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4C20139-8E96-4F5E-9D24-65F34EEFABE4}" xr6:coauthVersionLast="45" xr6:coauthVersionMax="45" xr10:uidLastSave="{00000000-0000-0000-0000-000000000000}"/>
  <bookViews>
    <workbookView xWindow="990" yWindow="270" windowWidth="18975" windowHeight="1125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D473" i="3"/>
  <c r="C473" i="3"/>
  <c r="I473" i="3" s="1"/>
  <c r="B473" i="3"/>
  <c r="J472" i="3"/>
  <c r="I472" i="3"/>
  <c r="H472" i="3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E393" i="3"/>
  <c r="D393" i="3"/>
  <c r="C393" i="3"/>
  <c r="B393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E385" i="3"/>
  <c r="D385" i="3"/>
  <c r="C385" i="3"/>
  <c r="B385" i="3"/>
  <c r="J384" i="3"/>
  <c r="I384" i="3"/>
  <c r="H384" i="3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E373" i="3"/>
  <c r="D373" i="3"/>
  <c r="C373" i="3"/>
  <c r="B373" i="3"/>
  <c r="J372" i="3"/>
  <c r="I372" i="3"/>
  <c r="H372" i="3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E369" i="3"/>
  <c r="D369" i="3"/>
  <c r="C369" i="3"/>
  <c r="B369" i="3"/>
  <c r="J368" i="3"/>
  <c r="I368" i="3"/>
  <c r="H368" i="3"/>
  <c r="G368" i="3"/>
  <c r="F368" i="3"/>
  <c r="E368" i="3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E361" i="3"/>
  <c r="D361" i="3"/>
  <c r="C361" i="3"/>
  <c r="B361" i="3"/>
  <c r="J360" i="3"/>
  <c r="I360" i="3"/>
  <c r="H360" i="3"/>
  <c r="G360" i="3"/>
  <c r="F360" i="3"/>
  <c r="E360" i="3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E353" i="3"/>
  <c r="D353" i="3"/>
  <c r="C353" i="3"/>
  <c r="B353" i="3"/>
  <c r="J352" i="3"/>
  <c r="I352" i="3"/>
  <c r="H352" i="3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J348" i="3" s="1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E345" i="3"/>
  <c r="K345" i="3" s="1"/>
  <c r="D345" i="3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D341" i="3"/>
  <c r="C341" i="3"/>
  <c r="B341" i="3"/>
  <c r="I340" i="3"/>
  <c r="H340" i="3"/>
  <c r="G340" i="3"/>
  <c r="J340" i="3" s="1"/>
  <c r="F340" i="3"/>
  <c r="E340" i="3"/>
  <c r="D340" i="3"/>
  <c r="C340" i="3"/>
  <c r="B340" i="3"/>
  <c r="K339" i="3"/>
  <c r="J339" i="3"/>
  <c r="I339" i="3"/>
  <c r="H339" i="3"/>
  <c r="G339" i="3"/>
  <c r="F339" i="3"/>
  <c r="E339" i="3"/>
  <c r="D339" i="3"/>
  <c r="C339" i="3"/>
  <c r="B339" i="3"/>
  <c r="H338" i="3"/>
  <c r="G338" i="3"/>
  <c r="F338" i="3"/>
  <c r="E338" i="3"/>
  <c r="K338" i="3" s="1"/>
  <c r="D338" i="3"/>
  <c r="J338" i="3" s="1"/>
  <c r="C338" i="3"/>
  <c r="B338" i="3"/>
  <c r="H337" i="3"/>
  <c r="G337" i="3"/>
  <c r="J337" i="3" s="1"/>
  <c r="F337" i="3"/>
  <c r="E337" i="3"/>
  <c r="D337" i="3"/>
  <c r="C337" i="3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I335" i="3"/>
  <c r="H335" i="3"/>
  <c r="G335" i="3"/>
  <c r="F335" i="3"/>
  <c r="E335" i="3"/>
  <c r="D335" i="3"/>
  <c r="J335" i="3" s="1"/>
  <c r="C335" i="3"/>
  <c r="B335" i="3"/>
  <c r="I334" i="3"/>
  <c r="H334" i="3"/>
  <c r="G334" i="3"/>
  <c r="F334" i="3"/>
  <c r="E334" i="3"/>
  <c r="K334" i="3" s="1"/>
  <c r="D334" i="3"/>
  <c r="J334" i="3" s="1"/>
  <c r="C334" i="3"/>
  <c r="B334" i="3"/>
  <c r="H333" i="3"/>
  <c r="G333" i="3"/>
  <c r="J333" i="3" s="1"/>
  <c r="F333" i="3"/>
  <c r="E333" i="3"/>
  <c r="K333" i="3" s="1"/>
  <c r="D333" i="3"/>
  <c r="C333" i="3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J329" i="3" s="1"/>
  <c r="F329" i="3"/>
  <c r="E329" i="3"/>
  <c r="D329" i="3"/>
  <c r="C329" i="3"/>
  <c r="B329" i="3"/>
  <c r="I328" i="3"/>
  <c r="H328" i="3"/>
  <c r="G328" i="3"/>
  <c r="J328" i="3" s="1"/>
  <c r="F328" i="3"/>
  <c r="E328" i="3"/>
  <c r="K328" i="3" s="1"/>
  <c r="D328" i="3"/>
  <c r="C328" i="3"/>
  <c r="B328" i="3"/>
  <c r="K327" i="3"/>
  <c r="I327" i="3"/>
  <c r="H327" i="3"/>
  <c r="G327" i="3"/>
  <c r="F327" i="3"/>
  <c r="E327" i="3"/>
  <c r="D327" i="3"/>
  <c r="C327" i="3"/>
  <c r="B327" i="3"/>
  <c r="K326" i="3"/>
  <c r="I326" i="3"/>
  <c r="H326" i="3"/>
  <c r="G326" i="3"/>
  <c r="F326" i="3"/>
  <c r="E326" i="3"/>
  <c r="D326" i="3"/>
  <c r="J326" i="3" s="1"/>
  <c r="C326" i="3"/>
  <c r="B326" i="3"/>
  <c r="H325" i="3"/>
  <c r="G325" i="3"/>
  <c r="J325" i="3" s="1"/>
  <c r="F325" i="3"/>
  <c r="E325" i="3"/>
  <c r="K325" i="3" s="1"/>
  <c r="D325" i="3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J321" i="3" s="1"/>
  <c r="F321" i="3"/>
  <c r="E321" i="3"/>
  <c r="D321" i="3"/>
  <c r="C321" i="3"/>
  <c r="B321" i="3"/>
  <c r="I320" i="3"/>
  <c r="H320" i="3"/>
  <c r="G320" i="3"/>
  <c r="J320" i="3" s="1"/>
  <c r="F320" i="3"/>
  <c r="E320" i="3"/>
  <c r="K320" i="3" s="1"/>
  <c r="D320" i="3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I318" i="3"/>
  <c r="H318" i="3"/>
  <c r="G318" i="3"/>
  <c r="F318" i="3"/>
  <c r="E318" i="3"/>
  <c r="K318" i="3" s="1"/>
  <c r="D318" i="3"/>
  <c r="J318" i="3" s="1"/>
  <c r="C318" i="3"/>
  <c r="B318" i="3"/>
  <c r="H317" i="3"/>
  <c r="G317" i="3"/>
  <c r="J317" i="3" s="1"/>
  <c r="F317" i="3"/>
  <c r="E317" i="3"/>
  <c r="K317" i="3" s="1"/>
  <c r="D317" i="3"/>
  <c r="C317" i="3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B313" i="3"/>
  <c r="I312" i="3"/>
  <c r="H312" i="3"/>
  <c r="G312" i="3"/>
  <c r="J312" i="3" s="1"/>
  <c r="F312" i="3"/>
  <c r="E312" i="3"/>
  <c r="D312" i="3"/>
  <c r="C312" i="3"/>
  <c r="B312" i="3"/>
  <c r="K311" i="3"/>
  <c r="J311" i="3"/>
  <c r="I311" i="3"/>
  <c r="H311" i="3"/>
  <c r="G311" i="3"/>
  <c r="F311" i="3"/>
  <c r="E311" i="3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K309" i="3"/>
  <c r="H309" i="3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H306" i="3"/>
  <c r="K306" i="3" s="1"/>
  <c r="G306" i="3"/>
  <c r="F306" i="3"/>
  <c r="E306" i="3"/>
  <c r="D306" i="3"/>
  <c r="J306" i="3" s="1"/>
  <c r="C306" i="3"/>
  <c r="I306" i="3" s="1"/>
  <c r="B306" i="3"/>
  <c r="H305" i="3"/>
  <c r="G305" i="3"/>
  <c r="J305" i="3" s="1"/>
  <c r="F305" i="3"/>
  <c r="E305" i="3"/>
  <c r="K305" i="3" s="1"/>
  <c r="D305" i="3"/>
  <c r="C305" i="3"/>
  <c r="I305" i="3" s="1"/>
  <c r="B305" i="3"/>
  <c r="K304" i="3"/>
  <c r="J304" i="3"/>
  <c r="H304" i="3"/>
  <c r="G304" i="3"/>
  <c r="F304" i="3"/>
  <c r="I304" i="3" s="1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D299" i="3"/>
  <c r="C299" i="3"/>
  <c r="I299" i="3" s="1"/>
  <c r="B299" i="3"/>
  <c r="I298" i="3"/>
  <c r="H298" i="3"/>
  <c r="G298" i="3"/>
  <c r="J298" i="3" s="1"/>
  <c r="F298" i="3"/>
  <c r="E298" i="3"/>
  <c r="K298" i="3" s="1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I296" i="3" s="1"/>
  <c r="E296" i="3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I288" i="3" s="1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K271" i="3" s="1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C269" i="3"/>
  <c r="I269" i="3" s="1"/>
  <c r="B269" i="3"/>
  <c r="H268" i="3"/>
  <c r="G268" i="3"/>
  <c r="J268" i="3" s="1"/>
  <c r="F268" i="3"/>
  <c r="I268" i="3" s="1"/>
  <c r="E268" i="3"/>
  <c r="K268" i="3" s="1"/>
  <c r="D268" i="3"/>
  <c r="C268" i="3"/>
  <c r="B268" i="3"/>
  <c r="K267" i="3"/>
  <c r="I267" i="3"/>
  <c r="H267" i="3"/>
  <c r="G267" i="3"/>
  <c r="F267" i="3"/>
  <c r="E267" i="3"/>
  <c r="D267" i="3"/>
  <c r="C267" i="3"/>
  <c r="B267" i="3"/>
  <c r="K266" i="3"/>
  <c r="I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H263" i="3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I251" i="3"/>
  <c r="H251" i="3"/>
  <c r="G251" i="3"/>
  <c r="F251" i="3"/>
  <c r="E251" i="3"/>
  <c r="K251" i="3" s="1"/>
  <c r="D251" i="3"/>
  <c r="C251" i="3"/>
  <c r="B251" i="3"/>
  <c r="K250" i="3"/>
  <c r="I250" i="3"/>
  <c r="H250" i="3"/>
  <c r="G250" i="3"/>
  <c r="J250" i="3" s="1"/>
  <c r="F250" i="3"/>
  <c r="E250" i="3"/>
  <c r="D250" i="3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H245" i="3"/>
  <c r="K245" i="3" s="1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B240" i="3"/>
  <c r="H239" i="3"/>
  <c r="K239" i="3" s="1"/>
  <c r="G239" i="3"/>
  <c r="F239" i="3"/>
  <c r="E239" i="3"/>
  <c r="D239" i="3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K237" i="3"/>
  <c r="H237" i="3"/>
  <c r="G237" i="3"/>
  <c r="F237" i="3"/>
  <c r="E237" i="3"/>
  <c r="D237" i="3"/>
  <c r="C237" i="3"/>
  <c r="I237" i="3" s="1"/>
  <c r="B237" i="3"/>
  <c r="H236" i="3"/>
  <c r="G236" i="3"/>
  <c r="J236" i="3" s="1"/>
  <c r="F236" i="3"/>
  <c r="I236" i="3" s="1"/>
  <c r="E236" i="3"/>
  <c r="K236" i="3" s="1"/>
  <c r="D236" i="3"/>
  <c r="C236" i="3"/>
  <c r="B236" i="3"/>
  <c r="K235" i="3"/>
  <c r="I235" i="3"/>
  <c r="H235" i="3"/>
  <c r="G235" i="3"/>
  <c r="F235" i="3"/>
  <c r="E235" i="3"/>
  <c r="D235" i="3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K233" i="3" s="1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I230" i="3" s="1"/>
  <c r="E230" i="3"/>
  <c r="K230" i="3" s="1"/>
  <c r="D230" i="3"/>
  <c r="C230" i="3"/>
  <c r="B230" i="3"/>
  <c r="H229" i="3"/>
  <c r="G229" i="3"/>
  <c r="F229" i="3"/>
  <c r="E229" i="3"/>
  <c r="K229" i="3" s="1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H223" i="3"/>
  <c r="K223" i="3" s="1"/>
  <c r="G223" i="3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F220" i="3"/>
  <c r="I220" i="3" s="1"/>
  <c r="E220" i="3"/>
  <c r="K220" i="3" s="1"/>
  <c r="D220" i="3"/>
  <c r="C220" i="3"/>
  <c r="B220" i="3"/>
  <c r="H219" i="3"/>
  <c r="G219" i="3"/>
  <c r="F219" i="3"/>
  <c r="E219" i="3"/>
  <c r="K219" i="3" s="1"/>
  <c r="D219" i="3"/>
  <c r="C219" i="3"/>
  <c r="B219" i="3"/>
  <c r="I218" i="3"/>
  <c r="H218" i="3"/>
  <c r="G218" i="3"/>
  <c r="J218" i="3" s="1"/>
  <c r="F218" i="3"/>
  <c r="E218" i="3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K215" i="3"/>
  <c r="I215" i="3"/>
  <c r="H215" i="3"/>
  <c r="G215" i="3"/>
  <c r="F215" i="3"/>
  <c r="E215" i="3"/>
  <c r="D215" i="3"/>
  <c r="J215" i="3" s="1"/>
  <c r="C215" i="3"/>
  <c r="B215" i="3"/>
  <c r="K214" i="3"/>
  <c r="I214" i="3"/>
  <c r="H214" i="3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E210" i="3"/>
  <c r="D210" i="3"/>
  <c r="C210" i="3"/>
  <c r="B210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K207" i="3"/>
  <c r="H207" i="3"/>
  <c r="G207" i="3"/>
  <c r="F207" i="3"/>
  <c r="E207" i="3"/>
  <c r="D207" i="3"/>
  <c r="J207" i="3" s="1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K203" i="3"/>
  <c r="I203" i="3"/>
  <c r="H203" i="3"/>
  <c r="G203" i="3"/>
  <c r="F203" i="3"/>
  <c r="E203" i="3"/>
  <c r="D203" i="3"/>
  <c r="C203" i="3"/>
  <c r="B203" i="3"/>
  <c r="K202" i="3"/>
  <c r="H202" i="3"/>
  <c r="G202" i="3"/>
  <c r="J202" i="3" s="1"/>
  <c r="F202" i="3"/>
  <c r="I202" i="3" s="1"/>
  <c r="E202" i="3"/>
  <c r="D202" i="3"/>
  <c r="C202" i="3"/>
  <c r="B202" i="3"/>
  <c r="H201" i="3"/>
  <c r="K201" i="3" s="1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K193" i="3" s="1"/>
  <c r="G193" i="3"/>
  <c r="F193" i="3"/>
  <c r="E193" i="3"/>
  <c r="D193" i="3"/>
  <c r="J193" i="3" s="1"/>
  <c r="C193" i="3"/>
  <c r="I193" i="3" s="1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K191" i="3" s="1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K189" i="3" s="1"/>
  <c r="D189" i="3"/>
  <c r="J189" i="3" s="1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H187" i="3"/>
  <c r="G187" i="3"/>
  <c r="F187" i="3"/>
  <c r="E187" i="3"/>
  <c r="K187" i="3" s="1"/>
  <c r="D187" i="3"/>
  <c r="C187" i="3"/>
  <c r="B187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G183" i="3"/>
  <c r="F183" i="3"/>
  <c r="I183" i="3" s="1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I170" i="3"/>
  <c r="H170" i="3"/>
  <c r="K170" i="3" s="1"/>
  <c r="G170" i="3"/>
  <c r="J170" i="3" s="1"/>
  <c r="F170" i="3"/>
  <c r="E170" i="3"/>
  <c r="D170" i="3"/>
  <c r="C170" i="3"/>
  <c r="B170" i="3"/>
  <c r="J169" i="3"/>
  <c r="H169" i="3"/>
  <c r="G169" i="3"/>
  <c r="F169" i="3"/>
  <c r="E169" i="3"/>
  <c r="K169" i="3" s="1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H167" i="3"/>
  <c r="G167" i="3"/>
  <c r="F167" i="3"/>
  <c r="E167" i="3"/>
  <c r="K167" i="3" s="1"/>
  <c r="D167" i="3"/>
  <c r="J167" i="3" s="1"/>
  <c r="C167" i="3"/>
  <c r="B167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I164" i="3"/>
  <c r="H164" i="3"/>
  <c r="G164" i="3"/>
  <c r="F164" i="3"/>
  <c r="E164" i="3"/>
  <c r="D164" i="3"/>
  <c r="C164" i="3"/>
  <c r="B164" i="3"/>
  <c r="I163" i="3"/>
  <c r="H163" i="3"/>
  <c r="K163" i="3" s="1"/>
  <c r="G163" i="3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J160" i="3" s="1"/>
  <c r="F160" i="3"/>
  <c r="E160" i="3"/>
  <c r="K160" i="3" s="1"/>
  <c r="D160" i="3"/>
  <c r="C160" i="3"/>
  <c r="I160" i="3" s="1"/>
  <c r="B160" i="3"/>
  <c r="H159" i="3"/>
  <c r="K159" i="3" s="1"/>
  <c r="G159" i="3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H155" i="3"/>
  <c r="K155" i="3" s="1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I141" i="3"/>
  <c r="H141" i="3"/>
  <c r="K141" i="3" s="1"/>
  <c r="G141" i="3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K139" i="3"/>
  <c r="I139" i="3"/>
  <c r="H139" i="3"/>
  <c r="G139" i="3"/>
  <c r="F139" i="3"/>
  <c r="E139" i="3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K133" i="3"/>
  <c r="J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D130" i="3"/>
  <c r="J130" i="3" s="1"/>
  <c r="C130" i="3"/>
  <c r="B130" i="3"/>
  <c r="H129" i="3"/>
  <c r="G129" i="3"/>
  <c r="J129" i="3" s="1"/>
  <c r="F129" i="3"/>
  <c r="E129" i="3"/>
  <c r="D129" i="3"/>
  <c r="C129" i="3"/>
  <c r="B129" i="3"/>
  <c r="I128" i="3"/>
  <c r="H128" i="3"/>
  <c r="G128" i="3"/>
  <c r="J128" i="3" s="1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I123" i="3"/>
  <c r="H123" i="3"/>
  <c r="G123" i="3"/>
  <c r="F123" i="3"/>
  <c r="E123" i="3"/>
  <c r="D123" i="3"/>
  <c r="J123" i="3" s="1"/>
  <c r="C123" i="3"/>
  <c r="B123" i="3"/>
  <c r="K122" i="3"/>
  <c r="H122" i="3"/>
  <c r="G122" i="3"/>
  <c r="F122" i="3"/>
  <c r="I122" i="3" s="1"/>
  <c r="E122" i="3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E117" i="3"/>
  <c r="D117" i="3"/>
  <c r="C117" i="3"/>
  <c r="B117" i="3"/>
  <c r="I116" i="3"/>
  <c r="H116" i="3"/>
  <c r="G116" i="3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I114" i="3"/>
  <c r="H114" i="3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B109" i="3"/>
  <c r="J108" i="3"/>
  <c r="I108" i="3"/>
  <c r="H108" i="3"/>
  <c r="G108" i="3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B105" i="3"/>
  <c r="I104" i="3"/>
  <c r="H104" i="3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I103" i="3" s="1"/>
  <c r="E103" i="3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B99" i="3"/>
  <c r="H98" i="3"/>
  <c r="G98" i="3"/>
  <c r="F98" i="3"/>
  <c r="E98" i="3"/>
  <c r="K98" i="3" s="1"/>
  <c r="D98" i="3"/>
  <c r="J98" i="3" s="1"/>
  <c r="C98" i="3"/>
  <c r="I98" i="3" s="1"/>
  <c r="B98" i="3"/>
  <c r="J97" i="3"/>
  <c r="H97" i="3"/>
  <c r="G97" i="3"/>
  <c r="F97" i="3"/>
  <c r="E97" i="3"/>
  <c r="K97" i="3" s="1"/>
  <c r="D97" i="3"/>
  <c r="C97" i="3"/>
  <c r="B97" i="3"/>
  <c r="I96" i="3"/>
  <c r="H96" i="3"/>
  <c r="G96" i="3"/>
  <c r="J96" i="3" s="1"/>
  <c r="F96" i="3"/>
  <c r="E96" i="3"/>
  <c r="D96" i="3"/>
  <c r="C96" i="3"/>
  <c r="B96" i="3"/>
  <c r="K95" i="3"/>
  <c r="I95" i="3"/>
  <c r="H95" i="3"/>
  <c r="G95" i="3"/>
  <c r="F95" i="3"/>
  <c r="E95" i="3"/>
  <c r="D95" i="3"/>
  <c r="J95" i="3" s="1"/>
  <c r="C95" i="3"/>
  <c r="B95" i="3"/>
  <c r="K94" i="3"/>
  <c r="I94" i="3"/>
  <c r="H94" i="3"/>
  <c r="G94" i="3"/>
  <c r="F94" i="3"/>
  <c r="E94" i="3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C92" i="3"/>
  <c r="B92" i="3"/>
  <c r="I91" i="3"/>
  <c r="H91" i="3"/>
  <c r="G91" i="3"/>
  <c r="J91" i="3" s="1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H84" i="3"/>
  <c r="G84" i="3"/>
  <c r="F84" i="3"/>
  <c r="E84" i="3"/>
  <c r="K84" i="3" s="1"/>
  <c r="D84" i="3"/>
  <c r="J84" i="3" s="1"/>
  <c r="C84" i="3"/>
  <c r="B84" i="3"/>
  <c r="J83" i="3"/>
  <c r="H83" i="3"/>
  <c r="G83" i="3"/>
  <c r="F83" i="3"/>
  <c r="I83" i="3" s="1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H80" i="3"/>
  <c r="G80" i="3"/>
  <c r="F80" i="3"/>
  <c r="E80" i="3"/>
  <c r="K80" i="3" s="1"/>
  <c r="D80" i="3"/>
  <c r="C80" i="3"/>
  <c r="B80" i="3"/>
  <c r="J79" i="3"/>
  <c r="H79" i="3"/>
  <c r="G79" i="3"/>
  <c r="F79" i="3"/>
  <c r="I79" i="3" s="1"/>
  <c r="E79" i="3"/>
  <c r="D79" i="3"/>
  <c r="C79" i="3"/>
  <c r="B79" i="3"/>
  <c r="I78" i="3"/>
  <c r="H78" i="3"/>
  <c r="K78" i="3" s="1"/>
  <c r="G78" i="3"/>
  <c r="F78" i="3"/>
  <c r="E78" i="3"/>
  <c r="D78" i="3"/>
  <c r="J78" i="3" s="1"/>
  <c r="C78" i="3"/>
  <c r="B78" i="3"/>
  <c r="K77" i="3"/>
  <c r="J77" i="3"/>
  <c r="H77" i="3"/>
  <c r="G77" i="3"/>
  <c r="F77" i="3"/>
  <c r="E77" i="3"/>
  <c r="D77" i="3"/>
  <c r="C77" i="3"/>
  <c r="B77" i="3"/>
  <c r="H76" i="3"/>
  <c r="K76" i="3" s="1"/>
  <c r="G76" i="3"/>
  <c r="F76" i="3"/>
  <c r="E76" i="3"/>
  <c r="D76" i="3"/>
  <c r="C76" i="3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J74" i="3" s="1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K72" i="3"/>
  <c r="H72" i="3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H68" i="3"/>
  <c r="K68" i="3" s="1"/>
  <c r="G68" i="3"/>
  <c r="F68" i="3"/>
  <c r="E68" i="3"/>
  <c r="D68" i="3"/>
  <c r="J68" i="3" s="1"/>
  <c r="C68" i="3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K64" i="3"/>
  <c r="H64" i="3"/>
  <c r="G64" i="3"/>
  <c r="F64" i="3"/>
  <c r="E64" i="3"/>
  <c r="D64" i="3"/>
  <c r="C64" i="3"/>
  <c r="B64" i="3"/>
  <c r="J63" i="3"/>
  <c r="H63" i="3"/>
  <c r="G63" i="3"/>
  <c r="F63" i="3"/>
  <c r="I63" i="3" s="1"/>
  <c r="E63" i="3"/>
  <c r="D63" i="3"/>
  <c r="C63" i="3"/>
  <c r="B63" i="3"/>
  <c r="I62" i="3"/>
  <c r="H62" i="3"/>
  <c r="K62" i="3" s="1"/>
  <c r="G62" i="3"/>
  <c r="F62" i="3"/>
  <c r="E62" i="3"/>
  <c r="D62" i="3"/>
  <c r="J62" i="3" s="1"/>
  <c r="C62" i="3"/>
  <c r="B62" i="3"/>
  <c r="K61" i="3"/>
  <c r="J61" i="3"/>
  <c r="H61" i="3"/>
  <c r="G61" i="3"/>
  <c r="F61" i="3"/>
  <c r="E61" i="3"/>
  <c r="D61" i="3"/>
  <c r="C61" i="3"/>
  <c r="B61" i="3"/>
  <c r="H60" i="3"/>
  <c r="G60" i="3"/>
  <c r="F60" i="3"/>
  <c r="E60" i="3"/>
  <c r="D60" i="3"/>
  <c r="C60" i="3"/>
  <c r="B60" i="3"/>
  <c r="I59" i="3"/>
  <c r="H59" i="3"/>
  <c r="G59" i="3"/>
  <c r="J59" i="3" s="1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C56" i="3"/>
  <c r="I56" i="3" s="1"/>
  <c r="B56" i="3"/>
  <c r="J55" i="3"/>
  <c r="H55" i="3"/>
  <c r="G55" i="3"/>
  <c r="F55" i="3"/>
  <c r="I55" i="3" s="1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H52" i="3"/>
  <c r="G52" i="3"/>
  <c r="F52" i="3"/>
  <c r="E52" i="3"/>
  <c r="D52" i="3"/>
  <c r="J52" i="3" s="1"/>
  <c r="C52" i="3"/>
  <c r="B52" i="3"/>
  <c r="J51" i="3"/>
  <c r="I51" i="3"/>
  <c r="H51" i="3"/>
  <c r="G51" i="3"/>
  <c r="F51" i="3"/>
  <c r="E51" i="3"/>
  <c r="K51" i="3" s="1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H48" i="3"/>
  <c r="G48" i="3"/>
  <c r="F48" i="3"/>
  <c r="E48" i="3"/>
  <c r="K48" i="3" s="1"/>
  <c r="D48" i="3"/>
  <c r="C48" i="3"/>
  <c r="B48" i="3"/>
  <c r="J47" i="3"/>
  <c r="H47" i="3"/>
  <c r="G47" i="3"/>
  <c r="F47" i="3"/>
  <c r="I47" i="3" s="1"/>
  <c r="E47" i="3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K44" i="3" s="1"/>
  <c r="G44" i="3"/>
  <c r="F44" i="3"/>
  <c r="E44" i="3"/>
  <c r="D44" i="3"/>
  <c r="J44" i="3" s="1"/>
  <c r="C44" i="3"/>
  <c r="B44" i="3"/>
  <c r="I43" i="3"/>
  <c r="H43" i="3"/>
  <c r="G43" i="3"/>
  <c r="J43" i="3" s="1"/>
  <c r="F43" i="3"/>
  <c r="E43" i="3"/>
  <c r="K43" i="3" s="1"/>
  <c r="D43" i="3"/>
  <c r="C43" i="3"/>
  <c r="B43" i="3"/>
  <c r="K42" i="3"/>
  <c r="I42" i="3"/>
  <c r="H42" i="3"/>
  <c r="G42" i="3"/>
  <c r="J42" i="3" s="1"/>
  <c r="F42" i="3"/>
  <c r="E42" i="3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K40" i="3"/>
  <c r="H40" i="3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J36" i="3" s="1"/>
  <c r="C36" i="3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E32" i="3"/>
  <c r="K32" i="3" s="1"/>
  <c r="D32" i="3"/>
  <c r="C32" i="3"/>
  <c r="I32" i="3" s="1"/>
  <c r="B32" i="3"/>
  <c r="H31" i="3"/>
  <c r="G31" i="3"/>
  <c r="J31" i="3" s="1"/>
  <c r="F31" i="3"/>
  <c r="I31" i="3" s="1"/>
  <c r="E31" i="3"/>
  <c r="D31" i="3"/>
  <c r="C31" i="3"/>
  <c r="B31" i="3"/>
  <c r="I30" i="3"/>
  <c r="H30" i="3"/>
  <c r="K30" i="3" s="1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B29" i="3"/>
  <c r="H28" i="3"/>
  <c r="G28" i="3"/>
  <c r="F28" i="3"/>
  <c r="E28" i="3"/>
  <c r="K28" i="3" s="1"/>
  <c r="D28" i="3"/>
  <c r="C28" i="3"/>
  <c r="I28" i="3" s="1"/>
  <c r="B28" i="3"/>
  <c r="I27" i="3"/>
  <c r="H27" i="3"/>
  <c r="G27" i="3"/>
  <c r="J27" i="3" s="1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E24" i="3"/>
  <c r="D24" i="3"/>
  <c r="C24" i="3"/>
  <c r="I24" i="3" s="1"/>
  <c r="B24" i="3"/>
  <c r="J23" i="3"/>
  <c r="I23" i="3"/>
  <c r="H23" i="3"/>
  <c r="G23" i="3"/>
  <c r="F23" i="3"/>
  <c r="E23" i="3"/>
  <c r="D23" i="3"/>
  <c r="C23" i="3"/>
  <c r="B23" i="3"/>
  <c r="J22" i="3"/>
  <c r="H22" i="3"/>
  <c r="K22" i="3" s="1"/>
  <c r="G22" i="3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H20" i="3"/>
  <c r="G20" i="3"/>
  <c r="F20" i="3"/>
  <c r="E20" i="3"/>
  <c r="D20" i="3"/>
  <c r="J20" i="3" s="1"/>
  <c r="C20" i="3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H16" i="3"/>
  <c r="G16" i="3"/>
  <c r="F16" i="3"/>
  <c r="E16" i="3"/>
  <c r="K16" i="3" s="1"/>
  <c r="D16" i="3"/>
  <c r="C16" i="3"/>
  <c r="B16" i="3"/>
  <c r="J15" i="3"/>
  <c r="H15" i="3"/>
  <c r="G15" i="3"/>
  <c r="F15" i="3"/>
  <c r="I15" i="3" s="1"/>
  <c r="E15" i="3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H13" i="3"/>
  <c r="G13" i="3"/>
  <c r="F13" i="3"/>
  <c r="E13" i="3"/>
  <c r="D13" i="3"/>
  <c r="J13" i="3" s="1"/>
  <c r="C13" i="3"/>
  <c r="B13" i="3"/>
  <c r="H12" i="3"/>
  <c r="K12" i="3" s="1"/>
  <c r="G12" i="3"/>
  <c r="F12" i="3"/>
  <c r="E12" i="3"/>
  <c r="D12" i="3"/>
  <c r="J12" i="3" s="1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B8" i="3"/>
  <c r="H7" i="3"/>
  <c r="G7" i="3"/>
  <c r="F7" i="3"/>
  <c r="I7" i="3" s="1"/>
  <c r="E7" i="3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B233" i="2"/>
  <c r="I232" i="2"/>
  <c r="H232" i="2"/>
  <c r="G232" i="2"/>
  <c r="F232" i="2"/>
  <c r="E232" i="2"/>
  <c r="K232" i="2" s="1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B231" i="2"/>
  <c r="H230" i="2"/>
  <c r="G230" i="2"/>
  <c r="F230" i="2"/>
  <c r="I230" i="2" s="1"/>
  <c r="E230" i="2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B229" i="2"/>
  <c r="J228" i="2"/>
  <c r="I228" i="2"/>
  <c r="H228" i="2"/>
  <c r="G228" i="2"/>
  <c r="F228" i="2"/>
  <c r="E228" i="2"/>
  <c r="D228" i="2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B223" i="2"/>
  <c r="H222" i="2"/>
  <c r="G222" i="2"/>
  <c r="F222" i="2"/>
  <c r="I222" i="2" s="1"/>
  <c r="E222" i="2"/>
  <c r="K222" i="2" s="1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B219" i="2"/>
  <c r="I218" i="2"/>
  <c r="H218" i="2"/>
  <c r="G218" i="2"/>
  <c r="F218" i="2"/>
  <c r="E218" i="2"/>
  <c r="K218" i="2" s="1"/>
  <c r="D218" i="2"/>
  <c r="J218" i="2" s="1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J209" i="2"/>
  <c r="H209" i="2"/>
  <c r="K209" i="2" s="1"/>
  <c r="G209" i="2"/>
  <c r="F209" i="2"/>
  <c r="E209" i="2"/>
  <c r="D209" i="2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B199" i="2"/>
  <c r="H198" i="2"/>
  <c r="G198" i="2"/>
  <c r="F198" i="2"/>
  <c r="I198" i="2" s="1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J196" i="2"/>
  <c r="I196" i="2"/>
  <c r="H196" i="2"/>
  <c r="G196" i="2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F191" i="2"/>
  <c r="E191" i="2"/>
  <c r="D191" i="2"/>
  <c r="J191" i="2" s="1"/>
  <c r="C191" i="2"/>
  <c r="B191" i="2"/>
  <c r="H190" i="2"/>
  <c r="G190" i="2"/>
  <c r="F190" i="2"/>
  <c r="I190" i="2" s="1"/>
  <c r="E190" i="2"/>
  <c r="K190" i="2" s="1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B187" i="2"/>
  <c r="I186" i="2"/>
  <c r="H186" i="2"/>
  <c r="G186" i="2"/>
  <c r="F186" i="2"/>
  <c r="E186" i="2"/>
  <c r="K186" i="2" s="1"/>
  <c r="D186" i="2"/>
  <c r="J186" i="2" s="1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I178" i="2" s="1"/>
  <c r="E178" i="2"/>
  <c r="K178" i="2" s="1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H174" i="2"/>
  <c r="G174" i="2"/>
  <c r="F174" i="2"/>
  <c r="I174" i="2" s="1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B167" i="2"/>
  <c r="H166" i="2"/>
  <c r="G166" i="2"/>
  <c r="F166" i="2"/>
  <c r="I166" i="2" s="1"/>
  <c r="E166" i="2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B165" i="2"/>
  <c r="J164" i="2"/>
  <c r="I164" i="2"/>
  <c r="H164" i="2"/>
  <c r="G164" i="2"/>
  <c r="F164" i="2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J154" i="2" s="1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J145" i="2"/>
  <c r="H145" i="2"/>
  <c r="K145" i="2" s="1"/>
  <c r="G145" i="2"/>
  <c r="F145" i="2"/>
  <c r="E145" i="2"/>
  <c r="D145" i="2"/>
  <c r="C145" i="2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I142" i="2" s="1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I138" i="2" s="1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B135" i="2"/>
  <c r="H134" i="2"/>
  <c r="G134" i="2"/>
  <c r="F134" i="2"/>
  <c r="I134" i="2" s="1"/>
  <c r="E134" i="2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B133" i="2"/>
  <c r="J132" i="2"/>
  <c r="I132" i="2"/>
  <c r="H132" i="2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B123" i="2"/>
  <c r="I122" i="2"/>
  <c r="H122" i="2"/>
  <c r="G122" i="2"/>
  <c r="F122" i="2"/>
  <c r="E122" i="2"/>
  <c r="K122" i="2" s="1"/>
  <c r="D122" i="2"/>
  <c r="J122" i="2" s="1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J113" i="2"/>
  <c r="H113" i="2"/>
  <c r="K113" i="2" s="1"/>
  <c r="G113" i="2"/>
  <c r="F113" i="2"/>
  <c r="E113" i="2"/>
  <c r="D113" i="2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I110" i="2" s="1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B103" i="2"/>
  <c r="H102" i="2"/>
  <c r="G102" i="2"/>
  <c r="F102" i="2"/>
  <c r="I102" i="2" s="1"/>
  <c r="E102" i="2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B101" i="2"/>
  <c r="J100" i="2"/>
  <c r="I100" i="2"/>
  <c r="H100" i="2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F95" i="2"/>
  <c r="E95" i="2"/>
  <c r="D95" i="2"/>
  <c r="J95" i="2" s="1"/>
  <c r="C95" i="2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D92" i="2"/>
  <c r="J92" i="2" s="1"/>
  <c r="C92" i="2"/>
  <c r="B92" i="2"/>
  <c r="K91" i="2"/>
  <c r="H91" i="2"/>
  <c r="G91" i="2"/>
  <c r="J91" i="2" s="1"/>
  <c r="F91" i="2"/>
  <c r="E91" i="2"/>
  <c r="D91" i="2"/>
  <c r="C91" i="2"/>
  <c r="B91" i="2"/>
  <c r="I90" i="2"/>
  <c r="H90" i="2"/>
  <c r="G90" i="2"/>
  <c r="F90" i="2"/>
  <c r="E90" i="2"/>
  <c r="K90" i="2" s="1"/>
  <c r="D90" i="2"/>
  <c r="J90" i="2" s="1"/>
  <c r="C90" i="2"/>
  <c r="B90" i="2"/>
  <c r="J89" i="2"/>
  <c r="H89" i="2"/>
  <c r="K89" i="2" s="1"/>
  <c r="G89" i="2"/>
  <c r="F89" i="2"/>
  <c r="E89" i="2"/>
  <c r="D89" i="2"/>
  <c r="C89" i="2"/>
  <c r="B89" i="2"/>
  <c r="I88" i="2"/>
  <c r="H88" i="2"/>
  <c r="G88" i="2"/>
  <c r="F88" i="2"/>
  <c r="E88" i="2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J81" i="2"/>
  <c r="H81" i="2"/>
  <c r="K81" i="2" s="1"/>
  <c r="G81" i="2"/>
  <c r="F81" i="2"/>
  <c r="E81" i="2"/>
  <c r="D81" i="2"/>
  <c r="C81" i="2"/>
  <c r="B81" i="2"/>
  <c r="J80" i="2"/>
  <c r="I80" i="2"/>
  <c r="H80" i="2"/>
  <c r="G80" i="2"/>
  <c r="F80" i="2"/>
  <c r="E80" i="2"/>
  <c r="K80" i="2" s="1"/>
  <c r="D80" i="2"/>
  <c r="C80" i="2"/>
  <c r="B80" i="2"/>
  <c r="K79" i="2"/>
  <c r="J79" i="2"/>
  <c r="H79" i="2"/>
  <c r="G79" i="2"/>
  <c r="F79" i="2"/>
  <c r="E79" i="2"/>
  <c r="D79" i="2"/>
  <c r="C79" i="2"/>
  <c r="B79" i="2"/>
  <c r="H78" i="2"/>
  <c r="G78" i="2"/>
  <c r="F78" i="2"/>
  <c r="I78" i="2" s="1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J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F73" i="2"/>
  <c r="E73" i="2"/>
  <c r="D73" i="2"/>
  <c r="J73" i="2" s="1"/>
  <c r="C73" i="2"/>
  <c r="B73" i="2"/>
  <c r="H72" i="2"/>
  <c r="G72" i="2"/>
  <c r="F72" i="2"/>
  <c r="I72" i="2" s="1"/>
  <c r="E72" i="2"/>
  <c r="D72" i="2"/>
  <c r="J72" i="2" s="1"/>
  <c r="C72" i="2"/>
  <c r="B72" i="2"/>
  <c r="H71" i="2"/>
  <c r="K71" i="2" s="1"/>
  <c r="G71" i="2"/>
  <c r="J71" i="2" s="1"/>
  <c r="F71" i="2"/>
  <c r="E71" i="2"/>
  <c r="D71" i="2"/>
  <c r="C71" i="2"/>
  <c r="B71" i="2"/>
  <c r="J70" i="2"/>
  <c r="I70" i="2"/>
  <c r="H70" i="2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E65" i="2"/>
  <c r="D65" i="2"/>
  <c r="J65" i="2" s="1"/>
  <c r="C65" i="2"/>
  <c r="B65" i="2"/>
  <c r="H64" i="2"/>
  <c r="G64" i="2"/>
  <c r="F64" i="2"/>
  <c r="I64" i="2" s="1"/>
  <c r="E64" i="2"/>
  <c r="D64" i="2"/>
  <c r="J64" i="2" s="1"/>
  <c r="C64" i="2"/>
  <c r="B64" i="2"/>
  <c r="H63" i="2"/>
  <c r="K63" i="2" s="1"/>
  <c r="G63" i="2"/>
  <c r="J63" i="2" s="1"/>
  <c r="F63" i="2"/>
  <c r="E63" i="2"/>
  <c r="D63" i="2"/>
  <c r="C63" i="2"/>
  <c r="B63" i="2"/>
  <c r="J62" i="2"/>
  <c r="I62" i="2"/>
  <c r="H62" i="2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F57" i="2"/>
  <c r="E57" i="2"/>
  <c r="D57" i="2"/>
  <c r="J57" i="2" s="1"/>
  <c r="C57" i="2"/>
  <c r="B57" i="2"/>
  <c r="H56" i="2"/>
  <c r="G56" i="2"/>
  <c r="F56" i="2"/>
  <c r="I56" i="2" s="1"/>
  <c r="E56" i="2"/>
  <c r="D56" i="2"/>
  <c r="J56" i="2" s="1"/>
  <c r="C56" i="2"/>
  <c r="B56" i="2"/>
  <c r="H55" i="2"/>
  <c r="K55" i="2" s="1"/>
  <c r="G55" i="2"/>
  <c r="J55" i="2" s="1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F49" i="2"/>
  <c r="E49" i="2"/>
  <c r="D49" i="2"/>
  <c r="J49" i="2" s="1"/>
  <c r="C49" i="2"/>
  <c r="B49" i="2"/>
  <c r="H48" i="2"/>
  <c r="G48" i="2"/>
  <c r="F48" i="2"/>
  <c r="I48" i="2" s="1"/>
  <c r="E48" i="2"/>
  <c r="D48" i="2"/>
  <c r="J48" i="2" s="1"/>
  <c r="C48" i="2"/>
  <c r="B48" i="2"/>
  <c r="H47" i="2"/>
  <c r="K47" i="2" s="1"/>
  <c r="G47" i="2"/>
  <c r="J47" i="2" s="1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F41" i="2"/>
  <c r="E41" i="2"/>
  <c r="D41" i="2"/>
  <c r="J41" i="2" s="1"/>
  <c r="C41" i="2"/>
  <c r="B41" i="2"/>
  <c r="H40" i="2"/>
  <c r="G40" i="2"/>
  <c r="F40" i="2"/>
  <c r="I40" i="2" s="1"/>
  <c r="E40" i="2"/>
  <c r="D40" i="2"/>
  <c r="J40" i="2" s="1"/>
  <c r="C40" i="2"/>
  <c r="B40" i="2"/>
  <c r="H39" i="2"/>
  <c r="K39" i="2" s="1"/>
  <c r="G39" i="2"/>
  <c r="J39" i="2" s="1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F33" i="2"/>
  <c r="E33" i="2"/>
  <c r="D33" i="2"/>
  <c r="J33" i="2" s="1"/>
  <c r="C33" i="2"/>
  <c r="B33" i="2"/>
  <c r="H32" i="2"/>
  <c r="G32" i="2"/>
  <c r="F32" i="2"/>
  <c r="I32" i="2" s="1"/>
  <c r="E32" i="2"/>
  <c r="D32" i="2"/>
  <c r="J32" i="2" s="1"/>
  <c r="C32" i="2"/>
  <c r="B32" i="2"/>
  <c r="H31" i="2"/>
  <c r="K31" i="2" s="1"/>
  <c r="G31" i="2"/>
  <c r="J31" i="2" s="1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F25" i="2"/>
  <c r="E25" i="2"/>
  <c r="D25" i="2"/>
  <c r="J25" i="2" s="1"/>
  <c r="C25" i="2"/>
  <c r="B25" i="2"/>
  <c r="H24" i="2"/>
  <c r="G24" i="2"/>
  <c r="F24" i="2"/>
  <c r="I24" i="2" s="1"/>
  <c r="E24" i="2"/>
  <c r="D24" i="2"/>
  <c r="J24" i="2" s="1"/>
  <c r="C24" i="2"/>
  <c r="B24" i="2"/>
  <c r="H23" i="2"/>
  <c r="K23" i="2" s="1"/>
  <c r="G23" i="2"/>
  <c r="J23" i="2" s="1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E17" i="2"/>
  <c r="D17" i="2"/>
  <c r="J17" i="2" s="1"/>
  <c r="C17" i="2"/>
  <c r="B17" i="2"/>
  <c r="H16" i="2"/>
  <c r="G16" i="2"/>
  <c r="F16" i="2"/>
  <c r="I16" i="2" s="1"/>
  <c r="E16" i="2"/>
  <c r="D16" i="2"/>
  <c r="J16" i="2" s="1"/>
  <c r="C16" i="2"/>
  <c r="B16" i="2"/>
  <c r="H15" i="2"/>
  <c r="K15" i="2" s="1"/>
  <c r="G15" i="2"/>
  <c r="J15" i="2" s="1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F9" i="2"/>
  <c r="I9" i="2" s="1"/>
  <c r="E9" i="2"/>
  <c r="D9" i="2"/>
  <c r="J9" i="2" s="1"/>
  <c r="C9" i="2"/>
  <c r="B9" i="2"/>
  <c r="J8" i="2"/>
  <c r="I8" i="2"/>
  <c r="H8" i="2"/>
  <c r="H6" i="2" s="1"/>
  <c r="G8" i="2"/>
  <c r="F8" i="2"/>
  <c r="F6" i="2" s="1"/>
  <c r="E8" i="2"/>
  <c r="D8" i="2"/>
  <c r="C8" i="2"/>
  <c r="B8" i="2"/>
  <c r="K7" i="2"/>
  <c r="J7" i="2"/>
  <c r="H7" i="2"/>
  <c r="G7" i="2"/>
  <c r="G6" i="2" s="1"/>
  <c r="F7" i="2"/>
  <c r="E7" i="2"/>
  <c r="D7" i="2"/>
  <c r="C7" i="2"/>
  <c r="B7" i="2"/>
  <c r="F4" i="2"/>
  <c r="C4" i="2"/>
  <c r="I2" i="2"/>
  <c r="G2" i="2"/>
  <c r="I7" i="2" l="1"/>
  <c r="C6" i="2"/>
  <c r="I6" i="2" s="1"/>
  <c r="E6" i="2"/>
  <c r="K6" i="2" s="1"/>
  <c r="K12" i="2"/>
  <c r="K28" i="2"/>
  <c r="K36" i="2"/>
  <c r="K52" i="2"/>
  <c r="K60" i="2"/>
  <c r="K68" i="2"/>
  <c r="I89" i="2"/>
  <c r="I15" i="2"/>
  <c r="I23" i="2"/>
  <c r="I31" i="2"/>
  <c r="I39" i="2"/>
  <c r="I47" i="2"/>
  <c r="I55" i="2"/>
  <c r="I63" i="2"/>
  <c r="I71" i="2"/>
  <c r="K88" i="2"/>
  <c r="I91" i="2"/>
  <c r="K98" i="2"/>
  <c r="I101" i="2"/>
  <c r="K120" i="2"/>
  <c r="I123" i="2"/>
  <c r="K130" i="2"/>
  <c r="I133" i="2"/>
  <c r="K152" i="2"/>
  <c r="I155" i="2"/>
  <c r="K162" i="2"/>
  <c r="I165" i="2"/>
  <c r="K184" i="2"/>
  <c r="I187" i="2"/>
  <c r="K194" i="2"/>
  <c r="I197" i="2"/>
  <c r="K216" i="2"/>
  <c r="I219" i="2"/>
  <c r="K226" i="2"/>
  <c r="I229" i="2"/>
  <c r="I6" i="3"/>
  <c r="K52" i="3"/>
  <c r="I61" i="3"/>
  <c r="K71" i="3"/>
  <c r="J72" i="3"/>
  <c r="I92" i="3"/>
  <c r="D6" i="2"/>
  <c r="J6" i="2" s="1"/>
  <c r="K8" i="2"/>
  <c r="K20" i="2"/>
  <c r="K44" i="2"/>
  <c r="K76" i="2"/>
  <c r="I79" i="2"/>
  <c r="K86" i="2"/>
  <c r="K14" i="2"/>
  <c r="K22" i="2"/>
  <c r="K30" i="2"/>
  <c r="K38" i="2"/>
  <c r="K46" i="2"/>
  <c r="K54" i="2"/>
  <c r="K62" i="2"/>
  <c r="K70" i="2"/>
  <c r="K78" i="2"/>
  <c r="I81" i="2"/>
  <c r="K100" i="2"/>
  <c r="I103" i="2"/>
  <c r="K110" i="2"/>
  <c r="I113" i="2"/>
  <c r="K132" i="2"/>
  <c r="I135" i="2"/>
  <c r="K142" i="2"/>
  <c r="I145" i="2"/>
  <c r="K164" i="2"/>
  <c r="I167" i="2"/>
  <c r="K174" i="2"/>
  <c r="I177" i="2"/>
  <c r="K196" i="2"/>
  <c r="I199" i="2"/>
  <c r="K206" i="2"/>
  <c r="I209" i="2"/>
  <c r="K228" i="2"/>
  <c r="I231" i="2"/>
  <c r="I8" i="3"/>
  <c r="K20" i="3"/>
  <c r="I29" i="3"/>
  <c r="K39" i="3"/>
  <c r="J40" i="3"/>
  <c r="I60" i="3"/>
  <c r="I64" i="3"/>
  <c r="I77" i="3"/>
  <c r="K88" i="3"/>
  <c r="I176" i="3"/>
  <c r="I240" i="3"/>
  <c r="I41" i="2"/>
  <c r="I49" i="2"/>
  <c r="I65" i="2"/>
  <c r="I73" i="2"/>
  <c r="I17" i="2"/>
  <c r="I25" i="2"/>
  <c r="I33" i="2"/>
  <c r="I57" i="2"/>
  <c r="K16" i="2"/>
  <c r="K24" i="2"/>
  <c r="K32" i="2"/>
  <c r="K40" i="2"/>
  <c r="K48" i="2"/>
  <c r="K56" i="2"/>
  <c r="K64" i="2"/>
  <c r="K72" i="2"/>
  <c r="K92" i="2"/>
  <c r="I95" i="2"/>
  <c r="K102" i="2"/>
  <c r="I105" i="2"/>
  <c r="K124" i="2"/>
  <c r="I127" i="2"/>
  <c r="K134" i="2"/>
  <c r="I137" i="2"/>
  <c r="K156" i="2"/>
  <c r="I159" i="2"/>
  <c r="K166" i="2"/>
  <c r="I169" i="2"/>
  <c r="K188" i="2"/>
  <c r="I191" i="2"/>
  <c r="K198" i="2"/>
  <c r="I201" i="2"/>
  <c r="K220" i="2"/>
  <c r="I223" i="2"/>
  <c r="K230" i="2"/>
  <c r="I233" i="2"/>
  <c r="K7" i="3"/>
  <c r="I10" i="3"/>
  <c r="I13" i="3"/>
  <c r="K24" i="3"/>
  <c r="K60" i="3"/>
  <c r="J76" i="3"/>
  <c r="J116" i="3"/>
  <c r="I20" i="3"/>
  <c r="K31" i="3"/>
  <c r="J32" i="3"/>
  <c r="I52" i="3"/>
  <c r="K63" i="3"/>
  <c r="J64" i="3"/>
  <c r="I84" i="3"/>
  <c r="K96" i="3"/>
  <c r="K116" i="3"/>
  <c r="K117" i="3"/>
  <c r="K129" i="3"/>
  <c r="K130" i="3"/>
  <c r="I232" i="3"/>
  <c r="I16" i="3"/>
  <c r="K27" i="3"/>
  <c r="J28" i="3"/>
  <c r="I48" i="3"/>
  <c r="K59" i="3"/>
  <c r="J60" i="3"/>
  <c r="I80" i="3"/>
  <c r="K91" i="3"/>
  <c r="J92" i="3"/>
  <c r="K110" i="3"/>
  <c r="J136" i="3"/>
  <c r="K158" i="3"/>
  <c r="J159" i="3"/>
  <c r="I167" i="3"/>
  <c r="J196" i="3"/>
  <c r="J197" i="3"/>
  <c r="K210" i="3"/>
  <c r="K211" i="3"/>
  <c r="I256" i="3"/>
  <c r="K15" i="3"/>
  <c r="J16" i="3"/>
  <c r="I36" i="3"/>
  <c r="K47" i="3"/>
  <c r="J48" i="3"/>
  <c r="I68" i="3"/>
  <c r="K79" i="3"/>
  <c r="J80" i="3"/>
  <c r="I105" i="3"/>
  <c r="I119" i="3"/>
  <c r="K136" i="3"/>
  <c r="K195" i="3"/>
  <c r="I219" i="3"/>
  <c r="J220" i="3"/>
  <c r="J239" i="3"/>
  <c r="I12" i="3"/>
  <c r="K23" i="3"/>
  <c r="J24" i="3"/>
  <c r="I44" i="3"/>
  <c r="K55" i="3"/>
  <c r="J56" i="3"/>
  <c r="I76" i="3"/>
  <c r="K87" i="3"/>
  <c r="J88" i="3"/>
  <c r="I99" i="3"/>
  <c r="K104" i="3"/>
  <c r="I130" i="3"/>
  <c r="J131" i="3"/>
  <c r="J143" i="3"/>
  <c r="K166" i="3"/>
  <c r="J173" i="3"/>
  <c r="K181" i="3"/>
  <c r="K218" i="3"/>
  <c r="I109" i="3"/>
  <c r="K120" i="3"/>
  <c r="K147" i="3"/>
  <c r="K154" i="3"/>
  <c r="J163" i="3"/>
  <c r="J171" i="3"/>
  <c r="K177" i="3"/>
  <c r="J223" i="3"/>
  <c r="J247" i="3"/>
  <c r="K263" i="3"/>
  <c r="I270" i="3"/>
  <c r="K299" i="3"/>
  <c r="I97" i="3"/>
  <c r="K108" i="3"/>
  <c r="I129" i="3"/>
  <c r="J141" i="3"/>
  <c r="J164" i="3"/>
  <c r="I187" i="3"/>
  <c r="I210" i="3"/>
  <c r="K247" i="3"/>
  <c r="J269" i="3"/>
  <c r="I117" i="3"/>
  <c r="K128" i="3"/>
  <c r="K179" i="3"/>
  <c r="K186" i="3"/>
  <c r="J195" i="3"/>
  <c r="J203" i="3"/>
  <c r="K209" i="3"/>
  <c r="K225" i="3"/>
  <c r="J237" i="3"/>
  <c r="I280" i="3"/>
  <c r="I353" i="3"/>
  <c r="I385" i="3"/>
  <c r="J155" i="3"/>
  <c r="J187" i="3"/>
  <c r="J219" i="3"/>
  <c r="J229" i="3"/>
  <c r="J245" i="3"/>
  <c r="J261" i="3"/>
  <c r="J277" i="3"/>
  <c r="J283" i="3"/>
  <c r="J291" i="3"/>
  <c r="J299" i="3"/>
  <c r="J308" i="3"/>
  <c r="J323" i="3"/>
  <c r="K340" i="3"/>
  <c r="I373" i="3"/>
  <c r="J235" i="3"/>
  <c r="J251" i="3"/>
  <c r="J267" i="3"/>
  <c r="K308" i="3"/>
  <c r="J327" i="3"/>
  <c r="I369" i="3"/>
  <c r="J331" i="3"/>
  <c r="I361" i="3"/>
  <c r="I393" i="3"/>
  <c r="I317" i="3"/>
  <c r="I325" i="3"/>
  <c r="I333" i="3"/>
  <c r="K341" i="3"/>
  <c r="I345" i="3"/>
  <c r="I313" i="3"/>
  <c r="I338" i="3"/>
  <c r="K348" i="3"/>
  <c r="K352" i="3"/>
  <c r="K356" i="3"/>
  <c r="K360" i="3"/>
  <c r="K364" i="3"/>
  <c r="K368" i="3"/>
  <c r="K372" i="3"/>
  <c r="K376" i="3"/>
  <c r="K380" i="3"/>
  <c r="K384" i="3"/>
  <c r="K388" i="3"/>
  <c r="K392" i="3"/>
  <c r="K396" i="3"/>
  <c r="K400" i="3"/>
  <c r="K404" i="3"/>
  <c r="J405" i="3"/>
  <c r="K408" i="3"/>
  <c r="J409" i="3"/>
  <c r="K412" i="3"/>
  <c r="J413" i="3"/>
  <c r="K416" i="3"/>
  <c r="J417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472" i="3"/>
  <c r="K312" i="3"/>
  <c r="I321" i="3"/>
  <c r="I329" i="3"/>
  <c r="I337" i="3"/>
  <c r="K349" i="3"/>
  <c r="K353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K337" i="3"/>
  <c r="I341" i="3"/>
</calcChain>
</file>

<file path=xl/sharedStrings.xml><?xml version="1.0" encoding="utf-8"?>
<sst xmlns="http://schemas.openxmlformats.org/spreadsheetml/2006/main" count="276" uniqueCount="239">
  <si>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</si>
  <si>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</si>
  <si>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</si>
  <si>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</si>
  <si>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</si>
  <si>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</si>
  <si>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</si>
  <si>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</si>
  <si>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</si>
  <si>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</si>
  <si>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</si>
  <si>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</si>
  <si>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</si>
  <si>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</si>
  <si>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</si>
  <si>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</si>
  <si>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</si>
  <si>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</si>
  <si>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</si>
  <si>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</si>
  <si>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</si>
  <si>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</si>
  <si>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</si>
  <si>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</si>
  <si>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</si>
  <si>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</si>
  <si>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</si>
  <si>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</si>
  <si>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</si>
  <si>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</si>
  <si>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</si>
  <si>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</si>
  <si>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</si>
  <si>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</si>
  <si>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</si>
  <si>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</si>
  <si>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</si>
  <si>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</si>
  <si>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</si>
  <si>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</si>
  <si>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</si>
  <si>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</si>
  <si>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</si>
  <si>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</si>
  <si>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</si>
  <si>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</si>
  <si>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</si>
  <si>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</si>
  <si>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</si>
  <si>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</si>
  <si>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</si>
  <si>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</si>
  <si>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</si>
  <si>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</si>
  <si>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</si>
  <si>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</si>
  <si>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</si>
  <si>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</si>
  <si>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</si>
  <si>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</si>
  <si>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</si>
  <si>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</si>
  <si>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</si>
  <si>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</si>
  <si>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</si>
  <si>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</si>
  <si>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</si>
  <si>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</si>
  <si>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</si>
  <si>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</si>
  <si>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</si>
  <si>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</si>
  <si>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</si>
  <si>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</si>
  <si>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</si>
  <si>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</si>
  <si>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</si>
  <si>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</si>
  <si>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</si>
  <si>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</si>
  <si>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</si>
  <si>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</si>
  <si>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</si>
  <si>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</si>
  <si>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</si>
  <si>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</si>
  <si>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</si>
  <si>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</si>
  <si>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</si>
  <si>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</si>
  <si>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</si>
  <si>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</si>
  <si>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</si>
  <si>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</si>
  <si>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</si>
  <si>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</si>
  <si>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</si>
  <si>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</si>
  <si>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</si>
  <si>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</si>
  <si>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</si>
  <si>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</si>
  <si>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</si>
  <si>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</si>
  <si>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</si>
  <si>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</si>
  <si>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</si>
  <si>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</si>
  <si>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</si>
  <si>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</si>
  <si>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</si>
  <si>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</si>
  <si>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</si>
  <si>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</si>
  <si>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</si>
  <si>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</si>
  <si>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</si>
  <si>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</si>
  <si>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</si>
  <si>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</si>
  <si>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</si>
  <si>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</si>
  <si>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</si>
  <si>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</si>
  <si>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</si>
  <si>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</si>
  <si>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</si>
  <si>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</si>
  <si>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</si>
  <si>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</si>
  <si>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</si>
  <si>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</si>
  <si>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</si>
  <si>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</si>
  <si>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</si>
  <si>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</si>
  <si>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</si>
  <si>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</si>
  <si>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</si>
  <si>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</si>
  <si>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</si>
  <si>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</si>
  <si>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</si>
  <si>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</si>
  <si>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</si>
  <si>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</si>
  <si>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</si>
  <si>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</si>
  <si>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</si>
  <si>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</si>
  <si>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</si>
  <si>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</si>
  <si>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</si>
  <si>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</si>
  <si>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</si>
  <si>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</si>
  <si>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</si>
  <si>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</si>
  <si>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</si>
  <si>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</si>
  <si>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</si>
  <si>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</si>
  <si>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</si>
  <si>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</si>
  <si>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</si>
  <si>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</si>
  <si>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</si>
  <si>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</si>
  <si>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</si>
  <si>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</si>
  <si>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</si>
  <si>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</si>
  <si>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</si>
  <si>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</si>
  <si>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</si>
  <si>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</si>
  <si>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</si>
  <si>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</si>
  <si>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</si>
  <si>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</si>
  <si>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</si>
  <si>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</si>
  <si>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</si>
  <si>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</si>
  <si>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</si>
  <si>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</si>
  <si>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</si>
  <si>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</si>
  <si>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</si>
  <si>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</si>
  <si>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</si>
  <si>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</si>
  <si>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</si>
  <si>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</si>
  <si>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</si>
  <si>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</si>
  <si>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</si>
  <si>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</si>
  <si>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</si>
  <si>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</si>
  <si>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</si>
  <si>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</si>
  <si>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</si>
  <si>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</si>
  <si>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</si>
  <si>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</si>
  <si>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</si>
  <si>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</si>
  <si>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</si>
  <si>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</si>
  <si>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</si>
  <si>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</si>
  <si>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</si>
  <si>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WEYBRIDGE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</si>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</sst>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43830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10/01/2019 - 12/31/2019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10908083443.950003</v>
      </c>
      <c r="D6" s="43">
        <f t="shared" si="0"/>
        <v>1873171713.5999999</v>
      </c>
      <c r="E6" s="44">
        <f t="shared" si="0"/>
        <v>64155952.166666664</v>
      </c>
      <c r="F6" s="42">
        <f t="shared" si="0"/>
        <v>8071953322.420001</v>
      </c>
      <c r="G6" s="43">
        <f t="shared" si="0"/>
        <v>1757501319.0999999</v>
      </c>
      <c r="H6" s="44">
        <f t="shared" si="0"/>
        <v>73318129.833333313</v>
      </c>
      <c r="I6" s="20">
        <f t="shared" ref="I6:I69" si="1">IFERROR((C6-F6)/F6,"")</f>
        <v>0.35135611025556818</v>
      </c>
      <c r="J6" s="20">
        <f t="shared" ref="J6:J69" si="2">IFERROR((D6-G6)/G6,"")</f>
        <v>6.5815253304750715E-2</v>
      </c>
      <c r="K6" s="20">
        <f t="shared" ref="K6:K69" si="3">IFERROR((E6-H6)/H6,"")</f>
        <v>-0.12496469410081927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226603891.94</v>
      </c>
      <c r="D7" s="50">
        <f>IF('County Data'!E2&gt;9,'County Data'!D2,"*")</f>
        <v>46927549.359999999</v>
      </c>
      <c r="E7" s="51">
        <f>IF('County Data'!G2&gt;9,'County Data'!F2,"*")</f>
        <v>1465312.333333334</v>
      </c>
      <c r="F7" s="50">
        <f>IF('County Data'!I2&gt;9,'County Data'!H2,"*")</f>
        <v>220670276.94</v>
      </c>
      <c r="G7" s="50">
        <f>IF('County Data'!K2&gt;9,'County Data'!J2,"*")</f>
        <v>45641165.039999999</v>
      </c>
      <c r="H7" s="51">
        <f>IF('County Data'!M2&gt;9,'County Data'!L2,"*")</f>
        <v>2290933.0000000009</v>
      </c>
      <c r="I7" s="22">
        <f t="shared" si="1"/>
        <v>2.6889054032471004E-2</v>
      </c>
      <c r="J7" s="22">
        <f t="shared" si="2"/>
        <v>2.8184738905604419E-2</v>
      </c>
      <c r="K7" s="22">
        <f t="shared" si="3"/>
        <v>-0.36038621237140789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278519117.07999998</v>
      </c>
      <c r="D8" s="50">
        <f>IF('County Data'!E3&gt;9,'County Data'!D3,"*")</f>
        <v>75627820.170000002</v>
      </c>
      <c r="E8" s="51">
        <f>IF('County Data'!G3&gt;9,'County Data'!F3,"*")</f>
        <v>2164434.166666666</v>
      </c>
      <c r="F8" s="50">
        <f>IF('County Data'!I3&gt;9,'County Data'!H3,"*")</f>
        <v>316962851.00999999</v>
      </c>
      <c r="G8" s="50">
        <f>IF('County Data'!K3&gt;9,'County Data'!J3,"*")</f>
        <v>77582182.280000001</v>
      </c>
      <c r="H8" s="51">
        <f>IF('County Data'!M3&gt;9,'County Data'!L3,"*")</f>
        <v>2423920.3333333321</v>
      </c>
      <c r="I8" s="22">
        <f t="shared" si="1"/>
        <v>-0.12128782224004897</v>
      </c>
      <c r="J8" s="22">
        <f t="shared" si="2"/>
        <v>-2.519086280592827E-2</v>
      </c>
      <c r="K8" s="22">
        <f t="shared" si="3"/>
        <v>-0.10705226698182167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160044342.16999999</v>
      </c>
      <c r="D9" s="46">
        <f>IF('County Data'!E4&gt;9,'County Data'!D4,"*")</f>
        <v>40551476.689999998</v>
      </c>
      <c r="E9" s="47">
        <f>IF('County Data'!G4&gt;9,'County Data'!F4,"*")</f>
        <v>1148208.1666666665</v>
      </c>
      <c r="F9" s="48">
        <f>IF('County Data'!I4&gt;9,'County Data'!H4,"*")</f>
        <v>157568318.08000001</v>
      </c>
      <c r="G9" s="46">
        <f>IF('County Data'!K4&gt;9,'County Data'!J4,"*")</f>
        <v>39917442.920000002</v>
      </c>
      <c r="H9" s="47">
        <f>IF('County Data'!M4&gt;9,'County Data'!L4,"*")</f>
        <v>1123352.8333333337</v>
      </c>
      <c r="I9" s="9">
        <f t="shared" si="1"/>
        <v>1.5713971692855513E-2</v>
      </c>
      <c r="J9" s="9">
        <f t="shared" si="2"/>
        <v>1.588362689640932E-2</v>
      </c>
      <c r="K9" s="9">
        <f t="shared" si="3"/>
        <v>2.2126025408757251E-2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2808017183.3800001</v>
      </c>
      <c r="D10" s="50">
        <f>IF('County Data'!E5&gt;9,'County Data'!D5,"*")</f>
        <v>455929088.75</v>
      </c>
      <c r="E10" s="51">
        <f>IF('County Data'!G5&gt;9,'County Data'!F5,"*")</f>
        <v>19279235.833333336</v>
      </c>
      <c r="F10" s="50">
        <f>IF('County Data'!I5&gt;9,'County Data'!H5,"*")</f>
        <v>1878726698.98</v>
      </c>
      <c r="G10" s="50">
        <f>IF('County Data'!K5&gt;9,'County Data'!J5,"*")</f>
        <v>448154158.26999998</v>
      </c>
      <c r="H10" s="51">
        <f>IF('County Data'!M5&gt;9,'County Data'!L5,"*")</f>
        <v>18831487.166666672</v>
      </c>
      <c r="I10" s="22">
        <f t="shared" si="1"/>
        <v>0.49463846173290205</v>
      </c>
      <c r="J10" s="22">
        <f t="shared" si="2"/>
        <v>1.7348785761608056E-2</v>
      </c>
      <c r="K10" s="22">
        <f t="shared" si="3"/>
        <v>2.3776596224392585E-2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4977824.4800000004</v>
      </c>
      <c r="D11" s="46">
        <f>IF('County Data'!E6&gt;9,'County Data'!D6,"*")</f>
        <v>1856197.19</v>
      </c>
      <c r="E11" s="47">
        <f>IF('County Data'!G6&gt;9,'County Data'!F6,"*")</f>
        <v>37252.500000000007</v>
      </c>
      <c r="F11" s="48">
        <f>IF('County Data'!I6&gt;9,'County Data'!H6,"*")</f>
        <v>6524570.0700000003</v>
      </c>
      <c r="G11" s="46">
        <f>IF('County Data'!K6&gt;9,'County Data'!J6,"*")</f>
        <v>2021951.55</v>
      </c>
      <c r="H11" s="47">
        <f>IF('County Data'!M6&gt;9,'County Data'!L6,"*")</f>
        <v>17172.333333333347</v>
      </c>
      <c r="I11" s="9">
        <f t="shared" si="1"/>
        <v>-0.2370647526818575</v>
      </c>
      <c r="J11" s="9">
        <f t="shared" si="2"/>
        <v>-8.1977414345066821E-2</v>
      </c>
      <c r="K11" s="9">
        <f t="shared" si="3"/>
        <v>1.1693324533649074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379963908.43000001</v>
      </c>
      <c r="D12" s="50">
        <f>IF('County Data'!E7&gt;9,'County Data'!D7,"*")</f>
        <v>67787897.319999993</v>
      </c>
      <c r="E12" s="51">
        <f>IF('County Data'!G7&gt;9,'County Data'!F7,"*")</f>
        <v>1997588.0000000009</v>
      </c>
      <c r="F12" s="50">
        <f>IF('County Data'!I7&gt;9,'County Data'!H7,"*")</f>
        <v>373143843.54000002</v>
      </c>
      <c r="G12" s="50">
        <f>IF('County Data'!K7&gt;9,'County Data'!J7,"*")</f>
        <v>67188879.980000004</v>
      </c>
      <c r="H12" s="51">
        <f>IF('County Data'!M7&gt;9,'County Data'!L7,"*")</f>
        <v>2150618.8333333335</v>
      </c>
      <c r="I12" s="22">
        <f t="shared" si="1"/>
        <v>1.8277307821290351E-2</v>
      </c>
      <c r="J12" s="22">
        <f t="shared" si="2"/>
        <v>8.9154238049257133E-3</v>
      </c>
      <c r="K12" s="22">
        <f t="shared" si="3"/>
        <v>-7.1156650802756946E-2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11500659.41</v>
      </c>
      <c r="D13" s="46">
        <f>IF('County Data'!E8&gt;9,'County Data'!D8,"*")</f>
        <v>3156054.84</v>
      </c>
      <c r="E13" s="47">
        <f>IF('County Data'!G8&gt;9,'County Data'!F8,"*")</f>
        <v>6618.6666666666642</v>
      </c>
      <c r="F13" s="48">
        <f>IF('County Data'!I8&gt;9,'County Data'!H8,"*")</f>
        <v>11756875.380000001</v>
      </c>
      <c r="G13" s="46">
        <f>IF('County Data'!K8&gt;9,'County Data'!J8,"*")</f>
        <v>3167570.59</v>
      </c>
      <c r="H13" s="47">
        <f>IF('County Data'!M8&gt;9,'County Data'!L8,"*")</f>
        <v>70043.833333333343</v>
      </c>
      <c r="I13" s="9">
        <f t="shared" si="1"/>
        <v>-2.1792862620272212E-2</v>
      </c>
      <c r="J13" s="9">
        <f t="shared" si="2"/>
        <v>-3.6355148757710874E-3</v>
      </c>
      <c r="K13" s="9">
        <f t="shared" si="3"/>
        <v>-0.90550678979591359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196265191.40000001</v>
      </c>
      <c r="D14" s="50">
        <f>IF('County Data'!E9&gt;9,'County Data'!D9,"*")</f>
        <v>66740539.159999996</v>
      </c>
      <c r="E14" s="51">
        <f>IF('County Data'!G9&gt;9,'County Data'!F9,"*")</f>
        <v>3141771.3333333363</v>
      </c>
      <c r="F14" s="50">
        <f>IF('County Data'!I9&gt;9,'County Data'!H9,"*")</f>
        <v>192840403.97999999</v>
      </c>
      <c r="G14" s="50">
        <f>IF('County Data'!K9&gt;9,'County Data'!J9,"*")</f>
        <v>64981362.710000001</v>
      </c>
      <c r="H14" s="51">
        <f>IF('County Data'!M9&gt;9,'County Data'!L9,"*")</f>
        <v>3247744.1666666651</v>
      </c>
      <c r="I14" s="22">
        <f t="shared" si="1"/>
        <v>1.7759698431015582E-2</v>
      </c>
      <c r="J14" s="22">
        <f t="shared" si="2"/>
        <v>2.7072015369251027E-2</v>
      </c>
      <c r="K14" s="22">
        <f t="shared" si="3"/>
        <v>-3.2629673981400591E-2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110855016.56</v>
      </c>
      <c r="D15" s="56">
        <f>IF('County Data'!E10&gt;9,'County Data'!D10,"*")</f>
        <v>18383684.760000002</v>
      </c>
      <c r="E15" s="55">
        <f>IF('County Data'!G10&gt;9,'County Data'!F10,"*")</f>
        <v>692308.33333333372</v>
      </c>
      <c r="F15" s="56">
        <f>IF('County Data'!I10&gt;9,'County Data'!H10,"*")</f>
        <v>117391702.43000001</v>
      </c>
      <c r="G15" s="56">
        <f>IF('County Data'!K10&gt;9,'County Data'!J10,"*")</f>
        <v>18493978.199999999</v>
      </c>
      <c r="H15" s="55">
        <f>IF('County Data'!M10&gt;9,'County Data'!L10,"*")</f>
        <v>509357.66666666669</v>
      </c>
      <c r="I15" s="23">
        <f t="shared" si="1"/>
        <v>-5.5682690809410428E-2</v>
      </c>
      <c r="J15" s="23">
        <f t="shared" si="2"/>
        <v>-5.9637487839148432E-3</v>
      </c>
      <c r="K15" s="23">
        <f t="shared" si="3"/>
        <v>0.35917917534044586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224177972.91999999</v>
      </c>
      <c r="D16" s="50">
        <f>IF('County Data'!E11&gt;9,'County Data'!D11,"*")</f>
        <v>48148720.630000003</v>
      </c>
      <c r="E16" s="51">
        <f>IF('County Data'!G11&gt;9,'County Data'!F11,"*")</f>
        <v>1890239.3333333337</v>
      </c>
      <c r="F16" s="50">
        <f>IF('County Data'!I11&gt;9,'County Data'!H11,"*")</f>
        <v>226779678.78999999</v>
      </c>
      <c r="G16" s="50">
        <f>IF('County Data'!K11&gt;9,'County Data'!J11,"*")</f>
        <v>47943926.5</v>
      </c>
      <c r="H16" s="51">
        <f>IF('County Data'!M11&gt;9,'County Data'!L11,"*")</f>
        <v>1651635.1666666658</v>
      </c>
      <c r="I16" s="22">
        <f t="shared" si="1"/>
        <v>-1.1472394192820106E-2</v>
      </c>
      <c r="J16" s="22">
        <f t="shared" si="2"/>
        <v>4.2715343725550445E-3</v>
      </c>
      <c r="K16" s="22">
        <f t="shared" si="3"/>
        <v>0.14446541916894359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4800431715.3400002</v>
      </c>
      <c r="D17" s="46">
        <f>IF('County Data'!E12&gt;9,'County Data'!D12,"*")</f>
        <v>657801164.17999995</v>
      </c>
      <c r="E17" s="47">
        <f>IF('County Data'!G12&gt;9,'County Data'!F12,"*")</f>
        <v>15142081.333333336</v>
      </c>
      <c r="F17" s="48">
        <f>IF('County Data'!I12&gt;9,'County Data'!H12,"*")</f>
        <v>2905177429.4099998</v>
      </c>
      <c r="G17" s="46">
        <f>IF('County Data'!K12&gt;9,'County Data'!J12,"*")</f>
        <v>547436063.46000004</v>
      </c>
      <c r="H17" s="47">
        <f>IF('County Data'!M12&gt;9,'County Data'!L12,"*")</f>
        <v>18436892.499999996</v>
      </c>
      <c r="I17" s="9">
        <f t="shared" si="1"/>
        <v>0.65237126887458285</v>
      </c>
      <c r="J17" s="9">
        <f t="shared" si="2"/>
        <v>0.2016036357240539</v>
      </c>
      <c r="K17" s="9">
        <f t="shared" si="3"/>
        <v>-0.17870751085990555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373096924.29000002</v>
      </c>
      <c r="D18" s="50">
        <f>IF('County Data'!E13&gt;9,'County Data'!D13,"*")</f>
        <v>129528578.06999999</v>
      </c>
      <c r="E18" s="51">
        <f>IF('County Data'!G13&gt;9,'County Data'!F13,"*")</f>
        <v>6184354.8333333265</v>
      </c>
      <c r="F18" s="50">
        <f>IF('County Data'!I13&gt;9,'County Data'!H13,"*")</f>
        <v>390968051.44999999</v>
      </c>
      <c r="G18" s="50">
        <f>IF('County Data'!K13&gt;9,'County Data'!J13,"*")</f>
        <v>129827205.13</v>
      </c>
      <c r="H18" s="51">
        <f>IF('County Data'!M13&gt;9,'County Data'!L13,"*")</f>
        <v>8975416.9999999925</v>
      </c>
      <c r="I18" s="22">
        <f t="shared" si="1"/>
        <v>-4.5709942522721612E-2</v>
      </c>
      <c r="J18" s="22">
        <f t="shared" si="2"/>
        <v>-2.3001886214909879E-3</v>
      </c>
      <c r="K18" s="22">
        <f t="shared" si="3"/>
        <v>-0.31096740871946876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715824803.92999995</v>
      </c>
      <c r="D19" s="46">
        <f>IF('County Data'!E14&gt;9,'County Data'!D14,"*")</f>
        <v>114335118.95</v>
      </c>
      <c r="E19" s="47">
        <f>IF('County Data'!G14&gt;9,'County Data'!F14,"*")</f>
        <v>4256257.1666666679</v>
      </c>
      <c r="F19" s="48">
        <f>IF('County Data'!I14&gt;9,'County Data'!H14,"*")</f>
        <v>693928611.22000003</v>
      </c>
      <c r="G19" s="46">
        <f>IF('County Data'!K14&gt;9,'County Data'!J14,"*")</f>
        <v>113859775.59</v>
      </c>
      <c r="H19" s="47">
        <f>IF('County Data'!M14&gt;9,'County Data'!L14,"*")</f>
        <v>5061177.1666666651</v>
      </c>
      <c r="I19" s="9">
        <f t="shared" si="1"/>
        <v>3.1553955775802486E-2</v>
      </c>
      <c r="J19" s="9">
        <f t="shared" si="2"/>
        <v>4.1748137789386925E-3</v>
      </c>
      <c r="K19" s="9">
        <f t="shared" si="3"/>
        <v>-0.15903809993083576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304842335.75999999</v>
      </c>
      <c r="D20" s="50">
        <f>IF('County Data'!E15&gt;9,'County Data'!D15,"*")</f>
        <v>67873839.530000001</v>
      </c>
      <c r="E20" s="51">
        <f>IF('County Data'!G15&gt;9,'County Data'!F15,"*")</f>
        <v>3651805.4999999995</v>
      </c>
      <c r="F20" s="50">
        <f>IF('County Data'!I15&gt;9,'County Data'!H15,"*")</f>
        <v>280891355.32999998</v>
      </c>
      <c r="G20" s="50">
        <f>IF('County Data'!K15&gt;9,'County Data'!J15,"*")</f>
        <v>73352876.629999995</v>
      </c>
      <c r="H20" s="51">
        <f>IF('County Data'!M15&gt;9,'County Data'!L15,"*")</f>
        <v>2795385.8333333326</v>
      </c>
      <c r="I20" s="22">
        <f t="shared" si="1"/>
        <v>8.5267773377580958E-2</v>
      </c>
      <c r="J20" s="22">
        <f t="shared" si="2"/>
        <v>-7.4694236296101404E-2</v>
      </c>
      <c r="K20" s="22">
        <f t="shared" si="3"/>
        <v>0.30636903730939963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312962556.86000001</v>
      </c>
      <c r="D21" s="46">
        <f>IF('County Data'!E16&gt;9,'County Data'!D16,"*")</f>
        <v>78523984</v>
      </c>
      <c r="E21" s="47">
        <f>IF('County Data'!G16&gt;9,'County Data'!F16,"*")</f>
        <v>3098484.6666666674</v>
      </c>
      <c r="F21" s="48">
        <f>IF('County Data'!I16&gt;9,'County Data'!H16,"*")</f>
        <v>298622655.81</v>
      </c>
      <c r="G21" s="46">
        <f>IF('County Data'!K16&gt;9,'County Data'!J16,"*")</f>
        <v>77932780.25</v>
      </c>
      <c r="H21" s="47">
        <f>IF('County Data'!M16&gt;9,'County Data'!L16,"*")</f>
        <v>5732992</v>
      </c>
      <c r="I21" s="9">
        <f t="shared" si="1"/>
        <v>4.8020137692177778E-2</v>
      </c>
      <c r="J21" s="9">
        <f t="shared" si="2"/>
        <v>7.5860728707930316E-3</v>
      </c>
      <c r="K21" s="9">
        <f t="shared" si="3"/>
        <v>-0.45953445135338278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28" sqref="G2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10/01/2019 - 12/31/2019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1103583.3500000001</v>
      </c>
      <c r="D6" s="43">
        <f>IF('Town Data'!E2&gt;9,'Town Data'!D2,"*")</f>
        <v>313958.28000000003</v>
      </c>
      <c r="E6" s="44" t="str">
        <f>IF('Town Data'!G2&gt;9,'Town Data'!F2,"*")</f>
        <v>*</v>
      </c>
      <c r="F6" s="43">
        <f>IF('Town Data'!I2&gt;9,'Town Data'!H2,"*")</f>
        <v>1143412.3600000001</v>
      </c>
      <c r="G6" s="43">
        <f>IF('Town Data'!K2&gt;9,'Town Data'!J2,"*")</f>
        <v>299822.28000000003</v>
      </c>
      <c r="H6" s="44" t="str">
        <f>IF('Town Data'!M2&gt;9,'Town Data'!L2,"*")</f>
        <v>*</v>
      </c>
      <c r="I6" s="20">
        <f t="shared" ref="I6:I69" si="0">IFERROR((C6-F6)/F6,"")</f>
        <v>-3.4833461132080121E-2</v>
      </c>
      <c r="J6" s="20">
        <f t="shared" ref="J6:J69" si="1">IFERROR((D6-G6)/G6,"")</f>
        <v>4.7147930433989092E-2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4750693.28</v>
      </c>
      <c r="D7" s="46">
        <f>IF('Town Data'!E3&gt;9,'Town Data'!D3,"*")</f>
        <v>986993.92</v>
      </c>
      <c r="E7" s="47" t="str">
        <f>IF('Town Data'!G3&gt;9,'Town Data'!F3,"*")</f>
        <v>*</v>
      </c>
      <c r="F7" s="48">
        <f>IF('Town Data'!I3&gt;9,'Town Data'!H3,"*")</f>
        <v>3550747.8</v>
      </c>
      <c r="G7" s="46">
        <f>IF('Town Data'!K3&gt;9,'Town Data'!J3,"*")</f>
        <v>980020.92</v>
      </c>
      <c r="H7" s="47" t="str">
        <f>IF('Town Data'!M3&gt;9,'Town Data'!L3,"*")</f>
        <v>*</v>
      </c>
      <c r="I7" s="9">
        <f t="shared" si="0"/>
        <v>0.33794162457834953</v>
      </c>
      <c r="J7" s="9">
        <f t="shared" si="1"/>
        <v>7.1151542356871315E-3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43227259.219999999</v>
      </c>
      <c r="D8" s="50">
        <f>IF('Town Data'!E4&gt;9,'Town Data'!D4,"*")</f>
        <v>1466116.68</v>
      </c>
      <c r="E8" s="51" t="str">
        <f>IF('Town Data'!G4&gt;9,'Town Data'!F4,"*")</f>
        <v>*</v>
      </c>
      <c r="F8" s="50">
        <f>IF('Town Data'!I4&gt;9,'Town Data'!H4,"*")</f>
        <v>37042046.840000004</v>
      </c>
      <c r="G8" s="50">
        <f>IF('Town Data'!K4&gt;9,'Town Data'!J4,"*")</f>
        <v>1534053.73</v>
      </c>
      <c r="H8" s="51">
        <f>IF('Town Data'!M4&gt;9,'Town Data'!L4,"*")</f>
        <v>98006.999999999942</v>
      </c>
      <c r="I8" s="22">
        <f t="shared" si="0"/>
        <v>0.16697814801424171</v>
      </c>
      <c r="J8" s="22">
        <f t="shared" si="1"/>
        <v>-4.4285965133698445E-2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249513.06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1444111.39</v>
      </c>
      <c r="D10" s="50">
        <f>IF('Town Data'!E6&gt;9,'Town Data'!D6,"*")</f>
        <v>368807.73</v>
      </c>
      <c r="E10" s="51" t="str">
        <f>IF('Town Data'!G6&gt;9,'Town Data'!F6,"*")</f>
        <v>*</v>
      </c>
      <c r="F10" s="50">
        <f>IF('Town Data'!I6&gt;9,'Town Data'!H6,"*")</f>
        <v>1699477.83</v>
      </c>
      <c r="G10" s="50">
        <f>IF('Town Data'!K6&gt;9,'Town Data'!J6,"*")</f>
        <v>410376.65</v>
      </c>
      <c r="H10" s="51" t="str">
        <f>IF('Town Data'!M6&gt;9,'Town Data'!L6,"*")</f>
        <v>*</v>
      </c>
      <c r="I10" s="22">
        <f t="shared" si="0"/>
        <v>-0.15026170715036641</v>
      </c>
      <c r="J10" s="22">
        <f t="shared" si="1"/>
        <v>-0.10129455464875996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145231791.97999999</v>
      </c>
      <c r="D11" s="46">
        <f>IF('Town Data'!E7&gt;9,'Town Data'!D7,"*")</f>
        <v>33614487.229999997</v>
      </c>
      <c r="E11" s="47">
        <f>IF('Town Data'!G7&gt;9,'Town Data'!F7,"*")</f>
        <v>1087366.3333333342</v>
      </c>
      <c r="F11" s="48">
        <f>IF('Town Data'!I7&gt;9,'Town Data'!H7,"*")</f>
        <v>139214808.75</v>
      </c>
      <c r="G11" s="46">
        <f>IF('Town Data'!K7&gt;9,'Town Data'!J7,"*")</f>
        <v>32442983.27</v>
      </c>
      <c r="H11" s="47">
        <f>IF('Town Data'!M7&gt;9,'Town Data'!L7,"*")</f>
        <v>1038793.4999999997</v>
      </c>
      <c r="I11" s="9">
        <f t="shared" si="0"/>
        <v>4.3220856200759529E-2</v>
      </c>
      <c r="J11" s="9">
        <f t="shared" si="1"/>
        <v>3.6109625007367495E-2</v>
      </c>
      <c r="K11" s="9">
        <f t="shared" si="2"/>
        <v>4.6758892246952406E-2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33354825.899999999</v>
      </c>
      <c r="D12" s="50">
        <f>IF('Town Data'!E8&gt;9,'Town Data'!D8,"*")</f>
        <v>3562652.87</v>
      </c>
      <c r="E12" s="51">
        <f>IF('Town Data'!G8&gt;9,'Town Data'!F8,"*")</f>
        <v>241762.66666666663</v>
      </c>
      <c r="F12" s="50">
        <f>IF('Town Data'!I8&gt;9,'Town Data'!H8,"*")</f>
        <v>33264539.59</v>
      </c>
      <c r="G12" s="50">
        <f>IF('Town Data'!K8&gt;9,'Town Data'!J8,"*")</f>
        <v>3437017.33</v>
      </c>
      <c r="H12" s="51">
        <f>IF('Town Data'!M8&gt;9,'Town Data'!L8,"*")</f>
        <v>241030.66666666663</v>
      </c>
      <c r="I12" s="22">
        <f t="shared" si="0"/>
        <v>2.7141908805237325E-3</v>
      </c>
      <c r="J12" s="22">
        <f t="shared" si="1"/>
        <v>3.6553653338722049E-2</v>
      </c>
      <c r="K12" s="22">
        <f t="shared" si="2"/>
        <v>3.0369579527916232E-3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57628158.829999998</v>
      </c>
      <c r="D13" s="46">
        <f>IF('Town Data'!E9&gt;9,'Town Data'!D9,"*")</f>
        <v>3858506.4</v>
      </c>
      <c r="E13" s="47">
        <f>IF('Town Data'!G9&gt;9,'Town Data'!F9,"*")</f>
        <v>262867.1666666664</v>
      </c>
      <c r="F13" s="48">
        <f>IF('Town Data'!I9&gt;9,'Town Data'!H9,"*")</f>
        <v>57958552.119999997</v>
      </c>
      <c r="G13" s="46">
        <f>IF('Town Data'!K9&gt;9,'Town Data'!J9,"*")</f>
        <v>3626255.02</v>
      </c>
      <c r="H13" s="47">
        <f>IF('Town Data'!M9&gt;9,'Town Data'!L9,"*")</f>
        <v>113695.83333333333</v>
      </c>
      <c r="I13" s="9">
        <f t="shared" si="0"/>
        <v>-5.7005097248795647E-3</v>
      </c>
      <c r="J13" s="9">
        <f t="shared" si="1"/>
        <v>6.4047172280784562E-2</v>
      </c>
      <c r="K13" s="9">
        <f t="shared" si="2"/>
        <v>1.3120211089529792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128388755.91</v>
      </c>
      <c r="D14" s="50">
        <f>IF('Town Data'!E10&gt;9,'Town Data'!D10,"*")</f>
        <v>37415411.009999998</v>
      </c>
      <c r="E14" s="51">
        <f>IF('Town Data'!G10&gt;9,'Town Data'!F10,"*")</f>
        <v>636184.33333333314</v>
      </c>
      <c r="F14" s="50">
        <f>IF('Town Data'!I10&gt;9,'Town Data'!H10,"*")</f>
        <v>131638027.59999999</v>
      </c>
      <c r="G14" s="50">
        <f>IF('Town Data'!K10&gt;9,'Town Data'!J10,"*")</f>
        <v>37766025.700000003</v>
      </c>
      <c r="H14" s="51">
        <f>IF('Town Data'!M10&gt;9,'Town Data'!L10,"*")</f>
        <v>710412.66666666628</v>
      </c>
      <c r="I14" s="22">
        <f t="shared" si="0"/>
        <v>-2.4683381764677836E-2</v>
      </c>
      <c r="J14" s="22">
        <f t="shared" si="1"/>
        <v>-9.2838651539657521E-3</v>
      </c>
      <c r="K14" s="22">
        <f t="shared" si="2"/>
        <v>-0.1044862188080353</v>
      </c>
      <c r="L14" s="15"/>
    </row>
    <row r="15" spans="1:12" x14ac:dyDescent="0.25">
      <c r="A15" s="15"/>
      <c r="B15" s="15" t="str">
        <f>'Town Data'!A11</f>
        <v>BENSON</v>
      </c>
      <c r="C15" s="45">
        <f>IF('Town Data'!C11&gt;9,'Town Data'!B11,"*")</f>
        <v>654638.5</v>
      </c>
      <c r="D15" s="46">
        <f>IF('Town Data'!E11&gt;9,'Town Data'!D11,"*")</f>
        <v>260372.94</v>
      </c>
      <c r="E15" s="47" t="str">
        <f>IF('Town Data'!G11&gt;9,'Town Data'!F11,"*")</f>
        <v>*</v>
      </c>
      <c r="F15" s="48">
        <f>IF('Town Data'!I11&gt;9,'Town Data'!H11,"*")</f>
        <v>879054.2</v>
      </c>
      <c r="G15" s="46">
        <f>IF('Town Data'!K11&gt;9,'Town Data'!J11,"*")</f>
        <v>279195.34999999998</v>
      </c>
      <c r="H15" s="47" t="str">
        <f>IF('Town Data'!M11&gt;9,'Town Data'!L11,"*")</f>
        <v>*</v>
      </c>
      <c r="I15" s="9">
        <f t="shared" si="0"/>
        <v>-0.25529222202681012</v>
      </c>
      <c r="J15" s="9">
        <f t="shared" si="1"/>
        <v>-6.7416631401633217E-2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58311567</v>
      </c>
      <c r="D16" s="53">
        <f>IF('Town Data'!E12&gt;9,'Town Data'!D12,"*")</f>
        <v>20776150.760000002</v>
      </c>
      <c r="E16" s="54">
        <f>IF('Town Data'!G12&gt;9,'Town Data'!F12,"*")</f>
        <v>307365.83333333343</v>
      </c>
      <c r="F16" s="53">
        <f>IF('Town Data'!I12&gt;9,'Town Data'!H12,"*")</f>
        <v>67324807.290000007</v>
      </c>
      <c r="G16" s="53">
        <f>IF('Town Data'!K12&gt;9,'Town Data'!J12,"*")</f>
        <v>20713939.649999999</v>
      </c>
      <c r="H16" s="54">
        <f>IF('Town Data'!M12&gt;9,'Town Data'!L12,"*")</f>
        <v>321245.66666666692</v>
      </c>
      <c r="I16" s="26">
        <f t="shared" si="0"/>
        <v>-0.13387695639700367</v>
      </c>
      <c r="J16" s="26">
        <f t="shared" si="1"/>
        <v>3.003345141058337E-3</v>
      </c>
      <c r="K16" s="26">
        <f t="shared" si="2"/>
        <v>-4.3206289682766595E-2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15466729.58</v>
      </c>
      <c r="D17" s="50">
        <f>IF('Town Data'!E13&gt;9,'Town Data'!D13,"*")</f>
        <v>3989458.61</v>
      </c>
      <c r="E17" s="51">
        <f>IF('Town Data'!G13&gt;9,'Town Data'!F13,"*")</f>
        <v>345340.66666666704</v>
      </c>
      <c r="F17" s="50">
        <f>IF('Town Data'!I13&gt;9,'Town Data'!H13,"*")</f>
        <v>15641094.640000001</v>
      </c>
      <c r="G17" s="50">
        <f>IF('Town Data'!K13&gt;9,'Town Data'!J13,"*")</f>
        <v>4535028.09</v>
      </c>
      <c r="H17" s="51">
        <f>IF('Town Data'!M13&gt;9,'Town Data'!L13,"*")</f>
        <v>253070.00000000003</v>
      </c>
      <c r="I17" s="22">
        <f t="shared" si="0"/>
        <v>-1.1147880887702404E-2</v>
      </c>
      <c r="J17" s="22">
        <f t="shared" si="1"/>
        <v>-0.12030123500293467</v>
      </c>
      <c r="K17" s="22">
        <f t="shared" si="2"/>
        <v>0.3646053134178962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25200000.059999999</v>
      </c>
      <c r="D18" s="46">
        <f>IF('Town Data'!E14&gt;9,'Town Data'!D14,"*")</f>
        <v>5301463.47</v>
      </c>
      <c r="E18" s="47">
        <f>IF('Town Data'!G14&gt;9,'Town Data'!F14,"*")</f>
        <v>312163.00000000035</v>
      </c>
      <c r="F18" s="48">
        <f>IF('Town Data'!I14&gt;9,'Town Data'!H14,"*")</f>
        <v>25782093.629999999</v>
      </c>
      <c r="G18" s="46">
        <f>IF('Town Data'!K14&gt;9,'Town Data'!J14,"*")</f>
        <v>5479788.9100000001</v>
      </c>
      <c r="H18" s="47">
        <f>IF('Town Data'!M14&gt;9,'Town Data'!L14,"*")</f>
        <v>222230.8333333334</v>
      </c>
      <c r="I18" s="9">
        <f t="shared" si="0"/>
        <v>-2.2577436043544473E-2</v>
      </c>
      <c r="J18" s="9">
        <f t="shared" si="1"/>
        <v>-3.2542392221455191E-2</v>
      </c>
      <c r="K18" s="9">
        <f t="shared" si="2"/>
        <v>0.40467906868608955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23095918.579999998</v>
      </c>
      <c r="D19" s="50">
        <f>IF('Town Data'!E15&gt;9,'Town Data'!D15,"*")</f>
        <v>3679517.96</v>
      </c>
      <c r="E19" s="51">
        <f>IF('Town Data'!G15&gt;9,'Town Data'!F15,"*")</f>
        <v>292680.16666666628</v>
      </c>
      <c r="F19" s="50">
        <f>IF('Town Data'!I15&gt;9,'Town Data'!H15,"*")</f>
        <v>31686075.27</v>
      </c>
      <c r="G19" s="50">
        <f>IF('Town Data'!K15&gt;9,'Town Data'!J15,"*")</f>
        <v>3513077.44</v>
      </c>
      <c r="H19" s="51">
        <f>IF('Town Data'!M15&gt;9,'Town Data'!L15,"*")</f>
        <v>133950.33333333331</v>
      </c>
      <c r="I19" s="22">
        <f t="shared" si="0"/>
        <v>-0.27110194673219945</v>
      </c>
      <c r="J19" s="22">
        <f t="shared" si="1"/>
        <v>4.7377412779150127E-2</v>
      </c>
      <c r="K19" s="22">
        <f t="shared" si="2"/>
        <v>1.1849902078133412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162908608.56</v>
      </c>
      <c r="D20" s="46">
        <f>IF('Town Data'!E16&gt;9,'Town Data'!D16,"*")</f>
        <v>25222761.949999999</v>
      </c>
      <c r="E20" s="47">
        <f>IF('Town Data'!G16&gt;9,'Town Data'!F16,"*")</f>
        <v>1287828.4999999998</v>
      </c>
      <c r="F20" s="48">
        <f>IF('Town Data'!I16&gt;9,'Town Data'!H16,"*")</f>
        <v>137064587.27000001</v>
      </c>
      <c r="G20" s="46">
        <f>IF('Town Data'!K16&gt;9,'Town Data'!J16,"*")</f>
        <v>25367678.210000001</v>
      </c>
      <c r="H20" s="47">
        <f>IF('Town Data'!M16&gt;9,'Town Data'!L16,"*")</f>
        <v>1161112.333333334</v>
      </c>
      <c r="I20" s="9">
        <f t="shared" si="0"/>
        <v>0.18855359947271075</v>
      </c>
      <c r="J20" s="9">
        <f t="shared" si="1"/>
        <v>-5.7126339588648399E-3</v>
      </c>
      <c r="K20" s="9">
        <f t="shared" si="2"/>
        <v>0.10913342579256535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1397667.12</v>
      </c>
      <c r="D21" s="50">
        <f>IF('Town Data'!E17&gt;9,'Town Data'!D17,"*")</f>
        <v>543934.11</v>
      </c>
      <c r="E21" s="51" t="str">
        <f>IF('Town Data'!G17&gt;9,'Town Data'!F17,"*")</f>
        <v>*</v>
      </c>
      <c r="F21" s="50">
        <f>IF('Town Data'!I17&gt;9,'Town Data'!H17,"*")</f>
        <v>1513883.07</v>
      </c>
      <c r="G21" s="50">
        <f>IF('Town Data'!K17&gt;9,'Town Data'!J17,"*")</f>
        <v>495507.04</v>
      </c>
      <c r="H21" s="51" t="str">
        <f>IF('Town Data'!M17&gt;9,'Town Data'!L17,"*")</f>
        <v>*</v>
      </c>
      <c r="I21" s="22">
        <f t="shared" si="0"/>
        <v>-7.6766794148771314E-2</v>
      </c>
      <c r="J21" s="22">
        <f t="shared" si="1"/>
        <v>9.773235512456091E-2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4468411.4000000004</v>
      </c>
      <c r="D22" s="46">
        <f>IF('Town Data'!E18&gt;9,'Town Data'!D18,"*")</f>
        <v>928731.25</v>
      </c>
      <c r="E22" s="47" t="str">
        <f>IF('Town Data'!G18&gt;9,'Town Data'!F18,"*")</f>
        <v>*</v>
      </c>
      <c r="F22" s="48">
        <f>IF('Town Data'!I18&gt;9,'Town Data'!H18,"*")</f>
        <v>5028430.4400000004</v>
      </c>
      <c r="G22" s="46">
        <f>IF('Town Data'!K18&gt;9,'Town Data'!J18,"*")</f>
        <v>1068655.29</v>
      </c>
      <c r="H22" s="47" t="str">
        <f>IF('Town Data'!M18&gt;9,'Town Data'!L18,"*")</f>
        <v>*</v>
      </c>
      <c r="I22" s="9">
        <f t="shared" si="0"/>
        <v>-0.11137054527893599</v>
      </c>
      <c r="J22" s="9">
        <f t="shared" si="1"/>
        <v>-0.13093468147245127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1628359.38</v>
      </c>
      <c r="D23" s="50">
        <f>IF('Town Data'!E19&gt;9,'Town Data'!D19,"*")</f>
        <v>824403.01</v>
      </c>
      <c r="E23" s="51" t="str">
        <f>IF('Town Data'!G19&gt;9,'Town Data'!F19,"*")</f>
        <v>*</v>
      </c>
      <c r="F23" s="50">
        <f>IF('Town Data'!I19&gt;9,'Town Data'!H19,"*")</f>
        <v>1526060.65</v>
      </c>
      <c r="G23" s="50">
        <f>IF('Town Data'!K19&gt;9,'Town Data'!J19,"*")</f>
        <v>771548.35</v>
      </c>
      <c r="H23" s="51" t="str">
        <f>IF('Town Data'!M19&gt;9,'Town Data'!L19,"*")</f>
        <v>*</v>
      </c>
      <c r="I23" s="22">
        <f t="shared" si="0"/>
        <v>6.7034511374105599E-2</v>
      </c>
      <c r="J23" s="22">
        <f t="shared" si="1"/>
        <v>6.8504663382405045E-2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15881197.439999999</v>
      </c>
      <c r="D24" s="46">
        <f>IF('Town Data'!E20&gt;9,'Town Data'!D20,"*")</f>
        <v>4212049.2</v>
      </c>
      <c r="E24" s="47">
        <f>IF('Town Data'!G20&gt;9,'Town Data'!F20,"*")</f>
        <v>196261.16666666672</v>
      </c>
      <c r="F24" s="48">
        <f>IF('Town Data'!I20&gt;9,'Town Data'!H20,"*")</f>
        <v>15418414.720000001</v>
      </c>
      <c r="G24" s="46">
        <f>IF('Town Data'!K20&gt;9,'Town Data'!J20,"*")</f>
        <v>4342359.79</v>
      </c>
      <c r="H24" s="47">
        <f>IF('Town Data'!M20&gt;9,'Town Data'!L20,"*")</f>
        <v>190980.16666666663</v>
      </c>
      <c r="I24" s="9">
        <f t="shared" si="0"/>
        <v>3.0014935283826559E-2</v>
      </c>
      <c r="J24" s="9">
        <f t="shared" si="1"/>
        <v>-3.0009164671267335E-2</v>
      </c>
      <c r="K24" s="9">
        <f t="shared" si="2"/>
        <v>2.7652086036857693E-2</v>
      </c>
      <c r="L24" s="15"/>
    </row>
    <row r="25" spans="1:12" x14ac:dyDescent="0.25">
      <c r="A25" s="15"/>
      <c r="B25" s="27" t="str">
        <f>'Town Data'!A21</f>
        <v>BROOKFIELD</v>
      </c>
      <c r="C25" s="49">
        <f>IF('Town Data'!C21&gt;9,'Town Data'!B21,"*")</f>
        <v>12100478.35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15649333.83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>
        <f t="shared" si="0"/>
        <v>-0.22677358145410592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BROWNINGTON</v>
      </c>
      <c r="C26" s="45">
        <f>IF('Town Data'!C22&gt;9,'Town Data'!B22,"*")</f>
        <v>462933.88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2519963.84</v>
      </c>
      <c r="D27" s="50">
        <f>IF('Town Data'!E23&gt;9,'Town Data'!D23,"*")</f>
        <v>1213682.7</v>
      </c>
      <c r="E27" s="51" t="str">
        <f>IF('Town Data'!G23&gt;9,'Town Data'!F23,"*")</f>
        <v>*</v>
      </c>
      <c r="F27" s="50">
        <f>IF('Town Data'!I23&gt;9,'Town Data'!H23,"*")</f>
        <v>2917185.28</v>
      </c>
      <c r="G27" s="50">
        <f>IF('Town Data'!K23&gt;9,'Town Data'!J23,"*")</f>
        <v>1288337.26</v>
      </c>
      <c r="H27" s="51" t="str">
        <f>IF('Town Data'!M23&gt;9,'Town Data'!L23,"*")</f>
        <v>*</v>
      </c>
      <c r="I27" s="22">
        <f t="shared" si="0"/>
        <v>-0.13616599628529594</v>
      </c>
      <c r="J27" s="22">
        <f t="shared" si="1"/>
        <v>-5.7946441757028788E-2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242522792.65000001</v>
      </c>
      <c r="D28" s="46">
        <f>IF('Town Data'!E24&gt;9,'Town Data'!D24,"*")</f>
        <v>65479062.280000001</v>
      </c>
      <c r="E28" s="47">
        <f>IF('Town Data'!G24&gt;9,'Town Data'!F24,"*")</f>
        <v>2195396.833333334</v>
      </c>
      <c r="F28" s="48">
        <f>IF('Town Data'!I24&gt;9,'Town Data'!H24,"*")</f>
        <v>247007134.24000001</v>
      </c>
      <c r="G28" s="46">
        <f>IF('Town Data'!K24&gt;9,'Town Data'!J24,"*")</f>
        <v>64969668.740000002</v>
      </c>
      <c r="H28" s="47">
        <f>IF('Town Data'!M24&gt;9,'Town Data'!L24,"*")</f>
        <v>2231482.666666667</v>
      </c>
      <c r="I28" s="9">
        <f t="shared" si="0"/>
        <v>-1.8154704736758228E-2</v>
      </c>
      <c r="J28" s="9">
        <f t="shared" si="1"/>
        <v>7.8404823339722502E-3</v>
      </c>
      <c r="K28" s="9">
        <f t="shared" si="2"/>
        <v>-1.6171236224405517E-2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278479503.38999999</v>
      </c>
      <c r="D29" s="50">
        <f>IF('Town Data'!E25&gt;9,'Town Data'!D25,"*")</f>
        <v>631597.75</v>
      </c>
      <c r="E29" s="51" t="str">
        <f>IF('Town Data'!G25&gt;9,'Town Data'!F25,"*")</f>
        <v>*</v>
      </c>
      <c r="F29" s="50">
        <f>IF('Town Data'!I25&gt;9,'Town Data'!H25,"*")</f>
        <v>253878782.78999999</v>
      </c>
      <c r="G29" s="50">
        <f>IF('Town Data'!K25&gt;9,'Town Data'!J25,"*")</f>
        <v>654270.17000000004</v>
      </c>
      <c r="H29" s="51" t="str">
        <f>IF('Town Data'!M25&gt;9,'Town Data'!L25,"*")</f>
        <v>*</v>
      </c>
      <c r="I29" s="22">
        <f t="shared" si="0"/>
        <v>9.6899474346183886E-2</v>
      </c>
      <c r="J29" s="22">
        <f t="shared" si="1"/>
        <v>-3.4652993579089873E-2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>
        <f>IF('Town Data'!C26&gt;9,'Town Data'!B26,"*")</f>
        <v>440484.69</v>
      </c>
      <c r="D30" s="46">
        <f>IF('Town Data'!E26&gt;9,'Town Data'!D26,"*")</f>
        <v>99166.95</v>
      </c>
      <c r="E30" s="47" t="str">
        <f>IF('Town Data'!G26&gt;9,'Town Data'!F26,"*")</f>
        <v>*</v>
      </c>
      <c r="F30" s="48">
        <f>IF('Town Data'!I26&gt;9,'Town Data'!H26,"*")</f>
        <v>523352.04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-0.15833959489295193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16173023.550000001</v>
      </c>
      <c r="D31" s="50">
        <f>IF('Town Data'!E27&gt;9,'Town Data'!D27,"*")</f>
        <v>6445862.2699999996</v>
      </c>
      <c r="E31" s="51">
        <f>IF('Town Data'!G27&gt;9,'Town Data'!F27,"*")</f>
        <v>292810.33333333296</v>
      </c>
      <c r="F31" s="50">
        <f>IF('Town Data'!I27&gt;9,'Town Data'!H27,"*")</f>
        <v>18398484.18</v>
      </c>
      <c r="G31" s="50">
        <f>IF('Town Data'!K27&gt;9,'Town Data'!J27,"*")</f>
        <v>6885177.0999999996</v>
      </c>
      <c r="H31" s="51">
        <f>IF('Town Data'!M27&gt;9,'Town Data'!L27,"*")</f>
        <v>163426.99999999971</v>
      </c>
      <c r="I31" s="22">
        <f t="shared" si="0"/>
        <v>-0.12095891206185221</v>
      </c>
      <c r="J31" s="22">
        <f t="shared" si="1"/>
        <v>-6.3805886706966491E-2</v>
      </c>
      <c r="K31" s="22">
        <f t="shared" si="2"/>
        <v>0.79168884782400395</v>
      </c>
      <c r="L31" s="15"/>
    </row>
    <row r="32" spans="1:12" x14ac:dyDescent="0.25">
      <c r="A32" s="15"/>
      <c r="B32" s="15" t="str">
        <f>'Town Data'!A28</f>
        <v>CANAAN</v>
      </c>
      <c r="C32" s="45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1305357.29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CASTLETON</v>
      </c>
      <c r="C33" s="49">
        <f>IF('Town Data'!C29&gt;9,'Town Data'!B29,"*")</f>
        <v>14357612.65</v>
      </c>
      <c r="D33" s="50">
        <f>IF('Town Data'!E29&gt;9,'Town Data'!D29,"*")</f>
        <v>4429813.2</v>
      </c>
      <c r="E33" s="51">
        <f>IF('Town Data'!G29&gt;9,'Town Data'!F29,"*")</f>
        <v>47430.666666666635</v>
      </c>
      <c r="F33" s="50">
        <f>IF('Town Data'!I29&gt;9,'Town Data'!H29,"*")</f>
        <v>15294560.949999999</v>
      </c>
      <c r="G33" s="50">
        <f>IF('Town Data'!K29&gt;9,'Town Data'!J29,"*")</f>
        <v>4429597.2699999996</v>
      </c>
      <c r="H33" s="51" t="str">
        <f>IF('Town Data'!M29&gt;9,'Town Data'!L29,"*")</f>
        <v>*</v>
      </c>
      <c r="I33" s="22">
        <f t="shared" si="0"/>
        <v>-6.1260228591262629E-2</v>
      </c>
      <c r="J33" s="22">
        <f t="shared" si="1"/>
        <v>4.8747095241151194E-5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CAVENDISH</v>
      </c>
      <c r="C34" s="45">
        <f>IF('Town Data'!C30&gt;9,'Town Data'!B30,"*")</f>
        <v>1726944.93</v>
      </c>
      <c r="D34" s="46">
        <f>IF('Town Data'!E30&gt;9,'Town Data'!D30,"*")</f>
        <v>366537.95</v>
      </c>
      <c r="E34" s="47" t="str">
        <f>IF('Town Data'!G30&gt;9,'Town Data'!F30,"*")</f>
        <v>*</v>
      </c>
      <c r="F34" s="48">
        <f>IF('Town Data'!I30&gt;9,'Town Data'!H30,"*")</f>
        <v>1873388.77</v>
      </c>
      <c r="G34" s="46">
        <f>IF('Town Data'!K30&gt;9,'Town Data'!J30,"*")</f>
        <v>394705.38</v>
      </c>
      <c r="H34" s="47" t="str">
        <f>IF('Town Data'!M30&gt;9,'Town Data'!L30,"*")</f>
        <v>*</v>
      </c>
      <c r="I34" s="9">
        <f t="shared" si="0"/>
        <v>-7.8170555063165073E-2</v>
      </c>
      <c r="J34" s="9">
        <f t="shared" si="1"/>
        <v>-7.1363177264013963E-2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CHARLESTON</v>
      </c>
      <c r="C35" s="49">
        <f>IF('Town Data'!C31&gt;9,'Town Data'!B31,"*")</f>
        <v>420011.32</v>
      </c>
      <c r="D35" s="50">
        <f>IF('Town Data'!E31&gt;9,'Town Data'!D31,"*")</f>
        <v>212805.12</v>
      </c>
      <c r="E35" s="51" t="str">
        <f>IF('Town Data'!G31&gt;9,'Town Data'!F31,"*")</f>
        <v>*</v>
      </c>
      <c r="F35" s="50">
        <f>IF('Town Data'!I31&gt;9,'Town Data'!H31,"*")</f>
        <v>298572.93</v>
      </c>
      <c r="G35" s="50" t="str">
        <f>IF('Town Data'!K31&gt;9,'Town Data'!J31,"*")</f>
        <v>*</v>
      </c>
      <c r="H35" s="51" t="str">
        <f>IF('Town Data'!M31&gt;9,'Town Data'!L31,"*")</f>
        <v>*</v>
      </c>
      <c r="I35" s="22">
        <f t="shared" si="0"/>
        <v>0.40672940443730121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CHARLOTTE</v>
      </c>
      <c r="C36" s="45">
        <f>IF('Town Data'!C32&gt;9,'Town Data'!B32,"*")</f>
        <v>5937839.3200000003</v>
      </c>
      <c r="D36" s="46">
        <f>IF('Town Data'!E32&gt;9,'Town Data'!D32,"*")</f>
        <v>1410072.12</v>
      </c>
      <c r="E36" s="47" t="str">
        <f>IF('Town Data'!G32&gt;9,'Town Data'!F32,"*")</f>
        <v>*</v>
      </c>
      <c r="F36" s="48">
        <f>IF('Town Data'!I32&gt;9,'Town Data'!H32,"*")</f>
        <v>5127546.16</v>
      </c>
      <c r="G36" s="46">
        <f>IF('Town Data'!K32&gt;9,'Town Data'!J32,"*")</f>
        <v>1328418.17</v>
      </c>
      <c r="H36" s="47">
        <f>IF('Town Data'!M32&gt;9,'Town Data'!L32,"*")</f>
        <v>78234.5</v>
      </c>
      <c r="I36" s="9">
        <f t="shared" si="0"/>
        <v>0.15802747254058852</v>
      </c>
      <c r="J36" s="9">
        <f t="shared" si="1"/>
        <v>6.1467052953664579E-2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CHELSEA</v>
      </c>
      <c r="C37" s="49">
        <f>IF('Town Data'!C33&gt;9,'Town Data'!B33,"*")</f>
        <v>2037689.65</v>
      </c>
      <c r="D37" s="50">
        <f>IF('Town Data'!E33&gt;9,'Town Data'!D33,"*")</f>
        <v>287238.57</v>
      </c>
      <c r="E37" s="51" t="str">
        <f>IF('Town Data'!G33&gt;9,'Town Data'!F33,"*")</f>
        <v>*</v>
      </c>
      <c r="F37" s="50">
        <f>IF('Town Data'!I33&gt;9,'Town Data'!H33,"*")</f>
        <v>3277264.69</v>
      </c>
      <c r="G37" s="50">
        <f>IF('Town Data'!K33&gt;9,'Town Data'!J33,"*")</f>
        <v>304957.34000000003</v>
      </c>
      <c r="H37" s="51" t="str">
        <f>IF('Town Data'!M33&gt;9,'Town Data'!L33,"*")</f>
        <v>*</v>
      </c>
      <c r="I37" s="22">
        <f t="shared" si="0"/>
        <v>-0.37823464298820492</v>
      </c>
      <c r="J37" s="22">
        <f t="shared" si="1"/>
        <v>-5.8102454592501421E-2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CHESTER</v>
      </c>
      <c r="C38" s="45">
        <f>IF('Town Data'!C34&gt;9,'Town Data'!B34,"*")</f>
        <v>9185092.1699999999</v>
      </c>
      <c r="D38" s="46">
        <f>IF('Town Data'!E34&gt;9,'Town Data'!D34,"*")</f>
        <v>2304990.42</v>
      </c>
      <c r="E38" s="47">
        <f>IF('Town Data'!G34&gt;9,'Town Data'!F34,"*")</f>
        <v>146456.00000000009</v>
      </c>
      <c r="F38" s="48">
        <f>IF('Town Data'!I34&gt;9,'Town Data'!H34,"*")</f>
        <v>9063142.1699999999</v>
      </c>
      <c r="G38" s="46">
        <f>IF('Town Data'!K34&gt;9,'Town Data'!J34,"*")</f>
        <v>2215229.2999999998</v>
      </c>
      <c r="H38" s="47">
        <f>IF('Town Data'!M34&gt;9,'Town Data'!L34,"*")</f>
        <v>119287.3333333333</v>
      </c>
      <c r="I38" s="9">
        <f t="shared" si="0"/>
        <v>1.3455598258589383E-2</v>
      </c>
      <c r="J38" s="9">
        <f t="shared" si="1"/>
        <v>4.0520012984660375E-2</v>
      </c>
      <c r="K38" s="9">
        <f t="shared" si="2"/>
        <v>0.22775818611643703</v>
      </c>
      <c r="L38" s="15"/>
    </row>
    <row r="39" spans="1:12" x14ac:dyDescent="0.25">
      <c r="A39" s="15"/>
      <c r="B39" s="27" t="str">
        <f>'Town Data'!A35</f>
        <v>CLARENDON</v>
      </c>
      <c r="C39" s="49">
        <f>IF('Town Data'!C35&gt;9,'Town Data'!B35,"*")</f>
        <v>29090799.989999998</v>
      </c>
      <c r="D39" s="50">
        <f>IF('Town Data'!E35&gt;9,'Town Data'!D35,"*")</f>
        <v>4884177.9800000004</v>
      </c>
      <c r="E39" s="51">
        <f>IF('Town Data'!G35&gt;9,'Town Data'!F35,"*")</f>
        <v>102743.83333333324</v>
      </c>
      <c r="F39" s="50">
        <f>IF('Town Data'!I35&gt;9,'Town Data'!H35,"*")</f>
        <v>28896565.57</v>
      </c>
      <c r="G39" s="50">
        <f>IF('Town Data'!K35&gt;9,'Town Data'!J35,"*")</f>
        <v>4892896.49</v>
      </c>
      <c r="H39" s="51">
        <f>IF('Town Data'!M35&gt;9,'Town Data'!L35,"*")</f>
        <v>103097.8333333334</v>
      </c>
      <c r="I39" s="22">
        <f t="shared" si="0"/>
        <v>6.7217129845233044E-3</v>
      </c>
      <c r="J39" s="22">
        <f t="shared" si="1"/>
        <v>-1.7818709261106351E-3</v>
      </c>
      <c r="K39" s="22">
        <f t="shared" si="2"/>
        <v>-3.4336318092700931E-3</v>
      </c>
      <c r="L39" s="15"/>
    </row>
    <row r="40" spans="1:12" x14ac:dyDescent="0.25">
      <c r="A40" s="15"/>
      <c r="B40" s="15" t="str">
        <f>'Town Data'!A36</f>
        <v>COLCHESTER</v>
      </c>
      <c r="C40" s="45">
        <f>IF('Town Data'!C36&gt;9,'Town Data'!B36,"*")</f>
        <v>416242830.56999999</v>
      </c>
      <c r="D40" s="46">
        <f>IF('Town Data'!E36&gt;9,'Town Data'!D36,"*")</f>
        <v>93730158.890000001</v>
      </c>
      <c r="E40" s="47">
        <f>IF('Town Data'!G36&gt;9,'Town Data'!F36,"*")</f>
        <v>2880509.9999999963</v>
      </c>
      <c r="F40" s="48">
        <f>IF('Town Data'!I36&gt;9,'Town Data'!H36,"*")</f>
        <v>420703722.64999998</v>
      </c>
      <c r="G40" s="46">
        <f>IF('Town Data'!K36&gt;9,'Town Data'!J36,"*")</f>
        <v>86583828.030000001</v>
      </c>
      <c r="H40" s="47">
        <f>IF('Town Data'!M36&gt;9,'Town Data'!L36,"*")</f>
        <v>2361130.5</v>
      </c>
      <c r="I40" s="9">
        <f t="shared" si="0"/>
        <v>-1.0603405294112824E-2</v>
      </c>
      <c r="J40" s="9">
        <f t="shared" si="1"/>
        <v>8.2536554719247368E-2</v>
      </c>
      <c r="K40" s="9">
        <f t="shared" si="2"/>
        <v>0.21997068777011533</v>
      </c>
      <c r="L40" s="15"/>
    </row>
    <row r="41" spans="1:12" x14ac:dyDescent="0.25">
      <c r="A41" s="15"/>
      <c r="B41" s="27" t="str">
        <f>'Town Data'!A37</f>
        <v>CORINTH</v>
      </c>
      <c r="C41" s="49">
        <f>IF('Town Data'!C37&gt;9,'Town Data'!B37,"*")</f>
        <v>1208486.47</v>
      </c>
      <c r="D41" s="50">
        <f>IF('Town Data'!E37&gt;9,'Town Data'!D37,"*")</f>
        <v>461420.16</v>
      </c>
      <c r="E41" s="51" t="str">
        <f>IF('Town Data'!G37&gt;9,'Town Data'!F37,"*")</f>
        <v>*</v>
      </c>
      <c r="F41" s="50">
        <f>IF('Town Data'!I37&gt;9,'Town Data'!H37,"*")</f>
        <v>1220112.5</v>
      </c>
      <c r="G41" s="50">
        <f>IF('Town Data'!K37&gt;9,'Town Data'!J37,"*")</f>
        <v>453545.77</v>
      </c>
      <c r="H41" s="51" t="str">
        <f>IF('Town Data'!M37&gt;9,'Town Data'!L37,"*")</f>
        <v>*</v>
      </c>
      <c r="I41" s="22">
        <f t="shared" si="0"/>
        <v>-9.5286541200094478E-3</v>
      </c>
      <c r="J41" s="22">
        <f t="shared" si="1"/>
        <v>1.7361842003288788E-2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CORNWALL</v>
      </c>
      <c r="C42" s="45">
        <f>IF('Town Data'!C38&gt;9,'Town Data'!B38,"*")</f>
        <v>1112619.69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1655430.88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-0.32789722395416471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COVENTRY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2277346.35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CRAFTSBURY</v>
      </c>
      <c r="C44" s="45">
        <f>IF('Town Data'!C40&gt;9,'Town Data'!B40,"*")</f>
        <v>1921227.14</v>
      </c>
      <c r="D44" s="46">
        <f>IF('Town Data'!E40&gt;9,'Town Data'!D40,"*")</f>
        <v>866842.15</v>
      </c>
      <c r="E44" s="47" t="str">
        <f>IF('Town Data'!G40&gt;9,'Town Data'!F40,"*")</f>
        <v>*</v>
      </c>
      <c r="F44" s="48">
        <f>IF('Town Data'!I40&gt;9,'Town Data'!H40,"*")</f>
        <v>1995010.19</v>
      </c>
      <c r="G44" s="46">
        <f>IF('Town Data'!K40&gt;9,'Town Data'!J40,"*")</f>
        <v>1040832.78</v>
      </c>
      <c r="H44" s="47" t="str">
        <f>IF('Town Data'!M40&gt;9,'Town Data'!L40,"*")</f>
        <v>*</v>
      </c>
      <c r="I44" s="9">
        <f t="shared" si="0"/>
        <v>-3.6983796057703369E-2</v>
      </c>
      <c r="J44" s="9">
        <f t="shared" si="1"/>
        <v>-0.16716482545832195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DANBY</v>
      </c>
      <c r="C45" s="49">
        <f>IF('Town Data'!C41&gt;9,'Town Data'!B41,"*")</f>
        <v>3815647.83</v>
      </c>
      <c r="D45" s="50">
        <f>IF('Town Data'!E41&gt;9,'Town Data'!D41,"*")</f>
        <v>615581.03</v>
      </c>
      <c r="E45" s="51" t="str">
        <f>IF('Town Data'!G41&gt;9,'Town Data'!F41,"*")</f>
        <v>*</v>
      </c>
      <c r="F45" s="50">
        <f>IF('Town Data'!I41&gt;9,'Town Data'!H41,"*")</f>
        <v>3685384.75</v>
      </c>
      <c r="G45" s="50">
        <f>IF('Town Data'!K41&gt;9,'Town Data'!J41,"*")</f>
        <v>654673.91</v>
      </c>
      <c r="H45" s="51" t="str">
        <f>IF('Town Data'!M41&gt;9,'Town Data'!L41,"*")</f>
        <v>*</v>
      </c>
      <c r="I45" s="22">
        <f t="shared" si="0"/>
        <v>3.5345856358688213E-2</v>
      </c>
      <c r="J45" s="22">
        <f t="shared" si="1"/>
        <v>-5.9713514473182537E-2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DANVILLE</v>
      </c>
      <c r="C46" s="45">
        <f>IF('Town Data'!C42&gt;9,'Town Data'!B42,"*")</f>
        <v>4448352.91</v>
      </c>
      <c r="D46" s="46">
        <f>IF('Town Data'!E42&gt;9,'Town Data'!D42,"*")</f>
        <v>1569025.32</v>
      </c>
      <c r="E46" s="47" t="str">
        <f>IF('Town Data'!G42&gt;9,'Town Data'!F42,"*")</f>
        <v>*</v>
      </c>
      <c r="F46" s="48">
        <f>IF('Town Data'!I42&gt;9,'Town Data'!H42,"*")</f>
        <v>3849523.45</v>
      </c>
      <c r="G46" s="46">
        <f>IF('Town Data'!K42&gt;9,'Town Data'!J42,"*")</f>
        <v>1834529.37</v>
      </c>
      <c r="H46" s="47" t="str">
        <f>IF('Town Data'!M42&gt;9,'Town Data'!L42,"*")</f>
        <v>*</v>
      </c>
      <c r="I46" s="9">
        <f t="shared" si="0"/>
        <v>0.15555937449867982</v>
      </c>
      <c r="J46" s="9">
        <f t="shared" si="1"/>
        <v>-0.14472597405186272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DERBY</v>
      </c>
      <c r="C47" s="49">
        <f>IF('Town Data'!C43&gt;9,'Town Data'!B43,"*")</f>
        <v>70220774.840000004</v>
      </c>
      <c r="D47" s="50">
        <f>IF('Town Data'!E43&gt;9,'Town Data'!D43,"*")</f>
        <v>23606470.850000001</v>
      </c>
      <c r="E47" s="51">
        <f>IF('Town Data'!G43&gt;9,'Town Data'!F43,"*")</f>
        <v>327488.00000000012</v>
      </c>
      <c r="F47" s="50">
        <f>IF('Town Data'!I43&gt;9,'Town Data'!H43,"*")</f>
        <v>69330027.640000001</v>
      </c>
      <c r="G47" s="50">
        <f>IF('Town Data'!K43&gt;9,'Town Data'!J43,"*")</f>
        <v>23512525.120000001</v>
      </c>
      <c r="H47" s="51">
        <f>IF('Town Data'!M43&gt;9,'Town Data'!L43,"*")</f>
        <v>288827.33333333337</v>
      </c>
      <c r="I47" s="22">
        <f t="shared" si="0"/>
        <v>1.2847927951583361E-2</v>
      </c>
      <c r="J47" s="22">
        <f t="shared" si="1"/>
        <v>3.9955610688572627E-3</v>
      </c>
      <c r="K47" s="22">
        <f t="shared" si="2"/>
        <v>0.13385390579377324</v>
      </c>
      <c r="L47" s="15"/>
    </row>
    <row r="48" spans="1:12" x14ac:dyDescent="0.25">
      <c r="A48" s="15"/>
      <c r="B48" s="15" t="str">
        <f>'Town Data'!A44</f>
        <v>DORSET</v>
      </c>
      <c r="C48" s="45">
        <f>IF('Town Data'!C44&gt;9,'Town Data'!B44,"*")</f>
        <v>7678457.1299999999</v>
      </c>
      <c r="D48" s="46">
        <f>IF('Town Data'!E44&gt;9,'Town Data'!D44,"*")</f>
        <v>1793169.66</v>
      </c>
      <c r="E48" s="47" t="str">
        <f>IF('Town Data'!G44&gt;9,'Town Data'!F44,"*")</f>
        <v>*</v>
      </c>
      <c r="F48" s="48">
        <f>IF('Town Data'!I44&gt;9,'Town Data'!H44,"*")</f>
        <v>6675795.2699999996</v>
      </c>
      <c r="G48" s="46">
        <f>IF('Town Data'!K44&gt;9,'Town Data'!J44,"*")</f>
        <v>1819296.7</v>
      </c>
      <c r="H48" s="47" t="str">
        <f>IF('Town Data'!M44&gt;9,'Town Data'!L44,"*")</f>
        <v>*</v>
      </c>
      <c r="I48" s="9">
        <f t="shared" si="0"/>
        <v>0.15019362030255917</v>
      </c>
      <c r="J48" s="9">
        <f t="shared" si="1"/>
        <v>-1.4361066009738839E-2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DOVER</v>
      </c>
      <c r="C49" s="49">
        <f>IF('Town Data'!C45&gt;9,'Town Data'!B45,"*")</f>
        <v>13010111.789999999</v>
      </c>
      <c r="D49" s="50">
        <f>IF('Town Data'!E45&gt;9,'Town Data'!D45,"*")</f>
        <v>10197916.52</v>
      </c>
      <c r="E49" s="51" t="str">
        <f>IF('Town Data'!G45&gt;9,'Town Data'!F45,"*")</f>
        <v>*</v>
      </c>
      <c r="F49" s="50">
        <f>IF('Town Data'!I45&gt;9,'Town Data'!H45,"*")</f>
        <v>15004830.99</v>
      </c>
      <c r="G49" s="50">
        <f>IF('Town Data'!K45&gt;9,'Town Data'!J45,"*")</f>
        <v>12279253.1</v>
      </c>
      <c r="H49" s="51" t="str">
        <f>IF('Town Data'!M45&gt;9,'Town Data'!L45,"*")</f>
        <v>*</v>
      </c>
      <c r="I49" s="22">
        <f t="shared" si="0"/>
        <v>-0.13293846504031839</v>
      </c>
      <c r="J49" s="22">
        <f t="shared" si="1"/>
        <v>-0.16950025893675896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DUMMERSTON</v>
      </c>
      <c r="C50" s="45">
        <f>IF('Town Data'!C46&gt;9,'Town Data'!B46,"*")</f>
        <v>4854403.91</v>
      </c>
      <c r="D50" s="46">
        <f>IF('Town Data'!E46&gt;9,'Town Data'!D46,"*")</f>
        <v>875481.68</v>
      </c>
      <c r="E50" s="47">
        <f>IF('Town Data'!G46&gt;9,'Town Data'!F46,"*")</f>
        <v>99732.5</v>
      </c>
      <c r="F50" s="48">
        <f>IF('Town Data'!I46&gt;9,'Town Data'!H46,"*")</f>
        <v>4946576.8</v>
      </c>
      <c r="G50" s="46">
        <f>IF('Town Data'!K46&gt;9,'Town Data'!J46,"*")</f>
        <v>852737.15</v>
      </c>
      <c r="H50" s="47" t="str">
        <f>IF('Town Data'!M46&gt;9,'Town Data'!L46,"*")</f>
        <v>*</v>
      </c>
      <c r="I50" s="9">
        <f t="shared" si="0"/>
        <v>-1.8633672078031755E-2</v>
      </c>
      <c r="J50" s="9">
        <f t="shared" si="1"/>
        <v>2.6672380815119908E-2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DUXBURY</v>
      </c>
      <c r="C51" s="49">
        <f>IF('Town Data'!C47&gt;9,'Town Data'!B47,"*")</f>
        <v>506136.7</v>
      </c>
      <c r="D51" s="50">
        <f>IF('Town Data'!E47&gt;9,'Town Data'!D47,"*")</f>
        <v>275763.38</v>
      </c>
      <c r="E51" s="51" t="str">
        <f>IF('Town Data'!G47&gt;9,'Town Data'!F47,"*")</f>
        <v>*</v>
      </c>
      <c r="F51" s="50">
        <f>IF('Town Data'!I47&gt;9,'Town Data'!H47,"*")</f>
        <v>551829.38</v>
      </c>
      <c r="G51" s="50">
        <f>IF('Town Data'!K47&gt;9,'Town Data'!J47,"*")</f>
        <v>301332.19</v>
      </c>
      <c r="H51" s="51" t="str">
        <f>IF('Town Data'!M47&gt;9,'Town Data'!L47,"*")</f>
        <v>*</v>
      </c>
      <c r="I51" s="22">
        <f t="shared" si="0"/>
        <v>-8.28021878791593E-2</v>
      </c>
      <c r="J51" s="22">
        <f t="shared" si="1"/>
        <v>-8.4852567526887843E-2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EAST MONTPELIER</v>
      </c>
      <c r="C52" s="45">
        <f>IF('Town Data'!C48&gt;9,'Town Data'!B48,"*")</f>
        <v>13124798.4</v>
      </c>
      <c r="D52" s="46">
        <f>IF('Town Data'!E48&gt;9,'Town Data'!D48,"*")</f>
        <v>3705284.45</v>
      </c>
      <c r="E52" s="47">
        <f>IF('Town Data'!G48&gt;9,'Town Data'!F48,"*")</f>
        <v>225535.50000000003</v>
      </c>
      <c r="F52" s="48">
        <f>IF('Town Data'!I48&gt;9,'Town Data'!H48,"*")</f>
        <v>13905643</v>
      </c>
      <c r="G52" s="46">
        <f>IF('Town Data'!K48&gt;9,'Town Data'!J48,"*")</f>
        <v>3275471.11</v>
      </c>
      <c r="H52" s="47">
        <f>IF('Town Data'!M48&gt;9,'Town Data'!L48,"*")</f>
        <v>314964.83333333296</v>
      </c>
      <c r="I52" s="9">
        <f t="shared" si="0"/>
        <v>-5.615307397148047E-2</v>
      </c>
      <c r="J52" s="9">
        <f t="shared" si="1"/>
        <v>0.13122183819230826</v>
      </c>
      <c r="K52" s="9">
        <f t="shared" si="2"/>
        <v>-0.28393434399289985</v>
      </c>
      <c r="L52" s="15"/>
    </row>
    <row r="53" spans="1:12" x14ac:dyDescent="0.25">
      <c r="A53" s="15"/>
      <c r="B53" s="27" t="str">
        <f>'Town Data'!A49</f>
        <v>EDEN</v>
      </c>
      <c r="C53" s="49">
        <f>IF('Town Data'!C49&gt;9,'Town Data'!B49,"*")</f>
        <v>1272950.3500000001</v>
      </c>
      <c r="D53" s="50">
        <f>IF('Town Data'!E49&gt;9,'Town Data'!D49,"*")</f>
        <v>455711.57</v>
      </c>
      <c r="E53" s="51" t="str">
        <f>IF('Town Data'!G49&gt;9,'Town Data'!F49,"*")</f>
        <v>*</v>
      </c>
      <c r="F53" s="50">
        <f>IF('Town Data'!I49&gt;9,'Town Data'!H49,"*")</f>
        <v>1322733.03</v>
      </c>
      <c r="G53" s="50">
        <f>IF('Town Data'!K49&gt;9,'Town Data'!J49,"*")</f>
        <v>467892.33</v>
      </c>
      <c r="H53" s="51" t="str">
        <f>IF('Town Data'!M49&gt;9,'Town Data'!L49,"*")</f>
        <v>*</v>
      </c>
      <c r="I53" s="22">
        <f t="shared" si="0"/>
        <v>-3.7636226563420687E-2</v>
      </c>
      <c r="J53" s="22">
        <f t="shared" si="1"/>
        <v>-2.6033254274546475E-2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ENOSBURG</v>
      </c>
      <c r="C54" s="45">
        <f>IF('Town Data'!C50&gt;9,'Town Data'!B50,"*")</f>
        <v>18024335.969999999</v>
      </c>
      <c r="D54" s="46">
        <f>IF('Town Data'!E50&gt;9,'Town Data'!D50,"*")</f>
        <v>5190158.57</v>
      </c>
      <c r="E54" s="47">
        <f>IF('Town Data'!G50&gt;9,'Town Data'!F50,"*")</f>
        <v>161889.16666666698</v>
      </c>
      <c r="F54" s="48">
        <f>IF('Town Data'!I50&gt;9,'Town Data'!H50,"*")</f>
        <v>19645931.629999999</v>
      </c>
      <c r="G54" s="46">
        <f>IF('Town Data'!K50&gt;9,'Town Data'!J50,"*")</f>
        <v>4854280.26</v>
      </c>
      <c r="H54" s="47">
        <f>IF('Town Data'!M50&gt;9,'Town Data'!L50,"*")</f>
        <v>77724.833333333343</v>
      </c>
      <c r="I54" s="9">
        <f t="shared" si="0"/>
        <v>-8.2541041602922458E-2</v>
      </c>
      <c r="J54" s="9">
        <f t="shared" si="1"/>
        <v>6.9192195755092334E-2</v>
      </c>
      <c r="K54" s="9">
        <f t="shared" si="2"/>
        <v>1.0828499685857624</v>
      </c>
      <c r="L54" s="15"/>
    </row>
    <row r="55" spans="1:12" x14ac:dyDescent="0.25">
      <c r="A55" s="15"/>
      <c r="B55" s="27" t="str">
        <f>'Town Data'!A51</f>
        <v>ESSEX</v>
      </c>
      <c r="C55" s="49">
        <f>IF('Town Data'!C51&gt;9,'Town Data'!B51,"*")</f>
        <v>159022050.75</v>
      </c>
      <c r="D55" s="50">
        <f>IF('Town Data'!E51&gt;9,'Town Data'!D51,"*")</f>
        <v>39869570.340000004</v>
      </c>
      <c r="E55" s="51">
        <f>IF('Town Data'!G51&gt;9,'Town Data'!F51,"*")</f>
        <v>1017557.3333333341</v>
      </c>
      <c r="F55" s="50">
        <f>IF('Town Data'!I51&gt;9,'Town Data'!H51,"*")</f>
        <v>166811199.15000001</v>
      </c>
      <c r="G55" s="50">
        <f>IF('Town Data'!K51&gt;9,'Town Data'!J51,"*")</f>
        <v>37772361.079999998</v>
      </c>
      <c r="H55" s="51">
        <f>IF('Town Data'!M51&gt;9,'Town Data'!L51,"*")</f>
        <v>734279.50000000012</v>
      </c>
      <c r="I55" s="22">
        <f t="shared" si="0"/>
        <v>-4.6694397256840325E-2</v>
      </c>
      <c r="J55" s="22">
        <f t="shared" si="1"/>
        <v>5.5522323731847727E-2</v>
      </c>
      <c r="K55" s="22">
        <f t="shared" si="2"/>
        <v>0.38579019751107568</v>
      </c>
      <c r="L55" s="15"/>
    </row>
    <row r="56" spans="1:12" x14ac:dyDescent="0.25">
      <c r="A56" s="15"/>
      <c r="B56" s="15" t="str">
        <f>'Town Data'!A52</f>
        <v>FAIR HAVEN</v>
      </c>
      <c r="C56" s="45">
        <f>IF('Town Data'!C52&gt;9,'Town Data'!B52,"*")</f>
        <v>17621930.82</v>
      </c>
      <c r="D56" s="46">
        <f>IF('Town Data'!E52&gt;9,'Town Data'!D52,"*")</f>
        <v>3665980.91</v>
      </c>
      <c r="E56" s="47" t="str">
        <f>IF('Town Data'!G52&gt;9,'Town Data'!F52,"*")</f>
        <v>*</v>
      </c>
      <c r="F56" s="48">
        <f>IF('Town Data'!I52&gt;9,'Town Data'!H52,"*")</f>
        <v>19201068.170000002</v>
      </c>
      <c r="G56" s="46">
        <f>IF('Town Data'!K52&gt;9,'Town Data'!J52,"*")</f>
        <v>3804770.75</v>
      </c>
      <c r="H56" s="47" t="str">
        <f>IF('Town Data'!M52&gt;9,'Town Data'!L52,"*")</f>
        <v>*</v>
      </c>
      <c r="I56" s="9">
        <f t="shared" si="0"/>
        <v>-8.2242161530745789E-2</v>
      </c>
      <c r="J56" s="9">
        <f t="shared" si="1"/>
        <v>-3.64778456100147E-2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FAIRFAX</v>
      </c>
      <c r="C57" s="49">
        <f>IF('Town Data'!C53&gt;9,'Town Data'!B53,"*")</f>
        <v>11098857.18</v>
      </c>
      <c r="D57" s="50">
        <f>IF('Town Data'!E53&gt;9,'Town Data'!D53,"*")</f>
        <v>3714286.6</v>
      </c>
      <c r="E57" s="51" t="str">
        <f>IF('Town Data'!G53&gt;9,'Town Data'!F53,"*")</f>
        <v>*</v>
      </c>
      <c r="F57" s="50">
        <f>IF('Town Data'!I53&gt;9,'Town Data'!H53,"*")</f>
        <v>11648464.35</v>
      </c>
      <c r="G57" s="50">
        <f>IF('Town Data'!K53&gt;9,'Town Data'!J53,"*")</f>
        <v>3610171.11</v>
      </c>
      <c r="H57" s="51" t="str">
        <f>IF('Town Data'!M53&gt;9,'Town Data'!L53,"*")</f>
        <v>*</v>
      </c>
      <c r="I57" s="22">
        <f t="shared" si="0"/>
        <v>-4.7182800537995374E-2</v>
      </c>
      <c r="J57" s="22">
        <f t="shared" si="1"/>
        <v>2.8839488995855443E-2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FAIRFIELD</v>
      </c>
      <c r="C58" s="45">
        <f>IF('Town Data'!C54&gt;9,'Town Data'!B54,"*")</f>
        <v>2077441.24</v>
      </c>
      <c r="D58" s="46">
        <f>IF('Town Data'!E54&gt;9,'Town Data'!D54,"*")</f>
        <v>550554.03</v>
      </c>
      <c r="E58" s="47" t="str">
        <f>IF('Town Data'!G54&gt;9,'Town Data'!F54,"*")</f>
        <v>*</v>
      </c>
      <c r="F58" s="48">
        <f>IF('Town Data'!I54&gt;9,'Town Data'!H54,"*")</f>
        <v>2411138.8199999998</v>
      </c>
      <c r="G58" s="46">
        <f>IF('Town Data'!K54&gt;9,'Town Data'!J54,"*")</f>
        <v>573831.56000000006</v>
      </c>
      <c r="H58" s="47" t="str">
        <f>IF('Town Data'!M54&gt;9,'Town Data'!L54,"*")</f>
        <v>*</v>
      </c>
      <c r="I58" s="9">
        <f t="shared" si="0"/>
        <v>-0.13839832747581074</v>
      </c>
      <c r="J58" s="9">
        <f t="shared" si="1"/>
        <v>-4.0565091958344054E-2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FAIRLEE</v>
      </c>
      <c r="C59" s="49">
        <f>IF('Town Data'!C55&gt;9,'Town Data'!B55,"*")</f>
        <v>11086297.34</v>
      </c>
      <c r="D59" s="50">
        <f>IF('Town Data'!E55&gt;9,'Town Data'!D55,"*")</f>
        <v>1548127.47</v>
      </c>
      <c r="E59" s="51" t="str">
        <f>IF('Town Data'!G55&gt;9,'Town Data'!F55,"*")</f>
        <v>*</v>
      </c>
      <c r="F59" s="50">
        <f>IF('Town Data'!I55&gt;9,'Town Data'!H55,"*")</f>
        <v>10686901.42</v>
      </c>
      <c r="G59" s="50">
        <f>IF('Town Data'!K55&gt;9,'Town Data'!J55,"*")</f>
        <v>1376760.88</v>
      </c>
      <c r="H59" s="51">
        <f>IF('Town Data'!M55&gt;9,'Town Data'!L55,"*")</f>
        <v>45090.166666666701</v>
      </c>
      <c r="I59" s="22">
        <f t="shared" si="0"/>
        <v>3.7372471617689904E-2</v>
      </c>
      <c r="J59" s="22">
        <f t="shared" si="1"/>
        <v>0.12447084492987635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FERRISBURGH</v>
      </c>
      <c r="C60" s="45">
        <f>IF('Town Data'!C56&gt;9,'Town Data'!B56,"*")</f>
        <v>6188447.8200000003</v>
      </c>
      <c r="D60" s="46">
        <f>IF('Town Data'!E56&gt;9,'Town Data'!D56,"*")</f>
        <v>1895642.36</v>
      </c>
      <c r="E60" s="47" t="str">
        <f>IF('Town Data'!G56&gt;9,'Town Data'!F56,"*")</f>
        <v>*</v>
      </c>
      <c r="F60" s="48">
        <f>IF('Town Data'!I56&gt;9,'Town Data'!H56,"*")</f>
        <v>6080236.9000000004</v>
      </c>
      <c r="G60" s="46">
        <f>IF('Town Data'!K56&gt;9,'Town Data'!J56,"*")</f>
        <v>2075557.01</v>
      </c>
      <c r="H60" s="47" t="str">
        <f>IF('Town Data'!M56&gt;9,'Town Data'!L56,"*")</f>
        <v>*</v>
      </c>
      <c r="I60" s="9">
        <f t="shared" si="0"/>
        <v>1.7797155239132199E-2</v>
      </c>
      <c r="J60" s="9">
        <f t="shared" si="1"/>
        <v>-8.6682586473497983E-2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FRANKLIN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1665910.44</v>
      </c>
      <c r="G61" s="50">
        <f>IF('Town Data'!K57&gt;9,'Town Data'!J57,"*")</f>
        <v>399087.35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GEORGIA</v>
      </c>
      <c r="C62" s="45">
        <f>IF('Town Data'!C58&gt;9,'Town Data'!B58,"*")</f>
        <v>3297033.76</v>
      </c>
      <c r="D62" s="46">
        <f>IF('Town Data'!E58&gt;9,'Town Data'!D58,"*")</f>
        <v>1524630.63</v>
      </c>
      <c r="E62" s="47" t="str">
        <f>IF('Town Data'!G58&gt;9,'Town Data'!F58,"*")</f>
        <v>*</v>
      </c>
      <c r="F62" s="48">
        <f>IF('Town Data'!I58&gt;9,'Town Data'!H58,"*")</f>
        <v>3602209.05</v>
      </c>
      <c r="G62" s="46">
        <f>IF('Town Data'!K58&gt;9,'Town Data'!J58,"*")</f>
        <v>1833919.59</v>
      </c>
      <c r="H62" s="47" t="str">
        <f>IF('Town Data'!M58&gt;9,'Town Data'!L58,"*")</f>
        <v>*</v>
      </c>
      <c r="I62" s="9">
        <f t="shared" si="0"/>
        <v>-8.4718928236549751E-2</v>
      </c>
      <c r="J62" s="9">
        <f t="shared" si="1"/>
        <v>-0.168649139082483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GRAND ISLE</v>
      </c>
      <c r="C63" s="49">
        <f>IF('Town Data'!C59&gt;9,'Town Data'!B59,"*")</f>
        <v>1337981.0900000001</v>
      </c>
      <c r="D63" s="50">
        <f>IF('Town Data'!E59&gt;9,'Town Data'!D59,"*")</f>
        <v>652346.80000000005</v>
      </c>
      <c r="E63" s="51" t="str">
        <f>IF('Town Data'!G59&gt;9,'Town Data'!F59,"*")</f>
        <v>*</v>
      </c>
      <c r="F63" s="50">
        <f>IF('Town Data'!I59&gt;9,'Town Data'!H59,"*")</f>
        <v>2709044.72</v>
      </c>
      <c r="G63" s="50">
        <f>IF('Town Data'!K59&gt;9,'Town Data'!J59,"*")</f>
        <v>746003.85</v>
      </c>
      <c r="H63" s="51" t="str">
        <f>IF('Town Data'!M59&gt;9,'Town Data'!L59,"*")</f>
        <v>*</v>
      </c>
      <c r="I63" s="22">
        <f t="shared" si="0"/>
        <v>-0.50610594202372561</v>
      </c>
      <c r="J63" s="22">
        <f t="shared" si="1"/>
        <v>-0.1255449955117523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GREENSBORO</v>
      </c>
      <c r="C64" s="45">
        <f>IF('Town Data'!C60&gt;9,'Town Data'!B60,"*")</f>
        <v>2559319.4700000002</v>
      </c>
      <c r="D64" s="46">
        <f>IF('Town Data'!E60&gt;9,'Town Data'!D60,"*")</f>
        <v>1775002.56</v>
      </c>
      <c r="E64" s="47" t="str">
        <f>IF('Town Data'!G60&gt;9,'Town Data'!F60,"*")</f>
        <v>*</v>
      </c>
      <c r="F64" s="48">
        <f>IF('Town Data'!I60&gt;9,'Town Data'!H60,"*")</f>
        <v>2709422.94</v>
      </c>
      <c r="G64" s="46">
        <f>IF('Town Data'!K60&gt;9,'Town Data'!J60,"*")</f>
        <v>1732035.22</v>
      </c>
      <c r="H64" s="47" t="str">
        <f>IF('Town Data'!M60&gt;9,'Town Data'!L60,"*")</f>
        <v>*</v>
      </c>
      <c r="I64" s="9">
        <f t="shared" si="0"/>
        <v>-5.5400531155169054E-2</v>
      </c>
      <c r="J64" s="9">
        <f t="shared" si="1"/>
        <v>2.4807428569495305E-2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GROTON</v>
      </c>
      <c r="C65" s="49">
        <f>IF('Town Data'!C61&gt;9,'Town Data'!B61,"*")</f>
        <v>1989298.51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2290304.21</v>
      </c>
      <c r="G65" s="50">
        <f>IF('Town Data'!K61&gt;9,'Town Data'!J61,"*")</f>
        <v>1129605.1299999999</v>
      </c>
      <c r="H65" s="51" t="str">
        <f>IF('Town Data'!M61&gt;9,'Town Data'!L61,"*")</f>
        <v>*</v>
      </c>
      <c r="I65" s="22">
        <f t="shared" si="0"/>
        <v>-0.1314260781103834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GUILFORD</v>
      </c>
      <c r="C66" s="45">
        <f>IF('Town Data'!C62&gt;9,'Town Data'!B62,"*")</f>
        <v>725299.67</v>
      </c>
      <c r="D66" s="46">
        <f>IF('Town Data'!E62&gt;9,'Town Data'!D62,"*")</f>
        <v>378007.05</v>
      </c>
      <c r="E66" s="47" t="str">
        <f>IF('Town Data'!G62&gt;9,'Town Data'!F62,"*")</f>
        <v>*</v>
      </c>
      <c r="F66" s="48">
        <f>IF('Town Data'!I62&gt;9,'Town Data'!H62,"*")</f>
        <v>853633.03</v>
      </c>
      <c r="G66" s="46">
        <f>IF('Town Data'!K62&gt;9,'Town Data'!J62,"*")</f>
        <v>375868.7</v>
      </c>
      <c r="H66" s="47" t="str">
        <f>IF('Town Data'!M62&gt;9,'Town Data'!L62,"*")</f>
        <v>*</v>
      </c>
      <c r="I66" s="9">
        <f t="shared" si="0"/>
        <v>-0.15033785653772089</v>
      </c>
      <c r="J66" s="9">
        <f t="shared" si="1"/>
        <v>5.6890877053608789E-3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HALIFAX</v>
      </c>
      <c r="C67" s="49">
        <f>IF('Town Data'!C63&gt;9,'Town Data'!B63,"*")</f>
        <v>449576.6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543095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>
        <f t="shared" si="0"/>
        <v>-0.17219528811718027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HARDWICK</v>
      </c>
      <c r="C68" s="45">
        <f>IF('Town Data'!C64&gt;9,'Town Data'!B64,"*")</f>
        <v>25114683.780000001</v>
      </c>
      <c r="D68" s="46">
        <f>IF('Town Data'!E64&gt;9,'Town Data'!D64,"*")</f>
        <v>4358801.0999999996</v>
      </c>
      <c r="E68" s="47">
        <f>IF('Town Data'!G64&gt;9,'Town Data'!F64,"*")</f>
        <v>22846.999999999964</v>
      </c>
      <c r="F68" s="48">
        <f>IF('Town Data'!I64&gt;9,'Town Data'!H64,"*")</f>
        <v>26214807.079999998</v>
      </c>
      <c r="G68" s="46">
        <f>IF('Town Data'!K64&gt;9,'Town Data'!J64,"*")</f>
        <v>4255689.07</v>
      </c>
      <c r="H68" s="47">
        <f>IF('Town Data'!M64&gt;9,'Town Data'!L64,"*")</f>
        <v>25299.333333333339</v>
      </c>
      <c r="I68" s="9">
        <f t="shared" si="0"/>
        <v>-4.1965721763381258E-2</v>
      </c>
      <c r="J68" s="9">
        <f t="shared" si="1"/>
        <v>2.4229220768706046E-2</v>
      </c>
      <c r="K68" s="9">
        <f t="shared" si="2"/>
        <v>-9.6932725500014832E-2</v>
      </c>
      <c r="L68" s="15"/>
    </row>
    <row r="69" spans="1:12" x14ac:dyDescent="0.25">
      <c r="A69" s="15"/>
      <c r="B69" s="27" t="str">
        <f>'Town Data'!A65</f>
        <v>HARTFORD</v>
      </c>
      <c r="C69" s="49">
        <f>IF('Town Data'!C65&gt;9,'Town Data'!B65,"*")</f>
        <v>115001568.5</v>
      </c>
      <c r="D69" s="50">
        <f>IF('Town Data'!E65&gt;9,'Town Data'!D65,"*")</f>
        <v>22400129.859999999</v>
      </c>
      <c r="E69" s="51">
        <f>IF('Town Data'!G65&gt;9,'Town Data'!F65,"*")</f>
        <v>564321.33333333337</v>
      </c>
      <c r="F69" s="50">
        <f>IF('Town Data'!I65&gt;9,'Town Data'!H65,"*")</f>
        <v>107009164.09</v>
      </c>
      <c r="G69" s="50">
        <f>IF('Town Data'!K65&gt;9,'Town Data'!J65,"*")</f>
        <v>20752601.510000002</v>
      </c>
      <c r="H69" s="51">
        <f>IF('Town Data'!M65&gt;9,'Town Data'!L65,"*")</f>
        <v>2050586.5</v>
      </c>
      <c r="I69" s="22">
        <f t="shared" si="0"/>
        <v>7.4688971528438342E-2</v>
      </c>
      <c r="J69" s="22">
        <f t="shared" si="1"/>
        <v>7.9389003311517714E-2</v>
      </c>
      <c r="K69" s="22">
        <f t="shared" si="2"/>
        <v>-0.72480003485181754</v>
      </c>
      <c r="L69" s="15"/>
    </row>
    <row r="70" spans="1:12" x14ac:dyDescent="0.25">
      <c r="A70" s="15"/>
      <c r="B70" s="15" t="str">
        <f>'Town Data'!A66</f>
        <v>HARTLAND</v>
      </c>
      <c r="C70" s="45">
        <f>IF('Town Data'!C66&gt;9,'Town Data'!B66,"*")</f>
        <v>4006050.36</v>
      </c>
      <c r="D70" s="46">
        <f>IF('Town Data'!E66&gt;9,'Town Data'!D66,"*")</f>
        <v>1560380.92</v>
      </c>
      <c r="E70" s="47">
        <f>IF('Town Data'!G66&gt;9,'Town Data'!F66,"*")</f>
        <v>67519.166666666802</v>
      </c>
      <c r="F70" s="48">
        <f>IF('Town Data'!I66&gt;9,'Town Data'!H66,"*")</f>
        <v>4484910.25</v>
      </c>
      <c r="G70" s="46">
        <f>IF('Town Data'!K66&gt;9,'Town Data'!J66,"*")</f>
        <v>1574668.57</v>
      </c>
      <c r="H70" s="47">
        <f>IF('Town Data'!M66&gt;9,'Town Data'!L66,"*")</f>
        <v>63928.333333333336</v>
      </c>
      <c r="I70" s="9">
        <f t="shared" ref="I70:I133" si="3">IFERROR((C70-F70)/F70,"")</f>
        <v>-0.10677134286020554</v>
      </c>
      <c r="J70" s="9">
        <f t="shared" ref="J70:J133" si="4">IFERROR((D70-G70)/G70,"")</f>
        <v>-9.0734331479037141E-3</v>
      </c>
      <c r="K70" s="9">
        <f t="shared" ref="K70:K133" si="5">IFERROR((E70-H70)/H70,"")</f>
        <v>5.6169669160781081E-2</v>
      </c>
      <c r="L70" s="15"/>
    </row>
    <row r="71" spans="1:12" x14ac:dyDescent="0.25">
      <c r="A71" s="15"/>
      <c r="B71" s="27" t="str">
        <f>'Town Data'!A67</f>
        <v>HIGHGATE</v>
      </c>
      <c r="C71" s="49">
        <f>IF('Town Data'!C67&gt;9,'Town Data'!B67,"*")</f>
        <v>5991066.9699999997</v>
      </c>
      <c r="D71" s="50">
        <f>IF('Town Data'!E67&gt;9,'Town Data'!D67,"*")</f>
        <v>1718501.34</v>
      </c>
      <c r="E71" s="51" t="str">
        <f>IF('Town Data'!G67&gt;9,'Town Data'!F67,"*")</f>
        <v>*</v>
      </c>
      <c r="F71" s="50">
        <f>IF('Town Data'!I67&gt;9,'Town Data'!H67,"*")</f>
        <v>5685350.2599999998</v>
      </c>
      <c r="G71" s="50">
        <f>IF('Town Data'!K67&gt;9,'Town Data'!J67,"*")</f>
        <v>1606508.08</v>
      </c>
      <c r="H71" s="51" t="str">
        <f>IF('Town Data'!M67&gt;9,'Town Data'!L67,"*")</f>
        <v>*</v>
      </c>
      <c r="I71" s="22">
        <f t="shared" si="3"/>
        <v>5.3772713380723175E-2</v>
      </c>
      <c r="J71" s="22">
        <f t="shared" si="4"/>
        <v>6.9712229520812616E-2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HINESBURG</v>
      </c>
      <c r="C72" s="45">
        <f>IF('Town Data'!C68&gt;9,'Town Data'!B68,"*")</f>
        <v>24216223.280000001</v>
      </c>
      <c r="D72" s="46">
        <f>IF('Town Data'!E68&gt;9,'Town Data'!D68,"*")</f>
        <v>4878991.03</v>
      </c>
      <c r="E72" s="47">
        <f>IF('Town Data'!G68&gt;9,'Town Data'!F68,"*")</f>
        <v>66004.166666666657</v>
      </c>
      <c r="F72" s="48">
        <f>IF('Town Data'!I68&gt;9,'Town Data'!H68,"*")</f>
        <v>16859243.899999999</v>
      </c>
      <c r="G72" s="46">
        <f>IF('Town Data'!K68&gt;9,'Town Data'!J68,"*")</f>
        <v>4291791.2300000004</v>
      </c>
      <c r="H72" s="47">
        <f>IF('Town Data'!M68&gt;9,'Town Data'!L68,"*")</f>
        <v>64260</v>
      </c>
      <c r="I72" s="9">
        <f t="shared" si="3"/>
        <v>0.43637659100477239</v>
      </c>
      <c r="J72" s="9">
        <f t="shared" si="4"/>
        <v>0.13681928326229414</v>
      </c>
      <c r="K72" s="9">
        <f t="shared" si="5"/>
        <v>2.7142338416848068E-2</v>
      </c>
      <c r="L72" s="15"/>
    </row>
    <row r="73" spans="1:12" x14ac:dyDescent="0.25">
      <c r="A73" s="15"/>
      <c r="B73" s="27" t="str">
        <f>'Town Data'!A69</f>
        <v>HUNTINGTON</v>
      </c>
      <c r="C73" s="49">
        <f>IF('Town Data'!C69&gt;9,'Town Data'!B69,"*")</f>
        <v>658455.85</v>
      </c>
      <c r="D73" s="50">
        <f>IF('Town Data'!E69&gt;9,'Town Data'!D69,"*")</f>
        <v>374364.77</v>
      </c>
      <c r="E73" s="51" t="str">
        <f>IF('Town Data'!G69&gt;9,'Town Data'!F69,"*")</f>
        <v>*</v>
      </c>
      <c r="F73" s="50">
        <f>IF('Town Data'!I69&gt;9,'Town Data'!H69,"*")</f>
        <v>705653.95</v>
      </c>
      <c r="G73" s="50">
        <f>IF('Town Data'!K69&gt;9,'Town Data'!J69,"*")</f>
        <v>392156.49</v>
      </c>
      <c r="H73" s="51" t="str">
        <f>IF('Town Data'!M69&gt;9,'Town Data'!L69,"*")</f>
        <v>*</v>
      </c>
      <c r="I73" s="22">
        <f t="shared" si="3"/>
        <v>-6.6885617234906686E-2</v>
      </c>
      <c r="J73" s="22">
        <f t="shared" si="4"/>
        <v>-4.5368929123167062E-2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HYDE PARK</v>
      </c>
      <c r="C74" s="45">
        <f>IF('Town Data'!C70&gt;9,'Town Data'!B70,"*")</f>
        <v>10456951.76</v>
      </c>
      <c r="D74" s="46">
        <f>IF('Town Data'!E70&gt;9,'Town Data'!D70,"*")</f>
        <v>1064997.95</v>
      </c>
      <c r="E74" s="47" t="str">
        <f>IF('Town Data'!G70&gt;9,'Town Data'!F70,"*")</f>
        <v>*</v>
      </c>
      <c r="F74" s="48">
        <f>IF('Town Data'!I70&gt;9,'Town Data'!H70,"*")</f>
        <v>10751664.380000001</v>
      </c>
      <c r="G74" s="46">
        <f>IF('Town Data'!K70&gt;9,'Town Data'!J70,"*")</f>
        <v>1084094.94</v>
      </c>
      <c r="H74" s="47" t="str">
        <f>IF('Town Data'!M70&gt;9,'Town Data'!L70,"*")</f>
        <v>*</v>
      </c>
      <c r="I74" s="9">
        <f t="shared" si="3"/>
        <v>-2.7410883523133284E-2</v>
      </c>
      <c r="J74" s="9">
        <f t="shared" si="4"/>
        <v>-1.7615606618364987E-2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IRASBURG</v>
      </c>
      <c r="C75" s="49">
        <f>IF('Town Data'!C71&gt;9,'Town Data'!B71,"*")</f>
        <v>3465578.29</v>
      </c>
      <c r="D75" s="50">
        <f>IF('Town Data'!E71&gt;9,'Town Data'!D71,"*")</f>
        <v>661363.18000000005</v>
      </c>
      <c r="E75" s="51" t="str">
        <f>IF('Town Data'!G71&gt;9,'Town Data'!F71,"*")</f>
        <v>*</v>
      </c>
      <c r="F75" s="50">
        <f>IF('Town Data'!I71&gt;9,'Town Data'!H71,"*")</f>
        <v>4637126.8600000003</v>
      </c>
      <c r="G75" s="50">
        <f>IF('Town Data'!K71&gt;9,'Town Data'!J71,"*")</f>
        <v>557854.24</v>
      </c>
      <c r="H75" s="51" t="str">
        <f>IF('Town Data'!M71&gt;9,'Town Data'!L71,"*")</f>
        <v>*</v>
      </c>
      <c r="I75" s="22">
        <f t="shared" si="3"/>
        <v>-0.25264535678456729</v>
      </c>
      <c r="J75" s="22">
        <f t="shared" si="4"/>
        <v>0.18554836116330328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JAMAICA</v>
      </c>
      <c r="C76" s="45">
        <f>IF('Town Data'!C72&gt;9,'Town Data'!B72,"*")</f>
        <v>5150094.12</v>
      </c>
      <c r="D76" s="46">
        <f>IF('Town Data'!E72&gt;9,'Town Data'!D72,"*")</f>
        <v>1379269.82</v>
      </c>
      <c r="E76" s="47" t="str">
        <f>IF('Town Data'!G72&gt;9,'Town Data'!F72,"*")</f>
        <v>*</v>
      </c>
      <c r="F76" s="48">
        <f>IF('Town Data'!I72&gt;9,'Town Data'!H72,"*")</f>
        <v>4882731.34</v>
      </c>
      <c r="G76" s="46">
        <f>IF('Town Data'!K72&gt;9,'Town Data'!J72,"*")</f>
        <v>1379942.93</v>
      </c>
      <c r="H76" s="47" t="str">
        <f>IF('Town Data'!M72&gt;9,'Town Data'!L72,"*")</f>
        <v>*</v>
      </c>
      <c r="I76" s="9">
        <f t="shared" si="3"/>
        <v>5.475680748799918E-2</v>
      </c>
      <c r="J76" s="9">
        <f t="shared" si="4"/>
        <v>-4.8778104178545244E-4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JAY</v>
      </c>
      <c r="C77" s="49">
        <f>IF('Town Data'!C73&gt;9,'Town Data'!B73,"*")</f>
        <v>6735586.6299999999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7141256.0599999996</v>
      </c>
      <c r="G77" s="50">
        <f>IF('Town Data'!K73&gt;9,'Town Data'!J73,"*")</f>
        <v>2596063.1</v>
      </c>
      <c r="H77" s="51" t="str">
        <f>IF('Town Data'!M73&gt;9,'Town Data'!L73,"*")</f>
        <v>*</v>
      </c>
      <c r="I77" s="22">
        <f t="shared" si="3"/>
        <v>-5.6806453457432772E-2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JERICHO</v>
      </c>
      <c r="C78" s="45">
        <f>IF('Town Data'!C74&gt;9,'Town Data'!B74,"*")</f>
        <v>8374407.3899999997</v>
      </c>
      <c r="D78" s="46">
        <f>IF('Town Data'!E74&gt;9,'Town Data'!D74,"*")</f>
        <v>2558895.33</v>
      </c>
      <c r="E78" s="47">
        <f>IF('Town Data'!G74&gt;9,'Town Data'!F74,"*")</f>
        <v>52655.166666666672</v>
      </c>
      <c r="F78" s="48">
        <f>IF('Town Data'!I74&gt;9,'Town Data'!H74,"*")</f>
        <v>9414613.0800000001</v>
      </c>
      <c r="G78" s="46">
        <f>IF('Town Data'!K74&gt;9,'Town Data'!J74,"*")</f>
        <v>2482210</v>
      </c>
      <c r="H78" s="47">
        <f>IF('Town Data'!M74&gt;9,'Town Data'!L74,"*")</f>
        <v>38984.166666666635</v>
      </c>
      <c r="I78" s="9">
        <f t="shared" si="3"/>
        <v>-0.11048841637579018</v>
      </c>
      <c r="J78" s="9">
        <f t="shared" si="4"/>
        <v>3.0893973515536587E-2</v>
      </c>
      <c r="K78" s="9">
        <f t="shared" si="5"/>
        <v>0.35068083196169508</v>
      </c>
      <c r="L78" s="15"/>
    </row>
    <row r="79" spans="1:12" x14ac:dyDescent="0.25">
      <c r="A79" s="15"/>
      <c r="B79" s="27" t="str">
        <f>'Town Data'!A75</f>
        <v>JOHNSON</v>
      </c>
      <c r="C79" s="49">
        <f>IF('Town Data'!C75&gt;9,'Town Data'!B75,"*")</f>
        <v>27638097.98</v>
      </c>
      <c r="D79" s="50">
        <f>IF('Town Data'!E75&gt;9,'Town Data'!D75,"*")</f>
        <v>7271098.96</v>
      </c>
      <c r="E79" s="51" t="str">
        <f>IF('Town Data'!G75&gt;9,'Town Data'!F75,"*")</f>
        <v>*</v>
      </c>
      <c r="F79" s="50">
        <f>IF('Town Data'!I75&gt;9,'Town Data'!H75,"*")</f>
        <v>28217076.25</v>
      </c>
      <c r="G79" s="50">
        <f>IF('Town Data'!K75&gt;9,'Town Data'!J75,"*")</f>
        <v>6910691.3499999996</v>
      </c>
      <c r="H79" s="51">
        <f>IF('Town Data'!M75&gt;9,'Town Data'!L75,"*")</f>
        <v>344816.99999999971</v>
      </c>
      <c r="I79" s="22">
        <f t="shared" si="3"/>
        <v>-2.0518719404885172E-2</v>
      </c>
      <c r="J79" s="22">
        <f t="shared" si="4"/>
        <v>5.2152178667334112E-2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KILLINGTON</v>
      </c>
      <c r="C80" s="45">
        <f>IF('Town Data'!C76&gt;9,'Town Data'!B76,"*")</f>
        <v>23132087.52</v>
      </c>
      <c r="D80" s="46">
        <f>IF('Town Data'!E76&gt;9,'Town Data'!D76,"*")</f>
        <v>18938858.16</v>
      </c>
      <c r="E80" s="47" t="str">
        <f>IF('Town Data'!G76&gt;9,'Town Data'!F76,"*")</f>
        <v>*</v>
      </c>
      <c r="F80" s="48">
        <f>IF('Town Data'!I76&gt;9,'Town Data'!H76,"*")</f>
        <v>25058801.609999999</v>
      </c>
      <c r="G80" s="46">
        <f>IF('Town Data'!K76&gt;9,'Town Data'!J76,"*")</f>
        <v>20563745.48</v>
      </c>
      <c r="H80" s="47" t="str">
        <f>IF('Town Data'!M76&gt;9,'Town Data'!L76,"*")</f>
        <v>*</v>
      </c>
      <c r="I80" s="9">
        <f t="shared" si="3"/>
        <v>-7.6887718733968616E-2</v>
      </c>
      <c r="J80" s="9">
        <f t="shared" si="4"/>
        <v>-7.9017089643535127E-2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LINCOLN</v>
      </c>
      <c r="C81" s="49">
        <f>IF('Town Data'!C77&gt;9,'Town Data'!B77,"*")</f>
        <v>826613.11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758540.23</v>
      </c>
      <c r="G81" s="50">
        <f>IF('Town Data'!K77&gt;9,'Town Data'!J77,"*")</f>
        <v>257301.45</v>
      </c>
      <c r="H81" s="51" t="str">
        <f>IF('Town Data'!M77&gt;9,'Town Data'!L77,"*")</f>
        <v>*</v>
      </c>
      <c r="I81" s="22">
        <f t="shared" si="3"/>
        <v>8.974195079936631E-2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LONDONDERRY</v>
      </c>
      <c r="C82" s="45">
        <f>IF('Town Data'!C78&gt;9,'Town Data'!B78,"*")</f>
        <v>13092107.16</v>
      </c>
      <c r="D82" s="46">
        <f>IF('Town Data'!E78&gt;9,'Town Data'!D78,"*")</f>
        <v>4141056.21</v>
      </c>
      <c r="E82" s="47" t="str">
        <f>IF('Town Data'!G78&gt;9,'Town Data'!F78,"*")</f>
        <v>*</v>
      </c>
      <c r="F82" s="48">
        <f>IF('Town Data'!I78&gt;9,'Town Data'!H78,"*")</f>
        <v>11173738.220000001</v>
      </c>
      <c r="G82" s="46">
        <f>IF('Town Data'!K78&gt;9,'Town Data'!J78,"*")</f>
        <v>3790166.85</v>
      </c>
      <c r="H82" s="47" t="str">
        <f>IF('Town Data'!M78&gt;9,'Town Data'!L78,"*")</f>
        <v>*</v>
      </c>
      <c r="I82" s="9">
        <f t="shared" si="3"/>
        <v>0.17168550956082801</v>
      </c>
      <c r="J82" s="9">
        <f t="shared" si="4"/>
        <v>9.2578868922353605E-2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LUDLOW</v>
      </c>
      <c r="C83" s="49">
        <f>IF('Town Data'!C79&gt;9,'Town Data'!B79,"*")</f>
        <v>20596621.199999999</v>
      </c>
      <c r="D83" s="50">
        <f>IF('Town Data'!E79&gt;9,'Town Data'!D79,"*")</f>
        <v>10477359.529999999</v>
      </c>
      <c r="E83" s="51">
        <f>IF('Town Data'!G79&gt;9,'Town Data'!F79,"*")</f>
        <v>68873.5</v>
      </c>
      <c r="F83" s="50">
        <f>IF('Town Data'!I79&gt;9,'Town Data'!H79,"*")</f>
        <v>19476791.66</v>
      </c>
      <c r="G83" s="50">
        <f>IF('Town Data'!K79&gt;9,'Town Data'!J79,"*")</f>
        <v>10059357.539999999</v>
      </c>
      <c r="H83" s="51">
        <f>IF('Town Data'!M79&gt;9,'Town Data'!L79,"*")</f>
        <v>502517.66666666657</v>
      </c>
      <c r="I83" s="22">
        <f t="shared" si="3"/>
        <v>5.7495585492133315E-2</v>
      </c>
      <c r="J83" s="22">
        <f t="shared" si="4"/>
        <v>4.1553547365013953E-2</v>
      </c>
      <c r="K83" s="22">
        <f t="shared" si="5"/>
        <v>-0.86294312704097298</v>
      </c>
      <c r="L83" s="15"/>
    </row>
    <row r="84" spans="1:12" x14ac:dyDescent="0.25">
      <c r="A84" s="15"/>
      <c r="B84" s="15" t="str">
        <f>'Town Data'!A80</f>
        <v>LUNENBURG</v>
      </c>
      <c r="C84" s="45">
        <f>IF('Town Data'!C80&gt;9,'Town Data'!B80,"*")</f>
        <v>604137.41</v>
      </c>
      <c r="D84" s="48">
        <f>IF('Town Data'!E80&gt;9,'Town Data'!D80,"*")</f>
        <v>197768.23</v>
      </c>
      <c r="E84" s="55" t="str">
        <f>IF('Town Data'!G80&gt;9,'Town Data'!F80,"*")</f>
        <v>*</v>
      </c>
      <c r="F84" s="48">
        <f>IF('Town Data'!I80&gt;9,'Town Data'!H80,"*")</f>
        <v>2005156.34</v>
      </c>
      <c r="G84" s="46">
        <f>IF('Town Data'!K80&gt;9,'Town Data'!J80,"*")</f>
        <v>534368.74</v>
      </c>
      <c r="H84" s="47" t="str">
        <f>IF('Town Data'!M80&gt;9,'Town Data'!L80,"*")</f>
        <v>*</v>
      </c>
      <c r="I84" s="9">
        <f t="shared" si="3"/>
        <v>-0.69870807679764269</v>
      </c>
      <c r="J84" s="9">
        <f t="shared" si="4"/>
        <v>-0.629903070303102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LYNDON</v>
      </c>
      <c r="C85" s="49">
        <f>IF('Town Data'!C81&gt;9,'Town Data'!B81,"*")</f>
        <v>33311838.219999999</v>
      </c>
      <c r="D85" s="50">
        <f>IF('Town Data'!E81&gt;9,'Town Data'!D81,"*")</f>
        <v>9302475.0700000003</v>
      </c>
      <c r="E85" s="51">
        <f>IF('Town Data'!G81&gt;9,'Town Data'!F81,"*")</f>
        <v>159536.83333333343</v>
      </c>
      <c r="F85" s="50">
        <f>IF('Town Data'!I81&gt;9,'Town Data'!H81,"*")</f>
        <v>30753104.140000001</v>
      </c>
      <c r="G85" s="50">
        <f>IF('Town Data'!K81&gt;9,'Town Data'!J81,"*")</f>
        <v>8725745.9499999993</v>
      </c>
      <c r="H85" s="51">
        <f>IF('Town Data'!M81&gt;9,'Town Data'!L81,"*")</f>
        <v>151119.49999999997</v>
      </c>
      <c r="I85" s="22">
        <f t="shared" si="3"/>
        <v>8.3202465297540468E-2</v>
      </c>
      <c r="J85" s="22">
        <f t="shared" si="4"/>
        <v>6.6095107891606802E-2</v>
      </c>
      <c r="K85" s="22">
        <f t="shared" si="5"/>
        <v>5.5699849015735631E-2</v>
      </c>
      <c r="L85" s="15"/>
    </row>
    <row r="86" spans="1:12" x14ac:dyDescent="0.25">
      <c r="A86" s="15"/>
      <c r="B86" s="15" t="str">
        <f>'Town Data'!A82</f>
        <v>MANCHESTER</v>
      </c>
      <c r="C86" s="45">
        <f>IF('Town Data'!C82&gt;9,'Town Data'!B82,"*")</f>
        <v>70836378.540000007</v>
      </c>
      <c r="D86" s="46">
        <f>IF('Town Data'!E82&gt;9,'Town Data'!D82,"*")</f>
        <v>27199491.050000001</v>
      </c>
      <c r="E86" s="47">
        <f>IF('Town Data'!G82&gt;9,'Town Data'!F82,"*")</f>
        <v>1169645.333333333</v>
      </c>
      <c r="F86" s="48">
        <f>IF('Town Data'!I82&gt;9,'Town Data'!H82,"*")</f>
        <v>108967942.37</v>
      </c>
      <c r="G86" s="46">
        <f>IF('Town Data'!K82&gt;9,'Town Data'!J82,"*")</f>
        <v>29043111.539999999</v>
      </c>
      <c r="H86" s="47">
        <f>IF('Town Data'!M82&gt;9,'Town Data'!L82,"*")</f>
        <v>1229754.833333333</v>
      </c>
      <c r="I86" s="9">
        <f t="shared" si="3"/>
        <v>-0.34993377869359504</v>
      </c>
      <c r="J86" s="9">
        <f t="shared" si="4"/>
        <v>-6.3478752524874907E-2</v>
      </c>
      <c r="K86" s="9">
        <f t="shared" si="5"/>
        <v>-4.8879254930081606E-2</v>
      </c>
      <c r="L86" s="15"/>
    </row>
    <row r="87" spans="1:12" x14ac:dyDescent="0.25">
      <c r="A87" s="15"/>
      <c r="B87" s="27" t="str">
        <f>'Town Data'!A83</f>
        <v>MARLBORO</v>
      </c>
      <c r="C87" s="49">
        <f>IF('Town Data'!C83&gt;9,'Town Data'!B83,"*")</f>
        <v>438624.32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392398.88</v>
      </c>
      <c r="G87" s="50">
        <f>IF('Town Data'!K83&gt;9,'Town Data'!J83,"*")</f>
        <v>122649.65</v>
      </c>
      <c r="H87" s="51" t="str">
        <f>IF('Town Data'!M83&gt;9,'Town Data'!L83,"*")</f>
        <v>*</v>
      </c>
      <c r="I87" s="22">
        <f t="shared" si="3"/>
        <v>0.11780217109692057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MARSHFIELD</v>
      </c>
      <c r="C88" s="45">
        <f>IF('Town Data'!C84&gt;9,'Town Data'!B84,"*")</f>
        <v>2706462.67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2744552.52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-1.3878346186649069E-2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MENDON</v>
      </c>
      <c r="C89" s="49">
        <f>IF('Town Data'!C85&gt;9,'Town Data'!B85,"*")</f>
        <v>7819200.3399999999</v>
      </c>
      <c r="D89" s="50">
        <f>IF('Town Data'!E85&gt;9,'Town Data'!D85,"*")</f>
        <v>1231561.68</v>
      </c>
      <c r="E89" s="51" t="str">
        <f>IF('Town Data'!G85&gt;9,'Town Data'!F85,"*")</f>
        <v>*</v>
      </c>
      <c r="F89" s="50">
        <f>IF('Town Data'!I85&gt;9,'Town Data'!H85,"*")</f>
        <v>6153345.4400000004</v>
      </c>
      <c r="G89" s="50">
        <f>IF('Town Data'!K85&gt;9,'Town Data'!J85,"*")</f>
        <v>888152.7</v>
      </c>
      <c r="H89" s="51" t="str">
        <f>IF('Town Data'!M85&gt;9,'Town Data'!L85,"*")</f>
        <v>*</v>
      </c>
      <c r="I89" s="22">
        <f t="shared" si="3"/>
        <v>0.27072344893414585</v>
      </c>
      <c r="J89" s="22">
        <f t="shared" si="4"/>
        <v>0.38665533528187213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MIDDLEBURY</v>
      </c>
      <c r="C90" s="45">
        <f>IF('Town Data'!C86&gt;9,'Town Data'!B86,"*")</f>
        <v>108255399.34999999</v>
      </c>
      <c r="D90" s="46">
        <f>IF('Town Data'!E86&gt;9,'Town Data'!D86,"*")</f>
        <v>30687462.640000001</v>
      </c>
      <c r="E90" s="47">
        <f>IF('Town Data'!G86&gt;9,'Town Data'!F86,"*")</f>
        <v>337530.66666666674</v>
      </c>
      <c r="F90" s="48">
        <f>IF('Town Data'!I86&gt;9,'Town Data'!H86,"*")</f>
        <v>97917767.340000004</v>
      </c>
      <c r="G90" s="46">
        <f>IF('Town Data'!K86&gt;9,'Town Data'!J86,"*")</f>
        <v>28839236.600000001</v>
      </c>
      <c r="H90" s="47">
        <f>IF('Town Data'!M86&gt;9,'Town Data'!L86,"*")</f>
        <v>507748.66666666634</v>
      </c>
      <c r="I90" s="9">
        <f t="shared" si="3"/>
        <v>0.10557462951646575</v>
      </c>
      <c r="J90" s="9">
        <f t="shared" si="4"/>
        <v>6.4087204028139874E-2</v>
      </c>
      <c r="K90" s="9">
        <f t="shared" si="5"/>
        <v>-0.33524066368793953</v>
      </c>
      <c r="L90" s="15"/>
    </row>
    <row r="91" spans="1:12" x14ac:dyDescent="0.25">
      <c r="A91" s="15"/>
      <c r="B91" s="27" t="str">
        <f>'Town Data'!A87</f>
        <v>MIDDLESEX</v>
      </c>
      <c r="C91" s="49">
        <f>IF('Town Data'!C87&gt;9,'Town Data'!B87,"*")</f>
        <v>16528443.09</v>
      </c>
      <c r="D91" s="50">
        <f>IF('Town Data'!E87&gt;9,'Town Data'!D87,"*")</f>
        <v>656780.71</v>
      </c>
      <c r="E91" s="51" t="str">
        <f>IF('Town Data'!G87&gt;9,'Town Data'!F87,"*")</f>
        <v>*</v>
      </c>
      <c r="F91" s="50">
        <f>IF('Town Data'!I87&gt;9,'Town Data'!H87,"*")</f>
        <v>15677756.09</v>
      </c>
      <c r="G91" s="50">
        <f>IF('Town Data'!K87&gt;9,'Town Data'!J87,"*")</f>
        <v>657705.42000000004</v>
      </c>
      <c r="H91" s="51" t="str">
        <f>IF('Town Data'!M87&gt;9,'Town Data'!L87,"*")</f>
        <v>*</v>
      </c>
      <c r="I91" s="22">
        <f t="shared" si="3"/>
        <v>5.426076251706758E-2</v>
      </c>
      <c r="J91" s="22">
        <f t="shared" si="4"/>
        <v>-1.4059637823876821E-3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MIDDLETOWN SPRINGS</v>
      </c>
      <c r="C92" s="45">
        <f>IF('Town Data'!C88&gt;9,'Town Data'!B88,"*")</f>
        <v>572899.80000000005</v>
      </c>
      <c r="D92" s="46">
        <f>IF('Town Data'!E88&gt;9,'Town Data'!D88,"*")</f>
        <v>134480.92000000001</v>
      </c>
      <c r="E92" s="47" t="str">
        <f>IF('Town Data'!G88&gt;9,'Town Data'!F88,"*")</f>
        <v>*</v>
      </c>
      <c r="F92" s="48">
        <f>IF('Town Data'!I88&gt;9,'Town Data'!H88,"*")</f>
        <v>720876.71</v>
      </c>
      <c r="G92" s="46">
        <f>IF('Town Data'!K88&gt;9,'Town Data'!J88,"*")</f>
        <v>137124.91</v>
      </c>
      <c r="H92" s="47" t="str">
        <f>IF('Town Data'!M88&gt;9,'Town Data'!L88,"*")</f>
        <v>*</v>
      </c>
      <c r="I92" s="9">
        <f t="shared" si="3"/>
        <v>-0.20527353422196137</v>
      </c>
      <c r="J92" s="9">
        <f t="shared" si="4"/>
        <v>-1.9281617030778658E-2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MILTON</v>
      </c>
      <c r="C93" s="49">
        <f>IF('Town Data'!C89&gt;9,'Town Data'!B89,"*")</f>
        <v>53465976.479999997</v>
      </c>
      <c r="D93" s="50">
        <f>IF('Town Data'!E89&gt;9,'Town Data'!D89,"*")</f>
        <v>11461696.51</v>
      </c>
      <c r="E93" s="51">
        <f>IF('Town Data'!G89&gt;9,'Town Data'!F89,"*")</f>
        <v>1844580.1666666665</v>
      </c>
      <c r="F93" s="50">
        <f>IF('Town Data'!I89&gt;9,'Town Data'!H89,"*")</f>
        <v>51069423.18</v>
      </c>
      <c r="G93" s="50">
        <f>IF('Town Data'!K89&gt;9,'Town Data'!J89,"*")</f>
        <v>10747620.57</v>
      </c>
      <c r="H93" s="51">
        <f>IF('Town Data'!M89&gt;9,'Town Data'!L89,"*")</f>
        <v>2194649.6666666702</v>
      </c>
      <c r="I93" s="22">
        <f t="shared" si="3"/>
        <v>4.692736182966218E-2</v>
      </c>
      <c r="J93" s="22">
        <f t="shared" si="4"/>
        <v>6.6440374904303073E-2</v>
      </c>
      <c r="K93" s="22">
        <f t="shared" si="5"/>
        <v>-0.15951042451878189</v>
      </c>
      <c r="L93" s="15"/>
    </row>
    <row r="94" spans="1:12" x14ac:dyDescent="0.25">
      <c r="A94" s="15"/>
      <c r="B94" s="15" t="str">
        <f>'Town Data'!A90</f>
        <v>MONKTON</v>
      </c>
      <c r="C94" s="45">
        <f>IF('Town Data'!C90&gt;9,'Town Data'!B90,"*")</f>
        <v>1273633.3500000001</v>
      </c>
      <c r="D94" s="46">
        <f>IF('Town Data'!E90&gt;9,'Town Data'!D90,"*")</f>
        <v>113134.7</v>
      </c>
      <c r="E94" s="47" t="str">
        <f>IF('Town Data'!G90&gt;9,'Town Data'!F90,"*")</f>
        <v>*</v>
      </c>
      <c r="F94" s="48">
        <f>IF('Town Data'!I90&gt;9,'Town Data'!H90,"*")</f>
        <v>1005669.95</v>
      </c>
      <c r="G94" s="46">
        <f>IF('Town Data'!K90&gt;9,'Town Data'!J90,"*")</f>
        <v>156558.70000000001</v>
      </c>
      <c r="H94" s="47" t="str">
        <f>IF('Town Data'!M90&gt;9,'Town Data'!L90,"*")</f>
        <v>*</v>
      </c>
      <c r="I94" s="9">
        <f t="shared" si="3"/>
        <v>0.26645262692795002</v>
      </c>
      <c r="J94" s="9">
        <f t="shared" si="4"/>
        <v>-0.27736561430313367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MONTGOMERY</v>
      </c>
      <c r="C95" s="49">
        <f>IF('Town Data'!C91&gt;9,'Town Data'!B91,"*")</f>
        <v>2640739.77</v>
      </c>
      <c r="D95" s="50">
        <f>IF('Town Data'!E91&gt;9,'Town Data'!D91,"*")</f>
        <v>673674.36</v>
      </c>
      <c r="E95" s="51" t="str">
        <f>IF('Town Data'!G91&gt;9,'Town Data'!F91,"*")</f>
        <v>*</v>
      </c>
      <c r="F95" s="50">
        <f>IF('Town Data'!I91&gt;9,'Town Data'!H91,"*")</f>
        <v>2108126.4700000002</v>
      </c>
      <c r="G95" s="50">
        <f>IF('Town Data'!K91&gt;9,'Town Data'!J91,"*")</f>
        <v>606564.89</v>
      </c>
      <c r="H95" s="51" t="str">
        <f>IF('Town Data'!M91&gt;9,'Town Data'!L91,"*")</f>
        <v>*</v>
      </c>
      <c r="I95" s="22">
        <f t="shared" si="3"/>
        <v>0.2526476981241072</v>
      </c>
      <c r="J95" s="22">
        <f t="shared" si="4"/>
        <v>0.1106385666338188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MONTPELIER</v>
      </c>
      <c r="C96" s="45">
        <f>IF('Town Data'!C92&gt;9,'Town Data'!B92,"*")</f>
        <v>56433316.640000001</v>
      </c>
      <c r="D96" s="46">
        <f>IF('Town Data'!E92&gt;9,'Town Data'!D92,"*")</f>
        <v>18379145.440000001</v>
      </c>
      <c r="E96" s="47">
        <f>IF('Town Data'!G92&gt;9,'Town Data'!F92,"*")</f>
        <v>622797.1666666664</v>
      </c>
      <c r="F96" s="48">
        <f>IF('Town Data'!I92&gt;9,'Town Data'!H92,"*")</f>
        <v>55179720.329999998</v>
      </c>
      <c r="G96" s="46">
        <f>IF('Town Data'!K92&gt;9,'Town Data'!J92,"*")</f>
        <v>18567248.359999999</v>
      </c>
      <c r="H96" s="47">
        <f>IF('Town Data'!M92&gt;9,'Town Data'!L92,"*")</f>
        <v>781974.83333333372</v>
      </c>
      <c r="I96" s="9">
        <f t="shared" si="3"/>
        <v>2.2718424495501651E-2</v>
      </c>
      <c r="J96" s="9">
        <f t="shared" si="4"/>
        <v>-1.0130899116168124E-2</v>
      </c>
      <c r="K96" s="9">
        <f t="shared" si="5"/>
        <v>-0.20355855442065665</v>
      </c>
      <c r="L96" s="15"/>
    </row>
    <row r="97" spans="1:12" x14ac:dyDescent="0.25">
      <c r="A97" s="15"/>
      <c r="B97" s="27" t="str">
        <f>'Town Data'!A93</f>
        <v>MORETOWN</v>
      </c>
      <c r="C97" s="49">
        <f>IF('Town Data'!C93&gt;9,'Town Data'!B93,"*")</f>
        <v>1915237.77</v>
      </c>
      <c r="D97" s="50">
        <f>IF('Town Data'!E93&gt;9,'Town Data'!D93,"*")</f>
        <v>467384.67</v>
      </c>
      <c r="E97" s="51" t="str">
        <f>IF('Town Data'!G93&gt;9,'Town Data'!F93,"*")</f>
        <v>*</v>
      </c>
      <c r="F97" s="50">
        <f>IF('Town Data'!I93&gt;9,'Town Data'!H93,"*")</f>
        <v>2071596.74</v>
      </c>
      <c r="G97" s="50">
        <f>IF('Town Data'!K93&gt;9,'Town Data'!J93,"*")</f>
        <v>569566.96</v>
      </c>
      <c r="H97" s="51" t="str">
        <f>IF('Town Data'!M93&gt;9,'Town Data'!L93,"*")</f>
        <v>*</v>
      </c>
      <c r="I97" s="22">
        <f t="shared" si="3"/>
        <v>-7.547751306077069E-2</v>
      </c>
      <c r="J97" s="22">
        <f t="shared" si="4"/>
        <v>-0.17940347171823307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MORRISTOWN</v>
      </c>
      <c r="C98" s="45">
        <f>IF('Town Data'!C94&gt;9,'Town Data'!B94,"*")</f>
        <v>80831369.530000001</v>
      </c>
      <c r="D98" s="46">
        <f>IF('Town Data'!E94&gt;9,'Town Data'!D94,"*")</f>
        <v>22752042.850000001</v>
      </c>
      <c r="E98" s="47">
        <f>IF('Town Data'!G94&gt;9,'Town Data'!F94,"*")</f>
        <v>569176.66666666674</v>
      </c>
      <c r="F98" s="48">
        <f>IF('Town Data'!I94&gt;9,'Town Data'!H94,"*")</f>
        <v>74274821.430000007</v>
      </c>
      <c r="G98" s="46">
        <f>IF('Town Data'!K94&gt;9,'Town Data'!J94,"*")</f>
        <v>21707867.620000001</v>
      </c>
      <c r="H98" s="47">
        <f>IF('Town Data'!M94&gt;9,'Town Data'!L94,"*")</f>
        <v>700832.1666666664</v>
      </c>
      <c r="I98" s="9">
        <f t="shared" si="3"/>
        <v>8.8274168470121261E-2</v>
      </c>
      <c r="J98" s="9">
        <f t="shared" si="4"/>
        <v>4.810123445925088E-2</v>
      </c>
      <c r="K98" s="9">
        <f t="shared" si="5"/>
        <v>-0.18785596075903058</v>
      </c>
      <c r="L98" s="15"/>
    </row>
    <row r="99" spans="1:12" x14ac:dyDescent="0.25">
      <c r="A99" s="15"/>
      <c r="B99" s="27" t="str">
        <f>'Town Data'!A95</f>
        <v>MOUNT HOLLY</v>
      </c>
      <c r="C99" s="49">
        <f>IF('Town Data'!C95&gt;9,'Town Data'!B95,"*")</f>
        <v>1325039.32</v>
      </c>
      <c r="D99" s="50">
        <f>IF('Town Data'!E95&gt;9,'Town Data'!D95,"*")</f>
        <v>372564.69</v>
      </c>
      <c r="E99" s="51" t="str">
        <f>IF('Town Data'!G95&gt;9,'Town Data'!F95,"*")</f>
        <v>*</v>
      </c>
      <c r="F99" s="50">
        <f>IF('Town Data'!I95&gt;9,'Town Data'!H95,"*")</f>
        <v>1551934.5</v>
      </c>
      <c r="G99" s="50">
        <f>IF('Town Data'!K95&gt;9,'Town Data'!J95,"*")</f>
        <v>335571.35</v>
      </c>
      <c r="H99" s="51" t="str">
        <f>IF('Town Data'!M95&gt;9,'Town Data'!L95,"*")</f>
        <v>*</v>
      </c>
      <c r="I99" s="22">
        <f t="shared" si="3"/>
        <v>-0.14620151816974231</v>
      </c>
      <c r="J99" s="22">
        <f t="shared" si="4"/>
        <v>0.1102398640408367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NEW HAVEN</v>
      </c>
      <c r="C100" s="49">
        <f>IF('Town Data'!C96&gt;9,'Town Data'!B96,"*")</f>
        <v>32954300.039999999</v>
      </c>
      <c r="D100" s="50">
        <f>IF('Town Data'!E96&gt;9,'Town Data'!D96,"*")</f>
        <v>1669607.49</v>
      </c>
      <c r="E100" s="51" t="str">
        <f>IF('Town Data'!G96&gt;9,'Town Data'!F96,"*")</f>
        <v>*</v>
      </c>
      <c r="F100" s="50">
        <f>IF('Town Data'!I96&gt;9,'Town Data'!H96,"*")</f>
        <v>29543055.350000001</v>
      </c>
      <c r="G100" s="50">
        <f>IF('Town Data'!K96&gt;9,'Town Data'!J96,"*")</f>
        <v>1639118.92</v>
      </c>
      <c r="H100" s="51" t="str">
        <f>IF('Town Data'!M96&gt;9,'Town Data'!L96,"*")</f>
        <v>*</v>
      </c>
      <c r="I100" s="22">
        <f t="shared" si="3"/>
        <v>0.11546688890456949</v>
      </c>
      <c r="J100" s="22">
        <f t="shared" si="4"/>
        <v>1.8600584514026637E-2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NEWBURY</v>
      </c>
      <c r="C101" s="49">
        <f>IF('Town Data'!C97&gt;9,'Town Data'!B97,"*")</f>
        <v>9920963.6400000006</v>
      </c>
      <c r="D101" s="50">
        <f>IF('Town Data'!E97&gt;9,'Town Data'!D97,"*")</f>
        <v>822894.43</v>
      </c>
      <c r="E101" s="51" t="str">
        <f>IF('Town Data'!G97&gt;9,'Town Data'!F97,"*")</f>
        <v>*</v>
      </c>
      <c r="F101" s="50">
        <f>IF('Town Data'!I97&gt;9,'Town Data'!H97,"*")</f>
        <v>10262298.59</v>
      </c>
      <c r="G101" s="50">
        <f>IF('Town Data'!K97&gt;9,'Town Data'!J97,"*")</f>
        <v>871088.64000000001</v>
      </c>
      <c r="H101" s="51" t="str">
        <f>IF('Town Data'!M97&gt;9,'Town Data'!L97,"*")</f>
        <v>*</v>
      </c>
      <c r="I101" s="22">
        <f t="shared" si="3"/>
        <v>-3.3261062032692155E-2</v>
      </c>
      <c r="J101" s="22">
        <f t="shared" si="4"/>
        <v>-5.5326413165025276E-2</v>
      </c>
      <c r="K101" s="22" t="str">
        <f t="shared" si="5"/>
        <v/>
      </c>
      <c r="L101" s="15"/>
    </row>
    <row r="102" spans="1:12" x14ac:dyDescent="0.25">
      <c r="B102" s="27" t="str">
        <f>'Town Data'!A98</f>
        <v>NEWFANE</v>
      </c>
      <c r="C102" s="49">
        <f>IF('Town Data'!C98&gt;9,'Town Data'!B98,"*")</f>
        <v>2407022.11</v>
      </c>
      <c r="D102" s="50">
        <f>IF('Town Data'!E98&gt;9,'Town Data'!D98,"*")</f>
        <v>1687201.68</v>
      </c>
      <c r="E102" s="51" t="str">
        <f>IF('Town Data'!G98&gt;9,'Town Data'!F98,"*")</f>
        <v>*</v>
      </c>
      <c r="F102" s="50">
        <f>IF('Town Data'!I98&gt;9,'Town Data'!H98,"*")</f>
        <v>2403558.88</v>
      </c>
      <c r="G102" s="50">
        <f>IF('Town Data'!K98&gt;9,'Town Data'!J98,"*")</f>
        <v>1711649.27</v>
      </c>
      <c r="H102" s="51" t="str">
        <f>IF('Town Data'!M98&gt;9,'Town Data'!L98,"*")</f>
        <v>*</v>
      </c>
      <c r="I102" s="22">
        <f t="shared" si="3"/>
        <v>1.4408758731968244E-3</v>
      </c>
      <c r="J102" s="22">
        <f t="shared" si="4"/>
        <v>-1.4283060454318474E-2</v>
      </c>
      <c r="K102" s="22" t="str">
        <f t="shared" si="5"/>
        <v/>
      </c>
      <c r="L102" s="15"/>
    </row>
    <row r="103" spans="1:12" x14ac:dyDescent="0.25">
      <c r="B103" s="27" t="str">
        <f>'Town Data'!A99</f>
        <v>NEWPORT</v>
      </c>
      <c r="C103" s="49">
        <f>IF('Town Data'!C99&gt;9,'Town Data'!B99,"*")</f>
        <v>65030363.149999999</v>
      </c>
      <c r="D103" s="50">
        <f>IF('Town Data'!E99&gt;9,'Town Data'!D99,"*")</f>
        <v>12191757.460000001</v>
      </c>
      <c r="E103" s="51">
        <f>IF('Town Data'!G99&gt;9,'Town Data'!F99,"*")</f>
        <v>185868.00000000006</v>
      </c>
      <c r="F103" s="50">
        <f>IF('Town Data'!I99&gt;9,'Town Data'!H99,"*")</f>
        <v>67032352.68</v>
      </c>
      <c r="G103" s="50">
        <f>IF('Town Data'!K99&gt;9,'Town Data'!J99,"*")</f>
        <v>12026183.189999999</v>
      </c>
      <c r="H103" s="51">
        <f>IF('Town Data'!M99&gt;9,'Town Data'!L99,"*")</f>
        <v>329216.66666666622</v>
      </c>
      <c r="I103" s="22">
        <f t="shared" si="3"/>
        <v>-2.9866019167746168E-2</v>
      </c>
      <c r="J103" s="22">
        <f t="shared" si="4"/>
        <v>1.3767815389481143E-2</v>
      </c>
      <c r="K103" s="22">
        <f t="shared" si="5"/>
        <v>-0.43542347997772396</v>
      </c>
      <c r="L103" s="15"/>
    </row>
    <row r="104" spans="1:12" x14ac:dyDescent="0.25">
      <c r="B104" s="27" t="str">
        <f>'Town Data'!A100</f>
        <v>NEWPORT TOWN</v>
      </c>
      <c r="C104" s="49">
        <f>IF('Town Data'!C100&gt;9,'Town Data'!B100,"*")</f>
        <v>1596918.31</v>
      </c>
      <c r="D104" s="50">
        <f>IF('Town Data'!E100&gt;9,'Town Data'!D100,"*")</f>
        <v>347325.66</v>
      </c>
      <c r="E104" s="51" t="str">
        <f>IF('Town Data'!G100&gt;9,'Town Data'!F100,"*")</f>
        <v>*</v>
      </c>
      <c r="F104" s="50">
        <f>IF('Town Data'!I100&gt;9,'Town Data'!H100,"*")</f>
        <v>1471402.63</v>
      </c>
      <c r="G104" s="50">
        <f>IF('Town Data'!K100&gt;9,'Town Data'!J100,"*")</f>
        <v>386509.72</v>
      </c>
      <c r="H104" s="51" t="str">
        <f>IF('Town Data'!M100&gt;9,'Town Data'!L100,"*")</f>
        <v>*</v>
      </c>
      <c r="I104" s="22">
        <f t="shared" si="3"/>
        <v>8.5303422354220046E-2</v>
      </c>
      <c r="J104" s="22">
        <f t="shared" si="4"/>
        <v>-0.10137923568907918</v>
      </c>
      <c r="K104" s="22" t="str">
        <f t="shared" si="5"/>
        <v/>
      </c>
      <c r="L104" s="15"/>
    </row>
    <row r="105" spans="1:12" x14ac:dyDescent="0.25">
      <c r="B105" s="27" t="str">
        <f>'Town Data'!A101</f>
        <v>NORTH HERO</v>
      </c>
      <c r="C105" s="49">
        <f>IF('Town Data'!C101&gt;9,'Town Data'!B101,"*")</f>
        <v>1031081.75</v>
      </c>
      <c r="D105" s="50">
        <f>IF('Town Data'!E101&gt;9,'Town Data'!D101,"*")</f>
        <v>240590.6</v>
      </c>
      <c r="E105" s="51" t="str">
        <f>IF('Town Data'!G101&gt;9,'Town Data'!F101,"*")</f>
        <v>*</v>
      </c>
      <c r="F105" s="50">
        <f>IF('Town Data'!I101&gt;9,'Town Data'!H101,"*")</f>
        <v>1184155.75</v>
      </c>
      <c r="G105" s="50">
        <f>IF('Town Data'!K101&gt;9,'Town Data'!J101,"*")</f>
        <v>291582.96999999997</v>
      </c>
      <c r="H105" s="51" t="str">
        <f>IF('Town Data'!M101&gt;9,'Town Data'!L101,"*")</f>
        <v>*</v>
      </c>
      <c r="I105" s="22">
        <f t="shared" si="3"/>
        <v>-0.1292684682737047</v>
      </c>
      <c r="J105" s="22">
        <f t="shared" si="4"/>
        <v>-0.17488116675675527</v>
      </c>
      <c r="K105" s="22" t="str">
        <f t="shared" si="5"/>
        <v/>
      </c>
      <c r="L105" s="15"/>
    </row>
    <row r="106" spans="1:12" x14ac:dyDescent="0.25">
      <c r="B106" s="27" t="str">
        <f>'Town Data'!A102</f>
        <v>NORTHFIELD</v>
      </c>
      <c r="C106" s="49">
        <f>IF('Town Data'!C102&gt;9,'Town Data'!B102,"*")</f>
        <v>20511490.460000001</v>
      </c>
      <c r="D106" s="50">
        <f>IF('Town Data'!E102&gt;9,'Town Data'!D102,"*")</f>
        <v>4075396.52</v>
      </c>
      <c r="E106" s="51" t="str">
        <f>IF('Town Data'!G102&gt;9,'Town Data'!F102,"*")</f>
        <v>*</v>
      </c>
      <c r="F106" s="50">
        <f>IF('Town Data'!I102&gt;9,'Town Data'!H102,"*")</f>
        <v>20055354.989999998</v>
      </c>
      <c r="G106" s="50">
        <f>IF('Town Data'!K102&gt;9,'Town Data'!J102,"*")</f>
        <v>3978293.26</v>
      </c>
      <c r="H106" s="51" t="str">
        <f>IF('Town Data'!M102&gt;9,'Town Data'!L102,"*")</f>
        <v>*</v>
      </c>
      <c r="I106" s="22">
        <f t="shared" si="3"/>
        <v>2.2743824291688718E-2</v>
      </c>
      <c r="J106" s="22">
        <f t="shared" si="4"/>
        <v>2.4408270998101392E-2</v>
      </c>
      <c r="K106" s="22" t="str">
        <f t="shared" si="5"/>
        <v/>
      </c>
      <c r="L106" s="15"/>
    </row>
    <row r="107" spans="1:12" x14ac:dyDescent="0.25">
      <c r="B107" s="27" t="str">
        <f>'Town Data'!A103</f>
        <v>NORWICH</v>
      </c>
      <c r="C107" s="49">
        <f>IF('Town Data'!C103&gt;9,'Town Data'!B103,"*")</f>
        <v>35274453.969999999</v>
      </c>
      <c r="D107" s="50">
        <f>IF('Town Data'!E103&gt;9,'Town Data'!D103,"*")</f>
        <v>3834724.29</v>
      </c>
      <c r="E107" s="51">
        <f>IF('Town Data'!G103&gt;9,'Town Data'!F103,"*")</f>
        <v>120622.1666666667</v>
      </c>
      <c r="F107" s="50">
        <f>IF('Town Data'!I103&gt;9,'Town Data'!H103,"*")</f>
        <v>29289863.5</v>
      </c>
      <c r="G107" s="50">
        <f>IF('Town Data'!K103&gt;9,'Town Data'!J103,"*")</f>
        <v>3666983.06</v>
      </c>
      <c r="H107" s="51">
        <f>IF('Town Data'!M103&gt;9,'Town Data'!L103,"*")</f>
        <v>192811.49999999994</v>
      </c>
      <c r="I107" s="22">
        <f t="shared" si="3"/>
        <v>0.20432292113618075</v>
      </c>
      <c r="J107" s="22">
        <f t="shared" si="4"/>
        <v>4.5743661002895383E-2</v>
      </c>
      <c r="K107" s="22">
        <f t="shared" si="5"/>
        <v>-0.37440367059710267</v>
      </c>
      <c r="L107" s="15"/>
    </row>
    <row r="108" spans="1:12" x14ac:dyDescent="0.25">
      <c r="B108" s="27" t="str">
        <f>'Town Data'!A104</f>
        <v>ORWELL</v>
      </c>
      <c r="C108" s="49">
        <f>IF('Town Data'!C104&gt;9,'Town Data'!B104,"*")</f>
        <v>5398476.6399999997</v>
      </c>
      <c r="D108" s="50">
        <f>IF('Town Data'!E104&gt;9,'Town Data'!D104,"*")</f>
        <v>1024582.02</v>
      </c>
      <c r="E108" s="51" t="str">
        <f>IF('Town Data'!G104&gt;9,'Town Data'!F104,"*")</f>
        <v>*</v>
      </c>
      <c r="F108" s="50">
        <f>IF('Town Data'!I104&gt;9,'Town Data'!H104,"*")</f>
        <v>5829084.96</v>
      </c>
      <c r="G108" s="50">
        <f>IF('Town Data'!K104&gt;9,'Town Data'!J104,"*")</f>
        <v>980664.95</v>
      </c>
      <c r="H108" s="51" t="str">
        <f>IF('Town Data'!M104&gt;9,'Town Data'!L104,"*")</f>
        <v>*</v>
      </c>
      <c r="I108" s="22">
        <f t="shared" si="3"/>
        <v>-7.3872369841046254E-2</v>
      </c>
      <c r="J108" s="22">
        <f t="shared" si="4"/>
        <v>4.4782950588781692E-2</v>
      </c>
      <c r="K108" s="22" t="str">
        <f t="shared" si="5"/>
        <v/>
      </c>
      <c r="L108" s="15"/>
    </row>
    <row r="109" spans="1:12" x14ac:dyDescent="0.25">
      <c r="B109" s="27" t="str">
        <f>'Town Data'!A105</f>
        <v>PAWLET</v>
      </c>
      <c r="C109" s="49">
        <f>IF('Town Data'!C105&gt;9,'Town Data'!B105,"*")</f>
        <v>2120190.41</v>
      </c>
      <c r="D109" s="50">
        <f>IF('Town Data'!E105&gt;9,'Town Data'!D105,"*")</f>
        <v>787302.78</v>
      </c>
      <c r="E109" s="51" t="str">
        <f>IF('Town Data'!G105&gt;9,'Town Data'!F105,"*")</f>
        <v>*</v>
      </c>
      <c r="F109" s="50">
        <f>IF('Town Data'!I105&gt;9,'Town Data'!H105,"*")</f>
        <v>2807466.08</v>
      </c>
      <c r="G109" s="50">
        <f>IF('Town Data'!K105&gt;9,'Town Data'!J105,"*")</f>
        <v>910735.86</v>
      </c>
      <c r="H109" s="51" t="str">
        <f>IF('Town Data'!M105&gt;9,'Town Data'!L105,"*")</f>
        <v>*</v>
      </c>
      <c r="I109" s="22">
        <f t="shared" si="3"/>
        <v>-0.24480284014687007</v>
      </c>
      <c r="J109" s="22">
        <f t="shared" si="4"/>
        <v>-0.13553115169968158</v>
      </c>
      <c r="K109" s="22" t="str">
        <f t="shared" si="5"/>
        <v/>
      </c>
      <c r="L109" s="15"/>
    </row>
    <row r="110" spans="1:12" x14ac:dyDescent="0.25">
      <c r="B110" s="27" t="str">
        <f>'Town Data'!A106</f>
        <v>PERU</v>
      </c>
      <c r="C110" s="49">
        <f>IF('Town Data'!C106&gt;9,'Town Data'!B106,"*")</f>
        <v>2346477.4700000002</v>
      </c>
      <c r="D110" s="50">
        <f>IF('Town Data'!E106&gt;9,'Town Data'!D106,"*")</f>
        <v>2076593.05</v>
      </c>
      <c r="E110" s="51" t="str">
        <f>IF('Town Data'!G106&gt;9,'Town Data'!F106,"*")</f>
        <v>*</v>
      </c>
      <c r="F110" s="50">
        <f>IF('Town Data'!I106&gt;9,'Town Data'!H106,"*")</f>
        <v>2296793.52</v>
      </c>
      <c r="G110" s="50">
        <f>IF('Town Data'!K106&gt;9,'Town Data'!J106,"*")</f>
        <v>1991114.4</v>
      </c>
      <c r="H110" s="51" t="str">
        <f>IF('Town Data'!M106&gt;9,'Town Data'!L106,"*")</f>
        <v>*</v>
      </c>
      <c r="I110" s="22">
        <f t="shared" si="3"/>
        <v>2.1631874858302539E-2</v>
      </c>
      <c r="J110" s="22">
        <f t="shared" si="4"/>
        <v>4.2930054646784808E-2</v>
      </c>
      <c r="K110" s="22" t="str">
        <f t="shared" si="5"/>
        <v/>
      </c>
      <c r="L110" s="15"/>
    </row>
    <row r="111" spans="1:12" x14ac:dyDescent="0.25">
      <c r="B111" s="27" t="str">
        <f>'Town Data'!A107</f>
        <v>PITTSFIELD</v>
      </c>
      <c r="C111" s="49">
        <f>IF('Town Data'!C107&gt;9,'Town Data'!B107,"*")</f>
        <v>4491027.41</v>
      </c>
      <c r="D111" s="50">
        <f>IF('Town Data'!E107&gt;9,'Town Data'!D107,"*")</f>
        <v>1312061.31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PITTSFORD</v>
      </c>
      <c r="C112" s="49">
        <f>IF('Town Data'!C108&gt;9,'Town Data'!B108,"*")</f>
        <v>10513592.35</v>
      </c>
      <c r="D112" s="50">
        <f>IF('Town Data'!E108&gt;9,'Town Data'!D108,"*")</f>
        <v>1978209.73</v>
      </c>
      <c r="E112" s="51" t="str">
        <f>IF('Town Data'!G108&gt;9,'Town Data'!F108,"*")</f>
        <v>*</v>
      </c>
      <c r="F112" s="50">
        <f>IF('Town Data'!I108&gt;9,'Town Data'!H108,"*")</f>
        <v>9949192.75</v>
      </c>
      <c r="G112" s="50">
        <f>IF('Town Data'!K108&gt;9,'Town Data'!J108,"*")</f>
        <v>2218741.67</v>
      </c>
      <c r="H112" s="51" t="str">
        <f>IF('Town Data'!M108&gt;9,'Town Data'!L108,"*")</f>
        <v>*</v>
      </c>
      <c r="I112" s="22">
        <f t="shared" si="3"/>
        <v>5.6728180283772231E-2</v>
      </c>
      <c r="J112" s="22">
        <f t="shared" si="4"/>
        <v>-0.10840916869785924</v>
      </c>
      <c r="K112" s="22" t="str">
        <f t="shared" si="5"/>
        <v/>
      </c>
      <c r="L112" s="15"/>
    </row>
    <row r="113" spans="2:12" x14ac:dyDescent="0.25">
      <c r="B113" s="27" t="str">
        <f>'Town Data'!A109</f>
        <v>PLAINFIELD</v>
      </c>
      <c r="C113" s="49">
        <f>IF('Town Data'!C109&gt;9,'Town Data'!B109,"*")</f>
        <v>1231554.7</v>
      </c>
      <c r="D113" s="50">
        <f>IF('Town Data'!E109&gt;9,'Town Data'!D109,"*")</f>
        <v>346116.63</v>
      </c>
      <c r="E113" s="51" t="str">
        <f>IF('Town Data'!G109&gt;9,'Town Data'!F109,"*")</f>
        <v>*</v>
      </c>
      <c r="F113" s="50">
        <f>IF('Town Data'!I109&gt;9,'Town Data'!H109,"*")</f>
        <v>1361539.15</v>
      </c>
      <c r="G113" s="50">
        <f>IF('Town Data'!K109&gt;9,'Town Data'!J109,"*")</f>
        <v>276209.53999999998</v>
      </c>
      <c r="H113" s="51" t="str">
        <f>IF('Town Data'!M109&gt;9,'Town Data'!L109,"*")</f>
        <v>*</v>
      </c>
      <c r="I113" s="22">
        <f t="shared" si="3"/>
        <v>-9.5468756810995828E-2</v>
      </c>
      <c r="J113" s="22">
        <f t="shared" si="4"/>
        <v>0.25309440796288218</v>
      </c>
      <c r="K113" s="22" t="str">
        <f t="shared" si="5"/>
        <v/>
      </c>
      <c r="L113" s="15"/>
    </row>
    <row r="114" spans="2:12" x14ac:dyDescent="0.25">
      <c r="B114" s="27" t="str">
        <f>'Town Data'!A110</f>
        <v>POMFRET</v>
      </c>
      <c r="C114" s="49">
        <f>IF('Town Data'!C110&gt;9,'Town Data'!B110,"*")</f>
        <v>782282.97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>
        <f>IF('Town Data'!I110&gt;9,'Town Data'!H110,"*")</f>
        <v>664925.92000000004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>
        <f t="shared" si="3"/>
        <v>0.17649642835400359</v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POULTNEY</v>
      </c>
      <c r="C115" s="49">
        <f>IF('Town Data'!C111&gt;9,'Town Data'!B111,"*")</f>
        <v>11267388.029999999</v>
      </c>
      <c r="D115" s="50">
        <f>IF('Town Data'!E111&gt;9,'Town Data'!D111,"*")</f>
        <v>1896188.75</v>
      </c>
      <c r="E115" s="51" t="str">
        <f>IF('Town Data'!G111&gt;9,'Town Data'!F111,"*")</f>
        <v>*</v>
      </c>
      <c r="F115" s="50">
        <f>IF('Town Data'!I111&gt;9,'Town Data'!H111,"*")</f>
        <v>10898388.5</v>
      </c>
      <c r="G115" s="50">
        <f>IF('Town Data'!K111&gt;9,'Town Data'!J111,"*")</f>
        <v>1901510.67</v>
      </c>
      <c r="H115" s="51" t="str">
        <f>IF('Town Data'!M111&gt;9,'Town Data'!L111,"*")</f>
        <v>*</v>
      </c>
      <c r="I115" s="22">
        <f t="shared" si="3"/>
        <v>3.385817361897122E-2</v>
      </c>
      <c r="J115" s="22">
        <f t="shared" si="4"/>
        <v>-2.7987852416310266E-3</v>
      </c>
      <c r="K115" s="22" t="str">
        <f t="shared" si="5"/>
        <v/>
      </c>
      <c r="L115" s="15"/>
    </row>
    <row r="116" spans="2:12" x14ac:dyDescent="0.25">
      <c r="B116" s="27" t="str">
        <f>'Town Data'!A112</f>
        <v>POWNAL</v>
      </c>
      <c r="C116" s="49">
        <f>IF('Town Data'!C112&gt;9,'Town Data'!B112,"*")</f>
        <v>5096170.45</v>
      </c>
      <c r="D116" s="50">
        <f>IF('Town Data'!E112&gt;9,'Town Data'!D112,"*")</f>
        <v>1382737.55</v>
      </c>
      <c r="E116" s="51" t="str">
        <f>IF('Town Data'!G112&gt;9,'Town Data'!F112,"*")</f>
        <v>*</v>
      </c>
      <c r="F116" s="50">
        <f>IF('Town Data'!I112&gt;9,'Town Data'!H112,"*")</f>
        <v>3033245.77</v>
      </c>
      <c r="G116" s="50">
        <f>IF('Town Data'!K112&gt;9,'Town Data'!J112,"*")</f>
        <v>1331764.06</v>
      </c>
      <c r="H116" s="51" t="str">
        <f>IF('Town Data'!M112&gt;9,'Town Data'!L112,"*")</f>
        <v>*</v>
      </c>
      <c r="I116" s="22">
        <f t="shared" si="3"/>
        <v>0.68010469194522283</v>
      </c>
      <c r="J116" s="22">
        <f t="shared" si="4"/>
        <v>3.8275165647584743E-2</v>
      </c>
      <c r="K116" s="22" t="str">
        <f t="shared" si="5"/>
        <v/>
      </c>
      <c r="L116" s="15"/>
    </row>
    <row r="117" spans="2:12" x14ac:dyDescent="0.25">
      <c r="B117" s="27" t="str">
        <f>'Town Data'!A113</f>
        <v>PROCTOR</v>
      </c>
      <c r="C117" s="49">
        <f>IF('Town Data'!C113&gt;9,'Town Data'!B113,"*")</f>
        <v>3191721.19</v>
      </c>
      <c r="D117" s="50">
        <f>IF('Town Data'!E113&gt;9,'Town Data'!D113,"*")</f>
        <v>408661.66</v>
      </c>
      <c r="E117" s="51" t="str">
        <f>IF('Town Data'!G113&gt;9,'Town Data'!F113,"*")</f>
        <v>*</v>
      </c>
      <c r="F117" s="50">
        <f>IF('Town Data'!I113&gt;9,'Town Data'!H113,"*")</f>
        <v>3855858.76</v>
      </c>
      <c r="G117" s="50">
        <f>IF('Town Data'!K113&gt;9,'Town Data'!J113,"*")</f>
        <v>463217.42</v>
      </c>
      <c r="H117" s="51" t="str">
        <f>IF('Town Data'!M113&gt;9,'Town Data'!L113,"*")</f>
        <v>*</v>
      </c>
      <c r="I117" s="22">
        <f t="shared" si="3"/>
        <v>-0.17224115594939476</v>
      </c>
      <c r="J117" s="22">
        <f t="shared" si="4"/>
        <v>-0.1177757088669075</v>
      </c>
      <c r="K117" s="22" t="str">
        <f t="shared" si="5"/>
        <v/>
      </c>
      <c r="L117" s="15"/>
    </row>
    <row r="118" spans="2:12" x14ac:dyDescent="0.25">
      <c r="B118" s="27" t="str">
        <f>'Town Data'!A114</f>
        <v>PUTNEY</v>
      </c>
      <c r="C118" s="49">
        <f>IF('Town Data'!C114&gt;9,'Town Data'!B114,"*")</f>
        <v>16261508.359999999</v>
      </c>
      <c r="D118" s="50">
        <f>IF('Town Data'!E114&gt;9,'Town Data'!D114,"*")</f>
        <v>924972.72</v>
      </c>
      <c r="E118" s="51">
        <f>IF('Town Data'!G114&gt;9,'Town Data'!F114,"*")</f>
        <v>91508.666666666672</v>
      </c>
      <c r="F118" s="50">
        <f>IF('Town Data'!I114&gt;9,'Town Data'!H114,"*")</f>
        <v>15233612.27</v>
      </c>
      <c r="G118" s="50">
        <f>IF('Town Data'!K114&gt;9,'Town Data'!J114,"*")</f>
        <v>1381547.15</v>
      </c>
      <c r="H118" s="51">
        <f>IF('Town Data'!M114&gt;9,'Town Data'!L114,"*")</f>
        <v>170515.99999999991</v>
      </c>
      <c r="I118" s="22">
        <f t="shared" si="3"/>
        <v>6.747553185558397E-2</v>
      </c>
      <c r="J118" s="22">
        <f t="shared" si="4"/>
        <v>-0.33048052684991602</v>
      </c>
      <c r="K118" s="22">
        <f t="shared" si="5"/>
        <v>-0.46334263842298251</v>
      </c>
      <c r="L118" s="15"/>
    </row>
    <row r="119" spans="2:12" x14ac:dyDescent="0.25">
      <c r="B119" s="27" t="str">
        <f>'Town Data'!A115</f>
        <v>RANDOLPH</v>
      </c>
      <c r="C119" s="49">
        <f>IF('Town Data'!C115&gt;9,'Town Data'!B115,"*")</f>
        <v>37320702.310000002</v>
      </c>
      <c r="D119" s="50">
        <f>IF('Town Data'!E115&gt;9,'Town Data'!D115,"*")</f>
        <v>5802421.1500000004</v>
      </c>
      <c r="E119" s="51">
        <f>IF('Town Data'!G115&gt;9,'Town Data'!F115,"*")</f>
        <v>109051.33333333333</v>
      </c>
      <c r="F119" s="50">
        <f>IF('Town Data'!I115&gt;9,'Town Data'!H115,"*")</f>
        <v>38199672.799999997</v>
      </c>
      <c r="G119" s="50">
        <f>IF('Town Data'!K115&gt;9,'Town Data'!J115,"*")</f>
        <v>6078842.6500000004</v>
      </c>
      <c r="H119" s="51">
        <f>IF('Town Data'!M115&gt;9,'Town Data'!L115,"*")</f>
        <v>71613.5</v>
      </c>
      <c r="I119" s="22">
        <f t="shared" si="3"/>
        <v>-2.3009895781096711E-2</v>
      </c>
      <c r="J119" s="22">
        <f t="shared" si="4"/>
        <v>-4.5472718396486207E-2</v>
      </c>
      <c r="K119" s="22">
        <f t="shared" si="5"/>
        <v>0.52277619908722972</v>
      </c>
      <c r="L119" s="15"/>
    </row>
    <row r="120" spans="2:12" x14ac:dyDescent="0.25">
      <c r="B120" s="27" t="str">
        <f>'Town Data'!A116</f>
        <v>READING</v>
      </c>
      <c r="C120" s="49">
        <f>IF('Town Data'!C116&gt;9,'Town Data'!B116,"*")</f>
        <v>327218.14</v>
      </c>
      <c r="D120" s="50">
        <f>IF('Town Data'!E116&gt;9,'Town Data'!D116,"*")</f>
        <v>157899.54999999999</v>
      </c>
      <c r="E120" s="51" t="str">
        <f>IF('Town Data'!G116&gt;9,'Town Data'!F116,"*")</f>
        <v>*</v>
      </c>
      <c r="F120" s="50">
        <f>IF('Town Data'!I116&gt;9,'Town Data'!H116,"*")</f>
        <v>302395.25</v>
      </c>
      <c r="G120" s="50">
        <f>IF('Town Data'!K116&gt;9,'Town Data'!J116,"*")</f>
        <v>133893.66</v>
      </c>
      <c r="H120" s="51" t="str">
        <f>IF('Town Data'!M116&gt;9,'Town Data'!L116,"*")</f>
        <v>*</v>
      </c>
      <c r="I120" s="22">
        <f t="shared" si="3"/>
        <v>8.2087565859582823E-2</v>
      </c>
      <c r="J120" s="22">
        <f t="shared" si="4"/>
        <v>0.17929071473585817</v>
      </c>
      <c r="K120" s="22" t="str">
        <f t="shared" si="5"/>
        <v/>
      </c>
      <c r="L120" s="15"/>
    </row>
    <row r="121" spans="2:12" x14ac:dyDescent="0.25">
      <c r="B121" s="27" t="str">
        <f>'Town Data'!A117</f>
        <v>READSBORO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>
        <f>IF('Town Data'!I117&gt;9,'Town Data'!H117,"*")</f>
        <v>438056.07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 t="str">
        <f>'Town Data'!A118</f>
        <v>RICHFORD</v>
      </c>
      <c r="C122" s="49">
        <f>IF('Town Data'!C118&gt;9,'Town Data'!B118,"*")</f>
        <v>18499078.93</v>
      </c>
      <c r="D122" s="50">
        <f>IF('Town Data'!E118&gt;9,'Town Data'!D118,"*")</f>
        <v>897312.49</v>
      </c>
      <c r="E122" s="51" t="str">
        <f>IF('Town Data'!G118&gt;9,'Town Data'!F118,"*")</f>
        <v>*</v>
      </c>
      <c r="F122" s="50">
        <f>IF('Town Data'!I118&gt;9,'Town Data'!H118,"*")</f>
        <v>18996286.710000001</v>
      </c>
      <c r="G122" s="50">
        <f>IF('Town Data'!K118&gt;9,'Town Data'!J118,"*")</f>
        <v>886370.82</v>
      </c>
      <c r="H122" s="51" t="str">
        <f>IF('Town Data'!M118&gt;9,'Town Data'!L118,"*")</f>
        <v>*</v>
      </c>
      <c r="I122" s="22">
        <f t="shared" si="3"/>
        <v>-2.617394586586555E-2</v>
      </c>
      <c r="J122" s="22">
        <f t="shared" si="4"/>
        <v>1.2344348158934251E-2</v>
      </c>
      <c r="K122" s="22" t="str">
        <f t="shared" si="5"/>
        <v/>
      </c>
      <c r="L122" s="15"/>
    </row>
    <row r="123" spans="2:12" x14ac:dyDescent="0.25">
      <c r="B123" s="27" t="str">
        <f>'Town Data'!A119</f>
        <v>RICHMOND</v>
      </c>
      <c r="C123" s="49">
        <f>IF('Town Data'!C119&gt;9,'Town Data'!B119,"*")</f>
        <v>32876059.800000001</v>
      </c>
      <c r="D123" s="50">
        <f>IF('Town Data'!E119&gt;9,'Town Data'!D119,"*")</f>
        <v>7673518.6799999997</v>
      </c>
      <c r="E123" s="51">
        <f>IF('Town Data'!G119&gt;9,'Town Data'!F119,"*")</f>
        <v>265189.83333333331</v>
      </c>
      <c r="F123" s="50">
        <f>IF('Town Data'!I119&gt;9,'Town Data'!H119,"*")</f>
        <v>32719230.350000001</v>
      </c>
      <c r="G123" s="50">
        <f>IF('Town Data'!K119&gt;9,'Town Data'!J119,"*")</f>
        <v>7188112.3799999999</v>
      </c>
      <c r="H123" s="51">
        <f>IF('Town Data'!M119&gt;9,'Town Data'!L119,"*")</f>
        <v>268553.33333333343</v>
      </c>
      <c r="I123" s="22">
        <f t="shared" si="3"/>
        <v>4.7931888471208876E-3</v>
      </c>
      <c r="J123" s="22">
        <f t="shared" si="4"/>
        <v>6.7529036044369661E-2</v>
      </c>
      <c r="K123" s="22">
        <f t="shared" si="5"/>
        <v>-1.2524514063004673E-2</v>
      </c>
      <c r="L123" s="15"/>
    </row>
    <row r="124" spans="2:12" x14ac:dyDescent="0.25">
      <c r="B124" s="27" t="str">
        <f>'Town Data'!A120</f>
        <v>ROCHESTER</v>
      </c>
      <c r="C124" s="49">
        <f>IF('Town Data'!C120&gt;9,'Town Data'!B120,"*")</f>
        <v>4620032.0199999996</v>
      </c>
      <c r="D124" s="50">
        <f>IF('Town Data'!E120&gt;9,'Town Data'!D120,"*")</f>
        <v>660764.11</v>
      </c>
      <c r="E124" s="51" t="str">
        <f>IF('Town Data'!G120&gt;9,'Town Data'!F120,"*")</f>
        <v>*</v>
      </c>
      <c r="F124" s="50">
        <f>IF('Town Data'!I120&gt;9,'Town Data'!H120,"*")</f>
        <v>4459578.63</v>
      </c>
      <c r="G124" s="50">
        <f>IF('Town Data'!K120&gt;9,'Town Data'!J120,"*")</f>
        <v>622774.34</v>
      </c>
      <c r="H124" s="51" t="str">
        <f>IF('Town Data'!M120&gt;9,'Town Data'!L120,"*")</f>
        <v>*</v>
      </c>
      <c r="I124" s="22">
        <f t="shared" si="3"/>
        <v>3.5979495668181476E-2</v>
      </c>
      <c r="J124" s="22">
        <f t="shared" si="4"/>
        <v>6.1000859476644492E-2</v>
      </c>
      <c r="K124" s="22" t="str">
        <f t="shared" si="5"/>
        <v/>
      </c>
      <c r="L124" s="15"/>
    </row>
    <row r="125" spans="2:12" x14ac:dyDescent="0.25">
      <c r="B125" s="27" t="str">
        <f>'Town Data'!A121</f>
        <v>ROCKINGHAM</v>
      </c>
      <c r="C125" s="49">
        <f>IF('Town Data'!C121&gt;9,'Town Data'!B121,"*")</f>
        <v>30556327.27</v>
      </c>
      <c r="D125" s="50">
        <f>IF('Town Data'!E121&gt;9,'Town Data'!D121,"*")</f>
        <v>4276609.78</v>
      </c>
      <c r="E125" s="51">
        <f>IF('Town Data'!G121&gt;9,'Town Data'!F121,"*")</f>
        <v>221020.49999999968</v>
      </c>
      <c r="F125" s="50">
        <f>IF('Town Data'!I121&gt;9,'Town Data'!H121,"*")</f>
        <v>30048077.02</v>
      </c>
      <c r="G125" s="50">
        <f>IF('Town Data'!K121&gt;9,'Town Data'!J121,"*")</f>
        <v>4835967.51</v>
      </c>
      <c r="H125" s="51">
        <f>IF('Town Data'!M121&gt;9,'Town Data'!L121,"*")</f>
        <v>233190.33333333296</v>
      </c>
      <c r="I125" s="22">
        <f t="shared" si="3"/>
        <v>1.6914568265440369E-2</v>
      </c>
      <c r="J125" s="22">
        <f t="shared" si="4"/>
        <v>-0.11566614722769292</v>
      </c>
      <c r="K125" s="22">
        <f t="shared" si="5"/>
        <v>-5.2188412612872624E-2</v>
      </c>
      <c r="L125" s="15"/>
    </row>
    <row r="126" spans="2:12" x14ac:dyDescent="0.25">
      <c r="B126" s="27" t="str">
        <f>'Town Data'!A122</f>
        <v>ROYALTON</v>
      </c>
      <c r="C126" s="49">
        <f>IF('Town Data'!C122&gt;9,'Town Data'!B122,"*")</f>
        <v>19131479.199999999</v>
      </c>
      <c r="D126" s="50">
        <f>IF('Town Data'!E122&gt;9,'Town Data'!D122,"*")</f>
        <v>3857410.06</v>
      </c>
      <c r="E126" s="51" t="str">
        <f>IF('Town Data'!G122&gt;9,'Town Data'!F122,"*")</f>
        <v>*</v>
      </c>
      <c r="F126" s="50">
        <f>IF('Town Data'!I122&gt;9,'Town Data'!H122,"*")</f>
        <v>17009420.879999999</v>
      </c>
      <c r="G126" s="50">
        <f>IF('Town Data'!K122&gt;9,'Town Data'!J122,"*")</f>
        <v>3626733.37</v>
      </c>
      <c r="H126" s="51">
        <f>IF('Town Data'!M122&gt;9,'Town Data'!L122,"*")</f>
        <v>18436.666666666628</v>
      </c>
      <c r="I126" s="22">
        <f t="shared" si="3"/>
        <v>0.12475782303059811</v>
      </c>
      <c r="J126" s="22">
        <f t="shared" si="4"/>
        <v>6.3604535119161504E-2</v>
      </c>
      <c r="K126" s="22" t="str">
        <f t="shared" si="5"/>
        <v/>
      </c>
      <c r="L126" s="15"/>
    </row>
    <row r="127" spans="2:12" x14ac:dyDescent="0.25">
      <c r="B127" s="27" t="str">
        <f>'Town Data'!A123</f>
        <v>RUTLAND</v>
      </c>
      <c r="C127" s="49">
        <f>IF('Town Data'!C123&gt;9,'Town Data'!B123,"*")</f>
        <v>123575684.58</v>
      </c>
      <c r="D127" s="50">
        <f>IF('Town Data'!E123&gt;9,'Town Data'!D123,"*")</f>
        <v>46359115.079999998</v>
      </c>
      <c r="E127" s="51">
        <f>IF('Town Data'!G123&gt;9,'Town Data'!F123,"*")</f>
        <v>1587477.8333333335</v>
      </c>
      <c r="F127" s="50">
        <f>IF('Town Data'!I123&gt;9,'Town Data'!H123,"*")</f>
        <v>131221656.23999999</v>
      </c>
      <c r="G127" s="50">
        <f>IF('Town Data'!K123&gt;9,'Town Data'!J123,"*")</f>
        <v>45137991.859999999</v>
      </c>
      <c r="H127" s="51">
        <f>IF('Town Data'!M123&gt;9,'Town Data'!L123,"*")</f>
        <v>1691988.166666666</v>
      </c>
      <c r="I127" s="22">
        <f t="shared" si="3"/>
        <v>-5.8267605203944167E-2</v>
      </c>
      <c r="J127" s="22">
        <f t="shared" si="4"/>
        <v>2.7053113567556013E-2</v>
      </c>
      <c r="K127" s="22">
        <f t="shared" si="5"/>
        <v>-6.1767768470405535E-2</v>
      </c>
    </row>
    <row r="128" spans="2:12" x14ac:dyDescent="0.25">
      <c r="B128" s="27" t="str">
        <f>'Town Data'!A124</f>
        <v>RUTLAND TOWN</v>
      </c>
      <c r="C128" s="49">
        <f>IF('Town Data'!C124&gt;9,'Town Data'!B124,"*")</f>
        <v>75517745.430000007</v>
      </c>
      <c r="D128" s="50">
        <f>IF('Town Data'!E124&gt;9,'Town Data'!D124,"*")</f>
        <v>34276029.109999999</v>
      </c>
      <c r="E128" s="51">
        <f>IF('Town Data'!G124&gt;9,'Town Data'!F124,"*")</f>
        <v>2059641.999999996</v>
      </c>
      <c r="F128" s="50">
        <f>IF('Town Data'!I124&gt;9,'Town Data'!H124,"*")</f>
        <v>76074342.769999996</v>
      </c>
      <c r="G128" s="50">
        <f>IF('Town Data'!K124&gt;9,'Town Data'!J124,"*")</f>
        <v>34170341.079999998</v>
      </c>
      <c r="H128" s="51">
        <f>IF('Town Data'!M124&gt;9,'Town Data'!L124,"*")</f>
        <v>3107685.9999999963</v>
      </c>
      <c r="I128" s="22">
        <f t="shared" si="3"/>
        <v>-7.3164922591941661E-3</v>
      </c>
      <c r="J128" s="22">
        <f t="shared" si="4"/>
        <v>3.092975564761357E-3</v>
      </c>
      <c r="K128" s="22">
        <f t="shared" si="5"/>
        <v>-0.3372425656903566</v>
      </c>
    </row>
    <row r="129" spans="2:11" x14ac:dyDescent="0.25">
      <c r="B129" s="27" t="str">
        <f>'Town Data'!A125</f>
        <v>RYEGATE</v>
      </c>
      <c r="C129" s="49">
        <f>IF('Town Data'!C125&gt;9,'Town Data'!B125,"*")</f>
        <v>3027111.25</v>
      </c>
      <c r="D129" s="50">
        <f>IF('Town Data'!E125&gt;9,'Town Data'!D125,"*")</f>
        <v>188260.06</v>
      </c>
      <c r="E129" s="51" t="str">
        <f>IF('Town Data'!G125&gt;9,'Town Data'!F125,"*")</f>
        <v>*</v>
      </c>
      <c r="F129" s="50">
        <f>IF('Town Data'!I125&gt;9,'Town Data'!H125,"*")</f>
        <v>5782253.75</v>
      </c>
      <c r="G129" s="50">
        <f>IF('Town Data'!K125&gt;9,'Town Data'!J125,"*")</f>
        <v>109408.88</v>
      </c>
      <c r="H129" s="51" t="str">
        <f>IF('Town Data'!M125&gt;9,'Town Data'!L125,"*")</f>
        <v>*</v>
      </c>
      <c r="I129" s="22">
        <f t="shared" si="3"/>
        <v>-0.47648246153154383</v>
      </c>
      <c r="J129" s="22">
        <f t="shared" si="4"/>
        <v>0.7207018296869504</v>
      </c>
      <c r="K129" s="22" t="str">
        <f t="shared" si="5"/>
        <v/>
      </c>
    </row>
    <row r="130" spans="2:11" x14ac:dyDescent="0.25">
      <c r="B130" s="27" t="str">
        <f>'Town Data'!A126</f>
        <v>SALISBURY</v>
      </c>
      <c r="C130" s="49">
        <f>IF('Town Data'!C126&gt;9,'Town Data'!B126,"*")</f>
        <v>250415.81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>
        <f>IF('Town Data'!I126&gt;9,'Town Data'!H126,"*")</f>
        <v>230102.48</v>
      </c>
      <c r="G130" s="50">
        <f>IF('Town Data'!K126&gt;9,'Town Data'!J126,"*")</f>
        <v>150335.48000000001</v>
      </c>
      <c r="H130" s="51" t="str">
        <f>IF('Town Data'!M126&gt;9,'Town Data'!L126,"*")</f>
        <v>*</v>
      </c>
      <c r="I130" s="22">
        <f t="shared" si="3"/>
        <v>8.8279491815994274E-2</v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 t="str">
        <f>'Town Data'!A127</f>
        <v>SHAFTSBURY</v>
      </c>
      <c r="C131" s="49">
        <f>IF('Town Data'!C127&gt;9,'Town Data'!B127,"*")</f>
        <v>15577651.140000001</v>
      </c>
      <c r="D131" s="50">
        <f>IF('Town Data'!E127&gt;9,'Town Data'!D127,"*")</f>
        <v>1596773.76</v>
      </c>
      <c r="E131" s="51" t="str">
        <f>IF('Town Data'!G127&gt;9,'Town Data'!F127,"*")</f>
        <v>*</v>
      </c>
      <c r="F131" s="50">
        <f>IF('Town Data'!I127&gt;9,'Town Data'!H127,"*")</f>
        <v>21431443.91</v>
      </c>
      <c r="G131" s="50">
        <f>IF('Town Data'!K127&gt;9,'Town Data'!J127,"*")</f>
        <v>1617258.38</v>
      </c>
      <c r="H131" s="51" t="str">
        <f>IF('Town Data'!M127&gt;9,'Town Data'!L127,"*")</f>
        <v>*</v>
      </c>
      <c r="I131" s="22">
        <f t="shared" si="3"/>
        <v>-0.27314038170188781</v>
      </c>
      <c r="J131" s="22">
        <f t="shared" si="4"/>
        <v>-1.2666263012345547E-2</v>
      </c>
      <c r="K131" s="22" t="str">
        <f t="shared" si="5"/>
        <v/>
      </c>
    </row>
    <row r="132" spans="2:11" x14ac:dyDescent="0.25">
      <c r="B132" s="27" t="str">
        <f>'Town Data'!A128</f>
        <v>SHARON</v>
      </c>
      <c r="C132" s="49">
        <f>IF('Town Data'!C128&gt;9,'Town Data'!B128,"*")</f>
        <v>1351792.91</v>
      </c>
      <c r="D132" s="50">
        <f>IF('Town Data'!E128&gt;9,'Town Data'!D128,"*")</f>
        <v>426283.75</v>
      </c>
      <c r="E132" s="51" t="str">
        <f>IF('Town Data'!G128&gt;9,'Town Data'!F128,"*")</f>
        <v>*</v>
      </c>
      <c r="F132" s="50">
        <f>IF('Town Data'!I128&gt;9,'Town Data'!H128,"*")</f>
        <v>930904.95</v>
      </c>
      <c r="G132" s="50">
        <f>IF('Town Data'!K128&gt;9,'Town Data'!J128,"*")</f>
        <v>358203.57</v>
      </c>
      <c r="H132" s="51" t="str">
        <f>IF('Town Data'!M128&gt;9,'Town Data'!L128,"*")</f>
        <v>*</v>
      </c>
      <c r="I132" s="22">
        <f t="shared" si="3"/>
        <v>0.45212774945497924</v>
      </c>
      <c r="J132" s="22">
        <f t="shared" si="4"/>
        <v>0.19006002648158976</v>
      </c>
      <c r="K132" s="22" t="str">
        <f t="shared" si="5"/>
        <v/>
      </c>
    </row>
    <row r="133" spans="2:11" x14ac:dyDescent="0.25">
      <c r="B133" s="27" t="str">
        <f>'Town Data'!A129</f>
        <v>SHELBURNE</v>
      </c>
      <c r="C133" s="49">
        <f>IF('Town Data'!C129&gt;9,'Town Data'!B129,"*")</f>
        <v>67923704.010000005</v>
      </c>
      <c r="D133" s="50">
        <f>IF('Town Data'!E129&gt;9,'Town Data'!D129,"*")</f>
        <v>18118496.530000001</v>
      </c>
      <c r="E133" s="51">
        <f>IF('Town Data'!G129&gt;9,'Town Data'!F129,"*")</f>
        <v>180474.50000000003</v>
      </c>
      <c r="F133" s="50">
        <f>IF('Town Data'!I129&gt;9,'Town Data'!H129,"*")</f>
        <v>72884414.689999998</v>
      </c>
      <c r="G133" s="50">
        <f>IF('Town Data'!K129&gt;9,'Town Data'!J129,"*")</f>
        <v>18651995.199999999</v>
      </c>
      <c r="H133" s="51">
        <f>IF('Town Data'!M129&gt;9,'Town Data'!L129,"*")</f>
        <v>654797.83333333326</v>
      </c>
      <c r="I133" s="22">
        <f t="shared" si="3"/>
        <v>-6.8062708620209578E-2</v>
      </c>
      <c r="J133" s="22">
        <f t="shared" si="4"/>
        <v>-2.8602766850379529E-2</v>
      </c>
      <c r="K133" s="22">
        <f t="shared" si="5"/>
        <v>-0.72438134212926275</v>
      </c>
    </row>
    <row r="134" spans="2:11" x14ac:dyDescent="0.25">
      <c r="B134" s="27" t="str">
        <f>'Town Data'!A130</f>
        <v>SHELDON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>
        <f>IF('Town Data'!I130&gt;9,'Town Data'!H130,"*")</f>
        <v>8523986.4600000009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SHOREHAM</v>
      </c>
      <c r="C135" s="49">
        <f>IF('Town Data'!C131&gt;9,'Town Data'!B131,"*")</f>
        <v>22243637.140000001</v>
      </c>
      <c r="D135" s="50">
        <f>IF('Town Data'!E131&gt;9,'Town Data'!D131,"*")</f>
        <v>616324.31999999995</v>
      </c>
      <c r="E135" s="51" t="str">
        <f>IF('Town Data'!G131&gt;9,'Town Data'!F131,"*")</f>
        <v>*</v>
      </c>
      <c r="F135" s="50">
        <f>IF('Town Data'!I131&gt;9,'Town Data'!H131,"*")</f>
        <v>12599595.27</v>
      </c>
      <c r="G135" s="50">
        <f>IF('Town Data'!K131&gt;9,'Town Data'!J131,"*")</f>
        <v>426418.25</v>
      </c>
      <c r="H135" s="51" t="str">
        <f>IF('Town Data'!M131&gt;9,'Town Data'!L131,"*")</f>
        <v>*</v>
      </c>
      <c r="I135" s="22">
        <f t="shared" si="6"/>
        <v>0.76542473494864893</v>
      </c>
      <c r="J135" s="22">
        <f t="shared" si="7"/>
        <v>0.44535164712110692</v>
      </c>
      <c r="K135" s="22" t="str">
        <f t="shared" si="8"/>
        <v/>
      </c>
    </row>
    <row r="136" spans="2:11" x14ac:dyDescent="0.25">
      <c r="B136" s="27" t="str">
        <f>'Town Data'!A132</f>
        <v>SHREWSBURY</v>
      </c>
      <c r="C136" s="49">
        <f>IF('Town Data'!C132&gt;9,'Town Data'!B132,"*")</f>
        <v>418820.65</v>
      </c>
      <c r="D136" s="50">
        <f>IF('Town Data'!E132&gt;9,'Town Data'!D132,"*")</f>
        <v>340736.39</v>
      </c>
      <c r="E136" s="51" t="str">
        <f>IF('Town Data'!G132&gt;9,'Town Data'!F132,"*")</f>
        <v>*</v>
      </c>
      <c r="F136" s="50">
        <f>IF('Town Data'!I132&gt;9,'Town Data'!H132,"*")</f>
        <v>431644.05</v>
      </c>
      <c r="G136" s="50">
        <f>IF('Town Data'!K132&gt;9,'Town Data'!J132,"*")</f>
        <v>328838.27</v>
      </c>
      <c r="H136" s="51" t="str">
        <f>IF('Town Data'!M132&gt;9,'Town Data'!L132,"*")</f>
        <v>*</v>
      </c>
      <c r="I136" s="22">
        <f t="shared" si="6"/>
        <v>-2.970827467678511E-2</v>
      </c>
      <c r="J136" s="22">
        <f t="shared" si="7"/>
        <v>3.6182284987693172E-2</v>
      </c>
      <c r="K136" s="22" t="str">
        <f t="shared" si="8"/>
        <v/>
      </c>
    </row>
    <row r="137" spans="2:11" x14ac:dyDescent="0.25">
      <c r="B137" s="27" t="str">
        <f>'Town Data'!A133</f>
        <v>SOUTH BURLINGTON</v>
      </c>
      <c r="C137" s="49">
        <f>IF('Town Data'!C133&gt;9,'Town Data'!B133,"*")</f>
        <v>1435851965.46</v>
      </c>
      <c r="D137" s="50">
        <f>IF('Town Data'!E133&gt;9,'Town Data'!D133,"*")</f>
        <v>91711460.680000007</v>
      </c>
      <c r="E137" s="51">
        <f>IF('Town Data'!G133&gt;9,'Town Data'!F133,"*")</f>
        <v>4385145.0000000009</v>
      </c>
      <c r="F137" s="50">
        <f>IF('Town Data'!I133&gt;9,'Town Data'!H133,"*")</f>
        <v>516496970.22000003</v>
      </c>
      <c r="G137" s="50">
        <f>IF('Town Data'!K133&gt;9,'Town Data'!J133,"*")</f>
        <v>96199159.540000007</v>
      </c>
      <c r="H137" s="51">
        <f>IF('Town Data'!M133&gt;9,'Town Data'!L133,"*")</f>
        <v>4618314.4999999991</v>
      </c>
      <c r="I137" s="22">
        <f t="shared" si="6"/>
        <v>1.7799813904976134</v>
      </c>
      <c r="J137" s="22">
        <f t="shared" si="7"/>
        <v>-4.6650083862052827E-2</v>
      </c>
      <c r="K137" s="22">
        <f t="shared" si="8"/>
        <v>-5.0488008125041763E-2</v>
      </c>
    </row>
    <row r="138" spans="2:11" x14ac:dyDescent="0.25">
      <c r="B138" s="27" t="str">
        <f>'Town Data'!A134</f>
        <v>SOUTH HERO</v>
      </c>
      <c r="C138" s="49">
        <f>IF('Town Data'!C134&gt;9,'Town Data'!B134,"*")</f>
        <v>4181529.22</v>
      </c>
      <c r="D138" s="50">
        <f>IF('Town Data'!E134&gt;9,'Town Data'!D134,"*")</f>
        <v>1219934.19</v>
      </c>
      <c r="E138" s="51" t="str">
        <f>IF('Town Data'!G134&gt;9,'Town Data'!F134,"*")</f>
        <v>*</v>
      </c>
      <c r="F138" s="50">
        <f>IF('Town Data'!I134&gt;9,'Town Data'!H134,"*")</f>
        <v>4080517.36</v>
      </c>
      <c r="G138" s="50">
        <f>IF('Town Data'!K134&gt;9,'Town Data'!J134,"*")</f>
        <v>1105439.33</v>
      </c>
      <c r="H138" s="51" t="str">
        <f>IF('Town Data'!M134&gt;9,'Town Data'!L134,"*")</f>
        <v>*</v>
      </c>
      <c r="I138" s="22">
        <f t="shared" si="6"/>
        <v>2.4754669834317365E-2</v>
      </c>
      <c r="J138" s="22">
        <f t="shared" si="7"/>
        <v>0.10357407855209916</v>
      </c>
      <c r="K138" s="22" t="str">
        <f t="shared" si="8"/>
        <v/>
      </c>
    </row>
    <row r="139" spans="2:11" x14ac:dyDescent="0.25">
      <c r="B139" s="27" t="str">
        <f>'Town Data'!A135</f>
        <v>SPRINGFIELD</v>
      </c>
      <c r="C139" s="49">
        <f>IF('Town Data'!C135&gt;9,'Town Data'!B135,"*")</f>
        <v>36926459.020000003</v>
      </c>
      <c r="D139" s="50">
        <f>IF('Town Data'!E135&gt;9,'Town Data'!D135,"*")</f>
        <v>14108322.949999999</v>
      </c>
      <c r="E139" s="51">
        <f>IF('Town Data'!G135&gt;9,'Town Data'!F135,"*")</f>
        <v>474775</v>
      </c>
      <c r="F139" s="50">
        <f>IF('Town Data'!I135&gt;9,'Town Data'!H135,"*")</f>
        <v>37556574.950000003</v>
      </c>
      <c r="G139" s="50">
        <f>IF('Town Data'!K135&gt;9,'Town Data'!J135,"*")</f>
        <v>15610812.65</v>
      </c>
      <c r="H139" s="51">
        <f>IF('Town Data'!M135&gt;9,'Town Data'!L135,"*")</f>
        <v>1410628.5000000002</v>
      </c>
      <c r="I139" s="22">
        <f t="shared" si="6"/>
        <v>-1.677777941249671E-2</v>
      </c>
      <c r="J139" s="22">
        <f t="shared" si="7"/>
        <v>-9.6246731908604458E-2</v>
      </c>
      <c r="K139" s="22">
        <f t="shared" si="8"/>
        <v>-0.66343016605718663</v>
      </c>
    </row>
    <row r="140" spans="2:11" x14ac:dyDescent="0.25">
      <c r="B140" s="27" t="str">
        <f>'Town Data'!A136</f>
        <v>ST ALBANS</v>
      </c>
      <c r="C140" s="49">
        <f>IF('Town Data'!C136&gt;9,'Town Data'!B136,"*")</f>
        <v>172862278.06</v>
      </c>
      <c r="D140" s="50">
        <f>IF('Town Data'!E136&gt;9,'Town Data'!D136,"*")</f>
        <v>21316773.699999999</v>
      </c>
      <c r="E140" s="51">
        <f>IF('Town Data'!G136&gt;9,'Town Data'!F136,"*")</f>
        <v>676029.50000000035</v>
      </c>
      <c r="F140" s="50">
        <f>IF('Town Data'!I136&gt;9,'Town Data'!H136,"*")</f>
        <v>174762828.99000001</v>
      </c>
      <c r="G140" s="50">
        <f>IF('Town Data'!K136&gt;9,'Town Data'!J136,"*")</f>
        <v>21765475.780000001</v>
      </c>
      <c r="H140" s="51">
        <f>IF('Town Data'!M136&gt;9,'Town Data'!L136,"*")</f>
        <v>968207.66666666628</v>
      </c>
      <c r="I140" s="22">
        <f t="shared" si="6"/>
        <v>-1.0875029552816162E-2</v>
      </c>
      <c r="J140" s="22">
        <f t="shared" si="7"/>
        <v>-2.0615312274143264E-2</v>
      </c>
      <c r="K140" s="22">
        <f t="shared" si="8"/>
        <v>-0.30177220933663274</v>
      </c>
    </row>
    <row r="141" spans="2:11" x14ac:dyDescent="0.25">
      <c r="B141" s="27" t="str">
        <f>'Town Data'!A137</f>
        <v>ST ALBANS TOWN</v>
      </c>
      <c r="C141" s="49">
        <f>IF('Town Data'!C137&gt;9,'Town Data'!B137,"*")</f>
        <v>89910414.890000001</v>
      </c>
      <c r="D141" s="50">
        <f>IF('Town Data'!E137&gt;9,'Town Data'!D137,"*")</f>
        <v>24930700.559999999</v>
      </c>
      <c r="E141" s="51">
        <f>IF('Town Data'!G137&gt;9,'Town Data'!F137,"*")</f>
        <v>253180.5</v>
      </c>
      <c r="F141" s="50">
        <f>IF('Town Data'!I137&gt;9,'Town Data'!H137,"*")</f>
        <v>79619613.579999998</v>
      </c>
      <c r="G141" s="50">
        <f>IF('Town Data'!K137&gt;9,'Town Data'!J137,"*")</f>
        <v>24326916.719999999</v>
      </c>
      <c r="H141" s="51">
        <f>IF('Town Data'!M137&gt;9,'Town Data'!L137,"*")</f>
        <v>437772</v>
      </c>
      <c r="I141" s="22">
        <f t="shared" si="6"/>
        <v>0.12924957616957078</v>
      </c>
      <c r="J141" s="22">
        <f t="shared" si="7"/>
        <v>2.4819579355225413E-2</v>
      </c>
      <c r="K141" s="22">
        <f t="shared" si="8"/>
        <v>-0.42166127573257312</v>
      </c>
    </row>
    <row r="142" spans="2:11" x14ac:dyDescent="0.25">
      <c r="B142" s="27" t="str">
        <f>'Town Data'!A138</f>
        <v>ST JOHNSBURY</v>
      </c>
      <c r="C142" s="49">
        <f>IF('Town Data'!C138&gt;9,'Town Data'!B138,"*")</f>
        <v>81320919.519999996</v>
      </c>
      <c r="D142" s="50">
        <f>IF('Town Data'!E138&gt;9,'Town Data'!D138,"*")</f>
        <v>21286438.059999999</v>
      </c>
      <c r="E142" s="51">
        <f>IF('Town Data'!G138&gt;9,'Town Data'!F138,"*")</f>
        <v>657314.99999999977</v>
      </c>
      <c r="F142" s="50">
        <f>IF('Town Data'!I138&gt;9,'Town Data'!H138,"*")</f>
        <v>79055214.560000002</v>
      </c>
      <c r="G142" s="50">
        <f>IF('Town Data'!K138&gt;9,'Town Data'!J138,"*")</f>
        <v>21208942.57</v>
      </c>
      <c r="H142" s="51">
        <f>IF('Town Data'!M138&gt;9,'Town Data'!L138,"*")</f>
        <v>767571.66666666709</v>
      </c>
      <c r="I142" s="22">
        <f t="shared" si="6"/>
        <v>2.865977877120815E-2</v>
      </c>
      <c r="J142" s="22">
        <f t="shared" si="7"/>
        <v>3.6539063531444301E-3</v>
      </c>
      <c r="K142" s="22">
        <f t="shared" si="8"/>
        <v>-0.14364348171614888</v>
      </c>
    </row>
    <row r="143" spans="2:11" x14ac:dyDescent="0.25">
      <c r="B143" s="27" t="str">
        <f>'Town Data'!A139</f>
        <v>STARKSBORO</v>
      </c>
      <c r="C143" s="49">
        <f>IF('Town Data'!C139&gt;9,'Town Data'!B139,"*")</f>
        <v>682327.82</v>
      </c>
      <c r="D143" s="50">
        <f>IF('Town Data'!E139&gt;9,'Town Data'!D139,"*")</f>
        <v>277950.23</v>
      </c>
      <c r="E143" s="51" t="str">
        <f>IF('Town Data'!G139&gt;9,'Town Data'!F139,"*")</f>
        <v>*</v>
      </c>
      <c r="F143" s="50">
        <f>IF('Town Data'!I139&gt;9,'Town Data'!H139,"*")</f>
        <v>597430.82999999996</v>
      </c>
      <c r="G143" s="50">
        <f>IF('Town Data'!K139&gt;9,'Town Data'!J139,"*")</f>
        <v>230567.61</v>
      </c>
      <c r="H143" s="51" t="str">
        <f>IF('Town Data'!M139&gt;9,'Town Data'!L139,"*")</f>
        <v>*</v>
      </c>
      <c r="I143" s="22">
        <f t="shared" si="6"/>
        <v>0.14210346325783019</v>
      </c>
      <c r="J143" s="22">
        <f t="shared" si="7"/>
        <v>0.20550423366057358</v>
      </c>
      <c r="K143" s="22" t="str">
        <f t="shared" si="8"/>
        <v/>
      </c>
    </row>
    <row r="144" spans="2:11" x14ac:dyDescent="0.25">
      <c r="B144" s="27" t="str">
        <f>'Town Data'!A140</f>
        <v>STOWE</v>
      </c>
      <c r="C144" s="49">
        <f>IF('Town Data'!C140&gt;9,'Town Data'!B140,"*")</f>
        <v>57186058.630000003</v>
      </c>
      <c r="D144" s="50">
        <f>IF('Town Data'!E140&gt;9,'Town Data'!D140,"*")</f>
        <v>27993908.129999999</v>
      </c>
      <c r="E144" s="51">
        <f>IF('Town Data'!G140&gt;9,'Town Data'!F140,"*")</f>
        <v>1983927.6666666695</v>
      </c>
      <c r="F144" s="50">
        <f>IF('Town Data'!I140&gt;9,'Town Data'!H140,"*")</f>
        <v>57447493.659999996</v>
      </c>
      <c r="G144" s="50">
        <f>IF('Town Data'!K140&gt;9,'Town Data'!J140,"*")</f>
        <v>27114025.75</v>
      </c>
      <c r="H144" s="51">
        <f>IF('Town Data'!M140&gt;9,'Town Data'!L140,"*")</f>
        <v>1968039.9999999991</v>
      </c>
      <c r="I144" s="22">
        <f t="shared" si="6"/>
        <v>-4.5508518012514765E-3</v>
      </c>
      <c r="J144" s="22">
        <f t="shared" si="7"/>
        <v>3.2451189215234814E-2</v>
      </c>
      <c r="K144" s="22">
        <f t="shared" si="8"/>
        <v>8.0728372729570921E-3</v>
      </c>
    </row>
    <row r="145" spans="2:11" x14ac:dyDescent="0.25">
      <c r="B145" s="27" t="str">
        <f>'Town Data'!A141</f>
        <v>STRAFFORD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>
        <f>IF('Town Data'!I141&gt;9,'Town Data'!H141,"*")</f>
        <v>957220.43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 t="str">
        <f>'Town Data'!A142</f>
        <v>SWANTON</v>
      </c>
      <c r="C146" s="49">
        <f>IF('Town Data'!C142&gt;9,'Town Data'!B142,"*")</f>
        <v>42979806.840000004</v>
      </c>
      <c r="D146" s="50">
        <f>IF('Town Data'!E142&gt;9,'Town Data'!D142,"*")</f>
        <v>5854766.3300000001</v>
      </c>
      <c r="E146" s="51">
        <f>IF('Town Data'!G142&gt;9,'Town Data'!F142,"*")</f>
        <v>126721.6666666667</v>
      </c>
      <c r="F146" s="50">
        <f>IF('Town Data'!I142&gt;9,'Town Data'!H142,"*")</f>
        <v>42930516.789999999</v>
      </c>
      <c r="G146" s="50">
        <f>IF('Town Data'!K142&gt;9,'Town Data'!J142,"*")</f>
        <v>5800069.0199999996</v>
      </c>
      <c r="H146" s="51">
        <f>IF('Town Data'!M142&gt;9,'Town Data'!L142,"*")</f>
        <v>80513.333333333401</v>
      </c>
      <c r="I146" s="22">
        <f t="shared" si="6"/>
        <v>1.148135491615741E-3</v>
      </c>
      <c r="J146" s="22">
        <f t="shared" si="7"/>
        <v>9.430458467199504E-3</v>
      </c>
      <c r="K146" s="22">
        <f t="shared" si="8"/>
        <v>0.57392150368468897</v>
      </c>
    </row>
    <row r="147" spans="2:11" x14ac:dyDescent="0.25">
      <c r="B147" s="27" t="str">
        <f>'Town Data'!A143</f>
        <v>THETFORD</v>
      </c>
      <c r="C147" s="49">
        <f>IF('Town Data'!C143&gt;9,'Town Data'!B143,"*")</f>
        <v>3849996.5</v>
      </c>
      <c r="D147" s="50">
        <f>IF('Town Data'!E143&gt;9,'Town Data'!D143,"*")</f>
        <v>1603590.9</v>
      </c>
      <c r="E147" s="51">
        <f>IF('Town Data'!G143&gt;9,'Town Data'!F143,"*")</f>
        <v>27160.5</v>
      </c>
      <c r="F147" s="50">
        <f>IF('Town Data'!I143&gt;9,'Town Data'!H143,"*")</f>
        <v>3798123.58</v>
      </c>
      <c r="G147" s="50">
        <f>IF('Town Data'!K143&gt;9,'Town Data'!J143,"*")</f>
        <v>1486424.95</v>
      </c>
      <c r="H147" s="51">
        <f>IF('Town Data'!M143&gt;9,'Town Data'!L143,"*")</f>
        <v>44191.999999999993</v>
      </c>
      <c r="I147" s="22">
        <f t="shared" si="6"/>
        <v>1.3657512428808314E-2</v>
      </c>
      <c r="J147" s="22">
        <f t="shared" si="7"/>
        <v>7.882399309833972E-2</v>
      </c>
      <c r="K147" s="22">
        <f t="shared" si="8"/>
        <v>-0.385397809558291</v>
      </c>
    </row>
    <row r="148" spans="2:11" x14ac:dyDescent="0.25">
      <c r="B148" s="27" t="str">
        <f>'Town Data'!A144</f>
        <v>TOWNSHEND</v>
      </c>
      <c r="C148" s="49">
        <f>IF('Town Data'!C144&gt;9,'Town Data'!B144,"*")</f>
        <v>3603531.12</v>
      </c>
      <c r="D148" s="50">
        <f>IF('Town Data'!E144&gt;9,'Town Data'!D144,"*")</f>
        <v>682442.16</v>
      </c>
      <c r="E148" s="51" t="str">
        <f>IF('Town Data'!G144&gt;9,'Town Data'!F144,"*")</f>
        <v>*</v>
      </c>
      <c r="F148" s="50">
        <f>IF('Town Data'!I144&gt;9,'Town Data'!H144,"*")</f>
        <v>3684519.31</v>
      </c>
      <c r="G148" s="50">
        <f>IF('Town Data'!K144&gt;9,'Town Data'!J144,"*")</f>
        <v>667150.59</v>
      </c>
      <c r="H148" s="51" t="str">
        <f>IF('Town Data'!M144&gt;9,'Town Data'!L144,"*")</f>
        <v>*</v>
      </c>
      <c r="I148" s="22">
        <f t="shared" si="6"/>
        <v>-2.1980666454968299E-2</v>
      </c>
      <c r="J148" s="22">
        <f t="shared" si="7"/>
        <v>2.2920717195198861E-2</v>
      </c>
      <c r="K148" s="22" t="str">
        <f t="shared" si="8"/>
        <v/>
      </c>
    </row>
    <row r="149" spans="2:11" x14ac:dyDescent="0.25">
      <c r="B149" s="27" t="str">
        <f>'Town Data'!A145</f>
        <v>TROY</v>
      </c>
      <c r="C149" s="49">
        <f>IF('Town Data'!C145&gt;9,'Town Data'!B145,"*")</f>
        <v>8833949.2699999996</v>
      </c>
      <c r="D149" s="50">
        <f>IF('Town Data'!E145&gt;9,'Town Data'!D145,"*")</f>
        <v>891537.88</v>
      </c>
      <c r="E149" s="51" t="str">
        <f>IF('Town Data'!G145&gt;9,'Town Data'!F145,"*")</f>
        <v>*</v>
      </c>
      <c r="F149" s="50">
        <f>IF('Town Data'!I145&gt;9,'Town Data'!H145,"*")</f>
        <v>8781094.2300000004</v>
      </c>
      <c r="G149" s="50">
        <f>IF('Town Data'!K145&gt;9,'Town Data'!J145,"*")</f>
        <v>845692.71</v>
      </c>
      <c r="H149" s="51">
        <f>IF('Town Data'!M145&gt;9,'Town Data'!L145,"*")</f>
        <v>244143.33333333366</v>
      </c>
      <c r="I149" s="22">
        <f t="shared" si="6"/>
        <v>6.019186062190692E-3</v>
      </c>
      <c r="J149" s="22">
        <f t="shared" si="7"/>
        <v>5.4210198879448827E-2</v>
      </c>
      <c r="K149" s="22" t="str">
        <f t="shared" si="8"/>
        <v/>
      </c>
    </row>
    <row r="150" spans="2:11" x14ac:dyDescent="0.25">
      <c r="B150" s="27" t="str">
        <f>'Town Data'!A146</f>
        <v>TUNBRIDGE</v>
      </c>
      <c r="C150" s="49">
        <f>IF('Town Data'!C146&gt;9,'Town Data'!B146,"*")</f>
        <v>453369.62</v>
      </c>
      <c r="D150" s="50">
        <f>IF('Town Data'!E146&gt;9,'Town Data'!D146,"*")</f>
        <v>255619.49</v>
      </c>
      <c r="E150" s="51" t="str">
        <f>IF('Town Data'!G146&gt;9,'Town Data'!F146,"*")</f>
        <v>*</v>
      </c>
      <c r="F150" s="50">
        <f>IF('Town Data'!I146&gt;9,'Town Data'!H146,"*")</f>
        <v>455948.07</v>
      </c>
      <c r="G150" s="50">
        <f>IF('Town Data'!K146&gt;9,'Town Data'!J146,"*")</f>
        <v>273905.82</v>
      </c>
      <c r="H150" s="51" t="str">
        <f>IF('Town Data'!M146&gt;9,'Town Data'!L146,"*")</f>
        <v>*</v>
      </c>
      <c r="I150" s="22">
        <f t="shared" si="6"/>
        <v>-5.6551396302653755E-3</v>
      </c>
      <c r="J150" s="22">
        <f t="shared" si="7"/>
        <v>-6.676137805323018E-2</v>
      </c>
      <c r="K150" s="22" t="str">
        <f t="shared" si="8"/>
        <v/>
      </c>
    </row>
    <row r="151" spans="2:11" x14ac:dyDescent="0.25">
      <c r="B151" s="27" t="str">
        <f>'Town Data'!A147</f>
        <v>UNDERHILL</v>
      </c>
      <c r="C151" s="49">
        <f>IF('Town Data'!C147&gt;9,'Town Data'!B147,"*")</f>
        <v>7600057.2999999998</v>
      </c>
      <c r="D151" s="50">
        <f>IF('Town Data'!E147&gt;9,'Town Data'!D147,"*")</f>
        <v>860666.86</v>
      </c>
      <c r="E151" s="51" t="str">
        <f>IF('Town Data'!G147&gt;9,'Town Data'!F147,"*")</f>
        <v>*</v>
      </c>
      <c r="F151" s="50">
        <f>IF('Town Data'!I147&gt;9,'Town Data'!H147,"*")</f>
        <v>7756663.1699999999</v>
      </c>
      <c r="G151" s="50">
        <f>IF('Town Data'!K147&gt;9,'Town Data'!J147,"*")</f>
        <v>941309.29</v>
      </c>
      <c r="H151" s="51" t="str">
        <f>IF('Town Data'!M147&gt;9,'Town Data'!L147,"*")</f>
        <v>*</v>
      </c>
      <c r="I151" s="22">
        <f t="shared" si="6"/>
        <v>-2.0189850528213683E-2</v>
      </c>
      <c r="J151" s="22">
        <f t="shared" si="7"/>
        <v>-8.5670492001624729E-2</v>
      </c>
      <c r="K151" s="22" t="str">
        <f t="shared" si="8"/>
        <v/>
      </c>
    </row>
    <row r="152" spans="2:11" x14ac:dyDescent="0.25">
      <c r="B152" s="27" t="str">
        <f>'Town Data'!A148</f>
        <v>VERGENNES</v>
      </c>
      <c r="C152" s="49">
        <f>IF('Town Data'!C148&gt;9,'Town Data'!B148,"*")</f>
        <v>22517511.41</v>
      </c>
      <c r="D152" s="50">
        <f>IF('Town Data'!E148&gt;9,'Town Data'!D148,"*")</f>
        <v>3907892.86</v>
      </c>
      <c r="E152" s="51">
        <f>IF('Town Data'!G148&gt;9,'Town Data'!F148,"*")</f>
        <v>433363.16666666669</v>
      </c>
      <c r="F152" s="50">
        <f>IF('Town Data'!I148&gt;9,'Town Data'!H148,"*")</f>
        <v>39224575.219999999</v>
      </c>
      <c r="G152" s="50">
        <f>IF('Town Data'!K148&gt;9,'Town Data'!J148,"*")</f>
        <v>4417917.7300000004</v>
      </c>
      <c r="H152" s="51">
        <f>IF('Town Data'!M148&gt;9,'Town Data'!L148,"*")</f>
        <v>1141488.0000000009</v>
      </c>
      <c r="I152" s="22">
        <f t="shared" si="6"/>
        <v>-0.42593358159507427</v>
      </c>
      <c r="J152" s="22">
        <f t="shared" si="7"/>
        <v>-0.11544462825476846</v>
      </c>
      <c r="K152" s="22">
        <f t="shared" si="8"/>
        <v>-0.62035241135547081</v>
      </c>
    </row>
    <row r="153" spans="2:11" x14ac:dyDescent="0.25">
      <c r="B153" s="27" t="str">
        <f>'Town Data'!A149</f>
        <v>VERNON</v>
      </c>
      <c r="C153" s="49">
        <f>IF('Town Data'!C149&gt;9,'Town Data'!B149,"*")</f>
        <v>5356943.7300000004</v>
      </c>
      <c r="D153" s="50">
        <f>IF('Town Data'!E149&gt;9,'Town Data'!D149,"*")</f>
        <v>1376892.67</v>
      </c>
      <c r="E153" s="51" t="str">
        <f>IF('Town Data'!G149&gt;9,'Town Data'!F149,"*")</f>
        <v>*</v>
      </c>
      <c r="F153" s="50">
        <f>IF('Town Data'!I149&gt;9,'Town Data'!H149,"*")</f>
        <v>5685042.3700000001</v>
      </c>
      <c r="G153" s="50">
        <f>IF('Town Data'!K149&gt;9,'Town Data'!J149,"*")</f>
        <v>1325402.2</v>
      </c>
      <c r="H153" s="51" t="str">
        <f>IF('Town Data'!M149&gt;9,'Town Data'!L149,"*")</f>
        <v>*</v>
      </c>
      <c r="I153" s="22">
        <f t="shared" si="6"/>
        <v>-5.771261120785625E-2</v>
      </c>
      <c r="J153" s="22">
        <f t="shared" si="7"/>
        <v>3.884893958980902E-2</v>
      </c>
      <c r="K153" s="22" t="str">
        <f t="shared" si="8"/>
        <v/>
      </c>
    </row>
    <row r="154" spans="2:11" x14ac:dyDescent="0.25">
      <c r="B154" s="27" t="str">
        <f>'Town Data'!A150</f>
        <v>WAITSFIELD</v>
      </c>
      <c r="C154" s="49">
        <f>IF('Town Data'!C150&gt;9,'Town Data'!B150,"*")</f>
        <v>37532144.140000001</v>
      </c>
      <c r="D154" s="50">
        <f>IF('Town Data'!E150&gt;9,'Town Data'!D150,"*")</f>
        <v>10373815.300000001</v>
      </c>
      <c r="E154" s="51">
        <f>IF('Town Data'!G150&gt;9,'Town Data'!F150,"*")</f>
        <v>144746.33333333334</v>
      </c>
      <c r="F154" s="50">
        <f>IF('Town Data'!I150&gt;9,'Town Data'!H150,"*")</f>
        <v>37236850.960000001</v>
      </c>
      <c r="G154" s="50">
        <f>IF('Town Data'!K150&gt;9,'Town Data'!J150,"*")</f>
        <v>10580356.119999999</v>
      </c>
      <c r="H154" s="51">
        <f>IF('Town Data'!M150&gt;9,'Town Data'!L150,"*")</f>
        <v>295849.33333333296</v>
      </c>
      <c r="I154" s="22">
        <f t="shared" si="6"/>
        <v>7.9301329835115494E-3</v>
      </c>
      <c r="J154" s="22">
        <f t="shared" si="7"/>
        <v>-1.952115955809609E-2</v>
      </c>
      <c r="K154" s="22">
        <f t="shared" si="8"/>
        <v>-0.51074308093759369</v>
      </c>
    </row>
    <row r="155" spans="2:11" x14ac:dyDescent="0.25">
      <c r="B155" s="27" t="str">
        <f>'Town Data'!A151</f>
        <v>WALLINGFORD</v>
      </c>
      <c r="C155" s="49">
        <f>IF('Town Data'!C151&gt;9,'Town Data'!B151,"*")</f>
        <v>2430059.38</v>
      </c>
      <c r="D155" s="50">
        <f>IF('Town Data'!E151&gt;9,'Town Data'!D151,"*")</f>
        <v>1036247.88</v>
      </c>
      <c r="E155" s="51" t="str">
        <f>IF('Town Data'!G151&gt;9,'Town Data'!F151,"*")</f>
        <v>*</v>
      </c>
      <c r="F155" s="50">
        <f>IF('Town Data'!I151&gt;9,'Town Data'!H151,"*")</f>
        <v>2457286.1800000002</v>
      </c>
      <c r="G155" s="50">
        <f>IF('Town Data'!K151&gt;9,'Town Data'!J151,"*")</f>
        <v>996739.45</v>
      </c>
      <c r="H155" s="51" t="str">
        <f>IF('Town Data'!M151&gt;9,'Town Data'!L151,"*")</f>
        <v>*</v>
      </c>
      <c r="I155" s="22">
        <f t="shared" si="6"/>
        <v>-1.1080028130870893E-2</v>
      </c>
      <c r="J155" s="22">
        <f t="shared" si="7"/>
        <v>3.9637670606897372E-2</v>
      </c>
      <c r="K155" s="22" t="str">
        <f t="shared" si="8"/>
        <v/>
      </c>
    </row>
    <row r="156" spans="2:11" x14ac:dyDescent="0.25">
      <c r="B156" s="27" t="str">
        <f>'Town Data'!A152</f>
        <v>WARDSBORO</v>
      </c>
      <c r="C156" s="49">
        <f>IF('Town Data'!C152&gt;9,'Town Data'!B152,"*")</f>
        <v>850318.02</v>
      </c>
      <c r="D156" s="50">
        <f>IF('Town Data'!E152&gt;9,'Town Data'!D152,"*")</f>
        <v>278536.90000000002</v>
      </c>
      <c r="E156" s="51" t="str">
        <f>IF('Town Data'!G152&gt;9,'Town Data'!F152,"*")</f>
        <v>*</v>
      </c>
      <c r="F156" s="50">
        <f>IF('Town Data'!I152&gt;9,'Town Data'!H152,"*")</f>
        <v>939801.7</v>
      </c>
      <c r="G156" s="50">
        <f>IF('Town Data'!K152&gt;9,'Town Data'!J152,"*")</f>
        <v>264547.15000000002</v>
      </c>
      <c r="H156" s="51" t="str">
        <f>IF('Town Data'!M152&gt;9,'Town Data'!L152,"*")</f>
        <v>*</v>
      </c>
      <c r="I156" s="22">
        <f t="shared" si="6"/>
        <v>-9.5215490672127895E-2</v>
      </c>
      <c r="J156" s="22">
        <f t="shared" si="7"/>
        <v>5.2881877578344727E-2</v>
      </c>
      <c r="K156" s="22" t="str">
        <f t="shared" si="8"/>
        <v/>
      </c>
    </row>
    <row r="157" spans="2:11" x14ac:dyDescent="0.25">
      <c r="B157" s="27" t="str">
        <f>'Town Data'!A153</f>
        <v>WARREN</v>
      </c>
      <c r="C157" s="49">
        <f>IF('Town Data'!C153&gt;9,'Town Data'!B153,"*")</f>
        <v>14872909.27</v>
      </c>
      <c r="D157" s="50">
        <f>IF('Town Data'!E153&gt;9,'Town Data'!D153,"*")</f>
        <v>6583387.3200000003</v>
      </c>
      <c r="E157" s="51" t="str">
        <f>IF('Town Data'!G153&gt;9,'Town Data'!F153,"*")</f>
        <v>*</v>
      </c>
      <c r="F157" s="50">
        <f>IF('Town Data'!I153&gt;9,'Town Data'!H153,"*")</f>
        <v>13603026.52</v>
      </c>
      <c r="G157" s="50">
        <f>IF('Town Data'!K153&gt;9,'Town Data'!J153,"*")</f>
        <v>7067989.5199999996</v>
      </c>
      <c r="H157" s="51" t="str">
        <f>IF('Town Data'!M153&gt;9,'Town Data'!L153,"*")</f>
        <v>*</v>
      </c>
      <c r="I157" s="22">
        <f t="shared" si="6"/>
        <v>9.3352957015333388E-2</v>
      </c>
      <c r="J157" s="22">
        <f t="shared" si="7"/>
        <v>-6.856294829367536E-2</v>
      </c>
      <c r="K157" s="22" t="str">
        <f t="shared" si="8"/>
        <v/>
      </c>
    </row>
    <row r="158" spans="2:11" x14ac:dyDescent="0.25">
      <c r="B158" s="27" t="str">
        <f>'Town Data'!A154</f>
        <v>WATERBURY</v>
      </c>
      <c r="C158" s="49">
        <f>IF('Town Data'!C154&gt;9,'Town Data'!B154,"*")</f>
        <v>33797880.189999998</v>
      </c>
      <c r="D158" s="50">
        <f>IF('Town Data'!E154&gt;9,'Town Data'!D154,"*")</f>
        <v>9704611.0299999993</v>
      </c>
      <c r="E158" s="51">
        <f>IF('Town Data'!G154&gt;9,'Town Data'!F154,"*")</f>
        <v>889680.00000000035</v>
      </c>
      <c r="F158" s="50">
        <f>IF('Town Data'!I154&gt;9,'Town Data'!H154,"*")</f>
        <v>36248727.579999998</v>
      </c>
      <c r="G158" s="50">
        <f>IF('Town Data'!K154&gt;9,'Town Data'!J154,"*")</f>
        <v>10150392.439999999</v>
      </c>
      <c r="H158" s="51">
        <f>IF('Town Data'!M154&gt;9,'Town Data'!L154,"*")</f>
        <v>1253197.1666666667</v>
      </c>
      <c r="I158" s="22">
        <f t="shared" si="6"/>
        <v>-6.7611956436016807E-2</v>
      </c>
      <c r="J158" s="22">
        <f t="shared" si="7"/>
        <v>-4.3917652705061337E-2</v>
      </c>
      <c r="K158" s="22">
        <f t="shared" si="8"/>
        <v>-0.29007180700349999</v>
      </c>
    </row>
    <row r="159" spans="2:11" x14ac:dyDescent="0.25">
      <c r="B159" s="27" t="str">
        <f>'Town Data'!A155</f>
        <v>WATERFORD</v>
      </c>
      <c r="C159" s="49">
        <f>IF('Town Data'!C155&gt;9,'Town Data'!B155,"*")</f>
        <v>4096093.71</v>
      </c>
      <c r="D159" s="50">
        <f>IF('Town Data'!E155&gt;9,'Town Data'!D155,"*")</f>
        <v>343533.85</v>
      </c>
      <c r="E159" s="51" t="str">
        <f>IF('Town Data'!G155&gt;9,'Town Data'!F155,"*")</f>
        <v>*</v>
      </c>
      <c r="F159" s="50">
        <f>IF('Town Data'!I155&gt;9,'Town Data'!H155,"*")</f>
        <v>2005385.78</v>
      </c>
      <c r="G159" s="50">
        <f>IF('Town Data'!K155&gt;9,'Town Data'!J155,"*")</f>
        <v>269975.25</v>
      </c>
      <c r="H159" s="51" t="str">
        <f>IF('Town Data'!M155&gt;9,'Town Data'!L155,"*")</f>
        <v>*</v>
      </c>
      <c r="I159" s="22">
        <f t="shared" si="6"/>
        <v>1.0425465019503628</v>
      </c>
      <c r="J159" s="22">
        <f t="shared" si="7"/>
        <v>0.27246423514748103</v>
      </c>
      <c r="K159" s="22" t="str">
        <f t="shared" si="8"/>
        <v/>
      </c>
    </row>
    <row r="160" spans="2:11" x14ac:dyDescent="0.25">
      <c r="B160" s="27" t="str">
        <f>'Town Data'!A156</f>
        <v>WEATHERSFIELD</v>
      </c>
      <c r="C160" s="49">
        <f>IF('Town Data'!C156&gt;9,'Town Data'!B156,"*")</f>
        <v>4649012.5999999996</v>
      </c>
      <c r="D160" s="50">
        <f>IF('Town Data'!E156&gt;9,'Town Data'!D156,"*")</f>
        <v>999264.49</v>
      </c>
      <c r="E160" s="51">
        <f>IF('Town Data'!G156&gt;9,'Town Data'!F156,"*")</f>
        <v>119770.49999999994</v>
      </c>
      <c r="F160" s="50">
        <f>IF('Town Data'!I156&gt;9,'Town Data'!H156,"*")</f>
        <v>4786137.95</v>
      </c>
      <c r="G160" s="50">
        <f>IF('Town Data'!K156&gt;9,'Town Data'!J156,"*")</f>
        <v>1057049.77</v>
      </c>
      <c r="H160" s="51">
        <f>IF('Town Data'!M156&gt;9,'Town Data'!L156,"*")</f>
        <v>139319.6666666666</v>
      </c>
      <c r="I160" s="22">
        <f t="shared" si="6"/>
        <v>-2.8650521868054505E-2</v>
      </c>
      <c r="J160" s="22">
        <f t="shared" si="7"/>
        <v>-5.4666565037897907E-2</v>
      </c>
      <c r="K160" s="22">
        <f t="shared" si="8"/>
        <v>-0.14031878724946706</v>
      </c>
    </row>
    <row r="161" spans="2:11" x14ac:dyDescent="0.25">
      <c r="B161" s="27" t="str">
        <f>'Town Data'!A157</f>
        <v>WELLS</v>
      </c>
      <c r="C161" s="49">
        <f>IF('Town Data'!C157&gt;9,'Town Data'!B157,"*")</f>
        <v>562836.04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516353.36</v>
      </c>
      <c r="G161" s="50">
        <f>IF('Town Data'!K157&gt;9,'Town Data'!J157,"*")</f>
        <v>134873.19</v>
      </c>
      <c r="H161" s="51" t="str">
        <f>IF('Town Data'!M157&gt;9,'Town Data'!L157,"*")</f>
        <v>*</v>
      </c>
      <c r="I161" s="22">
        <f t="shared" si="6"/>
        <v>9.0021066193894925E-2</v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 RUTLAND</v>
      </c>
      <c r="C162" s="49">
        <f>IF('Town Data'!C158&gt;9,'Town Data'!B158,"*")</f>
        <v>16362964.77</v>
      </c>
      <c r="D162" s="50">
        <f>IF('Town Data'!E158&gt;9,'Town Data'!D158,"*")</f>
        <v>2330952.5699999998</v>
      </c>
      <c r="E162" s="51">
        <f>IF('Town Data'!G158&gt;9,'Town Data'!F158,"*")</f>
        <v>57081.166666666672</v>
      </c>
      <c r="F162" s="50">
        <f>IF('Town Data'!I158&gt;9,'Town Data'!H158,"*")</f>
        <v>13735385.279999999</v>
      </c>
      <c r="G162" s="50">
        <f>IF('Town Data'!K158&gt;9,'Town Data'!J158,"*")</f>
        <v>2389267.9700000002</v>
      </c>
      <c r="H162" s="51">
        <f>IF('Town Data'!M158&gt;9,'Town Data'!L158,"*")</f>
        <v>203755.16666666701</v>
      </c>
      <c r="I162" s="22">
        <f t="shared" si="6"/>
        <v>0.19130002081747213</v>
      </c>
      <c r="J162" s="22">
        <f t="shared" si="7"/>
        <v>-2.440722461114329E-2</v>
      </c>
      <c r="K162" s="22">
        <f t="shared" si="8"/>
        <v>-0.71985413866805881</v>
      </c>
    </row>
    <row r="163" spans="2:11" x14ac:dyDescent="0.25">
      <c r="B163" s="27" t="str">
        <f>'Town Data'!A159</f>
        <v>WEST WINDSOR</v>
      </c>
      <c r="C163" s="49">
        <f>IF('Town Data'!C159&gt;9,'Town Data'!B159,"*")</f>
        <v>582319.66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>
        <f>IF('Town Data'!I159&gt;9,'Town Data'!H159,"*")</f>
        <v>482798.6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>
        <f t="shared" si="6"/>
        <v>0.20613369632803422</v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 t="str">
        <f>'Town Data'!A160</f>
        <v>WESTFIELD</v>
      </c>
      <c r="C164" s="49">
        <f>IF('Town Data'!C160&gt;9,'Town Data'!B160,"*")</f>
        <v>1506938.83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>
        <f>IF('Town Data'!I160&gt;9,'Town Data'!H160,"*")</f>
        <v>1363658.29</v>
      </c>
      <c r="G164" s="50">
        <f>IF('Town Data'!K160&gt;9,'Town Data'!J160,"*")</f>
        <v>230605.2</v>
      </c>
      <c r="H164" s="51" t="str">
        <f>IF('Town Data'!M160&gt;9,'Town Data'!L160,"*")</f>
        <v>*</v>
      </c>
      <c r="I164" s="22">
        <f t="shared" si="6"/>
        <v>0.10507070653308612</v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WESTFORD</v>
      </c>
      <c r="C165" s="49">
        <f>IF('Town Data'!C161&gt;9,'Town Data'!B161,"*")</f>
        <v>3616088.35</v>
      </c>
      <c r="D165" s="50">
        <f>IF('Town Data'!E161&gt;9,'Town Data'!D161,"*")</f>
        <v>202058.66</v>
      </c>
      <c r="E165" s="51" t="str">
        <f>IF('Town Data'!G161&gt;9,'Town Data'!F161,"*")</f>
        <v>*</v>
      </c>
      <c r="F165" s="50">
        <f>IF('Town Data'!I161&gt;9,'Town Data'!H161,"*")</f>
        <v>3292262.67</v>
      </c>
      <c r="G165" s="50">
        <f>IF('Town Data'!K161&gt;9,'Town Data'!J161,"*")</f>
        <v>301402.67</v>
      </c>
      <c r="H165" s="51" t="str">
        <f>IF('Town Data'!M161&gt;9,'Town Data'!L161,"*")</f>
        <v>*</v>
      </c>
      <c r="I165" s="22">
        <f t="shared" si="6"/>
        <v>9.8359612357418663E-2</v>
      </c>
      <c r="J165" s="22">
        <f t="shared" si="7"/>
        <v>-0.32960560701071423</v>
      </c>
      <c r="K165" s="22" t="str">
        <f t="shared" si="8"/>
        <v/>
      </c>
    </row>
    <row r="166" spans="2:11" x14ac:dyDescent="0.25">
      <c r="B166" s="27" t="str">
        <f>'Town Data'!A162</f>
        <v>WESTMINSTER</v>
      </c>
      <c r="C166" s="49">
        <f>IF('Town Data'!C162&gt;9,'Town Data'!B162,"*")</f>
        <v>12141639.26</v>
      </c>
      <c r="D166" s="50">
        <f>IF('Town Data'!E162&gt;9,'Town Data'!D162,"*")</f>
        <v>1732392.93</v>
      </c>
      <c r="E166" s="51">
        <f>IF('Town Data'!G162&gt;9,'Town Data'!F162,"*")</f>
        <v>140398.99999999988</v>
      </c>
      <c r="F166" s="50">
        <f>IF('Town Data'!I162&gt;9,'Town Data'!H162,"*")</f>
        <v>9176266.2300000004</v>
      </c>
      <c r="G166" s="50">
        <f>IF('Town Data'!K162&gt;9,'Town Data'!J162,"*")</f>
        <v>1722002.38</v>
      </c>
      <c r="H166" s="51">
        <f>IF('Town Data'!M162&gt;9,'Town Data'!L162,"*")</f>
        <v>77073.333333333285</v>
      </c>
      <c r="I166" s="22">
        <f t="shared" si="6"/>
        <v>0.32315682170437626</v>
      </c>
      <c r="J166" s="22">
        <f t="shared" si="7"/>
        <v>6.0339928217753381E-3</v>
      </c>
      <c r="K166" s="22">
        <f t="shared" si="8"/>
        <v>0.82162875183807593</v>
      </c>
    </row>
    <row r="167" spans="2:11" x14ac:dyDescent="0.25">
      <c r="B167" s="27" t="str">
        <f>'Town Data'!A163</f>
        <v>WEYBRIDGE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>
        <f>IF('Town Data'!I163&gt;9,'Town Data'!H163,"*")</f>
        <v>438728.89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WHITINGHAM</v>
      </c>
      <c r="C168" s="49">
        <f>IF('Town Data'!C164&gt;9,'Town Data'!B164,"*")</f>
        <v>1621899.17</v>
      </c>
      <c r="D168" s="50">
        <f>IF('Town Data'!E164&gt;9,'Town Data'!D164,"*")</f>
        <v>427902.87</v>
      </c>
      <c r="E168" s="51">
        <f>IF('Town Data'!G164&gt;9,'Town Data'!F164,"*")</f>
        <v>89498.000000000029</v>
      </c>
      <c r="F168" s="50">
        <f>IF('Town Data'!I164&gt;9,'Town Data'!H164,"*")</f>
        <v>1677237.04</v>
      </c>
      <c r="G168" s="50">
        <f>IF('Town Data'!K164&gt;9,'Town Data'!J164,"*")</f>
        <v>380466.94</v>
      </c>
      <c r="H168" s="51">
        <f>IF('Town Data'!M164&gt;9,'Town Data'!L164,"*")</f>
        <v>64239.333333333372</v>
      </c>
      <c r="I168" s="22">
        <f t="shared" si="6"/>
        <v>-3.2993470022579581E-2</v>
      </c>
      <c r="J168" s="22">
        <f t="shared" si="7"/>
        <v>0.12467819148754421</v>
      </c>
      <c r="K168" s="22">
        <f t="shared" si="8"/>
        <v>0.39319627642462002</v>
      </c>
    </row>
    <row r="169" spans="2:11" x14ac:dyDescent="0.25">
      <c r="B169" s="27" t="str">
        <f>'Town Data'!A165</f>
        <v>WILLIAMSTOWN</v>
      </c>
      <c r="C169" s="49">
        <f>IF('Town Data'!C165&gt;9,'Town Data'!B165,"*")</f>
        <v>5038693.29</v>
      </c>
      <c r="D169" s="50">
        <f>IF('Town Data'!E165&gt;9,'Town Data'!D165,"*")</f>
        <v>1302966.07</v>
      </c>
      <c r="E169" s="51" t="str">
        <f>IF('Town Data'!G165&gt;9,'Town Data'!F165,"*")</f>
        <v>*</v>
      </c>
      <c r="F169" s="50">
        <f>IF('Town Data'!I165&gt;9,'Town Data'!H165,"*")</f>
        <v>5054316.0999999996</v>
      </c>
      <c r="G169" s="50">
        <f>IF('Town Data'!K165&gt;9,'Town Data'!J165,"*")</f>
        <v>1169393.92</v>
      </c>
      <c r="H169" s="51" t="str">
        <f>IF('Town Data'!M165&gt;9,'Town Data'!L165,"*")</f>
        <v>*</v>
      </c>
      <c r="I169" s="22">
        <f t="shared" si="6"/>
        <v>-3.0909839612127924E-3</v>
      </c>
      <c r="J169" s="22">
        <f t="shared" si="7"/>
        <v>0.11422340044319723</v>
      </c>
      <c r="K169" s="22" t="str">
        <f t="shared" si="8"/>
        <v/>
      </c>
    </row>
    <row r="170" spans="2:11" x14ac:dyDescent="0.25">
      <c r="B170" s="27" t="str">
        <f>'Town Data'!A166</f>
        <v>WILLISTON</v>
      </c>
      <c r="C170" s="49">
        <f>IF('Town Data'!C166&gt;9,'Town Data'!B166,"*")</f>
        <v>313501790.13</v>
      </c>
      <c r="D170" s="50">
        <f>IF('Town Data'!E166&gt;9,'Town Data'!D166,"*")</f>
        <v>111449493.33</v>
      </c>
      <c r="E170" s="51">
        <f>IF('Town Data'!G166&gt;9,'Town Data'!F166,"*")</f>
        <v>5411154.3333333367</v>
      </c>
      <c r="F170" s="50">
        <f>IF('Town Data'!I166&gt;9,'Town Data'!H166,"*")</f>
        <v>259017742.63999999</v>
      </c>
      <c r="G170" s="50">
        <f>IF('Town Data'!K166&gt;9,'Town Data'!J166,"*")</f>
        <v>110310329.48</v>
      </c>
      <c r="H170" s="51">
        <f>IF('Town Data'!M166&gt;9,'Town Data'!L166,"*")</f>
        <v>5011251.666666667</v>
      </c>
      <c r="I170" s="22">
        <f t="shared" si="6"/>
        <v>0.21034870790965679</v>
      </c>
      <c r="J170" s="22">
        <f t="shared" si="7"/>
        <v>1.0326900983525138E-2</v>
      </c>
      <c r="K170" s="22">
        <f t="shared" si="8"/>
        <v>7.9800954585199063E-2</v>
      </c>
    </row>
    <row r="171" spans="2:11" x14ac:dyDescent="0.25">
      <c r="B171" s="27" t="str">
        <f>'Town Data'!A167</f>
        <v>WILMINGTON</v>
      </c>
      <c r="C171" s="49">
        <f>IF('Town Data'!C167&gt;9,'Town Data'!B167,"*")</f>
        <v>14511272.220000001</v>
      </c>
      <c r="D171" s="50">
        <f>IF('Town Data'!E167&gt;9,'Town Data'!D167,"*")</f>
        <v>6260613.6399999997</v>
      </c>
      <c r="E171" s="51" t="str">
        <f>IF('Town Data'!G167&gt;9,'Town Data'!F167,"*")</f>
        <v>*</v>
      </c>
      <c r="F171" s="50">
        <f>IF('Town Data'!I167&gt;9,'Town Data'!H167,"*")</f>
        <v>15772403.710000001</v>
      </c>
      <c r="G171" s="50">
        <f>IF('Town Data'!K167&gt;9,'Town Data'!J167,"*")</f>
        <v>6521822.6900000004</v>
      </c>
      <c r="H171" s="51">
        <f>IF('Town Data'!M167&gt;9,'Town Data'!L167,"*")</f>
        <v>36064.333333333365</v>
      </c>
      <c r="I171" s="22">
        <f t="shared" si="6"/>
        <v>-7.9958103608546313E-2</v>
      </c>
      <c r="J171" s="22">
        <f t="shared" si="7"/>
        <v>-4.0051541174297198E-2</v>
      </c>
      <c r="K171" s="22" t="str">
        <f t="shared" si="8"/>
        <v/>
      </c>
    </row>
    <row r="172" spans="2:11" x14ac:dyDescent="0.25">
      <c r="B172" s="27" t="str">
        <f>'Town Data'!A168</f>
        <v>WINDSOR</v>
      </c>
      <c r="C172" s="49">
        <f>IF('Town Data'!C168&gt;9,'Town Data'!B168,"*")</f>
        <v>10469267.02</v>
      </c>
      <c r="D172" s="50">
        <f>IF('Town Data'!E168&gt;9,'Town Data'!D168,"*")</f>
        <v>3016783.33</v>
      </c>
      <c r="E172" s="51">
        <f>IF('Town Data'!G168&gt;9,'Town Data'!F168,"*")</f>
        <v>120153.16666666676</v>
      </c>
      <c r="F172" s="50">
        <f>IF('Town Data'!I168&gt;9,'Town Data'!H168,"*")</f>
        <v>10470057.76</v>
      </c>
      <c r="G172" s="50">
        <f>IF('Town Data'!K168&gt;9,'Town Data'!J168,"*")</f>
        <v>2919075.24</v>
      </c>
      <c r="H172" s="51">
        <f>IF('Town Data'!M168&gt;9,'Town Data'!L168,"*")</f>
        <v>119646.99999999996</v>
      </c>
      <c r="I172" s="22">
        <f t="shared" si="6"/>
        <v>-7.5523938656879344E-5</v>
      </c>
      <c r="J172" s="22">
        <f t="shared" si="7"/>
        <v>3.3472275281263335E-2</v>
      </c>
      <c r="K172" s="22">
        <f t="shared" si="8"/>
        <v>4.2305002772054685E-3</v>
      </c>
    </row>
    <row r="173" spans="2:11" x14ac:dyDescent="0.25">
      <c r="B173" s="27" t="str">
        <f>'Town Data'!A169</f>
        <v>WINHALL</v>
      </c>
      <c r="C173" s="49">
        <f>IF('Town Data'!C169&gt;9,'Town Data'!B169,"*")</f>
        <v>3051302.71</v>
      </c>
      <c r="D173" s="50">
        <f>IF('Town Data'!E169&gt;9,'Town Data'!D169,"*")</f>
        <v>1917075.88</v>
      </c>
      <c r="E173" s="51" t="str">
        <f>IF('Town Data'!G169&gt;9,'Town Data'!F169,"*")</f>
        <v>*</v>
      </c>
      <c r="F173" s="50">
        <f>IF('Town Data'!I169&gt;9,'Town Data'!H169,"*")</f>
        <v>3152025.32</v>
      </c>
      <c r="G173" s="50">
        <f>IF('Town Data'!K169&gt;9,'Town Data'!J169,"*")</f>
        <v>1725690.74</v>
      </c>
      <c r="H173" s="51" t="str">
        <f>IF('Town Data'!M169&gt;9,'Town Data'!L169,"*")</f>
        <v>*</v>
      </c>
      <c r="I173" s="22">
        <f t="shared" si="6"/>
        <v>-3.1954886073059803E-2</v>
      </c>
      <c r="J173" s="22">
        <f t="shared" si="7"/>
        <v>0.11090349827107486</v>
      </c>
      <c r="K173" s="22" t="str">
        <f t="shared" si="8"/>
        <v/>
      </c>
    </row>
    <row r="174" spans="2:11" x14ac:dyDescent="0.25">
      <c r="B174" s="27" t="str">
        <f>'Town Data'!A170</f>
        <v>WINOOSKI</v>
      </c>
      <c r="C174" s="49">
        <f>IF('Town Data'!C170&gt;9,'Town Data'!B170,"*")</f>
        <v>33992019.289999999</v>
      </c>
      <c r="D174" s="50">
        <f>IF('Town Data'!E170&gt;9,'Town Data'!D170,"*")</f>
        <v>4294197.3899999997</v>
      </c>
      <c r="E174" s="51">
        <f>IF('Town Data'!G170&gt;9,'Town Data'!F170,"*")</f>
        <v>770704.66666666698</v>
      </c>
      <c r="F174" s="50">
        <f>IF('Town Data'!I170&gt;9,'Town Data'!H170,"*")</f>
        <v>66773115.609999999</v>
      </c>
      <c r="G174" s="50">
        <f>IF('Town Data'!K170&gt;9,'Town Data'!J170,"*")</f>
        <v>4272986.88</v>
      </c>
      <c r="H174" s="51">
        <f>IF('Town Data'!M170&gt;9,'Town Data'!L170,"*")</f>
        <v>542894.16666666721</v>
      </c>
      <c r="I174" s="22">
        <f t="shared" si="6"/>
        <v>-0.49093255602245217</v>
      </c>
      <c r="J174" s="22">
        <f t="shared" si="7"/>
        <v>4.9638603149653893E-3</v>
      </c>
      <c r="K174" s="22">
        <f t="shared" si="8"/>
        <v>0.4196223020754497</v>
      </c>
    </row>
    <row r="175" spans="2:11" x14ac:dyDescent="0.25">
      <c r="B175" s="27" t="str">
        <f>'Town Data'!A171</f>
        <v>WOLCOTT</v>
      </c>
      <c r="C175" s="49">
        <f>IF('Town Data'!C171&gt;9,'Town Data'!B171,"*")</f>
        <v>2047373.95</v>
      </c>
      <c r="D175" s="50">
        <f>IF('Town Data'!E171&gt;9,'Town Data'!D171,"*")</f>
        <v>586716.25</v>
      </c>
      <c r="E175" s="51" t="str">
        <f>IF('Town Data'!G171&gt;9,'Town Data'!F171,"*")</f>
        <v>*</v>
      </c>
      <c r="F175" s="50">
        <f>IF('Town Data'!I171&gt;9,'Town Data'!H171,"*")</f>
        <v>1776925.39</v>
      </c>
      <c r="G175" s="50">
        <f>IF('Town Data'!K171&gt;9,'Town Data'!J171,"*")</f>
        <v>626733.51</v>
      </c>
      <c r="H175" s="51" t="str">
        <f>IF('Town Data'!M171&gt;9,'Town Data'!L171,"*")</f>
        <v>*</v>
      </c>
      <c r="I175" s="22">
        <f t="shared" si="6"/>
        <v>0.15220029018776082</v>
      </c>
      <c r="J175" s="22">
        <f t="shared" si="7"/>
        <v>-6.3850519178398499E-2</v>
      </c>
      <c r="K175" s="22" t="str">
        <f t="shared" si="8"/>
        <v/>
      </c>
    </row>
    <row r="176" spans="2:11" x14ac:dyDescent="0.25">
      <c r="B176" s="27" t="str">
        <f>'Town Data'!A172</f>
        <v>WOODSTOCK</v>
      </c>
      <c r="C176" s="49">
        <f>IF('Town Data'!C172&gt;9,'Town Data'!B172,"*")</f>
        <v>25041449.829999998</v>
      </c>
      <c r="D176" s="50">
        <f>IF('Town Data'!E172&gt;9,'Town Data'!D172,"*")</f>
        <v>7101668.1600000001</v>
      </c>
      <c r="E176" s="51">
        <f>IF('Town Data'!G172&gt;9,'Town Data'!F172,"*")</f>
        <v>604060.16666666733</v>
      </c>
      <c r="F176" s="50">
        <f>IF('Town Data'!I172&gt;9,'Town Data'!H172,"*")</f>
        <v>25961047.050000001</v>
      </c>
      <c r="G176" s="50">
        <f>IF('Town Data'!K172&gt;9,'Town Data'!J172,"*")</f>
        <v>7251929.25</v>
      </c>
      <c r="H176" s="51">
        <f>IF('Town Data'!M172&gt;9,'Town Data'!L172,"*")</f>
        <v>475223.8333333336</v>
      </c>
      <c r="I176" s="22">
        <f t="shared" si="6"/>
        <v>-3.5422193035161212E-2</v>
      </c>
      <c r="J176" s="22">
        <f t="shared" si="7"/>
        <v>-2.072015388181012E-2</v>
      </c>
      <c r="K176" s="22">
        <f t="shared" si="8"/>
        <v>0.27110663290947523</v>
      </c>
    </row>
    <row r="177" spans="2:11" x14ac:dyDescent="0.25">
      <c r="B177" s="27" t="str">
        <f>'Town Data'!A173</f>
        <v>WORCESTER</v>
      </c>
      <c r="C177" s="49">
        <f>IF('Town Data'!C173&gt;9,'Town Data'!B173,"*")</f>
        <v>553136.13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>
        <f>IF('Town Data'!I173&gt;9,'Town Data'!H173,"*")</f>
        <v>613074.55000000005</v>
      </c>
      <c r="G177" s="50">
        <f>IF('Town Data'!K173&gt;9,'Town Data'!J173,"*")</f>
        <v>313869.12</v>
      </c>
      <c r="H177" s="51" t="str">
        <f>IF('Town Data'!M173&gt;9,'Town Data'!L173,"*")</f>
        <v>*</v>
      </c>
      <c r="I177" s="22">
        <f t="shared" si="6"/>
        <v>-9.7766935521952494E-2</v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1103583.3500000001</v>
      </c>
      <c r="C2" s="38">
        <v>17</v>
      </c>
      <c r="D2" s="41">
        <v>313958.28000000003</v>
      </c>
      <c r="E2" s="38">
        <v>13</v>
      </c>
      <c r="F2" s="38">
        <v>0</v>
      </c>
      <c r="G2" s="38">
        <v>0</v>
      </c>
      <c r="H2" s="41">
        <v>1143412.3600000001</v>
      </c>
      <c r="I2" s="38">
        <v>18</v>
      </c>
      <c r="J2" s="41">
        <v>299822.28000000003</v>
      </c>
      <c r="K2" s="38">
        <v>14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4750693.28</v>
      </c>
      <c r="C3" s="38">
        <v>22</v>
      </c>
      <c r="D3" s="41">
        <v>986993.92</v>
      </c>
      <c r="E3" s="38">
        <v>20</v>
      </c>
      <c r="F3" s="38">
        <v>0</v>
      </c>
      <c r="G3" s="38">
        <v>0</v>
      </c>
      <c r="H3" s="41">
        <v>3550747.8</v>
      </c>
      <c r="I3" s="38">
        <v>24</v>
      </c>
      <c r="J3" s="41">
        <v>980020.92</v>
      </c>
      <c r="K3" s="38">
        <v>21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43227259.219999999</v>
      </c>
      <c r="C4" s="38">
        <v>39</v>
      </c>
      <c r="D4" s="41">
        <v>1466116.68</v>
      </c>
      <c r="E4" s="38">
        <v>37</v>
      </c>
      <c r="F4" s="41">
        <v>0</v>
      </c>
      <c r="G4" s="38">
        <v>0</v>
      </c>
      <c r="H4" s="41">
        <v>37042046.840000004</v>
      </c>
      <c r="I4" s="38">
        <v>43</v>
      </c>
      <c r="J4" s="41">
        <v>1534053.73</v>
      </c>
      <c r="K4" s="38">
        <v>41</v>
      </c>
      <c r="L4" s="41">
        <v>98006.999999999942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0</v>
      </c>
      <c r="C5" s="38">
        <v>0</v>
      </c>
      <c r="D5" s="41">
        <v>0</v>
      </c>
      <c r="E5" s="38">
        <v>0</v>
      </c>
      <c r="F5" s="38">
        <v>0</v>
      </c>
      <c r="G5" s="38">
        <v>0</v>
      </c>
      <c r="H5" s="41">
        <v>249513.06</v>
      </c>
      <c r="I5" s="38">
        <v>10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1444111.39</v>
      </c>
      <c r="C6" s="38">
        <v>19</v>
      </c>
      <c r="D6" s="41">
        <v>368807.73</v>
      </c>
      <c r="E6" s="38">
        <v>17</v>
      </c>
      <c r="F6" s="41">
        <v>0</v>
      </c>
      <c r="G6" s="38">
        <v>0</v>
      </c>
      <c r="H6" s="41">
        <v>1699477.83</v>
      </c>
      <c r="I6" s="38">
        <v>21</v>
      </c>
      <c r="J6" s="41">
        <v>410376.65</v>
      </c>
      <c r="K6" s="38">
        <v>19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145231791.97999999</v>
      </c>
      <c r="C7" s="38">
        <v>255</v>
      </c>
      <c r="D7" s="41">
        <v>33614487.229999997</v>
      </c>
      <c r="E7" s="38">
        <v>233</v>
      </c>
      <c r="F7" s="41">
        <v>1087366.3333333342</v>
      </c>
      <c r="G7" s="38">
        <v>56</v>
      </c>
      <c r="H7" s="41">
        <v>139214808.75</v>
      </c>
      <c r="I7" s="38">
        <v>261</v>
      </c>
      <c r="J7" s="41">
        <v>32442983.27</v>
      </c>
      <c r="K7" s="38">
        <v>237</v>
      </c>
      <c r="L7" s="41">
        <v>1038793.4999999997</v>
      </c>
      <c r="M7" s="38">
        <v>64</v>
      </c>
      <c r="N7" s="34"/>
      <c r="O7" s="34"/>
      <c r="P7" s="34"/>
      <c r="Q7" s="34"/>
    </row>
    <row r="8" spans="1:17" x14ac:dyDescent="0.25">
      <c r="A8" s="37" t="s">
        <v>58</v>
      </c>
      <c r="B8" s="41">
        <v>33354825.899999999</v>
      </c>
      <c r="C8" s="38">
        <v>44</v>
      </c>
      <c r="D8" s="41">
        <v>3562652.87</v>
      </c>
      <c r="E8" s="38">
        <v>41</v>
      </c>
      <c r="F8" s="41">
        <v>241762.66666666663</v>
      </c>
      <c r="G8" s="38">
        <v>10</v>
      </c>
      <c r="H8" s="41">
        <v>33264539.59</v>
      </c>
      <c r="I8" s="38">
        <v>45</v>
      </c>
      <c r="J8" s="41">
        <v>3437017.33</v>
      </c>
      <c r="K8" s="38">
        <v>43</v>
      </c>
      <c r="L8" s="41">
        <v>241030.66666666663</v>
      </c>
      <c r="M8" s="38">
        <v>12</v>
      </c>
      <c r="N8" s="34"/>
      <c r="O8" s="34"/>
      <c r="P8" s="34"/>
      <c r="Q8" s="34"/>
    </row>
    <row r="9" spans="1:17" x14ac:dyDescent="0.25">
      <c r="A9" s="37" t="s">
        <v>59</v>
      </c>
      <c r="B9" s="41">
        <v>57628158.829999998</v>
      </c>
      <c r="C9" s="38">
        <v>54</v>
      </c>
      <c r="D9" s="41">
        <v>3858506.4</v>
      </c>
      <c r="E9" s="38">
        <v>46</v>
      </c>
      <c r="F9" s="38">
        <v>262867.1666666664</v>
      </c>
      <c r="G9" s="38">
        <v>17</v>
      </c>
      <c r="H9" s="41">
        <v>57958552.119999997</v>
      </c>
      <c r="I9" s="38">
        <v>53</v>
      </c>
      <c r="J9" s="41">
        <v>3626255.02</v>
      </c>
      <c r="K9" s="38">
        <v>46</v>
      </c>
      <c r="L9" s="38">
        <v>113695.83333333333</v>
      </c>
      <c r="M9" s="38">
        <v>19</v>
      </c>
      <c r="N9" s="34"/>
      <c r="O9" s="34"/>
      <c r="P9" s="34"/>
      <c r="Q9" s="34"/>
    </row>
    <row r="10" spans="1:17" x14ac:dyDescent="0.25">
      <c r="A10" s="37" t="s">
        <v>60</v>
      </c>
      <c r="B10" s="41">
        <v>128388755.91</v>
      </c>
      <c r="C10" s="38">
        <v>265</v>
      </c>
      <c r="D10" s="41">
        <v>37415411.009999998</v>
      </c>
      <c r="E10" s="38">
        <v>239</v>
      </c>
      <c r="F10" s="41">
        <v>636184.33333333314</v>
      </c>
      <c r="G10" s="38">
        <v>63</v>
      </c>
      <c r="H10" s="41">
        <v>131638027.59999999</v>
      </c>
      <c r="I10" s="38">
        <v>269</v>
      </c>
      <c r="J10" s="41">
        <v>37766025.700000003</v>
      </c>
      <c r="K10" s="38">
        <v>246</v>
      </c>
      <c r="L10" s="41">
        <v>710412.66666666628</v>
      </c>
      <c r="M10" s="38">
        <v>80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654638.5</v>
      </c>
      <c r="C11" s="38">
        <v>10</v>
      </c>
      <c r="D11" s="41">
        <v>260372.94</v>
      </c>
      <c r="E11" s="38">
        <v>10</v>
      </c>
      <c r="F11" s="38">
        <v>0</v>
      </c>
      <c r="G11" s="38">
        <v>0</v>
      </c>
      <c r="H11" s="41">
        <v>879054.2</v>
      </c>
      <c r="I11" s="38">
        <v>13</v>
      </c>
      <c r="J11" s="41">
        <v>279195.34999999998</v>
      </c>
      <c r="K11" s="38">
        <v>13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58311567</v>
      </c>
      <c r="C12" s="38">
        <v>67</v>
      </c>
      <c r="D12" s="41">
        <v>20776150.760000002</v>
      </c>
      <c r="E12" s="38">
        <v>65</v>
      </c>
      <c r="F12" s="41">
        <v>307365.83333333343</v>
      </c>
      <c r="G12" s="38">
        <v>32</v>
      </c>
      <c r="H12" s="41">
        <v>67324807.290000007</v>
      </c>
      <c r="I12" s="38">
        <v>73</v>
      </c>
      <c r="J12" s="41">
        <v>20713939.649999999</v>
      </c>
      <c r="K12" s="38">
        <v>71</v>
      </c>
      <c r="L12" s="41">
        <v>321245.66666666692</v>
      </c>
      <c r="M12" s="38">
        <v>32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15466729.58</v>
      </c>
      <c r="C13" s="38">
        <v>44</v>
      </c>
      <c r="D13" s="41">
        <v>3989458.61</v>
      </c>
      <c r="E13" s="38">
        <v>39</v>
      </c>
      <c r="F13" s="38">
        <v>345340.66666666704</v>
      </c>
      <c r="G13" s="38">
        <v>19</v>
      </c>
      <c r="H13" s="38">
        <v>15641094.640000001</v>
      </c>
      <c r="I13" s="38">
        <v>41</v>
      </c>
      <c r="J13" s="38">
        <v>4535028.09</v>
      </c>
      <c r="K13" s="38">
        <v>37</v>
      </c>
      <c r="L13" s="38">
        <v>253070.00000000003</v>
      </c>
      <c r="M13" s="38">
        <v>20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25200000.059999999</v>
      </c>
      <c r="C14" s="38">
        <v>47</v>
      </c>
      <c r="D14" s="41">
        <v>5301463.47</v>
      </c>
      <c r="E14" s="38">
        <v>41</v>
      </c>
      <c r="F14" s="38">
        <v>312163.00000000035</v>
      </c>
      <c r="G14" s="38">
        <v>22</v>
      </c>
      <c r="H14" s="41">
        <v>25782093.629999999</v>
      </c>
      <c r="I14" s="38">
        <v>54</v>
      </c>
      <c r="J14" s="41">
        <v>5479788.9100000001</v>
      </c>
      <c r="K14" s="38">
        <v>49</v>
      </c>
      <c r="L14" s="38">
        <v>222230.8333333334</v>
      </c>
      <c r="M14" s="38">
        <v>22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23095918.579999998</v>
      </c>
      <c r="C15" s="38">
        <v>89</v>
      </c>
      <c r="D15" s="41">
        <v>3679517.96</v>
      </c>
      <c r="E15" s="38">
        <v>83</v>
      </c>
      <c r="F15" s="38">
        <v>292680.16666666628</v>
      </c>
      <c r="G15" s="38">
        <v>12</v>
      </c>
      <c r="H15" s="41">
        <v>31686075.27</v>
      </c>
      <c r="I15" s="38">
        <v>87</v>
      </c>
      <c r="J15" s="41">
        <v>3513077.44</v>
      </c>
      <c r="K15" s="38">
        <v>80</v>
      </c>
      <c r="L15" s="38">
        <v>133950.33333333331</v>
      </c>
      <c r="M15" s="38">
        <v>11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162908608.56</v>
      </c>
      <c r="C16" s="38">
        <v>319</v>
      </c>
      <c r="D16" s="41">
        <v>25222761.949999999</v>
      </c>
      <c r="E16" s="38">
        <v>280</v>
      </c>
      <c r="F16" s="38">
        <v>1287828.4999999998</v>
      </c>
      <c r="G16" s="38">
        <v>80</v>
      </c>
      <c r="H16" s="41">
        <v>137064587.27000001</v>
      </c>
      <c r="I16" s="38">
        <v>311</v>
      </c>
      <c r="J16" s="41">
        <v>25367678.210000001</v>
      </c>
      <c r="K16" s="38">
        <v>276</v>
      </c>
      <c r="L16" s="38">
        <v>1161112.333333334</v>
      </c>
      <c r="M16" s="38">
        <v>86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1397667.12</v>
      </c>
      <c r="C17" s="38">
        <v>13</v>
      </c>
      <c r="D17" s="41">
        <v>543934.11</v>
      </c>
      <c r="E17" s="38">
        <v>11</v>
      </c>
      <c r="F17" s="41">
        <v>0</v>
      </c>
      <c r="G17" s="38">
        <v>0</v>
      </c>
      <c r="H17" s="41">
        <v>1513883.07</v>
      </c>
      <c r="I17" s="38">
        <v>14</v>
      </c>
      <c r="J17" s="41">
        <v>495507.04</v>
      </c>
      <c r="K17" s="38">
        <v>13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4468411.4000000004</v>
      </c>
      <c r="C18" s="38">
        <v>14</v>
      </c>
      <c r="D18" s="41">
        <v>928731.25</v>
      </c>
      <c r="E18" s="38">
        <v>12</v>
      </c>
      <c r="F18" s="38">
        <v>0</v>
      </c>
      <c r="G18" s="38">
        <v>0</v>
      </c>
      <c r="H18" s="41">
        <v>5028430.4400000004</v>
      </c>
      <c r="I18" s="38">
        <v>14</v>
      </c>
      <c r="J18" s="41">
        <v>1068655.29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1628359.38</v>
      </c>
      <c r="C19" s="38">
        <v>21</v>
      </c>
      <c r="D19" s="41">
        <v>824403.01</v>
      </c>
      <c r="E19" s="38">
        <v>15</v>
      </c>
      <c r="F19" s="38">
        <v>0</v>
      </c>
      <c r="G19" s="38">
        <v>0</v>
      </c>
      <c r="H19" s="41">
        <v>1526060.65</v>
      </c>
      <c r="I19" s="38">
        <v>18</v>
      </c>
      <c r="J19" s="41">
        <v>771548.35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15881197.439999999</v>
      </c>
      <c r="C20" s="38">
        <v>84</v>
      </c>
      <c r="D20" s="41">
        <v>4212049.2</v>
      </c>
      <c r="E20" s="38">
        <v>74</v>
      </c>
      <c r="F20" s="38">
        <v>196261.16666666672</v>
      </c>
      <c r="G20" s="38">
        <v>11</v>
      </c>
      <c r="H20" s="41">
        <v>15418414.720000001</v>
      </c>
      <c r="I20" s="38">
        <v>78</v>
      </c>
      <c r="J20" s="41">
        <v>4342359.79</v>
      </c>
      <c r="K20" s="38">
        <v>72</v>
      </c>
      <c r="L20" s="38">
        <v>190980.16666666663</v>
      </c>
      <c r="M20" s="38">
        <v>15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12100478.35</v>
      </c>
      <c r="C21" s="38">
        <v>11</v>
      </c>
      <c r="D21" s="41">
        <v>0</v>
      </c>
      <c r="E21" s="38">
        <v>0</v>
      </c>
      <c r="F21" s="38">
        <v>0</v>
      </c>
      <c r="G21" s="38">
        <v>0</v>
      </c>
      <c r="H21" s="41">
        <v>15649333.83</v>
      </c>
      <c r="I21" s="38">
        <v>10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462933.88</v>
      </c>
      <c r="C22" s="38">
        <v>10</v>
      </c>
      <c r="D22" s="41">
        <v>0</v>
      </c>
      <c r="E22" s="38">
        <v>0</v>
      </c>
      <c r="F22" s="38">
        <v>0</v>
      </c>
      <c r="G22" s="38">
        <v>0</v>
      </c>
      <c r="H22" s="41">
        <v>0</v>
      </c>
      <c r="I22" s="38">
        <v>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2519963.84</v>
      </c>
      <c r="C23" s="38">
        <v>31</v>
      </c>
      <c r="D23" s="41">
        <v>1213682.7</v>
      </c>
      <c r="E23" s="38">
        <v>28</v>
      </c>
      <c r="F23" s="41">
        <v>0</v>
      </c>
      <c r="G23" s="38">
        <v>0</v>
      </c>
      <c r="H23" s="41">
        <v>2917185.28</v>
      </c>
      <c r="I23" s="38">
        <v>36</v>
      </c>
      <c r="J23" s="41">
        <v>1288337.26</v>
      </c>
      <c r="K23" s="38">
        <v>32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242522792.65000001</v>
      </c>
      <c r="C24" s="38">
        <v>617</v>
      </c>
      <c r="D24" s="41">
        <v>65479062.280000001</v>
      </c>
      <c r="E24" s="38">
        <v>542</v>
      </c>
      <c r="F24" s="38">
        <v>2195396.833333334</v>
      </c>
      <c r="G24" s="38">
        <v>118</v>
      </c>
      <c r="H24" s="41">
        <v>247007134.24000001</v>
      </c>
      <c r="I24" s="38">
        <v>616</v>
      </c>
      <c r="J24" s="41">
        <v>64969668.740000002</v>
      </c>
      <c r="K24" s="38">
        <v>540</v>
      </c>
      <c r="L24" s="38">
        <v>2231482.666666667</v>
      </c>
      <c r="M24" s="38">
        <v>125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278479503.38999999</v>
      </c>
      <c r="C25" s="38">
        <v>20</v>
      </c>
      <c r="D25" s="38">
        <v>631597.75</v>
      </c>
      <c r="E25" s="38">
        <v>15</v>
      </c>
      <c r="F25" s="38">
        <v>0</v>
      </c>
      <c r="G25" s="38">
        <v>0</v>
      </c>
      <c r="H25" s="41">
        <v>253878782.78999999</v>
      </c>
      <c r="I25" s="38">
        <v>19</v>
      </c>
      <c r="J25" s="41">
        <v>654270.17000000004</v>
      </c>
      <c r="K25" s="38">
        <v>16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440484.69</v>
      </c>
      <c r="C26" s="38">
        <v>16</v>
      </c>
      <c r="D26" s="41">
        <v>99166.95</v>
      </c>
      <c r="E26" s="38">
        <v>14</v>
      </c>
      <c r="F26" s="38">
        <v>0</v>
      </c>
      <c r="G26" s="38">
        <v>0</v>
      </c>
      <c r="H26" s="41">
        <v>523352.04</v>
      </c>
      <c r="I26" s="38">
        <v>12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16173023.550000001</v>
      </c>
      <c r="C27" s="38">
        <v>74</v>
      </c>
      <c r="D27" s="41">
        <v>6445862.2699999996</v>
      </c>
      <c r="E27" s="38">
        <v>66</v>
      </c>
      <c r="F27" s="41">
        <v>292810.33333333296</v>
      </c>
      <c r="G27" s="38">
        <v>12</v>
      </c>
      <c r="H27" s="41">
        <v>18398484.18</v>
      </c>
      <c r="I27" s="38">
        <v>77</v>
      </c>
      <c r="J27" s="41">
        <v>6885177.0999999996</v>
      </c>
      <c r="K27" s="38">
        <v>72</v>
      </c>
      <c r="L27" s="41">
        <v>163426.99999999971</v>
      </c>
      <c r="M27" s="38">
        <v>13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0</v>
      </c>
      <c r="C28" s="38">
        <v>0</v>
      </c>
      <c r="D28" s="41">
        <v>0</v>
      </c>
      <c r="E28" s="38">
        <v>0</v>
      </c>
      <c r="F28" s="38">
        <v>0</v>
      </c>
      <c r="G28" s="38">
        <v>0</v>
      </c>
      <c r="H28" s="41">
        <v>1305357.29</v>
      </c>
      <c r="I28" s="38">
        <v>11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14357612.65</v>
      </c>
      <c r="C29" s="38">
        <v>61</v>
      </c>
      <c r="D29" s="41">
        <v>4429813.2</v>
      </c>
      <c r="E29" s="38">
        <v>56</v>
      </c>
      <c r="F29" s="38">
        <v>47430.666666666635</v>
      </c>
      <c r="G29" s="38">
        <v>10</v>
      </c>
      <c r="H29" s="41">
        <v>15294560.949999999</v>
      </c>
      <c r="I29" s="38">
        <v>59</v>
      </c>
      <c r="J29" s="41">
        <v>4429597.2699999996</v>
      </c>
      <c r="K29" s="38">
        <v>55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1726944.93</v>
      </c>
      <c r="C30" s="38">
        <v>16</v>
      </c>
      <c r="D30" s="41">
        <v>366537.95</v>
      </c>
      <c r="E30" s="38">
        <v>14</v>
      </c>
      <c r="F30" s="38">
        <v>0</v>
      </c>
      <c r="G30" s="38">
        <v>0</v>
      </c>
      <c r="H30" s="41">
        <v>1873388.77</v>
      </c>
      <c r="I30" s="38">
        <v>14</v>
      </c>
      <c r="J30" s="41">
        <v>394705.38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420011.32</v>
      </c>
      <c r="C31" s="38">
        <v>13</v>
      </c>
      <c r="D31" s="41">
        <v>212805.12</v>
      </c>
      <c r="E31" s="38">
        <v>11</v>
      </c>
      <c r="F31" s="38">
        <v>0</v>
      </c>
      <c r="G31" s="38">
        <v>0</v>
      </c>
      <c r="H31" s="41">
        <v>298572.93</v>
      </c>
      <c r="I31" s="38">
        <v>10</v>
      </c>
      <c r="J31" s="41">
        <v>0</v>
      </c>
      <c r="K31" s="38">
        <v>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5937839.3200000003</v>
      </c>
      <c r="C32" s="38">
        <v>49</v>
      </c>
      <c r="D32" s="41">
        <v>1410072.12</v>
      </c>
      <c r="E32" s="38">
        <v>38</v>
      </c>
      <c r="F32" s="41">
        <v>0</v>
      </c>
      <c r="G32" s="38">
        <v>0</v>
      </c>
      <c r="H32" s="41">
        <v>5127546.16</v>
      </c>
      <c r="I32" s="38">
        <v>50</v>
      </c>
      <c r="J32" s="41">
        <v>1328418.17</v>
      </c>
      <c r="K32" s="38">
        <v>40</v>
      </c>
      <c r="L32" s="41">
        <v>78234.5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2037689.65</v>
      </c>
      <c r="C33" s="38">
        <v>19</v>
      </c>
      <c r="D33" s="41">
        <v>287238.57</v>
      </c>
      <c r="E33" s="38">
        <v>19</v>
      </c>
      <c r="F33" s="41">
        <v>0</v>
      </c>
      <c r="G33" s="38">
        <v>0</v>
      </c>
      <c r="H33" s="41">
        <v>3277264.69</v>
      </c>
      <c r="I33" s="38">
        <v>20</v>
      </c>
      <c r="J33" s="41">
        <v>304957.34000000003</v>
      </c>
      <c r="K33" s="38">
        <v>19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9185092.1699999999</v>
      </c>
      <c r="C34" s="38">
        <v>60</v>
      </c>
      <c r="D34" s="41">
        <v>2304990.42</v>
      </c>
      <c r="E34" s="38">
        <v>55</v>
      </c>
      <c r="F34" s="38">
        <v>146456.00000000009</v>
      </c>
      <c r="G34" s="38">
        <v>14</v>
      </c>
      <c r="H34" s="41">
        <v>9063142.1699999999</v>
      </c>
      <c r="I34" s="38">
        <v>66</v>
      </c>
      <c r="J34" s="41">
        <v>2215229.2999999998</v>
      </c>
      <c r="K34" s="38">
        <v>59</v>
      </c>
      <c r="L34" s="38">
        <v>119287.3333333333</v>
      </c>
      <c r="M34" s="38">
        <v>15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29090799.989999998</v>
      </c>
      <c r="C35" s="38">
        <v>46</v>
      </c>
      <c r="D35" s="41">
        <v>4884177.9800000004</v>
      </c>
      <c r="E35" s="38">
        <v>40</v>
      </c>
      <c r="F35" s="38">
        <v>102743.83333333324</v>
      </c>
      <c r="G35" s="38">
        <v>10</v>
      </c>
      <c r="H35" s="41">
        <v>28896565.57</v>
      </c>
      <c r="I35" s="38">
        <v>43</v>
      </c>
      <c r="J35" s="41">
        <v>4892896.49</v>
      </c>
      <c r="K35" s="38">
        <v>38</v>
      </c>
      <c r="L35" s="38">
        <v>103097.8333333334</v>
      </c>
      <c r="M35" s="38">
        <v>12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416242830.56999999</v>
      </c>
      <c r="C36" s="38">
        <v>238</v>
      </c>
      <c r="D36" s="41">
        <v>93730158.890000001</v>
      </c>
      <c r="E36" s="38">
        <v>208</v>
      </c>
      <c r="F36" s="38">
        <v>2880509.9999999963</v>
      </c>
      <c r="G36" s="38">
        <v>57</v>
      </c>
      <c r="H36" s="41">
        <v>420703722.64999998</v>
      </c>
      <c r="I36" s="38">
        <v>252</v>
      </c>
      <c r="J36" s="41">
        <v>86583828.030000001</v>
      </c>
      <c r="K36" s="38">
        <v>219</v>
      </c>
      <c r="L36" s="38">
        <v>2361130.5</v>
      </c>
      <c r="M36" s="38">
        <v>66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1208486.47</v>
      </c>
      <c r="C37" s="38">
        <v>11</v>
      </c>
      <c r="D37" s="41">
        <v>461420.16</v>
      </c>
      <c r="E37" s="38">
        <v>10</v>
      </c>
      <c r="F37" s="38">
        <v>0</v>
      </c>
      <c r="G37" s="38">
        <v>0</v>
      </c>
      <c r="H37" s="41">
        <v>1220112.5</v>
      </c>
      <c r="I37" s="38">
        <v>12</v>
      </c>
      <c r="J37" s="41">
        <v>453545.77</v>
      </c>
      <c r="K37" s="38">
        <v>11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1112619.69</v>
      </c>
      <c r="C38" s="38">
        <v>11</v>
      </c>
      <c r="D38" s="41">
        <v>0</v>
      </c>
      <c r="E38" s="38">
        <v>0</v>
      </c>
      <c r="F38" s="38">
        <v>0</v>
      </c>
      <c r="G38" s="38">
        <v>0</v>
      </c>
      <c r="H38" s="41">
        <v>1655430.88</v>
      </c>
      <c r="I38" s="38">
        <v>12</v>
      </c>
      <c r="J38" s="41">
        <v>0</v>
      </c>
      <c r="K38" s="38">
        <v>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2277346.35</v>
      </c>
      <c r="I39" s="38">
        <v>10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1921227.14</v>
      </c>
      <c r="C40" s="38">
        <v>28</v>
      </c>
      <c r="D40" s="41">
        <v>866842.15</v>
      </c>
      <c r="E40" s="38">
        <v>27</v>
      </c>
      <c r="F40" s="41">
        <v>0</v>
      </c>
      <c r="G40" s="38">
        <v>0</v>
      </c>
      <c r="H40" s="41">
        <v>1995010.19</v>
      </c>
      <c r="I40" s="38">
        <v>23</v>
      </c>
      <c r="J40" s="41">
        <v>1040832.78</v>
      </c>
      <c r="K40" s="38">
        <v>21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3815647.83</v>
      </c>
      <c r="C41" s="38">
        <v>14</v>
      </c>
      <c r="D41" s="41">
        <v>615581.03</v>
      </c>
      <c r="E41" s="38">
        <v>11</v>
      </c>
      <c r="F41" s="38">
        <v>0</v>
      </c>
      <c r="G41" s="38">
        <v>0</v>
      </c>
      <c r="H41" s="41">
        <v>3685384.75</v>
      </c>
      <c r="I41" s="38">
        <v>12</v>
      </c>
      <c r="J41" s="41">
        <v>654673.91</v>
      </c>
      <c r="K41" s="38">
        <v>10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4448352.91</v>
      </c>
      <c r="C42" s="38">
        <v>39</v>
      </c>
      <c r="D42" s="41">
        <v>1569025.32</v>
      </c>
      <c r="E42" s="38">
        <v>35</v>
      </c>
      <c r="F42" s="38">
        <v>0</v>
      </c>
      <c r="G42" s="38">
        <v>0</v>
      </c>
      <c r="H42" s="41">
        <v>3849523.45</v>
      </c>
      <c r="I42" s="38">
        <v>39</v>
      </c>
      <c r="J42" s="41">
        <v>1834529.37</v>
      </c>
      <c r="K42" s="38">
        <v>36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70220774.840000004</v>
      </c>
      <c r="C43" s="38">
        <v>88</v>
      </c>
      <c r="D43" s="41">
        <v>23606470.850000001</v>
      </c>
      <c r="E43" s="38">
        <v>80</v>
      </c>
      <c r="F43" s="38">
        <v>327488.00000000012</v>
      </c>
      <c r="G43" s="38">
        <v>39</v>
      </c>
      <c r="H43" s="41">
        <v>69330027.640000001</v>
      </c>
      <c r="I43" s="38">
        <v>93</v>
      </c>
      <c r="J43" s="41">
        <v>23512525.120000001</v>
      </c>
      <c r="K43" s="38">
        <v>85</v>
      </c>
      <c r="L43" s="38">
        <v>288827.33333333337</v>
      </c>
      <c r="M43" s="38">
        <v>43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7678457.1299999999</v>
      </c>
      <c r="C44" s="38">
        <v>51</v>
      </c>
      <c r="D44" s="41">
        <v>1793169.66</v>
      </c>
      <c r="E44" s="38">
        <v>44</v>
      </c>
      <c r="F44" s="38">
        <v>0</v>
      </c>
      <c r="G44" s="38">
        <v>0</v>
      </c>
      <c r="H44" s="41">
        <v>6675795.2699999996</v>
      </c>
      <c r="I44" s="38">
        <v>48</v>
      </c>
      <c r="J44" s="41">
        <v>1819296.7</v>
      </c>
      <c r="K44" s="38">
        <v>42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13010111.789999999</v>
      </c>
      <c r="C45" s="38">
        <v>46</v>
      </c>
      <c r="D45" s="41">
        <v>10197916.52</v>
      </c>
      <c r="E45" s="38">
        <v>43</v>
      </c>
      <c r="F45" s="38">
        <v>0</v>
      </c>
      <c r="G45" s="38">
        <v>0</v>
      </c>
      <c r="H45" s="41">
        <v>15004830.99</v>
      </c>
      <c r="I45" s="38">
        <v>49</v>
      </c>
      <c r="J45" s="41">
        <v>12279253.1</v>
      </c>
      <c r="K45" s="38">
        <v>45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4854403.91</v>
      </c>
      <c r="C46" s="38">
        <v>28</v>
      </c>
      <c r="D46" s="41">
        <v>875481.68</v>
      </c>
      <c r="E46" s="38">
        <v>25</v>
      </c>
      <c r="F46" s="38">
        <v>99732.5</v>
      </c>
      <c r="G46" s="38">
        <v>10</v>
      </c>
      <c r="H46" s="41">
        <v>4946576.8</v>
      </c>
      <c r="I46" s="38">
        <v>29</v>
      </c>
      <c r="J46" s="41">
        <v>852737.15</v>
      </c>
      <c r="K46" s="38">
        <v>28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506136.7</v>
      </c>
      <c r="C47" s="38">
        <v>13</v>
      </c>
      <c r="D47" s="41">
        <v>275763.38</v>
      </c>
      <c r="E47" s="38">
        <v>11</v>
      </c>
      <c r="F47" s="38">
        <v>0</v>
      </c>
      <c r="G47" s="38">
        <v>0</v>
      </c>
      <c r="H47" s="41">
        <v>551829.38</v>
      </c>
      <c r="I47" s="38">
        <v>14</v>
      </c>
      <c r="J47" s="41">
        <v>301332.19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13124798.4</v>
      </c>
      <c r="C48" s="38">
        <v>39</v>
      </c>
      <c r="D48" s="41">
        <v>3705284.45</v>
      </c>
      <c r="E48" s="38">
        <v>34</v>
      </c>
      <c r="F48" s="38">
        <v>225535.50000000003</v>
      </c>
      <c r="G48" s="38">
        <v>10</v>
      </c>
      <c r="H48" s="41">
        <v>13905643</v>
      </c>
      <c r="I48" s="38">
        <v>38</v>
      </c>
      <c r="J48" s="41">
        <v>3275471.11</v>
      </c>
      <c r="K48" s="38">
        <v>33</v>
      </c>
      <c r="L48" s="38">
        <v>314964.83333333296</v>
      </c>
      <c r="M48" s="38">
        <v>11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1272950.3500000001</v>
      </c>
      <c r="C49" s="38">
        <v>14</v>
      </c>
      <c r="D49" s="41">
        <v>455711.57</v>
      </c>
      <c r="E49" s="38">
        <v>12</v>
      </c>
      <c r="F49" s="38">
        <v>0</v>
      </c>
      <c r="G49" s="38">
        <v>0</v>
      </c>
      <c r="H49" s="41">
        <v>1322733.03</v>
      </c>
      <c r="I49" s="38">
        <v>16</v>
      </c>
      <c r="J49" s="41">
        <v>467892.33</v>
      </c>
      <c r="K49" s="38">
        <v>13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18024335.969999999</v>
      </c>
      <c r="C50" s="38">
        <v>68</v>
      </c>
      <c r="D50" s="41">
        <v>5190158.57</v>
      </c>
      <c r="E50" s="38">
        <v>61</v>
      </c>
      <c r="F50" s="38">
        <v>161889.16666666698</v>
      </c>
      <c r="G50" s="38">
        <v>14</v>
      </c>
      <c r="H50" s="41">
        <v>19645931.629999999</v>
      </c>
      <c r="I50" s="38">
        <v>63</v>
      </c>
      <c r="J50" s="41">
        <v>4854280.26</v>
      </c>
      <c r="K50" s="38">
        <v>58</v>
      </c>
      <c r="L50" s="38">
        <v>77724.833333333343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159022050.75</v>
      </c>
      <c r="C51" s="38">
        <v>295</v>
      </c>
      <c r="D51" s="41">
        <v>39869570.340000004</v>
      </c>
      <c r="E51" s="38">
        <v>267</v>
      </c>
      <c r="F51" s="41">
        <v>1017557.3333333341</v>
      </c>
      <c r="G51" s="38">
        <v>68</v>
      </c>
      <c r="H51" s="41">
        <v>166811199.15000001</v>
      </c>
      <c r="I51" s="38">
        <v>297</v>
      </c>
      <c r="J51" s="41">
        <v>37772361.079999998</v>
      </c>
      <c r="K51" s="38">
        <v>275</v>
      </c>
      <c r="L51" s="41">
        <v>734279.50000000012</v>
      </c>
      <c r="M51" s="38">
        <v>82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17621930.82</v>
      </c>
      <c r="C52" s="38">
        <v>51</v>
      </c>
      <c r="D52" s="41">
        <v>3665980.91</v>
      </c>
      <c r="E52" s="38">
        <v>48</v>
      </c>
      <c r="F52" s="41">
        <v>0</v>
      </c>
      <c r="G52" s="38">
        <v>0</v>
      </c>
      <c r="H52" s="41">
        <v>19201068.170000002</v>
      </c>
      <c r="I52" s="38">
        <v>52</v>
      </c>
      <c r="J52" s="41">
        <v>3804770.75</v>
      </c>
      <c r="K52" s="38">
        <v>48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11098857.18</v>
      </c>
      <c r="C53" s="38">
        <v>48</v>
      </c>
      <c r="D53" s="41">
        <v>3714286.6</v>
      </c>
      <c r="E53" s="38">
        <v>46</v>
      </c>
      <c r="F53" s="41">
        <v>0</v>
      </c>
      <c r="G53" s="38">
        <v>0</v>
      </c>
      <c r="H53" s="41">
        <v>11648464.35</v>
      </c>
      <c r="I53" s="38">
        <v>50</v>
      </c>
      <c r="J53" s="41">
        <v>3610171.11</v>
      </c>
      <c r="K53" s="38">
        <v>44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2077441.24</v>
      </c>
      <c r="C54" s="38">
        <v>21</v>
      </c>
      <c r="D54" s="41">
        <v>550554.03</v>
      </c>
      <c r="E54" s="38">
        <v>18</v>
      </c>
      <c r="F54" s="41">
        <v>0</v>
      </c>
      <c r="G54" s="38">
        <v>0</v>
      </c>
      <c r="H54" s="41">
        <v>2411138.8199999998</v>
      </c>
      <c r="I54" s="38">
        <v>19</v>
      </c>
      <c r="J54" s="41">
        <v>573831.56000000006</v>
      </c>
      <c r="K54" s="38">
        <v>18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11086297.34</v>
      </c>
      <c r="C55" s="38">
        <v>30</v>
      </c>
      <c r="D55" s="41">
        <v>1548127.47</v>
      </c>
      <c r="E55" s="38">
        <v>26</v>
      </c>
      <c r="F55" s="41">
        <v>0</v>
      </c>
      <c r="G55" s="38">
        <v>0</v>
      </c>
      <c r="H55" s="41">
        <v>10686901.42</v>
      </c>
      <c r="I55" s="38">
        <v>29</v>
      </c>
      <c r="J55" s="41">
        <v>1376760.88</v>
      </c>
      <c r="K55" s="38">
        <v>25</v>
      </c>
      <c r="L55" s="41">
        <v>45090.166666666701</v>
      </c>
      <c r="M55" s="38">
        <v>12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6188447.8200000003</v>
      </c>
      <c r="C56" s="38">
        <v>33</v>
      </c>
      <c r="D56" s="41">
        <v>1895642.36</v>
      </c>
      <c r="E56" s="38">
        <v>28</v>
      </c>
      <c r="F56" s="41">
        <v>0</v>
      </c>
      <c r="G56" s="38">
        <v>0</v>
      </c>
      <c r="H56" s="41">
        <v>6080236.9000000004</v>
      </c>
      <c r="I56" s="38">
        <v>34</v>
      </c>
      <c r="J56" s="41">
        <v>2075557.01</v>
      </c>
      <c r="K56" s="38">
        <v>28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1665910.44</v>
      </c>
      <c r="I57" s="38">
        <v>10</v>
      </c>
      <c r="J57" s="41">
        <v>399087.35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3297033.76</v>
      </c>
      <c r="C58" s="38">
        <v>26</v>
      </c>
      <c r="D58" s="41">
        <v>1524630.63</v>
      </c>
      <c r="E58" s="38">
        <v>21</v>
      </c>
      <c r="F58" s="38">
        <v>0</v>
      </c>
      <c r="G58" s="38">
        <v>0</v>
      </c>
      <c r="H58" s="41">
        <v>3602209.05</v>
      </c>
      <c r="I58" s="38">
        <v>24</v>
      </c>
      <c r="J58" s="41">
        <v>1833919.59</v>
      </c>
      <c r="K58" s="38">
        <v>22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1337981.0900000001</v>
      </c>
      <c r="C59" s="38">
        <v>20</v>
      </c>
      <c r="D59" s="41">
        <v>652346.80000000005</v>
      </c>
      <c r="E59" s="38">
        <v>19</v>
      </c>
      <c r="F59" s="41">
        <v>0</v>
      </c>
      <c r="G59" s="38">
        <v>0</v>
      </c>
      <c r="H59" s="41">
        <v>2709044.72</v>
      </c>
      <c r="I59" s="38">
        <v>23</v>
      </c>
      <c r="J59" s="41">
        <v>746003.85</v>
      </c>
      <c r="K59" s="38">
        <v>22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2559319.4700000002</v>
      </c>
      <c r="C60" s="38">
        <v>18</v>
      </c>
      <c r="D60" s="41">
        <v>1775002.56</v>
      </c>
      <c r="E60" s="38">
        <v>17</v>
      </c>
      <c r="F60" s="38">
        <v>0</v>
      </c>
      <c r="G60" s="38">
        <v>0</v>
      </c>
      <c r="H60" s="41">
        <v>2709422.94</v>
      </c>
      <c r="I60" s="38">
        <v>20</v>
      </c>
      <c r="J60" s="41">
        <v>1732035.22</v>
      </c>
      <c r="K60" s="38">
        <v>19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1989298.51</v>
      </c>
      <c r="C61" s="38">
        <v>12</v>
      </c>
      <c r="D61" s="41">
        <v>0</v>
      </c>
      <c r="E61" s="38">
        <v>0</v>
      </c>
      <c r="F61" s="38">
        <v>0</v>
      </c>
      <c r="G61" s="38">
        <v>0</v>
      </c>
      <c r="H61" s="41">
        <v>2290304.21</v>
      </c>
      <c r="I61" s="38">
        <v>16</v>
      </c>
      <c r="J61" s="41">
        <v>1129605.1299999999</v>
      </c>
      <c r="K61" s="38">
        <v>13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725299.67</v>
      </c>
      <c r="C62" s="38">
        <v>21</v>
      </c>
      <c r="D62" s="41">
        <v>378007.05</v>
      </c>
      <c r="E62" s="38">
        <v>18</v>
      </c>
      <c r="F62" s="38">
        <v>0</v>
      </c>
      <c r="G62" s="38">
        <v>0</v>
      </c>
      <c r="H62" s="41">
        <v>853633.03</v>
      </c>
      <c r="I62" s="38">
        <v>24</v>
      </c>
      <c r="J62" s="41">
        <v>375868.7</v>
      </c>
      <c r="K62" s="38">
        <v>22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449576.6</v>
      </c>
      <c r="C63" s="38">
        <v>11</v>
      </c>
      <c r="D63" s="41">
        <v>0</v>
      </c>
      <c r="E63" s="38">
        <v>0</v>
      </c>
      <c r="F63" s="38">
        <v>0</v>
      </c>
      <c r="G63" s="38">
        <v>0</v>
      </c>
      <c r="H63" s="41">
        <v>543095</v>
      </c>
      <c r="I63" s="38">
        <v>10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25114683.780000001</v>
      </c>
      <c r="C64" s="38">
        <v>62</v>
      </c>
      <c r="D64" s="41">
        <v>4358801.0999999996</v>
      </c>
      <c r="E64" s="38">
        <v>57</v>
      </c>
      <c r="F64" s="38">
        <v>22846.999999999964</v>
      </c>
      <c r="G64" s="38">
        <v>12</v>
      </c>
      <c r="H64" s="41">
        <v>26214807.079999998</v>
      </c>
      <c r="I64" s="38">
        <v>65</v>
      </c>
      <c r="J64" s="41">
        <v>4255689.07</v>
      </c>
      <c r="K64" s="38">
        <v>61</v>
      </c>
      <c r="L64" s="38">
        <v>25299.333333333339</v>
      </c>
      <c r="M64" s="38">
        <v>13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115001568.5</v>
      </c>
      <c r="C65" s="38">
        <v>216</v>
      </c>
      <c r="D65" s="41">
        <v>22400129.859999999</v>
      </c>
      <c r="E65" s="38">
        <v>197</v>
      </c>
      <c r="F65" s="41">
        <v>564321.33333333337</v>
      </c>
      <c r="G65" s="38">
        <v>81</v>
      </c>
      <c r="H65" s="41">
        <v>107009164.09</v>
      </c>
      <c r="I65" s="38">
        <v>218</v>
      </c>
      <c r="J65" s="41">
        <v>20752601.510000002</v>
      </c>
      <c r="K65" s="38">
        <v>196</v>
      </c>
      <c r="L65" s="41">
        <v>2050586.5</v>
      </c>
      <c r="M65" s="38">
        <v>85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4006050.36</v>
      </c>
      <c r="C66" s="38">
        <v>39</v>
      </c>
      <c r="D66" s="41">
        <v>1560380.92</v>
      </c>
      <c r="E66" s="38">
        <v>34</v>
      </c>
      <c r="F66" s="38">
        <v>67519.166666666802</v>
      </c>
      <c r="G66" s="38">
        <v>11</v>
      </c>
      <c r="H66" s="41">
        <v>4484910.25</v>
      </c>
      <c r="I66" s="38">
        <v>40</v>
      </c>
      <c r="J66" s="41">
        <v>1574668.57</v>
      </c>
      <c r="K66" s="38">
        <v>34</v>
      </c>
      <c r="L66" s="38">
        <v>63928.333333333336</v>
      </c>
      <c r="M66" s="38">
        <v>10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5991066.9699999997</v>
      </c>
      <c r="C67" s="38">
        <v>23</v>
      </c>
      <c r="D67" s="41">
        <v>1718501.34</v>
      </c>
      <c r="E67" s="38">
        <v>21</v>
      </c>
      <c r="F67" s="38">
        <v>0</v>
      </c>
      <c r="G67" s="38">
        <v>0</v>
      </c>
      <c r="H67" s="41">
        <v>5685350.2599999998</v>
      </c>
      <c r="I67" s="38">
        <v>26</v>
      </c>
      <c r="J67" s="41">
        <v>1606508.08</v>
      </c>
      <c r="K67" s="38">
        <v>25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24216223.280000001</v>
      </c>
      <c r="C68" s="38">
        <v>74</v>
      </c>
      <c r="D68" s="41">
        <v>4878991.03</v>
      </c>
      <c r="E68" s="38">
        <v>59</v>
      </c>
      <c r="F68" s="38">
        <v>66004.166666666657</v>
      </c>
      <c r="G68" s="38">
        <v>15</v>
      </c>
      <c r="H68" s="41">
        <v>16859243.899999999</v>
      </c>
      <c r="I68" s="38">
        <v>67</v>
      </c>
      <c r="J68" s="41">
        <v>4291791.2300000004</v>
      </c>
      <c r="K68" s="38">
        <v>56</v>
      </c>
      <c r="L68" s="38">
        <v>64260</v>
      </c>
      <c r="M68" s="38">
        <v>12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658455.85</v>
      </c>
      <c r="C69" s="38">
        <v>22</v>
      </c>
      <c r="D69" s="41">
        <v>374364.77</v>
      </c>
      <c r="E69" s="38">
        <v>20</v>
      </c>
      <c r="F69" s="38">
        <v>0</v>
      </c>
      <c r="G69" s="38">
        <v>0</v>
      </c>
      <c r="H69" s="41">
        <v>705653.95</v>
      </c>
      <c r="I69" s="38">
        <v>23</v>
      </c>
      <c r="J69" s="41">
        <v>392156.49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10456951.76</v>
      </c>
      <c r="C70" s="38">
        <v>42</v>
      </c>
      <c r="D70" s="41">
        <v>1064997.95</v>
      </c>
      <c r="E70" s="38">
        <v>33</v>
      </c>
      <c r="F70" s="38">
        <v>0</v>
      </c>
      <c r="G70" s="38">
        <v>0</v>
      </c>
      <c r="H70" s="41">
        <v>10751664.380000001</v>
      </c>
      <c r="I70" s="38">
        <v>42</v>
      </c>
      <c r="J70" s="41">
        <v>1084094.94</v>
      </c>
      <c r="K70" s="38">
        <v>34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3465578.29</v>
      </c>
      <c r="C71" s="38">
        <v>21</v>
      </c>
      <c r="D71" s="41">
        <v>661363.18000000005</v>
      </c>
      <c r="E71" s="38">
        <v>17</v>
      </c>
      <c r="F71" s="41">
        <v>0</v>
      </c>
      <c r="G71" s="38">
        <v>0</v>
      </c>
      <c r="H71" s="41">
        <v>4637126.8600000003</v>
      </c>
      <c r="I71" s="38">
        <v>23</v>
      </c>
      <c r="J71" s="41">
        <v>557854.24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5150094.12</v>
      </c>
      <c r="C72" s="38">
        <v>19</v>
      </c>
      <c r="D72" s="41">
        <v>1379269.82</v>
      </c>
      <c r="E72" s="38">
        <v>18</v>
      </c>
      <c r="F72" s="41">
        <v>0</v>
      </c>
      <c r="G72" s="38">
        <v>0</v>
      </c>
      <c r="H72" s="41">
        <v>4882731.34</v>
      </c>
      <c r="I72" s="38">
        <v>20</v>
      </c>
      <c r="J72" s="41">
        <v>1379942.93</v>
      </c>
      <c r="K72" s="38">
        <v>19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6735586.6299999999</v>
      </c>
      <c r="C73" s="38">
        <v>10</v>
      </c>
      <c r="D73" s="38">
        <v>0</v>
      </c>
      <c r="E73" s="38">
        <v>0</v>
      </c>
      <c r="F73" s="38">
        <v>0</v>
      </c>
      <c r="G73" s="38">
        <v>0</v>
      </c>
      <c r="H73" s="41">
        <v>7141256.0599999996</v>
      </c>
      <c r="I73" s="38">
        <v>12</v>
      </c>
      <c r="J73" s="38">
        <v>2596063.1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8374407.3899999997</v>
      </c>
      <c r="C74" s="38">
        <v>54</v>
      </c>
      <c r="D74" s="41">
        <v>2558895.33</v>
      </c>
      <c r="E74" s="38">
        <v>49</v>
      </c>
      <c r="F74" s="41">
        <v>52655.166666666672</v>
      </c>
      <c r="G74" s="38">
        <v>11</v>
      </c>
      <c r="H74" s="41">
        <v>9414613.0800000001</v>
      </c>
      <c r="I74" s="38">
        <v>53</v>
      </c>
      <c r="J74" s="41">
        <v>2482210</v>
      </c>
      <c r="K74" s="38">
        <v>48</v>
      </c>
      <c r="L74" s="41">
        <v>38984.166666666635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27638097.98</v>
      </c>
      <c r="C75" s="38">
        <v>39</v>
      </c>
      <c r="D75" s="41">
        <v>7271098.96</v>
      </c>
      <c r="E75" s="38">
        <v>36</v>
      </c>
      <c r="F75" s="41">
        <v>0</v>
      </c>
      <c r="G75" s="38">
        <v>0</v>
      </c>
      <c r="H75" s="41">
        <v>28217076.25</v>
      </c>
      <c r="I75" s="38">
        <v>43</v>
      </c>
      <c r="J75" s="41">
        <v>6910691.3499999996</v>
      </c>
      <c r="K75" s="38">
        <v>38</v>
      </c>
      <c r="L75" s="41">
        <v>344816.99999999971</v>
      </c>
      <c r="M75" s="38">
        <v>12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23132087.52</v>
      </c>
      <c r="C76" s="38">
        <v>57</v>
      </c>
      <c r="D76" s="41">
        <v>18938858.16</v>
      </c>
      <c r="E76" s="38">
        <v>52</v>
      </c>
      <c r="F76" s="38">
        <v>0</v>
      </c>
      <c r="G76" s="38">
        <v>0</v>
      </c>
      <c r="H76" s="41">
        <v>25058801.609999999</v>
      </c>
      <c r="I76" s="38">
        <v>53</v>
      </c>
      <c r="J76" s="41">
        <v>20563745.48</v>
      </c>
      <c r="K76" s="38">
        <v>51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826613.11</v>
      </c>
      <c r="C77" s="34">
        <v>12</v>
      </c>
      <c r="D77" s="39">
        <v>0</v>
      </c>
      <c r="E77" s="34">
        <v>0</v>
      </c>
      <c r="F77" s="39">
        <v>0</v>
      </c>
      <c r="G77" s="34">
        <v>0</v>
      </c>
      <c r="H77" s="39">
        <v>758540.23</v>
      </c>
      <c r="I77" s="34">
        <v>14</v>
      </c>
      <c r="J77" s="39">
        <v>257301.45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13092107.16</v>
      </c>
      <c r="C78" s="34">
        <v>43</v>
      </c>
      <c r="D78" s="39">
        <v>4141056.21</v>
      </c>
      <c r="E78" s="34">
        <v>38</v>
      </c>
      <c r="F78" s="39">
        <v>0</v>
      </c>
      <c r="G78" s="34">
        <v>0</v>
      </c>
      <c r="H78" s="39">
        <v>11173738.220000001</v>
      </c>
      <c r="I78" s="34">
        <v>40</v>
      </c>
      <c r="J78" s="39">
        <v>3790166.85</v>
      </c>
      <c r="K78" s="34">
        <v>36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20596621.199999999</v>
      </c>
      <c r="C79" s="34">
        <v>71</v>
      </c>
      <c r="D79" s="39">
        <v>10477359.529999999</v>
      </c>
      <c r="E79" s="34">
        <v>66</v>
      </c>
      <c r="F79" s="39">
        <v>68873.5</v>
      </c>
      <c r="G79" s="34">
        <v>11</v>
      </c>
      <c r="H79" s="39">
        <v>19476791.66</v>
      </c>
      <c r="I79" s="34">
        <v>66</v>
      </c>
      <c r="J79" s="39">
        <v>10059357.539999999</v>
      </c>
      <c r="K79" s="34">
        <v>64</v>
      </c>
      <c r="L79" s="39">
        <v>502517.66666666657</v>
      </c>
      <c r="M79" s="34">
        <v>13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604137.41</v>
      </c>
      <c r="C80" s="34">
        <v>12</v>
      </c>
      <c r="D80" s="39">
        <v>197768.23</v>
      </c>
      <c r="E80" s="34">
        <v>11</v>
      </c>
      <c r="F80" s="39">
        <v>0</v>
      </c>
      <c r="G80" s="34">
        <v>0</v>
      </c>
      <c r="H80" s="39">
        <v>2005156.34</v>
      </c>
      <c r="I80" s="34">
        <v>12</v>
      </c>
      <c r="J80" s="39">
        <v>534368.74</v>
      </c>
      <c r="K80" s="34">
        <v>11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33311838.219999999</v>
      </c>
      <c r="C81" s="34">
        <v>101</v>
      </c>
      <c r="D81" s="39">
        <v>9302475.0700000003</v>
      </c>
      <c r="E81" s="34">
        <v>87</v>
      </c>
      <c r="F81" s="39">
        <v>159536.83333333343</v>
      </c>
      <c r="G81" s="34">
        <v>31</v>
      </c>
      <c r="H81" s="39">
        <v>30753104.140000001</v>
      </c>
      <c r="I81" s="34">
        <v>95</v>
      </c>
      <c r="J81" s="39">
        <v>8725745.9499999993</v>
      </c>
      <c r="K81" s="34">
        <v>84</v>
      </c>
      <c r="L81" s="39">
        <v>151119.49999999997</v>
      </c>
      <c r="M81" s="34">
        <v>30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70836378.540000007</v>
      </c>
      <c r="C82" s="34">
        <v>214</v>
      </c>
      <c r="D82" s="39">
        <v>27199491.050000001</v>
      </c>
      <c r="E82" s="34">
        <v>198</v>
      </c>
      <c r="F82" s="39">
        <v>1169645.333333333</v>
      </c>
      <c r="G82" s="34">
        <v>40</v>
      </c>
      <c r="H82" s="39">
        <v>108967942.37</v>
      </c>
      <c r="I82" s="34">
        <v>212</v>
      </c>
      <c r="J82" s="39">
        <v>29043111.539999999</v>
      </c>
      <c r="K82" s="34">
        <v>198</v>
      </c>
      <c r="L82" s="39">
        <v>1229754.833333333</v>
      </c>
      <c r="M82" s="34">
        <v>47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438624.32</v>
      </c>
      <c r="C83" s="34">
        <v>10</v>
      </c>
      <c r="D83" s="39">
        <v>0</v>
      </c>
      <c r="E83" s="34">
        <v>0</v>
      </c>
      <c r="F83" s="34">
        <v>0</v>
      </c>
      <c r="G83" s="34">
        <v>0</v>
      </c>
      <c r="H83" s="39">
        <v>392398.88</v>
      </c>
      <c r="I83" s="34">
        <v>12</v>
      </c>
      <c r="J83" s="39">
        <v>122649.65</v>
      </c>
      <c r="K83" s="34">
        <v>10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2706462.67</v>
      </c>
      <c r="C84" s="34">
        <v>12</v>
      </c>
      <c r="D84" s="39">
        <v>0</v>
      </c>
      <c r="E84" s="34">
        <v>0</v>
      </c>
      <c r="F84" s="34">
        <v>0</v>
      </c>
      <c r="G84" s="34">
        <v>0</v>
      </c>
      <c r="H84" s="39">
        <v>2744552.52</v>
      </c>
      <c r="I84" s="34">
        <v>12</v>
      </c>
      <c r="J84" s="39">
        <v>0</v>
      </c>
      <c r="K84" s="34">
        <v>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7819200.3399999999</v>
      </c>
      <c r="C85" s="34">
        <v>20</v>
      </c>
      <c r="D85" s="39">
        <v>1231561.68</v>
      </c>
      <c r="E85" s="34">
        <v>19</v>
      </c>
      <c r="F85" s="39">
        <v>0</v>
      </c>
      <c r="G85" s="34">
        <v>0</v>
      </c>
      <c r="H85" s="39">
        <v>6153345.4400000004</v>
      </c>
      <c r="I85" s="34">
        <v>19</v>
      </c>
      <c r="J85" s="39">
        <v>888152.7</v>
      </c>
      <c r="K85" s="34">
        <v>18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108255399.34999999</v>
      </c>
      <c r="C86" s="34">
        <v>193</v>
      </c>
      <c r="D86" s="39">
        <v>30687462.640000001</v>
      </c>
      <c r="E86" s="34">
        <v>184</v>
      </c>
      <c r="F86" s="34">
        <v>337530.66666666674</v>
      </c>
      <c r="G86" s="34">
        <v>49</v>
      </c>
      <c r="H86" s="39">
        <v>97917767.340000004</v>
      </c>
      <c r="I86" s="34">
        <v>190</v>
      </c>
      <c r="J86" s="39">
        <v>28839236.600000001</v>
      </c>
      <c r="K86" s="34">
        <v>181</v>
      </c>
      <c r="L86" s="34">
        <v>507748.66666666634</v>
      </c>
      <c r="M86" s="34">
        <v>53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16528443.09</v>
      </c>
      <c r="C87" s="34">
        <v>36</v>
      </c>
      <c r="D87" s="39">
        <v>656780.71</v>
      </c>
      <c r="E87" s="34">
        <v>29</v>
      </c>
      <c r="F87" s="34">
        <v>0</v>
      </c>
      <c r="G87" s="34">
        <v>0</v>
      </c>
      <c r="H87" s="39">
        <v>15677756.09</v>
      </c>
      <c r="I87" s="34">
        <v>35</v>
      </c>
      <c r="J87" s="39">
        <v>657705.42000000004</v>
      </c>
      <c r="K87" s="34">
        <v>29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572899.80000000005</v>
      </c>
      <c r="C88" s="34">
        <v>12</v>
      </c>
      <c r="D88" s="39">
        <v>134480.92000000001</v>
      </c>
      <c r="E88" s="34">
        <v>11</v>
      </c>
      <c r="F88" s="39">
        <v>0</v>
      </c>
      <c r="G88" s="34">
        <v>0</v>
      </c>
      <c r="H88" s="39">
        <v>720876.71</v>
      </c>
      <c r="I88" s="34">
        <v>12</v>
      </c>
      <c r="J88" s="39">
        <v>137124.91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53465976.479999997</v>
      </c>
      <c r="C89" s="34">
        <v>143</v>
      </c>
      <c r="D89" s="39">
        <v>11461696.51</v>
      </c>
      <c r="E89" s="34">
        <v>127</v>
      </c>
      <c r="F89" s="34">
        <v>1844580.1666666665</v>
      </c>
      <c r="G89" s="34">
        <v>27</v>
      </c>
      <c r="H89" s="39">
        <v>51069423.18</v>
      </c>
      <c r="I89" s="34">
        <v>142</v>
      </c>
      <c r="J89" s="39">
        <v>10747620.57</v>
      </c>
      <c r="K89" s="34">
        <v>130</v>
      </c>
      <c r="L89" s="34">
        <v>2194649.6666666702</v>
      </c>
      <c r="M89" s="34">
        <v>35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1273633.3500000001</v>
      </c>
      <c r="C90" s="34">
        <v>14</v>
      </c>
      <c r="D90" s="39">
        <v>113134.7</v>
      </c>
      <c r="E90" s="34">
        <v>12</v>
      </c>
      <c r="F90" s="34">
        <v>0</v>
      </c>
      <c r="G90" s="34">
        <v>0</v>
      </c>
      <c r="H90" s="39">
        <v>1005669.95</v>
      </c>
      <c r="I90" s="34">
        <v>12</v>
      </c>
      <c r="J90" s="39">
        <v>156558.70000000001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2640739.77</v>
      </c>
      <c r="C91" s="34">
        <v>22</v>
      </c>
      <c r="D91" s="39">
        <v>673674.36</v>
      </c>
      <c r="E91" s="34">
        <v>21</v>
      </c>
      <c r="F91" s="34">
        <v>0</v>
      </c>
      <c r="G91" s="34">
        <v>0</v>
      </c>
      <c r="H91" s="39">
        <v>2108126.4700000002</v>
      </c>
      <c r="I91" s="34">
        <v>20</v>
      </c>
      <c r="J91" s="39">
        <v>606564.89</v>
      </c>
      <c r="K91" s="34">
        <v>19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56433316.640000001</v>
      </c>
      <c r="C92" s="34">
        <v>196</v>
      </c>
      <c r="D92" s="39">
        <v>18379145.440000001</v>
      </c>
      <c r="E92" s="34">
        <v>175</v>
      </c>
      <c r="F92" s="34">
        <v>622797.1666666664</v>
      </c>
      <c r="G92" s="34">
        <v>49</v>
      </c>
      <c r="H92" s="39">
        <v>55179720.329999998</v>
      </c>
      <c r="I92" s="34">
        <v>200</v>
      </c>
      <c r="J92" s="39">
        <v>18567248.359999999</v>
      </c>
      <c r="K92" s="34">
        <v>183</v>
      </c>
      <c r="L92" s="34">
        <v>781974.83333333372</v>
      </c>
      <c r="M92" s="34">
        <v>54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1915237.77</v>
      </c>
      <c r="C93" s="34">
        <v>24</v>
      </c>
      <c r="D93" s="39">
        <v>467384.67</v>
      </c>
      <c r="E93" s="34">
        <v>20</v>
      </c>
      <c r="F93" s="34">
        <v>0</v>
      </c>
      <c r="G93" s="34">
        <v>0</v>
      </c>
      <c r="H93" s="39">
        <v>2071596.74</v>
      </c>
      <c r="I93" s="34">
        <v>21</v>
      </c>
      <c r="J93" s="39">
        <v>569566.96</v>
      </c>
      <c r="K93" s="34">
        <v>17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80831369.530000001</v>
      </c>
      <c r="C94" s="34">
        <v>146</v>
      </c>
      <c r="D94" s="39">
        <v>22752042.850000001</v>
      </c>
      <c r="E94" s="34">
        <v>134</v>
      </c>
      <c r="F94" s="39">
        <v>569176.66666666674</v>
      </c>
      <c r="G94" s="34">
        <v>45</v>
      </c>
      <c r="H94" s="39">
        <v>74274821.430000007</v>
      </c>
      <c r="I94" s="34">
        <v>148</v>
      </c>
      <c r="J94" s="39">
        <v>21707867.620000001</v>
      </c>
      <c r="K94" s="34">
        <v>138</v>
      </c>
      <c r="L94" s="39">
        <v>700832.1666666664</v>
      </c>
      <c r="M94" s="34">
        <v>47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1325039.32</v>
      </c>
      <c r="C95" s="34">
        <v>12</v>
      </c>
      <c r="D95" s="39">
        <v>372564.69</v>
      </c>
      <c r="E95" s="34">
        <v>11</v>
      </c>
      <c r="F95" s="34">
        <v>0</v>
      </c>
      <c r="G95" s="34">
        <v>0</v>
      </c>
      <c r="H95" s="39">
        <v>1551934.5</v>
      </c>
      <c r="I95" s="34">
        <v>13</v>
      </c>
      <c r="J95" s="39">
        <v>335571.35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32954300.039999999</v>
      </c>
      <c r="C96" s="34">
        <v>46</v>
      </c>
      <c r="D96" s="39">
        <v>1669607.49</v>
      </c>
      <c r="E96" s="34">
        <v>42</v>
      </c>
      <c r="F96" s="34">
        <v>0</v>
      </c>
      <c r="G96" s="34">
        <v>0</v>
      </c>
      <c r="H96" s="39">
        <v>29543055.350000001</v>
      </c>
      <c r="I96" s="34">
        <v>43</v>
      </c>
      <c r="J96" s="39">
        <v>1639118.92</v>
      </c>
      <c r="K96" s="34">
        <v>37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9920963.6400000006</v>
      </c>
      <c r="C97" s="34">
        <v>30</v>
      </c>
      <c r="D97" s="39">
        <v>822894.43</v>
      </c>
      <c r="E97" s="34">
        <v>25</v>
      </c>
      <c r="F97" s="34">
        <v>0</v>
      </c>
      <c r="G97" s="34">
        <v>0</v>
      </c>
      <c r="H97" s="39">
        <v>10262298.59</v>
      </c>
      <c r="I97" s="34">
        <v>28</v>
      </c>
      <c r="J97" s="39">
        <v>871088.64000000001</v>
      </c>
      <c r="K97" s="34">
        <v>24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2407022.11</v>
      </c>
      <c r="C98" s="34">
        <v>19</v>
      </c>
      <c r="D98" s="39">
        <v>1687201.68</v>
      </c>
      <c r="E98" s="34">
        <v>18</v>
      </c>
      <c r="F98" s="39">
        <v>0</v>
      </c>
      <c r="G98" s="34">
        <v>0</v>
      </c>
      <c r="H98" s="39">
        <v>2403558.88</v>
      </c>
      <c r="I98" s="34">
        <v>17</v>
      </c>
      <c r="J98" s="39">
        <v>1711649.27</v>
      </c>
      <c r="K98" s="34">
        <v>17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65030363.149999999</v>
      </c>
      <c r="C99" s="34">
        <v>144</v>
      </c>
      <c r="D99" s="39">
        <v>12191757.460000001</v>
      </c>
      <c r="E99" s="34">
        <v>126</v>
      </c>
      <c r="F99" s="39">
        <v>185868.00000000006</v>
      </c>
      <c r="G99" s="34">
        <v>46</v>
      </c>
      <c r="H99" s="39">
        <v>67032352.68</v>
      </c>
      <c r="I99" s="34">
        <v>148</v>
      </c>
      <c r="J99" s="39">
        <v>12026183.189999999</v>
      </c>
      <c r="K99" s="34">
        <v>129</v>
      </c>
      <c r="L99" s="39">
        <v>329216.66666666622</v>
      </c>
      <c r="M99" s="34">
        <v>53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1596918.31</v>
      </c>
      <c r="C100" s="34">
        <v>17</v>
      </c>
      <c r="D100" s="34">
        <v>347325.66</v>
      </c>
      <c r="E100" s="34">
        <v>14</v>
      </c>
      <c r="F100" s="34">
        <v>0</v>
      </c>
      <c r="G100" s="34">
        <v>0</v>
      </c>
      <c r="H100" s="34">
        <v>1471402.63</v>
      </c>
      <c r="I100" s="34">
        <v>15</v>
      </c>
      <c r="J100" s="34">
        <v>386509.72</v>
      </c>
      <c r="K100" s="34">
        <v>14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1031081.75</v>
      </c>
      <c r="C101" s="34">
        <v>17</v>
      </c>
      <c r="D101" s="34">
        <v>240590.6</v>
      </c>
      <c r="E101" s="34">
        <v>15</v>
      </c>
      <c r="F101" s="34">
        <v>0</v>
      </c>
      <c r="G101" s="34">
        <v>0</v>
      </c>
      <c r="H101" s="34">
        <v>1184155.75</v>
      </c>
      <c r="I101" s="34">
        <v>17</v>
      </c>
      <c r="J101" s="34">
        <v>291582.96999999997</v>
      </c>
      <c r="K101" s="34">
        <v>14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20511490.460000001</v>
      </c>
      <c r="C102" s="34">
        <v>56</v>
      </c>
      <c r="D102" s="34">
        <v>4075396.52</v>
      </c>
      <c r="E102" s="34">
        <v>52</v>
      </c>
      <c r="F102" s="34">
        <v>0</v>
      </c>
      <c r="G102" s="34">
        <v>0</v>
      </c>
      <c r="H102" s="34">
        <v>20055354.989999998</v>
      </c>
      <c r="I102" s="34">
        <v>58</v>
      </c>
      <c r="J102" s="34">
        <v>3978293.26</v>
      </c>
      <c r="K102" s="34">
        <v>53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35274453.969999999</v>
      </c>
      <c r="C103" s="34">
        <v>44</v>
      </c>
      <c r="D103" s="34">
        <v>3834724.29</v>
      </c>
      <c r="E103" s="34">
        <v>39</v>
      </c>
      <c r="F103" s="34">
        <v>120622.1666666667</v>
      </c>
      <c r="G103" s="34">
        <v>17</v>
      </c>
      <c r="H103" s="34">
        <v>29289863.5</v>
      </c>
      <c r="I103" s="34">
        <v>44</v>
      </c>
      <c r="J103" s="34">
        <v>3666983.06</v>
      </c>
      <c r="K103" s="34">
        <v>39</v>
      </c>
      <c r="L103" s="34">
        <v>192811.49999999994</v>
      </c>
      <c r="M103" s="34">
        <v>17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5398476.6399999997</v>
      </c>
      <c r="C104" s="34">
        <v>16</v>
      </c>
      <c r="D104" s="34">
        <v>1024582.02</v>
      </c>
      <c r="E104" s="34">
        <v>16</v>
      </c>
      <c r="F104" s="34">
        <v>0</v>
      </c>
      <c r="G104" s="34">
        <v>0</v>
      </c>
      <c r="H104" s="34">
        <v>5829084.96</v>
      </c>
      <c r="I104" s="34">
        <v>17</v>
      </c>
      <c r="J104" s="34">
        <v>980664.95</v>
      </c>
      <c r="K104" s="34">
        <v>17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2120190.41</v>
      </c>
      <c r="C105" s="34">
        <v>27</v>
      </c>
      <c r="D105" s="34">
        <v>787302.78</v>
      </c>
      <c r="E105" s="34">
        <v>24</v>
      </c>
      <c r="F105" s="34">
        <v>0</v>
      </c>
      <c r="G105" s="34">
        <v>0</v>
      </c>
      <c r="H105" s="34">
        <v>2807466.08</v>
      </c>
      <c r="I105" s="34">
        <v>25</v>
      </c>
      <c r="J105" s="34">
        <v>910735.86</v>
      </c>
      <c r="K105" s="34">
        <v>21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2346477.4700000002</v>
      </c>
      <c r="C106" s="34">
        <v>11</v>
      </c>
      <c r="D106" s="34">
        <v>2076593.05</v>
      </c>
      <c r="E106" s="34">
        <v>10</v>
      </c>
      <c r="F106" s="34">
        <v>0</v>
      </c>
      <c r="G106" s="34">
        <v>0</v>
      </c>
      <c r="H106" s="34">
        <v>2296793.52</v>
      </c>
      <c r="I106" s="34">
        <v>11</v>
      </c>
      <c r="J106" s="34">
        <v>1991114.4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4491027.41</v>
      </c>
      <c r="C107" s="34">
        <v>10</v>
      </c>
      <c r="D107" s="34">
        <v>1312061.31</v>
      </c>
      <c r="E107" s="34">
        <v>10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10513592.35</v>
      </c>
      <c r="C108" s="34">
        <v>52</v>
      </c>
      <c r="D108" s="34">
        <v>1978209.73</v>
      </c>
      <c r="E108" s="34">
        <v>46</v>
      </c>
      <c r="F108" s="34">
        <v>0</v>
      </c>
      <c r="G108" s="34">
        <v>0</v>
      </c>
      <c r="H108" s="34">
        <v>9949192.75</v>
      </c>
      <c r="I108" s="34">
        <v>49</v>
      </c>
      <c r="J108" s="34">
        <v>2218741.67</v>
      </c>
      <c r="K108" s="34">
        <v>48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1231554.7</v>
      </c>
      <c r="C109" s="34">
        <v>18</v>
      </c>
      <c r="D109" s="34">
        <v>346116.63</v>
      </c>
      <c r="E109" s="34">
        <v>14</v>
      </c>
      <c r="F109" s="34">
        <v>0</v>
      </c>
      <c r="G109" s="34">
        <v>0</v>
      </c>
      <c r="H109" s="34">
        <v>1361539.15</v>
      </c>
      <c r="I109" s="34">
        <v>19</v>
      </c>
      <c r="J109" s="34">
        <v>276209.53999999998</v>
      </c>
      <c r="K109" s="34">
        <v>17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782282.97</v>
      </c>
      <c r="C110" s="34">
        <v>12</v>
      </c>
      <c r="D110" s="34">
        <v>0</v>
      </c>
      <c r="E110" s="34">
        <v>0</v>
      </c>
      <c r="F110" s="34">
        <v>0</v>
      </c>
      <c r="G110" s="34">
        <v>0</v>
      </c>
      <c r="H110" s="34">
        <v>664925.92000000004</v>
      </c>
      <c r="I110" s="34">
        <v>12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11267388.029999999</v>
      </c>
      <c r="C111" s="34">
        <v>50</v>
      </c>
      <c r="D111" s="34">
        <v>1896188.75</v>
      </c>
      <c r="E111" s="34">
        <v>45</v>
      </c>
      <c r="F111" s="34">
        <v>0</v>
      </c>
      <c r="G111" s="34">
        <v>0</v>
      </c>
      <c r="H111" s="34">
        <v>10898388.5</v>
      </c>
      <c r="I111" s="34">
        <v>53</v>
      </c>
      <c r="J111" s="34">
        <v>1901510.67</v>
      </c>
      <c r="K111" s="34">
        <v>48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5096170.45</v>
      </c>
      <c r="C112" s="34">
        <v>18</v>
      </c>
      <c r="D112" s="34">
        <v>1382737.55</v>
      </c>
      <c r="E112" s="34">
        <v>14</v>
      </c>
      <c r="F112" s="34">
        <v>0</v>
      </c>
      <c r="G112" s="34">
        <v>0</v>
      </c>
      <c r="H112" s="34">
        <v>3033245.77</v>
      </c>
      <c r="I112" s="34">
        <v>17</v>
      </c>
      <c r="J112" s="34">
        <v>1331764.06</v>
      </c>
      <c r="K112" s="34">
        <v>14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3191721.19</v>
      </c>
      <c r="C113" s="34">
        <v>16</v>
      </c>
      <c r="D113" s="34">
        <v>408661.66</v>
      </c>
      <c r="E113" s="34">
        <v>14</v>
      </c>
      <c r="F113" s="34">
        <v>0</v>
      </c>
      <c r="G113" s="34">
        <v>0</v>
      </c>
      <c r="H113" s="34">
        <v>3855858.76</v>
      </c>
      <c r="I113" s="34">
        <v>14</v>
      </c>
      <c r="J113" s="34">
        <v>463217.42</v>
      </c>
      <c r="K113" s="34">
        <v>10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16261508.359999999</v>
      </c>
      <c r="C114" s="34">
        <v>58</v>
      </c>
      <c r="D114" s="34">
        <v>924972.72</v>
      </c>
      <c r="E114" s="34">
        <v>51</v>
      </c>
      <c r="F114" s="34">
        <v>91508.666666666672</v>
      </c>
      <c r="G114" s="34">
        <v>13</v>
      </c>
      <c r="H114" s="34">
        <v>15233612.27</v>
      </c>
      <c r="I114" s="34">
        <v>59</v>
      </c>
      <c r="J114" s="34">
        <v>1381547.15</v>
      </c>
      <c r="K114" s="34">
        <v>52</v>
      </c>
      <c r="L114" s="34">
        <v>170515.99999999991</v>
      </c>
      <c r="M114" s="34">
        <v>14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37320702.310000002</v>
      </c>
      <c r="C115" s="34">
        <v>104</v>
      </c>
      <c r="D115" s="34">
        <v>5802421.1500000004</v>
      </c>
      <c r="E115" s="34">
        <v>94</v>
      </c>
      <c r="F115" s="34">
        <v>109051.33333333333</v>
      </c>
      <c r="G115" s="34">
        <v>27</v>
      </c>
      <c r="H115" s="34">
        <v>38199672.799999997</v>
      </c>
      <c r="I115" s="34">
        <v>97</v>
      </c>
      <c r="J115" s="34">
        <v>6078842.6500000004</v>
      </c>
      <c r="K115" s="34">
        <v>86</v>
      </c>
      <c r="L115" s="34">
        <v>71613.5</v>
      </c>
      <c r="M115" s="34">
        <v>30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327218.14</v>
      </c>
      <c r="C116" s="34">
        <v>14</v>
      </c>
      <c r="D116" s="34">
        <v>157899.54999999999</v>
      </c>
      <c r="E116" s="34">
        <v>13</v>
      </c>
      <c r="F116" s="34">
        <v>0</v>
      </c>
      <c r="G116" s="34">
        <v>0</v>
      </c>
      <c r="H116" s="34">
        <v>302395.25</v>
      </c>
      <c r="I116" s="34">
        <v>12</v>
      </c>
      <c r="J116" s="34">
        <v>133893.66</v>
      </c>
      <c r="K116" s="34">
        <v>12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438056.07</v>
      </c>
      <c r="I117" s="34">
        <v>10</v>
      </c>
      <c r="J117" s="34">
        <v>0</v>
      </c>
      <c r="K117" s="34">
        <v>0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18499078.93</v>
      </c>
      <c r="C118" s="34">
        <v>28</v>
      </c>
      <c r="D118" s="34">
        <v>897312.49</v>
      </c>
      <c r="E118" s="34">
        <v>24</v>
      </c>
      <c r="F118" s="34">
        <v>0</v>
      </c>
      <c r="G118" s="34">
        <v>0</v>
      </c>
      <c r="H118" s="34">
        <v>18996286.710000001</v>
      </c>
      <c r="I118" s="34">
        <v>27</v>
      </c>
      <c r="J118" s="34">
        <v>886370.82</v>
      </c>
      <c r="K118" s="34">
        <v>23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32876059.800000001</v>
      </c>
      <c r="C119" s="34">
        <v>65</v>
      </c>
      <c r="D119" s="34">
        <v>7673518.6799999997</v>
      </c>
      <c r="E119" s="34">
        <v>58</v>
      </c>
      <c r="F119" s="34">
        <v>265189.83333333331</v>
      </c>
      <c r="G119" s="34">
        <v>12</v>
      </c>
      <c r="H119" s="34">
        <v>32719230.350000001</v>
      </c>
      <c r="I119" s="34">
        <v>63</v>
      </c>
      <c r="J119" s="34">
        <v>7188112.3799999999</v>
      </c>
      <c r="K119" s="34">
        <v>57</v>
      </c>
      <c r="L119" s="34">
        <v>268553.33333333343</v>
      </c>
      <c r="M119" s="34">
        <v>14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4620032.0199999996</v>
      </c>
      <c r="C120" s="34">
        <v>23</v>
      </c>
      <c r="D120" s="34">
        <v>660764.11</v>
      </c>
      <c r="E120" s="34">
        <v>23</v>
      </c>
      <c r="F120" s="34">
        <v>0</v>
      </c>
      <c r="G120" s="34">
        <v>0</v>
      </c>
      <c r="H120" s="34">
        <v>4459578.63</v>
      </c>
      <c r="I120" s="34">
        <v>24</v>
      </c>
      <c r="J120" s="34">
        <v>622774.34</v>
      </c>
      <c r="K120" s="34">
        <v>22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30556327.27</v>
      </c>
      <c r="C121" s="34">
        <v>82</v>
      </c>
      <c r="D121" s="34">
        <v>4276609.78</v>
      </c>
      <c r="E121" s="34">
        <v>71</v>
      </c>
      <c r="F121" s="34">
        <v>221020.49999999968</v>
      </c>
      <c r="G121" s="34">
        <v>21</v>
      </c>
      <c r="H121" s="34">
        <v>30048077.02</v>
      </c>
      <c r="I121" s="34">
        <v>84</v>
      </c>
      <c r="J121" s="34">
        <v>4835967.51</v>
      </c>
      <c r="K121" s="34">
        <v>73</v>
      </c>
      <c r="L121" s="34">
        <v>233190.33333333296</v>
      </c>
      <c r="M121" s="34">
        <v>24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19131479.199999999</v>
      </c>
      <c r="C122" s="34">
        <v>39</v>
      </c>
      <c r="D122" s="34">
        <v>3857410.06</v>
      </c>
      <c r="E122" s="34">
        <v>34</v>
      </c>
      <c r="F122" s="34">
        <v>0</v>
      </c>
      <c r="G122" s="34">
        <v>0</v>
      </c>
      <c r="H122" s="34">
        <v>17009420.879999999</v>
      </c>
      <c r="I122" s="34">
        <v>37</v>
      </c>
      <c r="J122" s="34">
        <v>3626733.37</v>
      </c>
      <c r="K122" s="34">
        <v>36</v>
      </c>
      <c r="L122" s="34">
        <v>18436.666666666628</v>
      </c>
      <c r="M122" s="34">
        <v>11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123575684.58</v>
      </c>
      <c r="C123" s="34">
        <v>346</v>
      </c>
      <c r="D123" s="34">
        <v>46359115.079999998</v>
      </c>
      <c r="E123" s="34">
        <v>311</v>
      </c>
      <c r="F123" s="34">
        <v>1587477.8333333335</v>
      </c>
      <c r="G123" s="34">
        <v>81</v>
      </c>
      <c r="H123" s="34">
        <v>131221656.23999999</v>
      </c>
      <c r="I123" s="34">
        <v>353</v>
      </c>
      <c r="J123" s="34">
        <v>45137991.859999999</v>
      </c>
      <c r="K123" s="34">
        <v>322</v>
      </c>
      <c r="L123" s="34">
        <v>1691988.166666666</v>
      </c>
      <c r="M123" s="34">
        <v>88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75517745.430000007</v>
      </c>
      <c r="C124" s="34">
        <v>75</v>
      </c>
      <c r="D124" s="34">
        <v>34276029.109999999</v>
      </c>
      <c r="E124" s="34">
        <v>73</v>
      </c>
      <c r="F124" s="34">
        <v>2059641.999999996</v>
      </c>
      <c r="G124" s="34">
        <v>27</v>
      </c>
      <c r="H124" s="34">
        <v>76074342.769999996</v>
      </c>
      <c r="I124" s="34">
        <v>80</v>
      </c>
      <c r="J124" s="34">
        <v>34170341.079999998</v>
      </c>
      <c r="K124" s="34">
        <v>78</v>
      </c>
      <c r="L124" s="34">
        <v>3107685.9999999963</v>
      </c>
      <c r="M124" s="34">
        <v>29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3027111.25</v>
      </c>
      <c r="C125" s="34">
        <v>12</v>
      </c>
      <c r="D125" s="34">
        <v>188260.06</v>
      </c>
      <c r="E125" s="34">
        <v>10</v>
      </c>
      <c r="F125" s="34">
        <v>0</v>
      </c>
      <c r="G125" s="34">
        <v>0</v>
      </c>
      <c r="H125" s="34">
        <v>5782253.75</v>
      </c>
      <c r="I125" s="34">
        <v>14</v>
      </c>
      <c r="J125" s="34">
        <v>109408.88</v>
      </c>
      <c r="K125" s="34">
        <v>12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250415.81</v>
      </c>
      <c r="C126" s="34">
        <v>10</v>
      </c>
      <c r="D126" s="34">
        <v>0</v>
      </c>
      <c r="E126" s="34">
        <v>0</v>
      </c>
      <c r="F126" s="34">
        <v>0</v>
      </c>
      <c r="G126" s="34">
        <v>0</v>
      </c>
      <c r="H126" s="34">
        <v>230102.48</v>
      </c>
      <c r="I126" s="34">
        <v>11</v>
      </c>
      <c r="J126" s="34">
        <v>150335.48000000001</v>
      </c>
      <c r="K126" s="34">
        <v>10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15577651.140000001</v>
      </c>
      <c r="C127" s="34">
        <v>25</v>
      </c>
      <c r="D127" s="34">
        <v>1596773.76</v>
      </c>
      <c r="E127" s="34">
        <v>19</v>
      </c>
      <c r="F127" s="34">
        <v>0</v>
      </c>
      <c r="G127" s="34">
        <v>0</v>
      </c>
      <c r="H127" s="34">
        <v>21431443.91</v>
      </c>
      <c r="I127" s="34">
        <v>24</v>
      </c>
      <c r="J127" s="34">
        <v>1617258.38</v>
      </c>
      <c r="K127" s="34">
        <v>19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1351792.91</v>
      </c>
      <c r="C128" s="34">
        <v>11</v>
      </c>
      <c r="D128" s="34">
        <v>426283.75</v>
      </c>
      <c r="E128" s="34">
        <v>10</v>
      </c>
      <c r="F128" s="34">
        <v>0</v>
      </c>
      <c r="G128" s="34">
        <v>0</v>
      </c>
      <c r="H128" s="34">
        <v>930904.95</v>
      </c>
      <c r="I128" s="34">
        <v>12</v>
      </c>
      <c r="J128" s="34">
        <v>358203.57</v>
      </c>
      <c r="K128" s="34">
        <v>11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67923704.010000005</v>
      </c>
      <c r="C129" s="34">
        <v>146</v>
      </c>
      <c r="D129" s="34">
        <v>18118496.530000001</v>
      </c>
      <c r="E129" s="34">
        <v>137</v>
      </c>
      <c r="F129" s="34">
        <v>180474.50000000003</v>
      </c>
      <c r="G129" s="34">
        <v>23</v>
      </c>
      <c r="H129" s="34">
        <v>72884414.689999998</v>
      </c>
      <c r="I129" s="34">
        <v>151</v>
      </c>
      <c r="J129" s="34">
        <v>18651995.199999999</v>
      </c>
      <c r="K129" s="34">
        <v>141</v>
      </c>
      <c r="L129" s="34">
        <v>654797.83333333326</v>
      </c>
      <c r="M129" s="34">
        <v>25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0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8523986.4600000009</v>
      </c>
      <c r="I130" s="34">
        <v>10</v>
      </c>
      <c r="J130" s="34">
        <v>0</v>
      </c>
      <c r="K130" s="34">
        <v>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22243637.140000001</v>
      </c>
      <c r="C131" s="34">
        <v>18</v>
      </c>
      <c r="D131" s="34">
        <v>616324.31999999995</v>
      </c>
      <c r="E131" s="34">
        <v>15</v>
      </c>
      <c r="F131" s="34">
        <v>0</v>
      </c>
      <c r="G131" s="34">
        <v>0</v>
      </c>
      <c r="H131" s="34">
        <v>12599595.27</v>
      </c>
      <c r="I131" s="34">
        <v>21</v>
      </c>
      <c r="J131" s="34">
        <v>426418.25</v>
      </c>
      <c r="K131" s="34">
        <v>18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418820.65</v>
      </c>
      <c r="C132" s="34">
        <v>16</v>
      </c>
      <c r="D132" s="34">
        <v>340736.39</v>
      </c>
      <c r="E132" s="34">
        <v>15</v>
      </c>
      <c r="F132" s="34">
        <v>0</v>
      </c>
      <c r="G132" s="34">
        <v>0</v>
      </c>
      <c r="H132" s="34">
        <v>431644.05</v>
      </c>
      <c r="I132" s="34">
        <v>14</v>
      </c>
      <c r="J132" s="34">
        <v>328838.27</v>
      </c>
      <c r="K132" s="34">
        <v>14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1435851965.46</v>
      </c>
      <c r="C133" s="34">
        <v>459</v>
      </c>
      <c r="D133" s="34">
        <v>91711460.680000007</v>
      </c>
      <c r="E133" s="34">
        <v>414</v>
      </c>
      <c r="F133" s="34">
        <v>4385145.0000000009</v>
      </c>
      <c r="G133" s="34">
        <v>175</v>
      </c>
      <c r="H133" s="34">
        <v>516496970.22000003</v>
      </c>
      <c r="I133" s="34">
        <v>468</v>
      </c>
      <c r="J133" s="34">
        <v>96199159.540000007</v>
      </c>
      <c r="K133" s="34">
        <v>416</v>
      </c>
      <c r="L133" s="34">
        <v>4618314.4999999991</v>
      </c>
      <c r="M133" s="34">
        <v>193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4181529.22</v>
      </c>
      <c r="C134" s="34">
        <v>30</v>
      </c>
      <c r="D134" s="34">
        <v>1219934.19</v>
      </c>
      <c r="E134" s="34">
        <v>29</v>
      </c>
      <c r="F134" s="34">
        <v>0</v>
      </c>
      <c r="G134" s="34">
        <v>0</v>
      </c>
      <c r="H134" s="34">
        <v>4080517.36</v>
      </c>
      <c r="I134" s="34">
        <v>27</v>
      </c>
      <c r="J134" s="34">
        <v>1105439.33</v>
      </c>
      <c r="K134" s="34">
        <v>27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36926459.020000003</v>
      </c>
      <c r="C135" s="34">
        <v>124</v>
      </c>
      <c r="D135" s="34">
        <v>14108322.949999999</v>
      </c>
      <c r="E135" s="34">
        <v>115</v>
      </c>
      <c r="F135" s="34">
        <v>474775</v>
      </c>
      <c r="G135" s="34">
        <v>35</v>
      </c>
      <c r="H135" s="34">
        <v>37556574.950000003</v>
      </c>
      <c r="I135" s="34">
        <v>127</v>
      </c>
      <c r="J135" s="34">
        <v>15610812.65</v>
      </c>
      <c r="K135" s="34">
        <v>119</v>
      </c>
      <c r="L135" s="34">
        <v>1410628.5000000002</v>
      </c>
      <c r="M135" s="34">
        <v>35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172862278.06</v>
      </c>
      <c r="C136" s="34">
        <v>145</v>
      </c>
      <c r="D136" s="34">
        <v>21316773.699999999</v>
      </c>
      <c r="E136" s="34">
        <v>133</v>
      </c>
      <c r="F136" s="34">
        <v>676029.50000000035</v>
      </c>
      <c r="G136" s="34">
        <v>33</v>
      </c>
      <c r="H136" s="34">
        <v>174762828.99000001</v>
      </c>
      <c r="I136" s="34">
        <v>147</v>
      </c>
      <c r="J136" s="34">
        <v>21765475.780000001</v>
      </c>
      <c r="K136" s="34">
        <v>139</v>
      </c>
      <c r="L136" s="34">
        <v>968207.66666666628</v>
      </c>
      <c r="M136" s="34">
        <v>39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89910414.890000001</v>
      </c>
      <c r="C137" s="34">
        <v>67</v>
      </c>
      <c r="D137" s="34">
        <v>24930700.559999999</v>
      </c>
      <c r="E137" s="34">
        <v>62</v>
      </c>
      <c r="F137" s="34">
        <v>253180.5</v>
      </c>
      <c r="G137" s="34">
        <v>24</v>
      </c>
      <c r="H137" s="34">
        <v>79619613.579999998</v>
      </c>
      <c r="I137" s="34">
        <v>68</v>
      </c>
      <c r="J137" s="34">
        <v>24326916.719999999</v>
      </c>
      <c r="K137" s="34">
        <v>64</v>
      </c>
      <c r="L137" s="34">
        <v>437772</v>
      </c>
      <c r="M137" s="34">
        <v>24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81320919.519999996</v>
      </c>
      <c r="C138" s="34">
        <v>168</v>
      </c>
      <c r="D138" s="34">
        <v>21286438.059999999</v>
      </c>
      <c r="E138" s="34">
        <v>157</v>
      </c>
      <c r="F138" s="34">
        <v>657314.99999999977</v>
      </c>
      <c r="G138" s="34">
        <v>61</v>
      </c>
      <c r="H138" s="34">
        <v>79055214.560000002</v>
      </c>
      <c r="I138" s="34">
        <v>177</v>
      </c>
      <c r="J138" s="34">
        <v>21208942.57</v>
      </c>
      <c r="K138" s="34">
        <v>165</v>
      </c>
      <c r="L138" s="34">
        <v>767571.66666666709</v>
      </c>
      <c r="M138" s="34">
        <v>58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682327.82</v>
      </c>
      <c r="C139" s="34">
        <v>16</v>
      </c>
      <c r="D139" s="34">
        <v>277950.23</v>
      </c>
      <c r="E139" s="34">
        <v>12</v>
      </c>
      <c r="F139" s="34">
        <v>0</v>
      </c>
      <c r="G139" s="34">
        <v>0</v>
      </c>
      <c r="H139" s="34">
        <v>597430.82999999996</v>
      </c>
      <c r="I139" s="34">
        <v>16</v>
      </c>
      <c r="J139" s="34">
        <v>230567.61</v>
      </c>
      <c r="K139" s="34">
        <v>12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57186058.630000003</v>
      </c>
      <c r="C140" s="34">
        <v>171</v>
      </c>
      <c r="D140" s="34">
        <v>27993908.129999999</v>
      </c>
      <c r="E140" s="34">
        <v>160</v>
      </c>
      <c r="F140" s="34">
        <v>1983927.6666666695</v>
      </c>
      <c r="G140" s="34">
        <v>40</v>
      </c>
      <c r="H140" s="34">
        <v>57447493.659999996</v>
      </c>
      <c r="I140" s="34">
        <v>186</v>
      </c>
      <c r="J140" s="34">
        <v>27114025.75</v>
      </c>
      <c r="K140" s="34">
        <v>175</v>
      </c>
      <c r="L140" s="34">
        <v>1968039.9999999991</v>
      </c>
      <c r="M140" s="34">
        <v>42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957220.43</v>
      </c>
      <c r="I141" s="34">
        <v>10</v>
      </c>
      <c r="J141" s="34">
        <v>0</v>
      </c>
      <c r="K141" s="34">
        <v>0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42979806.840000004</v>
      </c>
      <c r="C142" s="34">
        <v>90</v>
      </c>
      <c r="D142" s="34">
        <v>5854766.3300000001</v>
      </c>
      <c r="E142" s="34">
        <v>77</v>
      </c>
      <c r="F142" s="34">
        <v>126721.6666666667</v>
      </c>
      <c r="G142" s="34">
        <v>14</v>
      </c>
      <c r="H142" s="34">
        <v>42930516.789999999</v>
      </c>
      <c r="I142" s="34">
        <v>92</v>
      </c>
      <c r="J142" s="34">
        <v>5800069.0199999996</v>
      </c>
      <c r="K142" s="34">
        <v>84</v>
      </c>
      <c r="L142" s="34">
        <v>80513.333333333401</v>
      </c>
      <c r="M142" s="34">
        <v>17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3849996.5</v>
      </c>
      <c r="C143" s="34">
        <v>38</v>
      </c>
      <c r="D143" s="34">
        <v>1603590.9</v>
      </c>
      <c r="E143" s="34">
        <v>34</v>
      </c>
      <c r="F143" s="34">
        <v>27160.5</v>
      </c>
      <c r="G143" s="34">
        <v>12</v>
      </c>
      <c r="H143" s="34">
        <v>3798123.58</v>
      </c>
      <c r="I143" s="34">
        <v>39</v>
      </c>
      <c r="J143" s="34">
        <v>1486424.95</v>
      </c>
      <c r="K143" s="34">
        <v>34</v>
      </c>
      <c r="L143" s="34">
        <v>44191.999999999993</v>
      </c>
      <c r="M143" s="34">
        <v>13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3603531.12</v>
      </c>
      <c r="C144" s="34">
        <v>20</v>
      </c>
      <c r="D144" s="34">
        <v>682442.16</v>
      </c>
      <c r="E144" s="34">
        <v>20</v>
      </c>
      <c r="F144" s="34">
        <v>0</v>
      </c>
      <c r="G144" s="34">
        <v>0</v>
      </c>
      <c r="H144" s="34">
        <v>3684519.31</v>
      </c>
      <c r="I144" s="34">
        <v>17</v>
      </c>
      <c r="J144" s="34">
        <v>667150.59</v>
      </c>
      <c r="K144" s="34">
        <v>17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8833949.2699999996</v>
      </c>
      <c r="C145" s="34">
        <v>26</v>
      </c>
      <c r="D145" s="34">
        <v>891537.88</v>
      </c>
      <c r="E145" s="34">
        <v>21</v>
      </c>
      <c r="F145" s="34">
        <v>0</v>
      </c>
      <c r="G145" s="34">
        <v>0</v>
      </c>
      <c r="H145" s="34">
        <v>8781094.2300000004</v>
      </c>
      <c r="I145" s="34">
        <v>24</v>
      </c>
      <c r="J145" s="34">
        <v>845692.71</v>
      </c>
      <c r="K145" s="34">
        <v>20</v>
      </c>
      <c r="L145" s="34">
        <v>244143.33333333366</v>
      </c>
      <c r="M145" s="34">
        <v>10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453369.62</v>
      </c>
      <c r="C146" s="34">
        <v>18</v>
      </c>
      <c r="D146" s="34">
        <v>255619.49</v>
      </c>
      <c r="E146" s="34">
        <v>17</v>
      </c>
      <c r="F146" s="34">
        <v>0</v>
      </c>
      <c r="G146" s="34">
        <v>0</v>
      </c>
      <c r="H146" s="34">
        <v>455948.07</v>
      </c>
      <c r="I146" s="34">
        <v>19</v>
      </c>
      <c r="J146" s="34">
        <v>273905.82</v>
      </c>
      <c r="K146" s="34">
        <v>19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7600057.2999999998</v>
      </c>
      <c r="C147" s="34">
        <v>31</v>
      </c>
      <c r="D147" s="34">
        <v>860666.86</v>
      </c>
      <c r="E147" s="34">
        <v>27</v>
      </c>
      <c r="F147" s="34">
        <v>0</v>
      </c>
      <c r="G147" s="34">
        <v>0</v>
      </c>
      <c r="H147" s="34">
        <v>7756663.1699999999</v>
      </c>
      <c r="I147" s="34">
        <v>33</v>
      </c>
      <c r="J147" s="34">
        <v>941309.29</v>
      </c>
      <c r="K147" s="34">
        <v>31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22517511.41</v>
      </c>
      <c r="C148" s="34">
        <v>72</v>
      </c>
      <c r="D148" s="34">
        <v>3907892.86</v>
      </c>
      <c r="E148" s="34">
        <v>65</v>
      </c>
      <c r="F148" s="34">
        <v>433363.16666666669</v>
      </c>
      <c r="G148" s="34">
        <v>16</v>
      </c>
      <c r="H148" s="34">
        <v>39224575.219999999</v>
      </c>
      <c r="I148" s="34">
        <v>69</v>
      </c>
      <c r="J148" s="34">
        <v>4417917.7300000004</v>
      </c>
      <c r="K148" s="34">
        <v>62</v>
      </c>
      <c r="L148" s="34">
        <v>1141488.0000000009</v>
      </c>
      <c r="M148" s="34">
        <v>16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5356943.7300000004</v>
      </c>
      <c r="C149" s="34">
        <v>22</v>
      </c>
      <c r="D149" s="34">
        <v>1376892.67</v>
      </c>
      <c r="E149" s="34">
        <v>20</v>
      </c>
      <c r="F149" s="34">
        <v>0</v>
      </c>
      <c r="G149" s="34">
        <v>0</v>
      </c>
      <c r="H149" s="34">
        <v>5685042.3700000001</v>
      </c>
      <c r="I149" s="34">
        <v>26</v>
      </c>
      <c r="J149" s="34">
        <v>1325402.2</v>
      </c>
      <c r="K149" s="34">
        <v>25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37532144.140000001</v>
      </c>
      <c r="C150" s="34">
        <v>111</v>
      </c>
      <c r="D150" s="34">
        <v>10373815.300000001</v>
      </c>
      <c r="E150" s="34">
        <v>98</v>
      </c>
      <c r="F150" s="34">
        <v>144746.33333333334</v>
      </c>
      <c r="G150" s="34">
        <v>17</v>
      </c>
      <c r="H150" s="34">
        <v>37236850.960000001</v>
      </c>
      <c r="I150" s="34">
        <v>110</v>
      </c>
      <c r="J150" s="34">
        <v>10580356.119999999</v>
      </c>
      <c r="K150" s="34">
        <v>98</v>
      </c>
      <c r="L150" s="34">
        <v>295849.33333333296</v>
      </c>
      <c r="M150" s="34">
        <v>16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2430059.38</v>
      </c>
      <c r="C151" s="34">
        <v>20</v>
      </c>
      <c r="D151" s="34">
        <v>1036247.88</v>
      </c>
      <c r="E151" s="34">
        <v>18</v>
      </c>
      <c r="F151" s="34">
        <v>0</v>
      </c>
      <c r="G151" s="34">
        <v>0</v>
      </c>
      <c r="H151" s="34">
        <v>2457286.1800000002</v>
      </c>
      <c r="I151" s="34">
        <v>21</v>
      </c>
      <c r="J151" s="34">
        <v>996739.45</v>
      </c>
      <c r="K151" s="34">
        <v>19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850318.02</v>
      </c>
      <c r="C152" s="34">
        <v>13</v>
      </c>
      <c r="D152" s="34">
        <v>278536.90000000002</v>
      </c>
      <c r="E152" s="34">
        <v>12</v>
      </c>
      <c r="F152" s="34">
        <v>0</v>
      </c>
      <c r="G152" s="34">
        <v>0</v>
      </c>
      <c r="H152" s="34">
        <v>939801.7</v>
      </c>
      <c r="I152" s="34">
        <v>12</v>
      </c>
      <c r="J152" s="34">
        <v>264547.15000000002</v>
      </c>
      <c r="K152" s="34">
        <v>11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14872909.27</v>
      </c>
      <c r="C153" s="34">
        <v>52</v>
      </c>
      <c r="D153" s="34">
        <v>6583387.3200000003</v>
      </c>
      <c r="E153" s="34">
        <v>47</v>
      </c>
      <c r="F153" s="34">
        <v>0</v>
      </c>
      <c r="G153" s="34">
        <v>0</v>
      </c>
      <c r="H153" s="34">
        <v>13603026.52</v>
      </c>
      <c r="I153" s="34">
        <v>53</v>
      </c>
      <c r="J153" s="34">
        <v>7067989.5199999996</v>
      </c>
      <c r="K153" s="34">
        <v>45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33797880.189999998</v>
      </c>
      <c r="C154" s="34">
        <v>132</v>
      </c>
      <c r="D154" s="34">
        <v>9704611.0299999993</v>
      </c>
      <c r="E154" s="34">
        <v>120</v>
      </c>
      <c r="F154" s="34">
        <v>889680.00000000035</v>
      </c>
      <c r="G154" s="34">
        <v>21</v>
      </c>
      <c r="H154" s="34">
        <v>36248727.579999998</v>
      </c>
      <c r="I154" s="34">
        <v>134</v>
      </c>
      <c r="J154" s="34">
        <v>10150392.439999999</v>
      </c>
      <c r="K154" s="34">
        <v>122</v>
      </c>
      <c r="L154" s="34">
        <v>1253197.1666666667</v>
      </c>
      <c r="M154" s="34">
        <v>25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4096093.71</v>
      </c>
      <c r="C155" s="34">
        <v>14</v>
      </c>
      <c r="D155" s="34">
        <v>343533.85</v>
      </c>
      <c r="E155" s="34">
        <v>13</v>
      </c>
      <c r="F155" s="34">
        <v>0</v>
      </c>
      <c r="G155" s="34">
        <v>0</v>
      </c>
      <c r="H155" s="34">
        <v>2005385.78</v>
      </c>
      <c r="I155" s="34">
        <v>15</v>
      </c>
      <c r="J155" s="34">
        <v>269975.25</v>
      </c>
      <c r="K155" s="34">
        <v>13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4649012.5999999996</v>
      </c>
      <c r="C156" s="34">
        <v>38</v>
      </c>
      <c r="D156" s="34">
        <v>999264.49</v>
      </c>
      <c r="E156" s="34">
        <v>35</v>
      </c>
      <c r="F156" s="34">
        <v>119770.49999999994</v>
      </c>
      <c r="G156" s="34">
        <v>11</v>
      </c>
      <c r="H156" s="34">
        <v>4786137.95</v>
      </c>
      <c r="I156" s="34">
        <v>36</v>
      </c>
      <c r="J156" s="34">
        <v>1057049.77</v>
      </c>
      <c r="K156" s="34">
        <v>33</v>
      </c>
      <c r="L156" s="34">
        <v>139319.6666666666</v>
      </c>
      <c r="M156" s="34">
        <v>12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562836.04</v>
      </c>
      <c r="C157" s="34">
        <v>12</v>
      </c>
      <c r="D157" s="34">
        <v>0</v>
      </c>
      <c r="E157" s="34">
        <v>0</v>
      </c>
      <c r="F157" s="34">
        <v>0</v>
      </c>
      <c r="G157" s="34">
        <v>0</v>
      </c>
      <c r="H157" s="34">
        <v>516353.36</v>
      </c>
      <c r="I157" s="34">
        <v>12</v>
      </c>
      <c r="J157" s="34">
        <v>134873.19</v>
      </c>
      <c r="K157" s="34">
        <v>11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16362964.77</v>
      </c>
      <c r="C158" s="34">
        <v>36</v>
      </c>
      <c r="D158" s="34">
        <v>2330952.5699999998</v>
      </c>
      <c r="E158" s="34">
        <v>33</v>
      </c>
      <c r="F158" s="34">
        <v>57081.166666666672</v>
      </c>
      <c r="G158" s="34">
        <v>11</v>
      </c>
      <c r="H158" s="34">
        <v>13735385.279999999</v>
      </c>
      <c r="I158" s="34">
        <v>37</v>
      </c>
      <c r="J158" s="34">
        <v>2389267.9700000002</v>
      </c>
      <c r="K158" s="34">
        <v>33</v>
      </c>
      <c r="L158" s="34">
        <v>203755.16666666701</v>
      </c>
      <c r="M158" s="34">
        <v>11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582319.66</v>
      </c>
      <c r="C159" s="34">
        <v>11</v>
      </c>
      <c r="D159" s="34">
        <v>0</v>
      </c>
      <c r="E159" s="34">
        <v>0</v>
      </c>
      <c r="F159" s="34">
        <v>0</v>
      </c>
      <c r="G159" s="34">
        <v>0</v>
      </c>
      <c r="H159" s="34">
        <v>482798.6</v>
      </c>
      <c r="I159" s="34">
        <v>11</v>
      </c>
      <c r="J159" s="34">
        <v>0</v>
      </c>
      <c r="K159" s="34">
        <v>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1506938.83</v>
      </c>
      <c r="C160" s="34">
        <v>11</v>
      </c>
      <c r="D160" s="34">
        <v>0</v>
      </c>
      <c r="E160" s="34">
        <v>0</v>
      </c>
      <c r="F160" s="34">
        <v>0</v>
      </c>
      <c r="G160" s="34">
        <v>0</v>
      </c>
      <c r="H160" s="34">
        <v>1363658.29</v>
      </c>
      <c r="I160" s="34">
        <v>13</v>
      </c>
      <c r="J160" s="34">
        <v>230605.2</v>
      </c>
      <c r="K160" s="34">
        <v>12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3616088.35</v>
      </c>
      <c r="C161" s="34">
        <v>25</v>
      </c>
      <c r="D161" s="34">
        <v>202058.66</v>
      </c>
      <c r="E161" s="34">
        <v>20</v>
      </c>
      <c r="F161" s="34">
        <v>0</v>
      </c>
      <c r="G161" s="34">
        <v>0</v>
      </c>
      <c r="H161" s="34">
        <v>3292262.67</v>
      </c>
      <c r="I161" s="34">
        <v>26</v>
      </c>
      <c r="J161" s="34">
        <v>301402.67</v>
      </c>
      <c r="K161" s="34">
        <v>21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12141639.26</v>
      </c>
      <c r="C162" s="34">
        <v>38</v>
      </c>
      <c r="D162" s="34">
        <v>1732392.93</v>
      </c>
      <c r="E162" s="34">
        <v>33</v>
      </c>
      <c r="F162" s="34">
        <v>140398.99999999988</v>
      </c>
      <c r="G162" s="34">
        <v>11</v>
      </c>
      <c r="H162" s="34">
        <v>9176266.2300000004</v>
      </c>
      <c r="I162" s="34">
        <v>30</v>
      </c>
      <c r="J162" s="34">
        <v>1722002.38</v>
      </c>
      <c r="K162" s="34">
        <v>28</v>
      </c>
      <c r="L162" s="34">
        <v>77073.333333333285</v>
      </c>
      <c r="M162" s="34">
        <v>12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438728.89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1621899.17</v>
      </c>
      <c r="C164" s="34">
        <v>30</v>
      </c>
      <c r="D164" s="34">
        <v>427902.87</v>
      </c>
      <c r="E164" s="34">
        <v>28</v>
      </c>
      <c r="F164" s="34">
        <v>89498.000000000029</v>
      </c>
      <c r="G164" s="34">
        <v>11</v>
      </c>
      <c r="H164" s="34">
        <v>1677237.04</v>
      </c>
      <c r="I164" s="34">
        <v>29</v>
      </c>
      <c r="J164" s="34">
        <v>380466.94</v>
      </c>
      <c r="K164" s="34">
        <v>26</v>
      </c>
      <c r="L164" s="34">
        <v>64239.333333333372</v>
      </c>
      <c r="M164" s="34">
        <v>10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5038693.29</v>
      </c>
      <c r="C165" s="34">
        <v>33</v>
      </c>
      <c r="D165" s="34">
        <v>1302966.07</v>
      </c>
      <c r="E165" s="34">
        <v>31</v>
      </c>
      <c r="F165" s="34">
        <v>0</v>
      </c>
      <c r="G165" s="34">
        <v>0</v>
      </c>
      <c r="H165" s="34">
        <v>5054316.0999999996</v>
      </c>
      <c r="I165" s="34">
        <v>31</v>
      </c>
      <c r="J165" s="34">
        <v>1169393.92</v>
      </c>
      <c r="K165" s="34">
        <v>27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313501790.13</v>
      </c>
      <c r="C166" s="34">
        <v>364</v>
      </c>
      <c r="D166" s="34">
        <v>111449493.33</v>
      </c>
      <c r="E166" s="34">
        <v>319</v>
      </c>
      <c r="F166" s="34">
        <v>5411154.3333333367</v>
      </c>
      <c r="G166" s="34">
        <v>122</v>
      </c>
      <c r="H166" s="34">
        <v>259017742.63999999</v>
      </c>
      <c r="I166" s="34">
        <v>368</v>
      </c>
      <c r="J166" s="34">
        <v>110310329.48</v>
      </c>
      <c r="K166" s="34">
        <v>327</v>
      </c>
      <c r="L166" s="34">
        <v>5011251.666666667</v>
      </c>
      <c r="M166" s="34">
        <v>139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14511272.220000001</v>
      </c>
      <c r="C167" s="34">
        <v>58</v>
      </c>
      <c r="D167" s="34">
        <v>6260613.6399999997</v>
      </c>
      <c r="E167" s="34">
        <v>54</v>
      </c>
      <c r="F167" s="34">
        <v>0</v>
      </c>
      <c r="G167" s="34">
        <v>0</v>
      </c>
      <c r="H167" s="34">
        <v>15772403.710000001</v>
      </c>
      <c r="I167" s="34">
        <v>61</v>
      </c>
      <c r="J167" s="34">
        <v>6521822.6900000004</v>
      </c>
      <c r="K167" s="34">
        <v>55</v>
      </c>
      <c r="L167" s="34">
        <v>36064.333333333365</v>
      </c>
      <c r="M167" s="34">
        <v>10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10469267.02</v>
      </c>
      <c r="C168" s="34">
        <v>59</v>
      </c>
      <c r="D168" s="34">
        <v>3016783.33</v>
      </c>
      <c r="E168" s="34">
        <v>51</v>
      </c>
      <c r="F168" s="34">
        <v>120153.16666666676</v>
      </c>
      <c r="G168" s="34">
        <v>23</v>
      </c>
      <c r="H168" s="34">
        <v>10470057.76</v>
      </c>
      <c r="I168" s="34">
        <v>61</v>
      </c>
      <c r="J168" s="34">
        <v>2919075.24</v>
      </c>
      <c r="K168" s="34">
        <v>51</v>
      </c>
      <c r="L168" s="34">
        <v>119646.99999999996</v>
      </c>
      <c r="M168" s="34">
        <v>24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3051302.71</v>
      </c>
      <c r="C169" s="34">
        <v>19</v>
      </c>
      <c r="D169" s="34">
        <v>1917075.88</v>
      </c>
      <c r="E169" s="34">
        <v>16</v>
      </c>
      <c r="F169" s="34">
        <v>0</v>
      </c>
      <c r="G169" s="34">
        <v>0</v>
      </c>
      <c r="H169" s="34">
        <v>3152025.32</v>
      </c>
      <c r="I169" s="34">
        <v>19</v>
      </c>
      <c r="J169" s="34">
        <v>1725690.74</v>
      </c>
      <c r="K169" s="34">
        <v>16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33992019.289999999</v>
      </c>
      <c r="C170" s="34">
        <v>83</v>
      </c>
      <c r="D170" s="34">
        <v>4294197.3899999997</v>
      </c>
      <c r="E170" s="34">
        <v>73</v>
      </c>
      <c r="F170" s="34">
        <v>770704.66666666698</v>
      </c>
      <c r="G170" s="34">
        <v>16</v>
      </c>
      <c r="H170" s="34">
        <v>66773115.609999999</v>
      </c>
      <c r="I170" s="34">
        <v>86</v>
      </c>
      <c r="J170" s="34">
        <v>4272986.88</v>
      </c>
      <c r="K170" s="34">
        <v>71</v>
      </c>
      <c r="L170" s="34">
        <v>542894.16666666721</v>
      </c>
      <c r="M170" s="34">
        <v>18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2047373.95</v>
      </c>
      <c r="C171" s="34">
        <v>23</v>
      </c>
      <c r="D171" s="34">
        <v>586716.25</v>
      </c>
      <c r="E171" s="34">
        <v>18</v>
      </c>
      <c r="F171" s="34">
        <v>0</v>
      </c>
      <c r="G171" s="34">
        <v>0</v>
      </c>
      <c r="H171" s="34">
        <v>1776925.39</v>
      </c>
      <c r="I171" s="34">
        <v>25</v>
      </c>
      <c r="J171" s="34">
        <v>626733.51</v>
      </c>
      <c r="K171" s="34">
        <v>21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25041449.829999998</v>
      </c>
      <c r="C172" s="34">
        <v>106</v>
      </c>
      <c r="D172" s="34">
        <v>7101668.1600000001</v>
      </c>
      <c r="E172" s="34">
        <v>97</v>
      </c>
      <c r="F172" s="34">
        <v>604060.16666666733</v>
      </c>
      <c r="G172" s="34">
        <v>31</v>
      </c>
      <c r="H172" s="34">
        <v>25961047.050000001</v>
      </c>
      <c r="I172" s="34">
        <v>111</v>
      </c>
      <c r="J172" s="34">
        <v>7251929.25</v>
      </c>
      <c r="K172" s="34">
        <v>104</v>
      </c>
      <c r="L172" s="34">
        <v>475223.8333333336</v>
      </c>
      <c r="M172" s="34">
        <v>28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553136.13</v>
      </c>
      <c r="C173" s="34">
        <v>10</v>
      </c>
      <c r="D173" s="34">
        <v>0</v>
      </c>
      <c r="E173" s="34">
        <v>0</v>
      </c>
      <c r="F173" s="34">
        <v>0</v>
      </c>
      <c r="G173" s="34">
        <v>0</v>
      </c>
      <c r="H173" s="34">
        <v>613074.55000000005</v>
      </c>
      <c r="I173" s="34">
        <v>10</v>
      </c>
      <c r="J173" s="34">
        <v>313869.12</v>
      </c>
      <c r="K173" s="34">
        <v>10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224</v>
      </c>
      <c r="B2" s="39">
        <v>226603891.94</v>
      </c>
      <c r="C2" s="35">
        <v>613</v>
      </c>
      <c r="D2" s="39">
        <v>46927549.359999999</v>
      </c>
      <c r="E2" s="35">
        <v>549</v>
      </c>
      <c r="F2" s="39">
        <v>1465312.333333334</v>
      </c>
      <c r="G2" s="35">
        <v>105</v>
      </c>
      <c r="H2" s="39">
        <v>220670276.94</v>
      </c>
      <c r="I2" s="35">
        <v>607</v>
      </c>
      <c r="J2" s="39">
        <v>45641165.039999999</v>
      </c>
      <c r="K2" s="35">
        <v>543</v>
      </c>
      <c r="L2" s="39">
        <v>2290933.0000000009</v>
      </c>
      <c r="M2" s="36">
        <v>111</v>
      </c>
      <c r="N2" s="34"/>
    </row>
    <row r="3" spans="1:14" x14ac:dyDescent="0.25">
      <c r="A3" s="34" t="s">
        <v>225</v>
      </c>
      <c r="B3" s="39">
        <v>278519117.07999998</v>
      </c>
      <c r="C3" s="35">
        <v>677</v>
      </c>
      <c r="D3" s="39">
        <v>75627820.170000002</v>
      </c>
      <c r="E3" s="35">
        <v>606</v>
      </c>
      <c r="F3" s="39">
        <v>2164434.166666666</v>
      </c>
      <c r="G3" s="35">
        <v>134</v>
      </c>
      <c r="H3" s="39">
        <v>316962851.00999999</v>
      </c>
      <c r="I3" s="35">
        <v>682</v>
      </c>
      <c r="J3" s="39">
        <v>77582182.280000001</v>
      </c>
      <c r="K3" s="35">
        <v>616</v>
      </c>
      <c r="L3" s="39">
        <v>2423920.3333333321</v>
      </c>
      <c r="M3" s="36">
        <v>164</v>
      </c>
      <c r="N3" s="34"/>
    </row>
    <row r="4" spans="1:14" x14ac:dyDescent="0.25">
      <c r="A4" s="34" t="s">
        <v>226</v>
      </c>
      <c r="B4" s="39">
        <v>160044342.16999999</v>
      </c>
      <c r="C4" s="35">
        <v>503</v>
      </c>
      <c r="D4" s="39">
        <v>40551476.689999998</v>
      </c>
      <c r="E4" s="35">
        <v>455</v>
      </c>
      <c r="F4" s="39">
        <v>1148208.1666666665</v>
      </c>
      <c r="G4" s="35">
        <v>130</v>
      </c>
      <c r="H4" s="39">
        <v>157568318.08000001</v>
      </c>
      <c r="I4" s="35">
        <v>524</v>
      </c>
      <c r="J4" s="39">
        <v>39917442.920000002</v>
      </c>
      <c r="K4" s="35">
        <v>476</v>
      </c>
      <c r="L4" s="39">
        <v>1123352.8333333337</v>
      </c>
      <c r="M4" s="36">
        <v>126</v>
      </c>
      <c r="N4" s="34"/>
    </row>
    <row r="5" spans="1:14" x14ac:dyDescent="0.25">
      <c r="A5" s="34" t="s">
        <v>227</v>
      </c>
      <c r="B5" s="39">
        <v>2808017183.3800001</v>
      </c>
      <c r="C5" s="40">
        <v>2674</v>
      </c>
      <c r="D5" s="39">
        <v>455929088.75</v>
      </c>
      <c r="E5" s="40">
        <v>2367</v>
      </c>
      <c r="F5" s="39">
        <v>19279235.833333336</v>
      </c>
      <c r="G5" s="35">
        <v>660</v>
      </c>
      <c r="H5" s="39">
        <v>1878726698.98</v>
      </c>
      <c r="I5" s="40">
        <v>2703</v>
      </c>
      <c r="J5" s="39">
        <v>448154158.26999998</v>
      </c>
      <c r="K5" s="40">
        <v>2401</v>
      </c>
      <c r="L5" s="39">
        <v>18831487.166666672</v>
      </c>
      <c r="M5" s="36">
        <v>737</v>
      </c>
      <c r="N5" s="34"/>
    </row>
    <row r="6" spans="1:14" x14ac:dyDescent="0.25">
      <c r="A6" s="34" t="s">
        <v>228</v>
      </c>
      <c r="B6" s="39">
        <v>4977824.4800000004</v>
      </c>
      <c r="C6" s="35">
        <v>67</v>
      </c>
      <c r="D6" s="39">
        <v>1856197.19</v>
      </c>
      <c r="E6" s="35">
        <v>55</v>
      </c>
      <c r="F6" s="34">
        <v>37252.500000000007</v>
      </c>
      <c r="G6" s="35">
        <v>12</v>
      </c>
      <c r="H6" s="39">
        <v>6524570.0700000003</v>
      </c>
      <c r="I6" s="35">
        <v>66</v>
      </c>
      <c r="J6" s="39">
        <v>2021951.55</v>
      </c>
      <c r="K6" s="35">
        <v>56</v>
      </c>
      <c r="L6" s="34">
        <v>17172.333333333347</v>
      </c>
      <c r="M6" s="36">
        <v>13</v>
      </c>
      <c r="N6" s="34"/>
    </row>
    <row r="7" spans="1:14" x14ac:dyDescent="0.25">
      <c r="A7" s="34" t="s">
        <v>229</v>
      </c>
      <c r="B7" s="39">
        <v>379963908.43000001</v>
      </c>
      <c r="C7" s="35">
        <v>568</v>
      </c>
      <c r="D7" s="39">
        <v>67787897.319999993</v>
      </c>
      <c r="E7" s="35">
        <v>513</v>
      </c>
      <c r="F7" s="39">
        <v>1997588.0000000009</v>
      </c>
      <c r="G7" s="35">
        <v>114</v>
      </c>
      <c r="H7" s="39">
        <v>373143843.54000002</v>
      </c>
      <c r="I7" s="35">
        <v>571</v>
      </c>
      <c r="J7" s="39">
        <v>67188879.980000004</v>
      </c>
      <c r="K7" s="35">
        <v>530</v>
      </c>
      <c r="L7" s="39">
        <v>2150618.8333333335</v>
      </c>
      <c r="M7" s="36">
        <v>129</v>
      </c>
      <c r="N7" s="34"/>
    </row>
    <row r="8" spans="1:14" x14ac:dyDescent="0.25">
      <c r="A8" s="34" t="s">
        <v>230</v>
      </c>
      <c r="B8" s="39">
        <v>11500659.41</v>
      </c>
      <c r="C8" s="35">
        <v>96</v>
      </c>
      <c r="D8" s="39">
        <v>3156054.84</v>
      </c>
      <c r="E8" s="35">
        <v>89</v>
      </c>
      <c r="F8" s="34">
        <v>6618.6666666666642</v>
      </c>
      <c r="G8" s="35">
        <v>11</v>
      </c>
      <c r="H8" s="39">
        <v>11756875.380000001</v>
      </c>
      <c r="I8" s="35">
        <v>98</v>
      </c>
      <c r="J8" s="39">
        <v>3167570.59</v>
      </c>
      <c r="K8" s="35">
        <v>91</v>
      </c>
      <c r="L8" s="34">
        <v>70043.833333333343</v>
      </c>
      <c r="M8" s="36">
        <v>17</v>
      </c>
      <c r="N8" s="34"/>
    </row>
    <row r="9" spans="1:14" x14ac:dyDescent="0.25">
      <c r="A9" s="34" t="s">
        <v>231</v>
      </c>
      <c r="B9" s="39">
        <v>196265191.40000001</v>
      </c>
      <c r="C9" s="35">
        <v>522</v>
      </c>
      <c r="D9" s="39">
        <v>66740539.159999996</v>
      </c>
      <c r="E9" s="35">
        <v>472</v>
      </c>
      <c r="F9" s="39">
        <v>3141771.3333333363</v>
      </c>
      <c r="G9" s="35">
        <v>116</v>
      </c>
      <c r="H9" s="39">
        <v>192840403.97999999</v>
      </c>
      <c r="I9" s="35">
        <v>552</v>
      </c>
      <c r="J9" s="39">
        <v>64981362.710000001</v>
      </c>
      <c r="K9" s="35">
        <v>505</v>
      </c>
      <c r="L9" s="39">
        <v>3247744.1666666651</v>
      </c>
      <c r="M9" s="36">
        <v>129</v>
      </c>
      <c r="N9" s="34"/>
    </row>
    <row r="10" spans="1:14" x14ac:dyDescent="0.25">
      <c r="A10" s="34" t="s">
        <v>232</v>
      </c>
      <c r="B10" s="39">
        <v>110855016.56</v>
      </c>
      <c r="C10" s="35">
        <v>393</v>
      </c>
      <c r="D10" s="39">
        <v>18383684.760000002</v>
      </c>
      <c r="E10" s="35">
        <v>352</v>
      </c>
      <c r="F10" s="39">
        <v>692308.33333333372</v>
      </c>
      <c r="G10" s="35">
        <v>101</v>
      </c>
      <c r="H10" s="39">
        <v>117391702.43000001</v>
      </c>
      <c r="I10" s="35">
        <v>388</v>
      </c>
      <c r="J10" s="39">
        <v>18493978.199999999</v>
      </c>
      <c r="K10" s="35">
        <v>340</v>
      </c>
      <c r="L10" s="39">
        <v>509357.66666666669</v>
      </c>
      <c r="M10" s="36">
        <v>113</v>
      </c>
      <c r="N10" s="34"/>
    </row>
    <row r="11" spans="1:14" x14ac:dyDescent="0.25">
      <c r="A11" s="34" t="s">
        <v>233</v>
      </c>
      <c r="B11" s="39">
        <v>224177972.91999999</v>
      </c>
      <c r="C11" s="35">
        <v>484</v>
      </c>
      <c r="D11" s="39">
        <v>48148720.630000003</v>
      </c>
      <c r="E11" s="35">
        <v>427</v>
      </c>
      <c r="F11" s="39">
        <v>1890239.3333333337</v>
      </c>
      <c r="G11" s="35">
        <v>133</v>
      </c>
      <c r="H11" s="39">
        <v>226779678.78999999</v>
      </c>
      <c r="I11" s="35">
        <v>490</v>
      </c>
      <c r="J11" s="39">
        <v>47943926.5</v>
      </c>
      <c r="K11" s="35">
        <v>435</v>
      </c>
      <c r="L11" s="39">
        <v>1651635.1666666658</v>
      </c>
      <c r="M11" s="36">
        <v>154</v>
      </c>
      <c r="N11" s="34"/>
    </row>
    <row r="12" spans="1:14" x14ac:dyDescent="0.25">
      <c r="A12" s="34" t="s">
        <v>234</v>
      </c>
      <c r="B12" s="39">
        <v>4800431715.3400002</v>
      </c>
      <c r="C12" s="35">
        <v>8277</v>
      </c>
      <c r="D12" s="39">
        <v>657801164.17999995</v>
      </c>
      <c r="E12" s="35">
        <v>6612</v>
      </c>
      <c r="F12" s="39">
        <v>15142081.333333336</v>
      </c>
      <c r="G12" s="35">
        <v>566</v>
      </c>
      <c r="H12" s="39">
        <v>2905177429.4099998</v>
      </c>
      <c r="I12" s="35">
        <v>6630</v>
      </c>
      <c r="J12" s="39">
        <v>547436063.46000004</v>
      </c>
      <c r="K12" s="35">
        <v>5503</v>
      </c>
      <c r="L12" s="39">
        <v>18436892.499999996</v>
      </c>
      <c r="M12" s="36">
        <v>532</v>
      </c>
      <c r="N12" s="34"/>
    </row>
    <row r="13" spans="1:14" x14ac:dyDescent="0.25">
      <c r="A13" s="34" t="s">
        <v>235</v>
      </c>
      <c r="B13" s="39">
        <v>373096924.29000002</v>
      </c>
      <c r="C13" s="35">
        <v>1054</v>
      </c>
      <c r="D13" s="39">
        <v>129528578.06999999</v>
      </c>
      <c r="E13" s="35">
        <v>957</v>
      </c>
      <c r="F13" s="39">
        <v>6184354.8333333265</v>
      </c>
      <c r="G13" s="35">
        <v>198</v>
      </c>
      <c r="H13" s="39">
        <v>390968051.44999999</v>
      </c>
      <c r="I13" s="35">
        <v>1056</v>
      </c>
      <c r="J13" s="39">
        <v>129827205.13</v>
      </c>
      <c r="K13" s="35">
        <v>971</v>
      </c>
      <c r="L13" s="39">
        <v>8975416.9999999925</v>
      </c>
      <c r="M13" s="36">
        <v>215</v>
      </c>
      <c r="N13" s="34"/>
    </row>
    <row r="14" spans="1:14" x14ac:dyDescent="0.25">
      <c r="A14" s="34" t="s">
        <v>236</v>
      </c>
      <c r="B14" s="39">
        <v>715824803.92999995</v>
      </c>
      <c r="C14" s="35">
        <v>1121</v>
      </c>
      <c r="D14" s="39">
        <v>114335118.95</v>
      </c>
      <c r="E14" s="35">
        <v>1004</v>
      </c>
      <c r="F14" s="39">
        <v>4256257.1666666679</v>
      </c>
      <c r="G14" s="35">
        <v>228</v>
      </c>
      <c r="H14" s="39">
        <v>693928611.22000003</v>
      </c>
      <c r="I14" s="35">
        <v>1136</v>
      </c>
      <c r="J14" s="39">
        <v>113859775.59</v>
      </c>
      <c r="K14" s="35">
        <v>1021</v>
      </c>
      <c r="L14" s="39">
        <v>5061177.1666666651</v>
      </c>
      <c r="M14" s="36">
        <v>248</v>
      </c>
      <c r="N14" s="34"/>
    </row>
    <row r="15" spans="1:14" x14ac:dyDescent="0.25">
      <c r="A15" s="34" t="s">
        <v>237</v>
      </c>
      <c r="B15" s="39">
        <v>304842335.75999999</v>
      </c>
      <c r="C15" s="35">
        <v>862</v>
      </c>
      <c r="D15" s="39">
        <v>67873839.530000001</v>
      </c>
      <c r="E15" s="35">
        <v>769</v>
      </c>
      <c r="F15" s="39">
        <v>3651805.4999999995</v>
      </c>
      <c r="G15" s="35">
        <v>205</v>
      </c>
      <c r="H15" s="39">
        <v>280891355.32999998</v>
      </c>
      <c r="I15" s="35">
        <v>857</v>
      </c>
      <c r="J15" s="39">
        <v>73352876.629999995</v>
      </c>
      <c r="K15" s="35">
        <v>771</v>
      </c>
      <c r="L15" s="39">
        <v>2795385.8333333326</v>
      </c>
      <c r="M15" s="36">
        <v>208</v>
      </c>
      <c r="N15" s="34"/>
    </row>
    <row r="16" spans="1:14" x14ac:dyDescent="0.25">
      <c r="A16" s="34" t="s">
        <v>238</v>
      </c>
      <c r="B16" s="34">
        <v>312962556.86000001</v>
      </c>
      <c r="C16" s="35">
        <v>977</v>
      </c>
      <c r="D16" s="34">
        <v>78523984</v>
      </c>
      <c r="E16" s="35">
        <v>882</v>
      </c>
      <c r="F16" s="34">
        <v>3098484.6666666674</v>
      </c>
      <c r="G16" s="35">
        <v>295</v>
      </c>
      <c r="H16" s="34">
        <v>298622655.81</v>
      </c>
      <c r="I16" s="35">
        <v>983</v>
      </c>
      <c r="J16" s="34">
        <v>77932780.25</v>
      </c>
      <c r="K16" s="35">
        <v>895</v>
      </c>
      <c r="L16" s="34">
        <v>5732992</v>
      </c>
      <c r="M16" s="36">
        <v>311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2020-07-08T14:15:10Z</dcterms:modified>
</cp:coreProperties>
</file>