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8B48745-D714-414E-8472-767CBA2639E0}" xr6:coauthVersionLast="45" xr6:coauthVersionMax="45" xr10:uidLastSave="{00000000-0000-0000-0000-000000000000}"/>
  <bookViews>
    <workbookView xWindow="4380" yWindow="1845" windowWidth="17790" windowHeight="1261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I318" i="3" s="1"/>
  <c r="E318" i="3"/>
  <c r="K318" i="3" s="1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E310" i="3"/>
  <c r="K310" i="3" s="1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K306" i="3" s="1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K302" i="3" s="1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K298" i="3" s="1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E294" i="3"/>
  <c r="K294" i="3" s="1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E290" i="3"/>
  <c r="K290" i="3" s="1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E282" i="3"/>
  <c r="K282" i="3" s="1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J273" i="3" s="1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B270" i="3"/>
  <c r="I269" i="3"/>
  <c r="H269" i="3"/>
  <c r="G269" i="3"/>
  <c r="J269" i="3" s="1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B262" i="3"/>
  <c r="I261" i="3"/>
  <c r="H261" i="3"/>
  <c r="G261" i="3"/>
  <c r="J261" i="3" s="1"/>
  <c r="F261" i="3"/>
  <c r="E261" i="3"/>
  <c r="K261" i="3" s="1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E258" i="3"/>
  <c r="K258" i="3" s="1"/>
  <c r="D258" i="3"/>
  <c r="C258" i="3"/>
  <c r="I258" i="3" s="1"/>
  <c r="B258" i="3"/>
  <c r="I257" i="3"/>
  <c r="H257" i="3"/>
  <c r="G257" i="3"/>
  <c r="J257" i="3" s="1"/>
  <c r="F257" i="3"/>
  <c r="E257" i="3"/>
  <c r="K257" i="3" s="1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E254" i="3"/>
  <c r="K254" i="3" s="1"/>
  <c r="D254" i="3"/>
  <c r="C254" i="3"/>
  <c r="I254" i="3" s="1"/>
  <c r="B254" i="3"/>
  <c r="I253" i="3"/>
  <c r="H253" i="3"/>
  <c r="G253" i="3"/>
  <c r="J253" i="3" s="1"/>
  <c r="F253" i="3"/>
  <c r="E253" i="3"/>
  <c r="K253" i="3" s="1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K250" i="3" s="1"/>
  <c r="D250" i="3"/>
  <c r="C250" i="3"/>
  <c r="I250" i="3" s="1"/>
  <c r="B250" i="3"/>
  <c r="I249" i="3"/>
  <c r="H249" i="3"/>
  <c r="G249" i="3"/>
  <c r="J249" i="3" s="1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I246" i="3" s="1"/>
  <c r="B246" i="3"/>
  <c r="I245" i="3"/>
  <c r="H245" i="3"/>
  <c r="G245" i="3"/>
  <c r="J245" i="3" s="1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J241" i="3" s="1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K238" i="3" s="1"/>
  <c r="D238" i="3"/>
  <c r="C238" i="3"/>
  <c r="B238" i="3"/>
  <c r="I237" i="3"/>
  <c r="H237" i="3"/>
  <c r="G237" i="3"/>
  <c r="J237" i="3" s="1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E234" i="3"/>
  <c r="K234" i="3" s="1"/>
  <c r="D234" i="3"/>
  <c r="C234" i="3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B230" i="3"/>
  <c r="I229" i="3"/>
  <c r="H229" i="3"/>
  <c r="G229" i="3"/>
  <c r="J229" i="3" s="1"/>
  <c r="F229" i="3"/>
  <c r="E229" i="3"/>
  <c r="D229" i="3"/>
  <c r="C229" i="3"/>
  <c r="B229" i="3"/>
  <c r="K228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I226" i="3" s="1"/>
  <c r="B226" i="3"/>
  <c r="I225" i="3"/>
  <c r="H225" i="3"/>
  <c r="G225" i="3"/>
  <c r="J225" i="3" s="1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E222" i="3"/>
  <c r="K222" i="3" s="1"/>
  <c r="D222" i="3"/>
  <c r="C222" i="3"/>
  <c r="I222" i="3" s="1"/>
  <c r="B222" i="3"/>
  <c r="I221" i="3"/>
  <c r="H221" i="3"/>
  <c r="G221" i="3"/>
  <c r="J221" i="3" s="1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E218" i="3"/>
  <c r="K218" i="3" s="1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H215" i="3"/>
  <c r="G215" i="3"/>
  <c r="F215" i="3"/>
  <c r="E215" i="3"/>
  <c r="K215" i="3" s="1"/>
  <c r="D215" i="3"/>
  <c r="J215" i="3" s="1"/>
  <c r="C215" i="3"/>
  <c r="B215" i="3"/>
  <c r="H214" i="3"/>
  <c r="G214" i="3"/>
  <c r="J214" i="3" s="1"/>
  <c r="F214" i="3"/>
  <c r="E214" i="3"/>
  <c r="K214" i="3" s="1"/>
  <c r="D214" i="3"/>
  <c r="C214" i="3"/>
  <c r="I214" i="3" s="1"/>
  <c r="B214" i="3"/>
  <c r="I213" i="3"/>
  <c r="H213" i="3"/>
  <c r="G213" i="3"/>
  <c r="J213" i="3" s="1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J210" i="3" s="1"/>
  <c r="F210" i="3"/>
  <c r="E210" i="3"/>
  <c r="K210" i="3" s="1"/>
  <c r="D210" i="3"/>
  <c r="C210" i="3"/>
  <c r="B210" i="3"/>
  <c r="I209" i="3"/>
  <c r="H209" i="3"/>
  <c r="G209" i="3"/>
  <c r="J209" i="3" s="1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J202" i="3" s="1"/>
  <c r="F202" i="3"/>
  <c r="E202" i="3"/>
  <c r="K202" i="3" s="1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I200" i="3"/>
  <c r="H200" i="3"/>
  <c r="G200" i="3"/>
  <c r="F200" i="3"/>
  <c r="E200" i="3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J197" i="3" s="1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K195" i="3" s="1"/>
  <c r="G195" i="3"/>
  <c r="F195" i="3"/>
  <c r="E195" i="3"/>
  <c r="D195" i="3"/>
  <c r="J195" i="3" s="1"/>
  <c r="C195" i="3"/>
  <c r="B195" i="3"/>
  <c r="H194" i="3"/>
  <c r="G194" i="3"/>
  <c r="J194" i="3" s="1"/>
  <c r="F194" i="3"/>
  <c r="E194" i="3"/>
  <c r="D194" i="3"/>
  <c r="C194" i="3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J190" i="3"/>
  <c r="H190" i="3"/>
  <c r="G190" i="3"/>
  <c r="F190" i="3"/>
  <c r="E190" i="3"/>
  <c r="K190" i="3" s="1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H188" i="3"/>
  <c r="K188" i="3" s="1"/>
  <c r="G188" i="3"/>
  <c r="F188" i="3"/>
  <c r="I188" i="3" s="1"/>
  <c r="E188" i="3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B187" i="3"/>
  <c r="H186" i="3"/>
  <c r="G186" i="3"/>
  <c r="J186" i="3" s="1"/>
  <c r="F186" i="3"/>
  <c r="E186" i="3"/>
  <c r="K186" i="3" s="1"/>
  <c r="D186" i="3"/>
  <c r="C186" i="3"/>
  <c r="B186" i="3"/>
  <c r="H185" i="3"/>
  <c r="G185" i="3"/>
  <c r="J185" i="3" s="1"/>
  <c r="F185" i="3"/>
  <c r="I185" i="3" s="1"/>
  <c r="E185" i="3"/>
  <c r="D185" i="3"/>
  <c r="C185" i="3"/>
  <c r="B185" i="3"/>
  <c r="J184" i="3"/>
  <c r="I184" i="3"/>
  <c r="H184" i="3"/>
  <c r="K184" i="3" s="1"/>
  <c r="G184" i="3"/>
  <c r="F184" i="3"/>
  <c r="E184" i="3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D169" i="3"/>
  <c r="J169" i="3" s="1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D161" i="3"/>
  <c r="J161" i="3" s="1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D157" i="3"/>
  <c r="J157" i="3" s="1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B136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B134" i="3"/>
  <c r="H133" i="3"/>
  <c r="G133" i="3"/>
  <c r="F133" i="3"/>
  <c r="I133" i="3" s="1"/>
  <c r="E133" i="3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D129" i="3"/>
  <c r="J129" i="3" s="1"/>
  <c r="C129" i="3"/>
  <c r="B129" i="3"/>
  <c r="J128" i="3"/>
  <c r="H128" i="3"/>
  <c r="K128" i="3" s="1"/>
  <c r="G128" i="3"/>
  <c r="F128" i="3"/>
  <c r="E128" i="3"/>
  <c r="D128" i="3"/>
  <c r="C128" i="3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B118" i="3"/>
  <c r="H117" i="3"/>
  <c r="G117" i="3"/>
  <c r="F117" i="3"/>
  <c r="I117" i="3" s="1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B116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J112" i="3"/>
  <c r="H112" i="3"/>
  <c r="K112" i="3" s="1"/>
  <c r="G112" i="3"/>
  <c r="F112" i="3"/>
  <c r="E112" i="3"/>
  <c r="D112" i="3"/>
  <c r="C112" i="3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I109" i="3" s="1"/>
  <c r="E109" i="3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B102" i="3"/>
  <c r="I101" i="3"/>
  <c r="H101" i="3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J96" i="3"/>
  <c r="H96" i="3"/>
  <c r="K96" i="3" s="1"/>
  <c r="G96" i="3"/>
  <c r="F96" i="3"/>
  <c r="E96" i="3"/>
  <c r="D96" i="3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B94" i="3"/>
  <c r="H93" i="3"/>
  <c r="G93" i="3"/>
  <c r="F93" i="3"/>
  <c r="I93" i="3" s="1"/>
  <c r="E93" i="3"/>
  <c r="D93" i="3"/>
  <c r="J93" i="3" s="1"/>
  <c r="C93" i="3"/>
  <c r="B93" i="3"/>
  <c r="H92" i="3"/>
  <c r="K92" i="3" s="1"/>
  <c r="G92" i="3"/>
  <c r="J92" i="3" s="1"/>
  <c r="F92" i="3"/>
  <c r="E92" i="3"/>
  <c r="D92" i="3"/>
  <c r="C92" i="3"/>
  <c r="I92" i="3" s="1"/>
  <c r="B92" i="3"/>
  <c r="J91" i="3"/>
  <c r="I91" i="3"/>
  <c r="H91" i="3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B86" i="3"/>
  <c r="H85" i="3"/>
  <c r="G85" i="3"/>
  <c r="F85" i="3"/>
  <c r="I85" i="3" s="1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B84" i="3"/>
  <c r="J83" i="3"/>
  <c r="I83" i="3"/>
  <c r="H83" i="3"/>
  <c r="G83" i="3"/>
  <c r="F83" i="3"/>
  <c r="E83" i="3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J80" i="3"/>
  <c r="H80" i="3"/>
  <c r="K80" i="3" s="1"/>
  <c r="G80" i="3"/>
  <c r="F80" i="3"/>
  <c r="E80" i="3"/>
  <c r="D80" i="3"/>
  <c r="C80" i="3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J72" i="3" s="1"/>
  <c r="F72" i="3"/>
  <c r="E72" i="3"/>
  <c r="D72" i="3"/>
  <c r="C72" i="3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J64" i="3"/>
  <c r="H64" i="3"/>
  <c r="K64" i="3" s="1"/>
  <c r="G64" i="3"/>
  <c r="F64" i="3"/>
  <c r="E64" i="3"/>
  <c r="D64" i="3"/>
  <c r="C64" i="3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B62" i="3"/>
  <c r="H61" i="3"/>
  <c r="G61" i="3"/>
  <c r="F61" i="3"/>
  <c r="I61" i="3" s="1"/>
  <c r="E61" i="3"/>
  <c r="D61" i="3"/>
  <c r="J61" i="3" s="1"/>
  <c r="C61" i="3"/>
  <c r="B61" i="3"/>
  <c r="J60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B54" i="3"/>
  <c r="H53" i="3"/>
  <c r="G53" i="3"/>
  <c r="F53" i="3"/>
  <c r="I53" i="3" s="1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B52" i="3"/>
  <c r="J51" i="3"/>
  <c r="I51" i="3"/>
  <c r="H51" i="3"/>
  <c r="G51" i="3"/>
  <c r="F51" i="3"/>
  <c r="E51" i="3"/>
  <c r="D51" i="3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D49" i="3"/>
  <c r="J49" i="3" s="1"/>
  <c r="C49" i="3"/>
  <c r="B49" i="3"/>
  <c r="J48" i="3"/>
  <c r="H48" i="3"/>
  <c r="K48" i="3" s="1"/>
  <c r="G48" i="3"/>
  <c r="F48" i="3"/>
  <c r="E48" i="3"/>
  <c r="D48" i="3"/>
  <c r="C48" i="3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D45" i="3"/>
  <c r="J45" i="3" s="1"/>
  <c r="C45" i="3"/>
  <c r="B45" i="3"/>
  <c r="H44" i="3"/>
  <c r="K44" i="3" s="1"/>
  <c r="G44" i="3"/>
  <c r="J44" i="3" s="1"/>
  <c r="F44" i="3"/>
  <c r="E44" i="3"/>
  <c r="D44" i="3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J40" i="3"/>
  <c r="H40" i="3"/>
  <c r="K40" i="3" s="1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K37" i="3" s="1"/>
  <c r="G37" i="3"/>
  <c r="J37" i="3" s="1"/>
  <c r="F37" i="3"/>
  <c r="E37" i="3"/>
  <c r="D37" i="3"/>
  <c r="C37" i="3"/>
  <c r="B37" i="3"/>
  <c r="J36" i="3"/>
  <c r="I36" i="3"/>
  <c r="H36" i="3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J33" i="3" s="1"/>
  <c r="F33" i="3"/>
  <c r="E33" i="3"/>
  <c r="D33" i="3"/>
  <c r="C33" i="3"/>
  <c r="B33" i="3"/>
  <c r="J32" i="3"/>
  <c r="I32" i="3"/>
  <c r="H32" i="3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J29" i="3" s="1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H21" i="3"/>
  <c r="K21" i="3" s="1"/>
  <c r="G21" i="3"/>
  <c r="J21" i="3" s="1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K7" i="3"/>
  <c r="H7" i="3"/>
  <c r="G7" i="3"/>
  <c r="J7" i="3" s="1"/>
  <c r="F7" i="3"/>
  <c r="E7" i="3"/>
  <c r="D7" i="3"/>
  <c r="C7" i="3"/>
  <c r="B7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B227" i="2"/>
  <c r="H226" i="2"/>
  <c r="G226" i="2"/>
  <c r="F226" i="2"/>
  <c r="I226" i="2" s="1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B225" i="2"/>
  <c r="J224" i="2"/>
  <c r="I224" i="2"/>
  <c r="H224" i="2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B223" i="2"/>
  <c r="I222" i="2"/>
  <c r="H222" i="2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J213" i="2" s="1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B205" i="2"/>
  <c r="J204" i="2"/>
  <c r="H204" i="2"/>
  <c r="G204" i="2"/>
  <c r="F204" i="2"/>
  <c r="I204" i="2" s="1"/>
  <c r="E204" i="2"/>
  <c r="D204" i="2"/>
  <c r="C204" i="2"/>
  <c r="B204" i="2"/>
  <c r="H203" i="2"/>
  <c r="K203" i="2" s="1"/>
  <c r="G203" i="2"/>
  <c r="J203" i="2" s="1"/>
  <c r="F203" i="2"/>
  <c r="E203" i="2"/>
  <c r="D203" i="2"/>
  <c r="C203" i="2"/>
  <c r="B203" i="2"/>
  <c r="J202" i="2"/>
  <c r="I202" i="2"/>
  <c r="H202" i="2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C197" i="2"/>
  <c r="B197" i="2"/>
  <c r="J196" i="2"/>
  <c r="H196" i="2"/>
  <c r="G196" i="2"/>
  <c r="F196" i="2"/>
  <c r="I196" i="2" s="1"/>
  <c r="E196" i="2"/>
  <c r="D196" i="2"/>
  <c r="C196" i="2"/>
  <c r="B196" i="2"/>
  <c r="H195" i="2"/>
  <c r="K195" i="2" s="1"/>
  <c r="G195" i="2"/>
  <c r="J195" i="2" s="1"/>
  <c r="F195" i="2"/>
  <c r="E195" i="2"/>
  <c r="D195" i="2"/>
  <c r="C195" i="2"/>
  <c r="B195" i="2"/>
  <c r="J194" i="2"/>
  <c r="I194" i="2"/>
  <c r="H194" i="2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C189" i="2"/>
  <c r="B189" i="2"/>
  <c r="J188" i="2"/>
  <c r="H188" i="2"/>
  <c r="G188" i="2"/>
  <c r="F188" i="2"/>
  <c r="E188" i="2"/>
  <c r="D188" i="2"/>
  <c r="C188" i="2"/>
  <c r="B188" i="2"/>
  <c r="J187" i="2"/>
  <c r="H187" i="2"/>
  <c r="K187" i="2" s="1"/>
  <c r="G187" i="2"/>
  <c r="F187" i="2"/>
  <c r="E187" i="2"/>
  <c r="D187" i="2"/>
  <c r="C187" i="2"/>
  <c r="B187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E183" i="2"/>
  <c r="K183" i="2" s="1"/>
  <c r="D183" i="2"/>
  <c r="C183" i="2"/>
  <c r="B183" i="2"/>
  <c r="I182" i="2"/>
  <c r="H182" i="2"/>
  <c r="K182" i="2" s="1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C179" i="2"/>
  <c r="B179" i="2"/>
  <c r="I178" i="2"/>
  <c r="H178" i="2"/>
  <c r="K178" i="2" s="1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K165" i="2"/>
  <c r="J165" i="2"/>
  <c r="I165" i="2"/>
  <c r="H165" i="2"/>
  <c r="G165" i="2"/>
  <c r="F165" i="2"/>
  <c r="E165" i="2"/>
  <c r="D165" i="2"/>
  <c r="C165" i="2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C163" i="2"/>
  <c r="B163" i="2"/>
  <c r="I162" i="2"/>
  <c r="H162" i="2"/>
  <c r="K162" i="2" s="1"/>
  <c r="G162" i="2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C159" i="2"/>
  <c r="B159" i="2"/>
  <c r="I158" i="2"/>
  <c r="H158" i="2"/>
  <c r="K158" i="2" s="1"/>
  <c r="G158" i="2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C155" i="2"/>
  <c r="B155" i="2"/>
  <c r="I154" i="2"/>
  <c r="H154" i="2"/>
  <c r="K154" i="2" s="1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I133" i="2"/>
  <c r="H133" i="2"/>
  <c r="G133" i="2"/>
  <c r="F133" i="2"/>
  <c r="E133" i="2"/>
  <c r="D133" i="2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C131" i="2"/>
  <c r="B131" i="2"/>
  <c r="I130" i="2"/>
  <c r="H130" i="2"/>
  <c r="K130" i="2" s="1"/>
  <c r="G130" i="2"/>
  <c r="F130" i="2"/>
  <c r="E130" i="2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C127" i="2"/>
  <c r="B127" i="2"/>
  <c r="I126" i="2"/>
  <c r="H126" i="2"/>
  <c r="K126" i="2" s="1"/>
  <c r="G126" i="2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I101" i="2"/>
  <c r="H101" i="2"/>
  <c r="G101" i="2"/>
  <c r="F101" i="2"/>
  <c r="E101" i="2"/>
  <c r="D101" i="2"/>
  <c r="C101" i="2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C95" i="2"/>
  <c r="B95" i="2"/>
  <c r="I94" i="2"/>
  <c r="H94" i="2"/>
  <c r="K94" i="2" s="1"/>
  <c r="G94" i="2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C91" i="2"/>
  <c r="B91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C87" i="2"/>
  <c r="B87" i="2"/>
  <c r="I86" i="2"/>
  <c r="H86" i="2"/>
  <c r="K86" i="2" s="1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I74" i="2"/>
  <c r="H74" i="2"/>
  <c r="K74" i="2" s="1"/>
  <c r="G74" i="2"/>
  <c r="F74" i="2"/>
  <c r="E74" i="2"/>
  <c r="D74" i="2"/>
  <c r="J74" i="2" s="1"/>
  <c r="C74" i="2"/>
  <c r="B74" i="2"/>
  <c r="J73" i="2"/>
  <c r="I73" i="2"/>
  <c r="H73" i="2"/>
  <c r="K73" i="2" s="1"/>
  <c r="G73" i="2"/>
  <c r="F73" i="2"/>
  <c r="E73" i="2"/>
  <c r="D73" i="2"/>
  <c r="C73" i="2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I70" i="2" s="1"/>
  <c r="E70" i="2"/>
  <c r="D70" i="2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C67" i="2"/>
  <c r="B67" i="2"/>
  <c r="I66" i="2"/>
  <c r="H66" i="2"/>
  <c r="K66" i="2" s="1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I62" i="2"/>
  <c r="H62" i="2"/>
  <c r="K62" i="2" s="1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F58" i="2"/>
  <c r="I58" i="2" s="1"/>
  <c r="E58" i="2"/>
  <c r="D58" i="2"/>
  <c r="C58" i="2"/>
  <c r="B58" i="2"/>
  <c r="J57" i="2"/>
  <c r="I57" i="2"/>
  <c r="H57" i="2"/>
  <c r="K57" i="2" s="1"/>
  <c r="G57" i="2"/>
  <c r="F57" i="2"/>
  <c r="E57" i="2"/>
  <c r="D57" i="2"/>
  <c r="C57" i="2"/>
  <c r="B57" i="2"/>
  <c r="J56" i="2"/>
  <c r="H56" i="2"/>
  <c r="K56" i="2" s="1"/>
  <c r="G56" i="2"/>
  <c r="F56" i="2"/>
  <c r="E56" i="2"/>
  <c r="D56" i="2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F46" i="2"/>
  <c r="I46" i="2" s="1"/>
  <c r="E46" i="2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E41" i="2"/>
  <c r="K41" i="2" s="1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I26" i="2"/>
  <c r="H26" i="2"/>
  <c r="K26" i="2" s="1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G20" i="2"/>
  <c r="J20" i="2" s="1"/>
  <c r="F20" i="2"/>
  <c r="E20" i="2"/>
  <c r="K20" i="2" s="1"/>
  <c r="D20" i="2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J14" i="2"/>
  <c r="I14" i="2"/>
  <c r="H14" i="2"/>
  <c r="K14" i="2" s="1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J10" i="2"/>
  <c r="I10" i="2"/>
  <c r="H10" i="2"/>
  <c r="K10" i="2" s="1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E8" i="2"/>
  <c r="K8" i="2" s="1"/>
  <c r="D8" i="2"/>
  <c r="J8" i="2" s="1"/>
  <c r="C8" i="2"/>
  <c r="C6" i="2" s="1"/>
  <c r="I6" i="2" s="1"/>
  <c r="B8" i="2"/>
  <c r="H7" i="2"/>
  <c r="H6" i="2" s="1"/>
  <c r="G7" i="2"/>
  <c r="G6" i="2" s="1"/>
  <c r="F7" i="2"/>
  <c r="F6" i="2" s="1"/>
  <c r="E7" i="2"/>
  <c r="K7" i="2" s="1"/>
  <c r="D7" i="2"/>
  <c r="C7" i="2"/>
  <c r="B7" i="2"/>
  <c r="F4" i="2"/>
  <c r="C4" i="2"/>
  <c r="I2" i="2"/>
  <c r="G2" i="2"/>
  <c r="J178" i="2" l="1"/>
  <c r="J179" i="2"/>
  <c r="I188" i="2"/>
  <c r="I7" i="2"/>
  <c r="J18" i="2"/>
  <c r="J86" i="2"/>
  <c r="J87" i="2"/>
  <c r="J118" i="2"/>
  <c r="J119" i="2"/>
  <c r="J150" i="2"/>
  <c r="J151" i="2"/>
  <c r="J182" i="2"/>
  <c r="J183" i="2"/>
  <c r="J189" i="2"/>
  <c r="E6" i="2"/>
  <c r="K6" i="2" s="1"/>
  <c r="I8" i="2"/>
  <c r="J38" i="2"/>
  <c r="J54" i="2"/>
  <c r="J66" i="2"/>
  <c r="J67" i="2"/>
  <c r="J90" i="2"/>
  <c r="J91" i="2"/>
  <c r="J122" i="2"/>
  <c r="J123" i="2"/>
  <c r="J154" i="2"/>
  <c r="J155" i="2"/>
  <c r="D6" i="2"/>
  <c r="J6" i="2" s="1"/>
  <c r="J7" i="2"/>
  <c r="J26" i="2"/>
  <c r="J94" i="2"/>
  <c r="J95" i="2"/>
  <c r="J126" i="2"/>
  <c r="J127" i="2"/>
  <c r="J158" i="2"/>
  <c r="J159" i="2"/>
  <c r="J197" i="2"/>
  <c r="J70" i="2"/>
  <c r="J71" i="2"/>
  <c r="J98" i="2"/>
  <c r="J99" i="2"/>
  <c r="J130" i="2"/>
  <c r="J131" i="2"/>
  <c r="J162" i="2"/>
  <c r="J163" i="2"/>
  <c r="J46" i="2"/>
  <c r="J34" i="2"/>
  <c r="J58" i="2"/>
  <c r="I187" i="2"/>
  <c r="I195" i="2"/>
  <c r="I203" i="2"/>
  <c r="K220" i="2"/>
  <c r="I223" i="2"/>
  <c r="I7" i="3"/>
  <c r="K16" i="3"/>
  <c r="K186" i="2"/>
  <c r="K194" i="2"/>
  <c r="K202" i="2"/>
  <c r="K210" i="2"/>
  <c r="I213" i="2"/>
  <c r="I21" i="3"/>
  <c r="I25" i="3"/>
  <c r="I29" i="3"/>
  <c r="I33" i="3"/>
  <c r="I37" i="3"/>
  <c r="I183" i="2"/>
  <c r="I189" i="2"/>
  <c r="I197" i="2"/>
  <c r="I205" i="2"/>
  <c r="K212" i="2"/>
  <c r="I215" i="2"/>
  <c r="K222" i="2"/>
  <c r="I225" i="2"/>
  <c r="K6" i="3"/>
  <c r="I9" i="3"/>
  <c r="K20" i="3"/>
  <c r="K24" i="3"/>
  <c r="K28" i="3"/>
  <c r="K32" i="3"/>
  <c r="K36" i="3"/>
  <c r="K188" i="2"/>
  <c r="K196" i="2"/>
  <c r="K204" i="2"/>
  <c r="K224" i="2"/>
  <c r="I227" i="2"/>
  <c r="K8" i="3"/>
  <c r="J62" i="3"/>
  <c r="I40" i="3"/>
  <c r="K45" i="3"/>
  <c r="I48" i="3"/>
  <c r="K67" i="3"/>
  <c r="I70" i="3"/>
  <c r="K77" i="3"/>
  <c r="I80" i="3"/>
  <c r="K99" i="3"/>
  <c r="I102" i="3"/>
  <c r="K109" i="3"/>
  <c r="I112" i="3"/>
  <c r="K121" i="3"/>
  <c r="K123" i="3"/>
  <c r="I128" i="3"/>
  <c r="I134" i="3"/>
  <c r="K59" i="3"/>
  <c r="I62" i="3"/>
  <c r="K69" i="3"/>
  <c r="I72" i="3"/>
  <c r="K91" i="3"/>
  <c r="I94" i="3"/>
  <c r="K101" i="3"/>
  <c r="I104" i="3"/>
  <c r="K129" i="3"/>
  <c r="K131" i="3"/>
  <c r="I136" i="3"/>
  <c r="I42" i="3"/>
  <c r="K49" i="3"/>
  <c r="I52" i="3"/>
  <c r="K71" i="3"/>
  <c r="I74" i="3"/>
  <c r="K81" i="3"/>
  <c r="I84" i="3"/>
  <c r="K103" i="3"/>
  <c r="I106" i="3"/>
  <c r="K113" i="3"/>
  <c r="I116" i="3"/>
  <c r="K133" i="3"/>
  <c r="K135" i="3"/>
  <c r="K197" i="3"/>
  <c r="K51" i="3"/>
  <c r="I54" i="3"/>
  <c r="K61" i="3"/>
  <c r="I64" i="3"/>
  <c r="K83" i="3"/>
  <c r="I86" i="3"/>
  <c r="K93" i="3"/>
  <c r="I96" i="3"/>
  <c r="K115" i="3"/>
  <c r="I118" i="3"/>
  <c r="K137" i="3"/>
  <c r="K141" i="3"/>
  <c r="K145" i="3"/>
  <c r="K149" i="3"/>
  <c r="K153" i="3"/>
  <c r="K157" i="3"/>
  <c r="K161" i="3"/>
  <c r="K165" i="3"/>
  <c r="K169" i="3"/>
  <c r="K173" i="3"/>
  <c r="K177" i="3"/>
  <c r="K181" i="3"/>
  <c r="I194" i="3"/>
  <c r="I195" i="3"/>
  <c r="K205" i="3"/>
  <c r="I211" i="3"/>
  <c r="K221" i="3"/>
  <c r="I230" i="3"/>
  <c r="I238" i="3"/>
  <c r="K245" i="3"/>
  <c r="I270" i="3"/>
  <c r="K277" i="3"/>
  <c r="K281" i="3"/>
  <c r="K285" i="3"/>
  <c r="K289" i="3"/>
  <c r="J290" i="3"/>
  <c r="K293" i="3"/>
  <c r="J294" i="3"/>
  <c r="K297" i="3"/>
  <c r="J298" i="3"/>
  <c r="K301" i="3"/>
  <c r="J302" i="3"/>
  <c r="K305" i="3"/>
  <c r="J306" i="3"/>
  <c r="K309" i="3"/>
  <c r="J310" i="3"/>
  <c r="J314" i="3"/>
  <c r="I186" i="3"/>
  <c r="I187" i="3"/>
  <c r="K193" i="3"/>
  <c r="K206" i="3"/>
  <c r="I210" i="3"/>
  <c r="K225" i="3"/>
  <c r="I234" i="3"/>
  <c r="K241" i="3"/>
  <c r="I266" i="3"/>
  <c r="K273" i="3"/>
  <c r="K185" i="3"/>
  <c r="K194" i="3"/>
  <c r="I199" i="3"/>
  <c r="K209" i="3"/>
  <c r="I215" i="3"/>
  <c r="K229" i="3"/>
  <c r="K237" i="3"/>
  <c r="I262" i="3"/>
  <c r="K269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<sst xmlns="http://schemas.openxmlformats.org/spreadsheetml/2006/main" count="162" uniqueCount="126">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</sst>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2" sqref="E2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43861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01/01/2020 - 01/31/2020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01/01/2019 - 01/31/2019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93002046.900000006</v>
      </c>
      <c r="D6" s="41">
        <f t="shared" si="0"/>
        <v>62997629.399999991</v>
      </c>
      <c r="E6" s="42">
        <f t="shared" si="0"/>
        <v>20561785.150000002</v>
      </c>
      <c r="F6" s="40">
        <f t="shared" si="0"/>
        <v>87049616.640000001</v>
      </c>
      <c r="G6" s="41">
        <f t="shared" si="0"/>
        <v>53362677.230000004</v>
      </c>
      <c r="H6" s="42">
        <f t="shared" si="0"/>
        <v>18954907.960000001</v>
      </c>
      <c r="I6" s="20">
        <f t="shared" ref="I6:I69" si="1">IFERROR((C6-F6)/F6,"")</f>
        <v>6.8379741229840363E-2</v>
      </c>
      <c r="J6" s="20">
        <f t="shared" ref="J6:J69" si="2">IFERROR((D6-G6)/G6,"")</f>
        <v>0.18055601161973384</v>
      </c>
      <c r="K6" s="20">
        <f t="shared" ref="K6:K69" si="3">IFERROR((E6-H6)/H6,"")</f>
        <v>8.4773674100182828E-2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3008826.21</v>
      </c>
      <c r="D7" s="43">
        <f>IF('County Data'!E2&gt;9,'County Data'!D2,"*")</f>
        <v>517773.93</v>
      </c>
      <c r="E7" s="44">
        <f>IF('County Data'!G2&gt;9,'County Data'!F2,"*")</f>
        <v>463103.27</v>
      </c>
      <c r="F7" s="43">
        <f>IF('County Data'!I2&gt;9,'County Data'!H2,"*")</f>
        <v>2873666.41</v>
      </c>
      <c r="G7" s="43">
        <f>IF('County Data'!K2&gt;9,'County Data'!J2,"*")</f>
        <v>474353.83</v>
      </c>
      <c r="H7" s="44">
        <f>IF('County Data'!M2&gt;9,'County Data'!L2,"*")</f>
        <v>442076.42</v>
      </c>
      <c r="I7" s="22">
        <f t="shared" si="1"/>
        <v>4.7033921379900111E-2</v>
      </c>
      <c r="J7" s="22">
        <f t="shared" si="2"/>
        <v>9.1535257552363344E-2</v>
      </c>
      <c r="K7" s="22">
        <f t="shared" si="3"/>
        <v>4.7563835230117084E-2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5332766.8099999996</v>
      </c>
      <c r="D8" s="43">
        <f>IF('County Data'!E3&gt;9,'County Data'!D3,"*")</f>
        <v>2553855.61</v>
      </c>
      <c r="E8" s="44">
        <f>IF('County Data'!G3&gt;9,'County Data'!F3,"*")</f>
        <v>1017056.84</v>
      </c>
      <c r="F8" s="43">
        <f>IF('County Data'!I3&gt;9,'County Data'!H3,"*")</f>
        <v>5043259.8899999997</v>
      </c>
      <c r="G8" s="43">
        <f>IF('County Data'!K3&gt;9,'County Data'!J3,"*")</f>
        <v>2787480.68</v>
      </c>
      <c r="H8" s="44">
        <f>IF('County Data'!M3&gt;9,'County Data'!L3,"*")</f>
        <v>951632.89</v>
      </c>
      <c r="I8" s="22">
        <f t="shared" si="1"/>
        <v>5.7404719628676514E-2</v>
      </c>
      <c r="J8" s="22">
        <f t="shared" si="2"/>
        <v>-8.3812265202857048E-2</v>
      </c>
      <c r="K8" s="22">
        <f t="shared" si="3"/>
        <v>6.8749147583581263E-2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2930931.75</v>
      </c>
      <c r="D9" s="46">
        <f>IF('County Data'!E4&gt;9,'County Data'!D4,"*")</f>
        <v>804960.09</v>
      </c>
      <c r="E9" s="47">
        <f>IF('County Data'!G4&gt;9,'County Data'!F4,"*")</f>
        <v>444584.44</v>
      </c>
      <c r="F9" s="45">
        <f>IF('County Data'!I4&gt;9,'County Data'!H4,"*")</f>
        <v>2666546.2999999998</v>
      </c>
      <c r="G9" s="46">
        <f>IF('County Data'!K4&gt;9,'County Data'!J4,"*")</f>
        <v>719549.66</v>
      </c>
      <c r="H9" s="47">
        <f>IF('County Data'!M4&gt;9,'County Data'!L4,"*")</f>
        <v>398865.79</v>
      </c>
      <c r="I9" s="9">
        <f t="shared" si="1"/>
        <v>9.9149019088849197E-2</v>
      </c>
      <c r="J9" s="9">
        <f t="shared" si="2"/>
        <v>0.11869984067534677</v>
      </c>
      <c r="K9" s="9">
        <f t="shared" si="3"/>
        <v>0.11462163751872535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26713736.41</v>
      </c>
      <c r="D10" s="43">
        <f>IF('County Data'!E5&gt;9,'County Data'!D5,"*")</f>
        <v>6055423.8899999997</v>
      </c>
      <c r="E10" s="44">
        <f>IF('County Data'!G5&gt;9,'County Data'!F5,"*")</f>
        <v>5135846.87</v>
      </c>
      <c r="F10" s="43">
        <f>IF('County Data'!I5&gt;9,'County Data'!H5,"*")</f>
        <v>24437227.370000001</v>
      </c>
      <c r="G10" s="43">
        <f>IF('County Data'!K5&gt;9,'County Data'!J5,"*")</f>
        <v>5791002.8499999996</v>
      </c>
      <c r="H10" s="44">
        <f>IF('County Data'!M5&gt;9,'County Data'!L5,"*")</f>
        <v>4666343.01</v>
      </c>
      <c r="I10" s="22">
        <f t="shared" si="1"/>
        <v>9.3157419437637251E-2</v>
      </c>
      <c r="J10" s="22">
        <f t="shared" si="2"/>
        <v>4.5660664801779549E-2</v>
      </c>
      <c r="K10" s="22">
        <f t="shared" si="3"/>
        <v>0.100614948149729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165646.44</v>
      </c>
      <c r="D11" s="46" t="str">
        <f>IF('County Data'!E6&gt;9,'County Data'!D6,"*")</f>
        <v>*</v>
      </c>
      <c r="E11" s="47">
        <f>IF('County Data'!G6&gt;9,'County Data'!F6,"*")</f>
        <v>70491.55</v>
      </c>
      <c r="F11" s="45">
        <f>IF('County Data'!I6&gt;9,'County Data'!H6,"*")</f>
        <v>182122.15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-9.0465163078735852E-2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3634854.32</v>
      </c>
      <c r="D12" s="43">
        <f>IF('County Data'!E7&gt;9,'County Data'!D7,"*")</f>
        <v>338005.77</v>
      </c>
      <c r="E12" s="44">
        <f>IF('County Data'!G7&gt;9,'County Data'!F7,"*")</f>
        <v>400083.41</v>
      </c>
      <c r="F12" s="43">
        <f>IF('County Data'!I7&gt;9,'County Data'!H7,"*")</f>
        <v>3392580.21</v>
      </c>
      <c r="G12" s="43">
        <f>IF('County Data'!K7&gt;9,'County Data'!J7,"*")</f>
        <v>324510.65999999997</v>
      </c>
      <c r="H12" s="44">
        <f>IF('County Data'!M7&gt;9,'County Data'!L7,"*")</f>
        <v>320251.55</v>
      </c>
      <c r="I12" s="22">
        <f t="shared" si="1"/>
        <v>7.1412934994394689E-2</v>
      </c>
      <c r="J12" s="22">
        <f t="shared" si="2"/>
        <v>4.158602987032859E-2</v>
      </c>
      <c r="K12" s="22">
        <f t="shared" si="3"/>
        <v>0.24927860614570013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251159.38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231174.73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8.6448246311350702E-2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7534470.4100000001</v>
      </c>
      <c r="D14" s="43">
        <f>IF('County Data'!E9&gt;9,'County Data'!D9,"*")</f>
        <v>9269657.5</v>
      </c>
      <c r="E14" s="44">
        <f>IF('County Data'!G9&gt;9,'County Data'!F9,"*")</f>
        <v>2421025.5499999998</v>
      </c>
      <c r="F14" s="43">
        <f>IF('County Data'!I9&gt;9,'County Data'!H9,"*")</f>
        <v>6803479.2000000002</v>
      </c>
      <c r="G14" s="43">
        <f>IF('County Data'!K9&gt;9,'County Data'!J9,"*")</f>
        <v>8564670.5600000005</v>
      </c>
      <c r="H14" s="44">
        <f>IF('County Data'!M9&gt;9,'County Data'!L9,"*")</f>
        <v>2162839.41</v>
      </c>
      <c r="I14" s="22">
        <f t="shared" si="1"/>
        <v>0.10744373408240888</v>
      </c>
      <c r="J14" s="22">
        <f t="shared" si="2"/>
        <v>8.2313375051754401E-2</v>
      </c>
      <c r="K14" s="22">
        <f t="shared" si="3"/>
        <v>0.11937369866956496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1424431.68</v>
      </c>
      <c r="D15" s="48">
        <f>IF('County Data'!E10&gt;9,'County Data'!D10,"*")</f>
        <v>254288.54</v>
      </c>
      <c r="E15" s="49">
        <f>IF('County Data'!G10&gt;9,'County Data'!F10,"*")</f>
        <v>180562.71</v>
      </c>
      <c r="F15" s="48">
        <f>IF('County Data'!I10&gt;9,'County Data'!H10,"*")</f>
        <v>1362903.3</v>
      </c>
      <c r="G15" s="48">
        <f>IF('County Data'!K10&gt;9,'County Data'!J10,"*")</f>
        <v>206391.63</v>
      </c>
      <c r="H15" s="49">
        <f>IF('County Data'!M10&gt;9,'County Data'!L10,"*")</f>
        <v>138385.64000000001</v>
      </c>
      <c r="I15" s="23">
        <f t="shared" si="1"/>
        <v>4.5145081092693724E-2</v>
      </c>
      <c r="J15" s="23">
        <f t="shared" si="2"/>
        <v>0.2320680833810945</v>
      </c>
      <c r="K15" s="23">
        <f t="shared" si="3"/>
        <v>0.30477923865510881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2577544.9700000002</v>
      </c>
      <c r="D16" s="43">
        <f>IF('County Data'!E11&gt;9,'County Data'!D11,"*")</f>
        <v>706456.61</v>
      </c>
      <c r="E16" s="44">
        <f>IF('County Data'!G11&gt;9,'County Data'!F11,"*")</f>
        <v>358847.88</v>
      </c>
      <c r="F16" s="43">
        <f>IF('County Data'!I11&gt;9,'County Data'!H11,"*")</f>
        <v>2349418.29</v>
      </c>
      <c r="G16" s="43">
        <f>IF('County Data'!K11&gt;9,'County Data'!J11,"*")</f>
        <v>599690.62</v>
      </c>
      <c r="H16" s="44">
        <f>IF('County Data'!M11&gt;9,'County Data'!L11,"*")</f>
        <v>314438.96000000002</v>
      </c>
      <c r="I16" s="22">
        <f t="shared" si="1"/>
        <v>9.7099218547413352E-2</v>
      </c>
      <c r="J16" s="22">
        <f t="shared" si="2"/>
        <v>0.17803511750775758</v>
      </c>
      <c r="K16" s="22">
        <f t="shared" si="3"/>
        <v>0.14123224424861341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3501998.24</v>
      </c>
      <c r="D17" s="46">
        <f>IF('County Data'!E12&gt;9,'County Data'!D12,"*")</f>
        <v>26680995.27</v>
      </c>
      <c r="E17" s="47">
        <f>IF('County Data'!G12&gt;9,'County Data'!F12,"*")</f>
        <v>1267971.44</v>
      </c>
      <c r="F17" s="45">
        <f>IF('County Data'!I12&gt;9,'County Data'!H12,"*")</f>
        <v>4415204.95</v>
      </c>
      <c r="G17" s="46">
        <f>IF('County Data'!K12&gt;9,'County Data'!J12,"*")</f>
        <v>16797456.27</v>
      </c>
      <c r="H17" s="47">
        <f>IF('County Data'!M12&gt;9,'County Data'!L12,"*")</f>
        <v>1412334.52</v>
      </c>
      <c r="I17" s="9">
        <f t="shared" si="1"/>
        <v>-0.20683223550018895</v>
      </c>
      <c r="J17" s="9">
        <f t="shared" si="2"/>
        <v>0.58839498321253858</v>
      </c>
      <c r="K17" s="9">
        <f t="shared" si="3"/>
        <v>-0.10221592544519841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11052585.050000001</v>
      </c>
      <c r="D18" s="43">
        <f>IF('County Data'!E13&gt;9,'County Data'!D13,"*")</f>
        <v>4921452.5599999996</v>
      </c>
      <c r="E18" s="44">
        <f>IF('County Data'!G13&gt;9,'County Data'!F13,"*")</f>
        <v>2850891.27</v>
      </c>
      <c r="F18" s="43">
        <f>IF('County Data'!I13&gt;9,'County Data'!H13,"*")</f>
        <v>10183980.58</v>
      </c>
      <c r="G18" s="43">
        <f>IF('County Data'!K13&gt;9,'County Data'!J13,"*")</f>
        <v>5759338.9100000001</v>
      </c>
      <c r="H18" s="44">
        <f>IF('County Data'!M13&gt;9,'County Data'!L13,"*")</f>
        <v>2727785.85</v>
      </c>
      <c r="I18" s="22">
        <f t="shared" si="1"/>
        <v>8.5291253569927825E-2</v>
      </c>
      <c r="J18" s="22">
        <f t="shared" si="2"/>
        <v>-0.14548307767496887</v>
      </c>
      <c r="K18" s="22">
        <f t="shared" si="3"/>
        <v>4.513016298548507E-2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8458253.0899999999</v>
      </c>
      <c r="D19" s="46">
        <f>IF('County Data'!E14&gt;9,'County Data'!D14,"*")</f>
        <v>2063621.19</v>
      </c>
      <c r="E19" s="47">
        <f>IF('County Data'!G14&gt;9,'County Data'!F14,"*")</f>
        <v>1817615.05</v>
      </c>
      <c r="F19" s="45">
        <f>IF('County Data'!I14&gt;9,'County Data'!H14,"*")</f>
        <v>8679050.6799999997</v>
      </c>
      <c r="G19" s="46">
        <f>IF('County Data'!K14&gt;9,'County Data'!J14,"*")</f>
        <v>2569713.14</v>
      </c>
      <c r="H19" s="47">
        <f>IF('County Data'!M14&gt;9,'County Data'!L14,"*")</f>
        <v>1908860</v>
      </c>
      <c r="I19" s="9">
        <f t="shared" si="1"/>
        <v>-2.5440292739481948E-2</v>
      </c>
      <c r="J19" s="9">
        <f t="shared" si="2"/>
        <v>-0.19694492047466441</v>
      </c>
      <c r="K19" s="9">
        <f t="shared" si="3"/>
        <v>-4.7800755424703724E-2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7831456.9000000004</v>
      </c>
      <c r="D20" s="43">
        <f>IF('County Data'!E15&gt;9,'County Data'!D15,"*")</f>
        <v>3924774.89</v>
      </c>
      <c r="E20" s="44">
        <f>IF('County Data'!G15&gt;9,'County Data'!F15,"*")</f>
        <v>1969223.02</v>
      </c>
      <c r="F20" s="43">
        <f>IF('County Data'!I15&gt;9,'County Data'!H15,"*")</f>
        <v>7459589.8600000003</v>
      </c>
      <c r="G20" s="43">
        <f>IF('County Data'!K15&gt;9,'County Data'!J15,"*")</f>
        <v>3942324.13</v>
      </c>
      <c r="H20" s="44">
        <f>IF('County Data'!M15&gt;9,'County Data'!L15,"*")</f>
        <v>1827325.02</v>
      </c>
      <c r="I20" s="22">
        <f t="shared" si="1"/>
        <v>4.9850869414957352E-2</v>
      </c>
      <c r="J20" s="22">
        <f t="shared" si="2"/>
        <v>-4.4514959758014004E-3</v>
      </c>
      <c r="K20" s="22">
        <f t="shared" si="3"/>
        <v>7.7653399612511192E-2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8583385.2400000002</v>
      </c>
      <c r="D21" s="46">
        <f>IF('County Data'!E16&gt;9,'County Data'!D16,"*")</f>
        <v>4906363.55</v>
      </c>
      <c r="E21" s="47">
        <f>IF('County Data'!G16&gt;9,'County Data'!F16,"*")</f>
        <v>2164481.85</v>
      </c>
      <c r="F21" s="45">
        <f>IF('County Data'!I16&gt;9,'County Data'!H16,"*")</f>
        <v>6969412.7199999997</v>
      </c>
      <c r="G21" s="46">
        <f>IF('County Data'!K16&gt;9,'County Data'!J16,"*")</f>
        <v>4826194.29</v>
      </c>
      <c r="H21" s="47">
        <f>IF('County Data'!M16&gt;9,'County Data'!L16,"*")</f>
        <v>1683768.9</v>
      </c>
      <c r="I21" s="9">
        <f t="shared" si="1"/>
        <v>0.23157941491517819</v>
      </c>
      <c r="J21" s="9">
        <f t="shared" si="2"/>
        <v>1.6611279029133279E-2</v>
      </c>
      <c r="K21" s="9">
        <f t="shared" si="3"/>
        <v>0.2854981761451944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01/01/2020 - 01/31/2020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01/01/2019 - 01/31/2019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1038532.02</v>
      </c>
      <c r="D6" s="41" t="str">
        <f>IF('Town Data'!E2&gt;9,'Town Data'!D2,"*")</f>
        <v>*</v>
      </c>
      <c r="E6" s="42">
        <f>IF('Town Data'!G2&gt;9,'Town Data'!F2,"*")</f>
        <v>230950.35</v>
      </c>
      <c r="F6" s="41">
        <f>IF('Town Data'!I2&gt;9,'Town Data'!H2,"*")</f>
        <v>1132456.5</v>
      </c>
      <c r="G6" s="41" t="str">
        <f>IF('Town Data'!K2&gt;9,'Town Data'!J2,"*")</f>
        <v>*</v>
      </c>
      <c r="H6" s="42">
        <f>IF('Town Data'!M2&gt;9,'Town Data'!L2,"*")</f>
        <v>217955.47</v>
      </c>
      <c r="I6" s="20">
        <f t="shared" ref="I6:I69" si="0">IFERROR((C6-F6)/F6,"")</f>
        <v>-8.2938708904050598E-2</v>
      </c>
      <c r="J6" s="20" t="str">
        <f t="shared" ref="J6:J69" si="1">IFERROR((D6-G6)/G6,"")</f>
        <v/>
      </c>
      <c r="K6" s="20">
        <f t="shared" ref="K6:K69" si="2">IFERROR((E6-H6)/H6,"")</f>
        <v>5.9621719977938636E-2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339959.28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176322.65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127663.71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0.38114934933349487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2246148.41</v>
      </c>
      <c r="D9" s="46">
        <f>IF('Town Data'!E5&gt;9,'Town Data'!D5,"*")</f>
        <v>299097.19</v>
      </c>
      <c r="E9" s="47">
        <f>IF('Town Data'!G5&gt;9,'Town Data'!F5,"*")</f>
        <v>283564.59999999998</v>
      </c>
      <c r="F9" s="45">
        <f>IF('Town Data'!I5&gt;9,'Town Data'!H5,"*")</f>
        <v>2185044.27</v>
      </c>
      <c r="G9" s="46">
        <f>IF('Town Data'!K5&gt;9,'Town Data'!J5,"*")</f>
        <v>334506.57</v>
      </c>
      <c r="H9" s="47">
        <f>IF('Town Data'!M5&gt;9,'Town Data'!L5,"*")</f>
        <v>281614.25</v>
      </c>
      <c r="I9" s="9">
        <f t="shared" si="0"/>
        <v>2.7964714875090439E-2</v>
      </c>
      <c r="J9" s="9">
        <f t="shared" si="1"/>
        <v>-0.10585555912997464</v>
      </c>
      <c r="K9" s="9">
        <f t="shared" si="2"/>
        <v>6.9256083454582885E-3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1577322.18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1418506.16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0.11196004957778966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389940.58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348551.86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0.11874479740260181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244498.61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244907.36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-1.6689984327134964E-3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3215777.2</v>
      </c>
      <c r="D13" s="46">
        <f>IF('Town Data'!E9&gt;9,'Town Data'!D9,"*")</f>
        <v>577283.04</v>
      </c>
      <c r="E13" s="47">
        <f>IF('Town Data'!G9&gt;9,'Town Data'!F9,"*")</f>
        <v>423774.55</v>
      </c>
      <c r="F13" s="45">
        <f>IF('Town Data'!I9&gt;9,'Town Data'!H9,"*")</f>
        <v>2994733.97</v>
      </c>
      <c r="G13" s="46">
        <f>IF('Town Data'!K9&gt;9,'Town Data'!J9,"*")</f>
        <v>591772.35</v>
      </c>
      <c r="H13" s="47">
        <f>IF('Town Data'!M9&gt;9,'Town Data'!L9,"*")</f>
        <v>406385.52</v>
      </c>
      <c r="I13" s="9">
        <f t="shared" si="0"/>
        <v>7.3810639680959703E-2</v>
      </c>
      <c r="J13" s="9">
        <f t="shared" si="1"/>
        <v>-2.4484601215315215E-2</v>
      </c>
      <c r="K13" s="9">
        <f t="shared" si="2"/>
        <v>4.2789492105919445E-2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313434.98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277544.40999999997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0.12931469237661825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385485.65</v>
      </c>
      <c r="D15" s="46">
        <f>IF('Town Data'!E11&gt;9,'Town Data'!D11,"*")</f>
        <v>431218.83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405633.46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6.307509740443995E-2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7970784.4199999999</v>
      </c>
      <c r="D16" s="53">
        <f>IF('Town Data'!E12&gt;9,'Town Data'!D12,"*")</f>
        <v>2402678.83</v>
      </c>
      <c r="E16" s="54">
        <f>IF('Town Data'!G12&gt;9,'Town Data'!F12,"*")</f>
        <v>2757641.42</v>
      </c>
      <c r="F16" s="53">
        <f>IF('Town Data'!I12&gt;9,'Town Data'!H12,"*")</f>
        <v>7384103.7400000002</v>
      </c>
      <c r="G16" s="53">
        <f>IF('Town Data'!K12&gt;9,'Town Data'!J12,"*")</f>
        <v>2397188.83</v>
      </c>
      <c r="H16" s="54">
        <f>IF('Town Data'!M12&gt;9,'Town Data'!L12,"*")</f>
        <v>2462620.15</v>
      </c>
      <c r="I16" s="26">
        <f t="shared" si="0"/>
        <v>7.9451846921099689E-2</v>
      </c>
      <c r="J16" s="26">
        <f t="shared" si="1"/>
        <v>2.2901825385195041E-3</v>
      </c>
      <c r="K16" s="26">
        <f t="shared" si="2"/>
        <v>0.11979974662353024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859104.48</v>
      </c>
      <c r="D17" s="43" t="str">
        <f>IF('Town Data'!E13&gt;9,'Town Data'!D13,"*")</f>
        <v>*</v>
      </c>
      <c r="E17" s="44">
        <f>IF('Town Data'!G13&gt;9,'Town Data'!F13,"*")</f>
        <v>257474.39</v>
      </c>
      <c r="F17" s="43">
        <f>IF('Town Data'!I13&gt;9,'Town Data'!H13,"*")</f>
        <v>787004.94</v>
      </c>
      <c r="G17" s="43">
        <f>IF('Town Data'!K13&gt;9,'Town Data'!J13,"*")</f>
        <v>1026365.62</v>
      </c>
      <c r="H17" s="44">
        <f>IF('Town Data'!M13&gt;9,'Town Data'!L13,"*")</f>
        <v>236083.75</v>
      </c>
      <c r="I17" s="22">
        <f t="shared" si="0"/>
        <v>9.1612563448458209E-2</v>
      </c>
      <c r="J17" s="22" t="str">
        <f t="shared" si="1"/>
        <v/>
      </c>
      <c r="K17" s="22">
        <f t="shared" si="2"/>
        <v>9.0606151418723288E-2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336756.13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320567.61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5.049954984535094E-2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279350.71000000002</v>
      </c>
      <c r="D19" s="43">
        <f>IF('Town Data'!E15&gt;9,'Town Data'!D15,"*")</f>
        <v>55407.59</v>
      </c>
      <c r="E19" s="44" t="str">
        <f>IF('Town Data'!G15&gt;9,'Town Data'!F15,"*")</f>
        <v>*</v>
      </c>
      <c r="F19" s="43">
        <f>IF('Town Data'!I15&gt;9,'Town Data'!H15,"*")</f>
        <v>274153.11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1.8958748999783497E-2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2094064.46</v>
      </c>
      <c r="D20" s="46" t="str">
        <f>IF('Town Data'!E16&gt;9,'Town Data'!D16,"*")</f>
        <v>*</v>
      </c>
      <c r="E20" s="47">
        <f>IF('Town Data'!G16&gt;9,'Town Data'!F16,"*")</f>
        <v>306241.95</v>
      </c>
      <c r="F20" s="45">
        <f>IF('Town Data'!I16&gt;9,'Town Data'!H16,"*")</f>
        <v>1913895.67</v>
      </c>
      <c r="G20" s="46" t="str">
        <f>IF('Town Data'!K16&gt;9,'Town Data'!J16,"*")</f>
        <v>*</v>
      </c>
      <c r="H20" s="47">
        <f>IF('Town Data'!M16&gt;9,'Town Data'!L16,"*")</f>
        <v>262770.49</v>
      </c>
      <c r="I20" s="9">
        <f t="shared" si="0"/>
        <v>9.4137205503997012E-2</v>
      </c>
      <c r="J20" s="9" t="str">
        <f t="shared" si="1"/>
        <v/>
      </c>
      <c r="K20" s="9">
        <f t="shared" si="2"/>
        <v>0.16543509128441333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753114.54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694496.52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8.440361947386002E-2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348505.92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300311.96999999997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0.16047961724602591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1049429.21</v>
      </c>
      <c r="D23" s="43">
        <f>IF('Town Data'!E19&gt;9,'Town Data'!D19,"*")</f>
        <v>463793.98</v>
      </c>
      <c r="E23" s="44">
        <f>IF('Town Data'!G19&gt;9,'Town Data'!F19,"*")</f>
        <v>337652.12</v>
      </c>
      <c r="F23" s="43">
        <f>IF('Town Data'!I19&gt;9,'Town Data'!H19,"*")</f>
        <v>997140.86</v>
      </c>
      <c r="G23" s="43">
        <f>IF('Town Data'!K19&gt;9,'Town Data'!J19,"*")</f>
        <v>540692.77</v>
      </c>
      <c r="H23" s="44">
        <f>IF('Town Data'!M19&gt;9,'Town Data'!L19,"*")</f>
        <v>346020.1</v>
      </c>
      <c r="I23" s="22">
        <f t="shared" si="0"/>
        <v>5.243827837924521E-2</v>
      </c>
      <c r="J23" s="22">
        <f t="shared" si="1"/>
        <v>-0.14222270810094248</v>
      </c>
      <c r="K23" s="22">
        <f t="shared" si="2"/>
        <v>-2.4183508414684529E-2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362643.85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288925.73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0.25514556976285913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3082460.41</v>
      </c>
      <c r="D25" s="43" t="str">
        <f>IF('Town Data'!E21&gt;9,'Town Data'!D21,"*")</f>
        <v>*</v>
      </c>
      <c r="E25" s="44">
        <f>IF('Town Data'!G21&gt;9,'Town Data'!F21,"*")</f>
        <v>250559.98</v>
      </c>
      <c r="F25" s="43">
        <f>IF('Town Data'!I21&gt;9,'Town Data'!H21,"*")</f>
        <v>2833002.66</v>
      </c>
      <c r="G25" s="43" t="str">
        <f>IF('Town Data'!K21&gt;9,'Town Data'!J21,"*")</f>
        <v>*</v>
      </c>
      <c r="H25" s="44">
        <f>IF('Town Data'!M21&gt;9,'Town Data'!L21,"*")</f>
        <v>276818.3</v>
      </c>
      <c r="I25" s="22">
        <f t="shared" si="0"/>
        <v>8.8054188413645887E-2</v>
      </c>
      <c r="J25" s="22" t="str">
        <f t="shared" si="1"/>
        <v/>
      </c>
      <c r="K25" s="22">
        <f t="shared" si="2"/>
        <v>-9.4857601538626518E-2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407658.9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375946.26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8.4354184026195697E-2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233698.6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257868.68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-9.3730188559541183E-2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1885159.96</v>
      </c>
      <c r="D28" s="46">
        <f>IF('Town Data'!E24&gt;9,'Town Data'!D24,"*")</f>
        <v>816761.39</v>
      </c>
      <c r="E28" s="47">
        <f>IF('Town Data'!G24&gt;9,'Town Data'!F24,"*")</f>
        <v>304816.34999999998</v>
      </c>
      <c r="F28" s="45">
        <f>IF('Town Data'!I24&gt;9,'Town Data'!H24,"*")</f>
        <v>1612577.8</v>
      </c>
      <c r="G28" s="46">
        <f>IF('Town Data'!K24&gt;9,'Town Data'!J24,"*")</f>
        <v>701297.04</v>
      </c>
      <c r="H28" s="47">
        <f>IF('Town Data'!M24&gt;9,'Town Data'!L24,"*")</f>
        <v>269789.8</v>
      </c>
      <c r="I28" s="9">
        <f t="shared" si="0"/>
        <v>0.16903504438669559</v>
      </c>
      <c r="J28" s="9">
        <f t="shared" si="1"/>
        <v>0.16464400020852785</v>
      </c>
      <c r="K28" s="9">
        <f t="shared" si="2"/>
        <v>0.12982903727272116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337203.9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>
        <f>IF('Town Data'!E26&gt;9,'Town Data'!D26,"*")</f>
        <v>497821.12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393539.32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0.26498444933024734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3913171.3</v>
      </c>
      <c r="D31" s="43">
        <f>IF('Town Data'!E27&gt;9,'Town Data'!D27,"*")</f>
        <v>3258893.72</v>
      </c>
      <c r="E31" s="44">
        <f>IF('Town Data'!G27&gt;9,'Town Data'!F27,"*")</f>
        <v>2001086.01</v>
      </c>
      <c r="F31" s="43">
        <f>IF('Town Data'!I27&gt;9,'Town Data'!H27,"*")</f>
        <v>3378789.25</v>
      </c>
      <c r="G31" s="43">
        <f>IF('Town Data'!K27&gt;9,'Town Data'!J27,"*")</f>
        <v>4048547.15</v>
      </c>
      <c r="H31" s="44">
        <f>IF('Town Data'!M27&gt;9,'Town Data'!L27,"*")</f>
        <v>1863646.48</v>
      </c>
      <c r="I31" s="22">
        <f t="shared" si="0"/>
        <v>0.15815785195836046</v>
      </c>
      <c r="J31" s="22">
        <f t="shared" si="1"/>
        <v>-0.19504612413863076</v>
      </c>
      <c r="K31" s="22">
        <f t="shared" si="2"/>
        <v>7.3747640164029404E-2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266469.56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285387.8</v>
      </c>
      <c r="G32" s="46">
        <f>IF('Town Data'!K28&gt;9,'Town Data'!J28,"*")</f>
        <v>82389.05</v>
      </c>
      <c r="H32" s="47" t="str">
        <f>IF('Town Data'!M28&gt;9,'Town Data'!L28,"*")</f>
        <v>*</v>
      </c>
      <c r="I32" s="9">
        <f t="shared" si="0"/>
        <v>-6.6289589113479944E-2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2357787.91</v>
      </c>
      <c r="D33" s="43">
        <f>IF('Town Data'!E29&gt;9,'Town Data'!D29,"*")</f>
        <v>1177340.67</v>
      </c>
      <c r="E33" s="44">
        <f>IF('Town Data'!G29&gt;9,'Town Data'!F29,"*")</f>
        <v>865660.05</v>
      </c>
      <c r="F33" s="43">
        <f>IF('Town Data'!I29&gt;9,'Town Data'!H29,"*")</f>
        <v>1293729.51</v>
      </c>
      <c r="G33" s="43">
        <f>IF('Town Data'!K29&gt;9,'Town Data'!J29,"*")</f>
        <v>1367885.64</v>
      </c>
      <c r="H33" s="44">
        <f>IF('Town Data'!M29&gt;9,'Town Data'!L29,"*")</f>
        <v>469431.82</v>
      </c>
      <c r="I33" s="22">
        <f t="shared" si="0"/>
        <v>0.82247362510885302</v>
      </c>
      <c r="J33" s="22">
        <f t="shared" si="1"/>
        <v>-0.13929890367150866</v>
      </c>
      <c r="K33" s="22">
        <f t="shared" si="2"/>
        <v>0.84405916497096434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1030488.58</v>
      </c>
      <c r="D34" s="46" t="str">
        <f>IF('Town Data'!E30&gt;9,'Town Data'!D30,"*")</f>
        <v>*</v>
      </c>
      <c r="E34" s="47">
        <f>IF('Town Data'!G30&gt;9,'Town Data'!F30,"*")</f>
        <v>95609.54</v>
      </c>
      <c r="F34" s="45">
        <f>IF('Town Data'!I30&gt;9,'Town Data'!H30,"*")</f>
        <v>948008.01</v>
      </c>
      <c r="G34" s="46" t="str">
        <f>IF('Town Data'!K30&gt;9,'Town Data'!J30,"*")</f>
        <v>*</v>
      </c>
      <c r="H34" s="47">
        <f>IF('Town Data'!M30&gt;9,'Town Data'!L30,"*")</f>
        <v>90267.43</v>
      </c>
      <c r="I34" s="9">
        <f t="shared" si="0"/>
        <v>8.7004085545648452E-2</v>
      </c>
      <c r="J34" s="9" t="str">
        <f t="shared" si="1"/>
        <v/>
      </c>
      <c r="K34" s="9">
        <f t="shared" si="2"/>
        <v>5.9180924947126567E-2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2111260.7799999998</v>
      </c>
      <c r="D35" s="43">
        <f>IF('Town Data'!E31&gt;9,'Town Data'!D31,"*")</f>
        <v>1627232.78</v>
      </c>
      <c r="E35" s="44">
        <f>IF('Town Data'!G31&gt;9,'Town Data'!F31,"*")</f>
        <v>498860.6</v>
      </c>
      <c r="F35" s="43">
        <f>IF('Town Data'!I31&gt;9,'Town Data'!H31,"*")</f>
        <v>1930288.59</v>
      </c>
      <c r="G35" s="43">
        <f>IF('Town Data'!K31&gt;9,'Town Data'!J31,"*")</f>
        <v>1644452.26</v>
      </c>
      <c r="H35" s="44">
        <f>IF('Town Data'!M31&gt;9,'Town Data'!L31,"*")</f>
        <v>444500.99</v>
      </c>
      <c r="I35" s="22">
        <f t="shared" si="0"/>
        <v>9.375395520521608E-2</v>
      </c>
      <c r="J35" s="22">
        <f t="shared" si="1"/>
        <v>-1.0471255638640419E-2</v>
      </c>
      <c r="K35" s="22">
        <f t="shared" si="2"/>
        <v>0.12229356339566305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1999797.86</v>
      </c>
      <c r="D36" s="46">
        <f>IF('Town Data'!E32&gt;9,'Town Data'!D32,"*")</f>
        <v>442729.46</v>
      </c>
      <c r="E36" s="47">
        <f>IF('Town Data'!G32&gt;9,'Town Data'!F32,"*")</f>
        <v>299880.38</v>
      </c>
      <c r="F36" s="45">
        <f>IF('Town Data'!I32&gt;9,'Town Data'!H32,"*")</f>
        <v>1744976.64</v>
      </c>
      <c r="G36" s="46" t="str">
        <f>IF('Town Data'!K32&gt;9,'Town Data'!J32,"*")</f>
        <v>*</v>
      </c>
      <c r="H36" s="47">
        <f>IF('Town Data'!M32&gt;9,'Town Data'!L32,"*")</f>
        <v>253114.86</v>
      </c>
      <c r="I36" s="9">
        <f t="shared" si="0"/>
        <v>0.1460313073302805</v>
      </c>
      <c r="J36" s="9" t="str">
        <f t="shared" si="1"/>
        <v/>
      </c>
      <c r="K36" s="9">
        <f t="shared" si="2"/>
        <v>0.18476007295660168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744086.3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711018.87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4.6507106063162641E-2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155064.73000000001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1896248.22</v>
      </c>
      <c r="D39" s="43" t="str">
        <f>IF('Town Data'!E35&gt;9,'Town Data'!D35,"*")</f>
        <v>*</v>
      </c>
      <c r="E39" s="44">
        <f>IF('Town Data'!G35&gt;9,'Town Data'!F35,"*")</f>
        <v>317693.87</v>
      </c>
      <c r="F39" s="43">
        <f>IF('Town Data'!I35&gt;9,'Town Data'!H35,"*")</f>
        <v>1850771.44</v>
      </c>
      <c r="G39" s="43" t="str">
        <f>IF('Town Data'!K35&gt;9,'Town Data'!J35,"*")</f>
        <v>*</v>
      </c>
      <c r="H39" s="44">
        <f>IF('Town Data'!M35&gt;9,'Town Data'!L35,"*")</f>
        <v>318118.40999999997</v>
      </c>
      <c r="I39" s="22">
        <f t="shared" si="0"/>
        <v>2.4571796936741164E-2</v>
      </c>
      <c r="J39" s="22" t="str">
        <f t="shared" si="1"/>
        <v/>
      </c>
      <c r="K39" s="22">
        <f t="shared" si="2"/>
        <v>-1.3345345212808623E-3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1139903.95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1115151.52</v>
      </c>
      <c r="G40" s="46" t="str">
        <f>IF('Town Data'!K36&gt;9,'Town Data'!J36,"*")</f>
        <v>*</v>
      </c>
      <c r="H40" s="47">
        <f>IF('Town Data'!M36&gt;9,'Town Data'!L36,"*")</f>
        <v>105567.54</v>
      </c>
      <c r="I40" s="9">
        <f t="shared" si="0"/>
        <v>2.2196472457841364E-2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858579.48</v>
      </c>
      <c r="D41" s="43" t="str">
        <f>IF('Town Data'!E37&gt;9,'Town Data'!D37,"*")</f>
        <v>*</v>
      </c>
      <c r="E41" s="44">
        <f>IF('Town Data'!G37&gt;9,'Town Data'!F37,"*")</f>
        <v>113321.85</v>
      </c>
      <c r="F41" s="43">
        <f>IF('Town Data'!I37&gt;9,'Town Data'!H37,"*")</f>
        <v>691282.11</v>
      </c>
      <c r="G41" s="43" t="str">
        <f>IF('Town Data'!K37&gt;9,'Town Data'!J37,"*")</f>
        <v>*</v>
      </c>
      <c r="H41" s="44">
        <f>IF('Town Data'!M37&gt;9,'Town Data'!L37,"*")</f>
        <v>91997.21</v>
      </c>
      <c r="I41" s="22">
        <f t="shared" si="0"/>
        <v>0.24201026987375676</v>
      </c>
      <c r="J41" s="22" t="str">
        <f t="shared" si="1"/>
        <v/>
      </c>
      <c r="K41" s="22">
        <f t="shared" si="2"/>
        <v>0.23179659470107841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305757.09000000003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302872.23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9.525006633985705E-3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69790.429999999993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169598.5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164459.43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3.1248253748660124E-2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533880.42000000004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492425.09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8.4186063711741449E-2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>
        <f>IF('Town Data'!C42&gt;9,'Town Data'!B42,"*")</f>
        <v>293091.32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242441.77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0.20891428898576356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390193.82</v>
      </c>
      <c r="D47" s="43" t="str">
        <f>IF('Town Data'!E43&gt;9,'Town Data'!D43,"*")</f>
        <v>*</v>
      </c>
      <c r="E47" s="44">
        <f>IF('Town Data'!G43&gt;9,'Town Data'!F43,"*")</f>
        <v>79004.289999999994</v>
      </c>
      <c r="F47" s="43">
        <f>IF('Town Data'!I43&gt;9,'Town Data'!H43,"*")</f>
        <v>420819.72</v>
      </c>
      <c r="G47" s="43" t="str">
        <f>IF('Town Data'!K43&gt;9,'Town Data'!J43,"*")</f>
        <v>*</v>
      </c>
      <c r="H47" s="44">
        <f>IF('Town Data'!M43&gt;9,'Town Data'!L43,"*")</f>
        <v>89169.49</v>
      </c>
      <c r="I47" s="22">
        <f t="shared" si="0"/>
        <v>-7.2776770062011276E-2</v>
      </c>
      <c r="J47" s="22" t="str">
        <f t="shared" si="1"/>
        <v/>
      </c>
      <c r="K47" s="22">
        <f t="shared" si="2"/>
        <v>-0.11399863338906627</v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277742.57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3330800.86</v>
      </c>
      <c r="D49" s="43">
        <f>IF('Town Data'!E45&gt;9,'Town Data'!D45,"*")</f>
        <v>319613.13</v>
      </c>
      <c r="E49" s="44">
        <f>IF('Town Data'!G45&gt;9,'Town Data'!F45,"*")</f>
        <v>413460.24</v>
      </c>
      <c r="F49" s="43">
        <f>IF('Town Data'!I45&gt;9,'Town Data'!H45,"*")</f>
        <v>3185240.51</v>
      </c>
      <c r="G49" s="43">
        <f>IF('Town Data'!K45&gt;9,'Town Data'!J45,"*")</f>
        <v>274993.67</v>
      </c>
      <c r="H49" s="44">
        <f>IF('Town Data'!M45&gt;9,'Town Data'!L45,"*")</f>
        <v>399561.92</v>
      </c>
      <c r="I49" s="22">
        <f t="shared" si="0"/>
        <v>4.5698385896768626E-2</v>
      </c>
      <c r="J49" s="22">
        <f t="shared" si="1"/>
        <v>0.16225631666358001</v>
      </c>
      <c r="K49" s="22">
        <f t="shared" si="2"/>
        <v>3.4783895322156845E-2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1641087.94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1580930.73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3.805176840354034E-2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638182.23</v>
      </c>
      <c r="D51" s="43" t="str">
        <f>IF('Town Data'!E47&gt;9,'Town Data'!D47,"*")</f>
        <v>*</v>
      </c>
      <c r="E51" s="44">
        <f>IF('Town Data'!G47&gt;9,'Town Data'!F47,"*")</f>
        <v>118542.5</v>
      </c>
      <c r="F51" s="43">
        <f>IF('Town Data'!I47&gt;9,'Town Data'!H47,"*")</f>
        <v>663025.81000000006</v>
      </c>
      <c r="G51" s="43" t="str">
        <f>IF('Town Data'!K47&gt;9,'Town Data'!J47,"*")</f>
        <v>*</v>
      </c>
      <c r="H51" s="44">
        <f>IF('Town Data'!M47&gt;9,'Town Data'!L47,"*")</f>
        <v>114459.9</v>
      </c>
      <c r="I51" s="22">
        <f t="shared" si="0"/>
        <v>-3.7470004372831385E-2</v>
      </c>
      <c r="J51" s="22" t="str">
        <f t="shared" si="1"/>
        <v/>
      </c>
      <c r="K51" s="22">
        <f t="shared" si="2"/>
        <v>3.5668386919785931E-2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6833034.3300000001</v>
      </c>
      <c r="D52" s="46">
        <f>IF('Town Data'!E48&gt;9,'Town Data'!D48,"*")</f>
        <v>1932460.59</v>
      </c>
      <c r="E52" s="47">
        <f>IF('Town Data'!G48&gt;9,'Town Data'!F48,"*")</f>
        <v>728682.13</v>
      </c>
      <c r="F52" s="45">
        <f>IF('Town Data'!I48&gt;9,'Town Data'!H48,"*")</f>
        <v>6250956.4500000002</v>
      </c>
      <c r="G52" s="46">
        <f>IF('Town Data'!K48&gt;9,'Town Data'!J48,"*")</f>
        <v>1659524.56</v>
      </c>
      <c r="H52" s="47">
        <f>IF('Town Data'!M48&gt;9,'Town Data'!L48,"*")</f>
        <v>680902.74</v>
      </c>
      <c r="I52" s="9">
        <f t="shared" si="0"/>
        <v>9.3118210733974943E-2</v>
      </c>
      <c r="J52" s="9">
        <f t="shared" si="1"/>
        <v>0.16446639994288487</v>
      </c>
      <c r="K52" s="9">
        <f t="shared" si="2"/>
        <v>7.0170653153782306E-2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971062.58</v>
      </c>
      <c r="D53" s="43" t="str">
        <f>IF('Town Data'!E49&gt;9,'Town Data'!D49,"*")</f>
        <v>*</v>
      </c>
      <c r="E53" s="44">
        <f>IF('Town Data'!G49&gt;9,'Town Data'!F49,"*")</f>
        <v>96517.94</v>
      </c>
      <c r="F53" s="43">
        <f>IF('Town Data'!I49&gt;9,'Town Data'!H49,"*")</f>
        <v>829775.68</v>
      </c>
      <c r="G53" s="43" t="str">
        <f>IF('Town Data'!K49&gt;9,'Town Data'!J49,"*")</f>
        <v>*</v>
      </c>
      <c r="H53" s="44">
        <f>IF('Town Data'!M49&gt;9,'Town Data'!L49,"*")</f>
        <v>85195.71</v>
      </c>
      <c r="I53" s="22">
        <f t="shared" si="0"/>
        <v>0.17027119907876775</v>
      </c>
      <c r="J53" s="22" t="str">
        <f t="shared" si="1"/>
        <v/>
      </c>
      <c r="K53" s="22">
        <f t="shared" si="2"/>
        <v>0.13289671510455156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1235082.6100000001</v>
      </c>
      <c r="D54" s="46" t="str">
        <f>IF('Town Data'!E50&gt;9,'Town Data'!D50,"*")</f>
        <v>*</v>
      </c>
      <c r="E54" s="47">
        <f>IF('Town Data'!G50&gt;9,'Town Data'!F50,"*")</f>
        <v>193376.47</v>
      </c>
      <c r="F54" s="45">
        <f>IF('Town Data'!I50&gt;9,'Town Data'!H50,"*")</f>
        <v>1060055.05</v>
      </c>
      <c r="G54" s="46" t="str">
        <f>IF('Town Data'!K50&gt;9,'Town Data'!J50,"*")</f>
        <v>*</v>
      </c>
      <c r="H54" s="47">
        <f>IF('Town Data'!M50&gt;9,'Town Data'!L50,"*")</f>
        <v>149357.74</v>
      </c>
      <c r="I54" s="9">
        <f t="shared" si="0"/>
        <v>0.16511176471448349</v>
      </c>
      <c r="J54" s="9" t="str">
        <f t="shared" si="1"/>
        <v/>
      </c>
      <c r="K54" s="9">
        <f t="shared" si="2"/>
        <v>0.29472011293154282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1020263.92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1040321.74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-1.9280400696038466E-2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943116.82</v>
      </c>
      <c r="D56" s="46" t="str">
        <f>IF('Town Data'!E52&gt;9,'Town Data'!D52,"*")</f>
        <v>*</v>
      </c>
      <c r="E56" s="47">
        <f>IF('Town Data'!G52&gt;9,'Town Data'!F52,"*")</f>
        <v>104590.36</v>
      </c>
      <c r="F56" s="45">
        <f>IF('Town Data'!I52&gt;9,'Town Data'!H52,"*")</f>
        <v>903317.37</v>
      </c>
      <c r="G56" s="46" t="str">
        <f>IF('Town Data'!K52&gt;9,'Town Data'!J52,"*")</f>
        <v>*</v>
      </c>
      <c r="H56" s="47">
        <f>IF('Town Data'!M52&gt;9,'Town Data'!L52,"*")</f>
        <v>73192.92</v>
      </c>
      <c r="I56" s="9">
        <f t="shared" si="0"/>
        <v>4.4059210330473282E-2</v>
      </c>
      <c r="J56" s="9" t="str">
        <f t="shared" si="1"/>
        <v/>
      </c>
      <c r="K56" s="9">
        <f t="shared" si="2"/>
        <v>0.4289682663295849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5248918.4400000004</v>
      </c>
      <c r="D57" s="43">
        <f>IF('Town Data'!E53&gt;9,'Town Data'!D53,"*")</f>
        <v>8032955.7599999998</v>
      </c>
      <c r="E57" s="44">
        <f>IF('Town Data'!G53&gt;9,'Town Data'!F53,"*")</f>
        <v>2007412.69</v>
      </c>
      <c r="F57" s="43">
        <f>IF('Town Data'!I53&gt;9,'Town Data'!H53,"*")</f>
        <v>4664010.13</v>
      </c>
      <c r="G57" s="43">
        <f>IF('Town Data'!K53&gt;9,'Town Data'!J53,"*")</f>
        <v>7384109.25</v>
      </c>
      <c r="H57" s="44">
        <f>IF('Town Data'!M53&gt;9,'Town Data'!L53,"*")</f>
        <v>1790310.38</v>
      </c>
      <c r="I57" s="22">
        <f t="shared" si="0"/>
        <v>0.12540888499313799</v>
      </c>
      <c r="J57" s="22">
        <f t="shared" si="1"/>
        <v>8.787065413475563E-2</v>
      </c>
      <c r="K57" s="22">
        <f t="shared" si="2"/>
        <v>0.12126517972822125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2222493.75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424920.93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396032.07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7.2945759165413002E-2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275461.92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347313.14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-0.20687734417419401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884699.51</v>
      </c>
      <c r="D61" s="43">
        <f>IF('Town Data'!E57&gt;9,'Town Data'!D57,"*")</f>
        <v>279438.83</v>
      </c>
      <c r="E61" s="44">
        <f>IF('Town Data'!G57&gt;9,'Town Data'!F57,"*")</f>
        <v>388759.93</v>
      </c>
      <c r="F61" s="43">
        <f>IF('Town Data'!I57&gt;9,'Town Data'!H57,"*")</f>
        <v>1033195.46</v>
      </c>
      <c r="G61" s="43">
        <f>IF('Town Data'!K57&gt;9,'Town Data'!J57,"*")</f>
        <v>305899.08</v>
      </c>
      <c r="H61" s="44">
        <f>IF('Town Data'!M57&gt;9,'Town Data'!L57,"*")</f>
        <v>360283.38</v>
      </c>
      <c r="I61" s="22">
        <f t="shared" si="0"/>
        <v>-0.14372493467983294</v>
      </c>
      <c r="J61" s="22">
        <f t="shared" si="1"/>
        <v>-8.6499933245958102E-2</v>
      </c>
      <c r="K61" s="22">
        <f t="shared" si="2"/>
        <v>7.9039310667064322E-2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753403.83</v>
      </c>
      <c r="D62" s="46">
        <f>IF('Town Data'!E58&gt;9,'Town Data'!D58,"*")</f>
        <v>649415.72</v>
      </c>
      <c r="E62" s="47">
        <f>IF('Town Data'!G58&gt;9,'Town Data'!F58,"*")</f>
        <v>311433.75</v>
      </c>
      <c r="F62" s="45">
        <f>IF('Town Data'!I58&gt;9,'Town Data'!H58,"*")</f>
        <v>960828.36</v>
      </c>
      <c r="G62" s="46">
        <f>IF('Town Data'!K58&gt;9,'Town Data'!J58,"*")</f>
        <v>1072706.8999999999</v>
      </c>
      <c r="H62" s="47">
        <f>IF('Town Data'!M58&gt;9,'Town Data'!L58,"*")</f>
        <v>432183.4</v>
      </c>
      <c r="I62" s="9">
        <f t="shared" si="0"/>
        <v>-0.21588094048348036</v>
      </c>
      <c r="J62" s="9">
        <f t="shared" si="1"/>
        <v>-0.39460096695565205</v>
      </c>
      <c r="K62" s="9">
        <f t="shared" si="2"/>
        <v>-0.27939446540519608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1155046.73</v>
      </c>
      <c r="D63" s="43" t="str">
        <f>IF('Town Data'!E59&gt;9,'Town Data'!D59,"*")</f>
        <v>*</v>
      </c>
      <c r="E63" s="44">
        <f>IF('Town Data'!G59&gt;9,'Town Data'!F59,"*")</f>
        <v>302654.42</v>
      </c>
      <c r="F63" s="43">
        <f>IF('Town Data'!I59&gt;9,'Town Data'!H59,"*")</f>
        <v>1143124.46</v>
      </c>
      <c r="G63" s="43">
        <f>IF('Town Data'!K59&gt;9,'Town Data'!J59,"*")</f>
        <v>580124.06000000006</v>
      </c>
      <c r="H63" s="44">
        <f>IF('Town Data'!M59&gt;9,'Town Data'!L59,"*")</f>
        <v>300138.09000000003</v>
      </c>
      <c r="I63" s="22">
        <f t="shared" si="0"/>
        <v>1.0429546752940637E-2</v>
      </c>
      <c r="J63" s="22" t="str">
        <f t="shared" si="1"/>
        <v/>
      </c>
      <c r="K63" s="22">
        <f t="shared" si="2"/>
        <v>8.3839075540194114E-3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3157749.65</v>
      </c>
      <c r="D64" s="46" t="str">
        <f>IF('Town Data'!E60&gt;9,'Town Data'!D60,"*")</f>
        <v>*</v>
      </c>
      <c r="E64" s="47">
        <f>IF('Town Data'!G60&gt;9,'Town Data'!F60,"*")</f>
        <v>326435</v>
      </c>
      <c r="F64" s="45">
        <f>IF('Town Data'!I60&gt;9,'Town Data'!H60,"*")</f>
        <v>2663789.5499999998</v>
      </c>
      <c r="G64" s="46" t="str">
        <f>IF('Town Data'!K60&gt;9,'Town Data'!J60,"*")</f>
        <v>*</v>
      </c>
      <c r="H64" s="47">
        <f>IF('Town Data'!M60&gt;9,'Town Data'!L60,"*")</f>
        <v>302052.34999999998</v>
      </c>
      <c r="I64" s="9">
        <f t="shared" si="0"/>
        <v>0.18543510691375756</v>
      </c>
      <c r="J64" s="9" t="str">
        <f t="shared" si="1"/>
        <v/>
      </c>
      <c r="K64" s="9">
        <f t="shared" si="2"/>
        <v>8.0723258733130285E-2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617660.12</v>
      </c>
      <c r="D65" s="43">
        <f>IF('Town Data'!E61&gt;9,'Town Data'!D61,"*")</f>
        <v>180342.04</v>
      </c>
      <c r="E65" s="44">
        <f>IF('Town Data'!G61&gt;9,'Town Data'!F61,"*")</f>
        <v>122873.82</v>
      </c>
      <c r="F65" s="43">
        <f>IF('Town Data'!I61&gt;9,'Town Data'!H61,"*")</f>
        <v>537761.54</v>
      </c>
      <c r="G65" s="43">
        <f>IF('Town Data'!K61&gt;9,'Town Data'!J61,"*")</f>
        <v>221142.31</v>
      </c>
      <c r="H65" s="44">
        <f>IF('Town Data'!M61&gt;9,'Town Data'!L61,"*")</f>
        <v>89009.13</v>
      </c>
      <c r="I65" s="22">
        <f t="shared" si="0"/>
        <v>0.14857622581190905</v>
      </c>
      <c r="J65" s="22">
        <f t="shared" si="1"/>
        <v>-0.18449780143835881</v>
      </c>
      <c r="K65" s="22">
        <f t="shared" si="2"/>
        <v>0.3804631053016696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297236.15000000002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282893.78999999998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5.0698744571240129E-2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266136.90000000002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386366.4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-0.31118000944181479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999152.65</v>
      </c>
      <c r="D68" s="46" t="str">
        <f>IF('Town Data'!E64&gt;9,'Town Data'!D64,"*")</f>
        <v>*</v>
      </c>
      <c r="E68" s="47">
        <f>IF('Town Data'!G64&gt;9,'Town Data'!F64,"*")</f>
        <v>337378.73</v>
      </c>
      <c r="F68" s="45">
        <f>IF('Town Data'!I64&gt;9,'Town Data'!H64,"*")</f>
        <v>936159.72</v>
      </c>
      <c r="G68" s="46" t="str">
        <f>IF('Town Data'!K64&gt;9,'Town Data'!J64,"*")</f>
        <v>*</v>
      </c>
      <c r="H68" s="47">
        <f>IF('Town Data'!M64&gt;9,'Town Data'!L64,"*")</f>
        <v>304296.5</v>
      </c>
      <c r="I68" s="9">
        <f t="shared" si="0"/>
        <v>6.7288656683498468E-2</v>
      </c>
      <c r="J68" s="9" t="str">
        <f t="shared" si="1"/>
        <v/>
      </c>
      <c r="K68" s="9">
        <f t="shared" si="2"/>
        <v>0.10871709007497615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1077015.06</v>
      </c>
      <c r="D69" s="43">
        <f>IF('Town Data'!E65&gt;9,'Town Data'!D65,"*")</f>
        <v>1420950.34</v>
      </c>
      <c r="E69" s="44">
        <f>IF('Town Data'!G65&gt;9,'Town Data'!F65,"*")</f>
        <v>325879.12</v>
      </c>
      <c r="F69" s="43">
        <f>IF('Town Data'!I65&gt;9,'Town Data'!H65,"*")</f>
        <v>1104444.57</v>
      </c>
      <c r="G69" s="43">
        <f>IF('Town Data'!K65&gt;9,'Town Data'!J65,"*")</f>
        <v>1205246.5900000001</v>
      </c>
      <c r="H69" s="44">
        <f>IF('Town Data'!M65&gt;9,'Town Data'!L65,"*")</f>
        <v>348864.1</v>
      </c>
      <c r="I69" s="22">
        <f t="shared" si="0"/>
        <v>-2.483556961124813E-2</v>
      </c>
      <c r="J69" s="22">
        <f t="shared" si="1"/>
        <v>0.17897063703785296</v>
      </c>
      <c r="K69" s="22">
        <f t="shared" si="2"/>
        <v>-6.5885197129770534E-2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1038532.02</v>
      </c>
      <c r="C2" s="39">
        <v>30</v>
      </c>
      <c r="D2" s="39">
        <v>0</v>
      </c>
      <c r="E2" s="39">
        <v>0</v>
      </c>
      <c r="F2" s="39">
        <v>230950.35</v>
      </c>
      <c r="G2" s="39">
        <v>14</v>
      </c>
      <c r="H2" s="39">
        <v>1132456.5</v>
      </c>
      <c r="I2" s="39">
        <v>37</v>
      </c>
      <c r="J2" s="39">
        <v>0</v>
      </c>
      <c r="K2" s="39">
        <v>0</v>
      </c>
      <c r="L2" s="39">
        <v>217955.47</v>
      </c>
      <c r="M2" s="39">
        <v>20</v>
      </c>
    </row>
    <row r="3" spans="1:13" x14ac:dyDescent="0.25">
      <c r="A3" s="38" t="s">
        <v>48</v>
      </c>
      <c r="B3" s="39">
        <v>339959.28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176322.65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127663.71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2246148.41</v>
      </c>
      <c r="C5" s="39">
        <v>65</v>
      </c>
      <c r="D5" s="39">
        <v>299097.19</v>
      </c>
      <c r="E5" s="39">
        <v>15</v>
      </c>
      <c r="F5" s="39">
        <v>283564.59999999998</v>
      </c>
      <c r="G5" s="39">
        <v>29</v>
      </c>
      <c r="H5" s="39">
        <v>2185044.27</v>
      </c>
      <c r="I5" s="39">
        <v>67</v>
      </c>
      <c r="J5" s="39">
        <v>334506.57</v>
      </c>
      <c r="K5" s="39">
        <v>22</v>
      </c>
      <c r="L5" s="39">
        <v>281614.25</v>
      </c>
      <c r="M5" s="39">
        <v>30</v>
      </c>
    </row>
    <row r="6" spans="1:13" x14ac:dyDescent="0.25">
      <c r="A6" s="38" t="s">
        <v>51</v>
      </c>
      <c r="B6" s="39">
        <v>1577322.18</v>
      </c>
      <c r="C6" s="39">
        <v>23</v>
      </c>
      <c r="D6" s="39">
        <v>0</v>
      </c>
      <c r="E6" s="39">
        <v>0</v>
      </c>
      <c r="F6" s="39">
        <v>0</v>
      </c>
      <c r="G6" s="39">
        <v>0</v>
      </c>
      <c r="H6" s="39">
        <v>1418506.16</v>
      </c>
      <c r="I6" s="39">
        <v>24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389940.58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348551.86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244498.61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244907.36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3215777.2</v>
      </c>
      <c r="C9" s="39">
        <v>77</v>
      </c>
      <c r="D9" s="39">
        <v>577283.04</v>
      </c>
      <c r="E9" s="39">
        <v>18</v>
      </c>
      <c r="F9" s="39">
        <v>423774.55</v>
      </c>
      <c r="G9" s="39">
        <v>35</v>
      </c>
      <c r="H9" s="39">
        <v>2994733.97</v>
      </c>
      <c r="I9" s="39">
        <v>75</v>
      </c>
      <c r="J9" s="39">
        <v>591772.35</v>
      </c>
      <c r="K9" s="39">
        <v>19</v>
      </c>
      <c r="L9" s="39">
        <v>406385.52</v>
      </c>
      <c r="M9" s="39">
        <v>34</v>
      </c>
    </row>
    <row r="10" spans="1:13" x14ac:dyDescent="0.25">
      <c r="A10" s="38" t="s">
        <v>55</v>
      </c>
      <c r="B10" s="39">
        <v>313434.98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277544.40999999997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385485.65</v>
      </c>
      <c r="C11" s="39">
        <v>10</v>
      </c>
      <c r="D11" s="39">
        <v>431218.83</v>
      </c>
      <c r="E11" s="39">
        <v>10</v>
      </c>
      <c r="F11" s="39">
        <v>0</v>
      </c>
      <c r="G11" s="39">
        <v>0</v>
      </c>
      <c r="H11" s="39">
        <v>0</v>
      </c>
      <c r="I11" s="39">
        <v>0</v>
      </c>
      <c r="J11" s="39">
        <v>405633.46</v>
      </c>
      <c r="K11" s="39">
        <v>16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7970784.4199999999</v>
      </c>
      <c r="C12" s="39">
        <v>170</v>
      </c>
      <c r="D12" s="39">
        <v>2402678.83</v>
      </c>
      <c r="E12" s="39">
        <v>13</v>
      </c>
      <c r="F12" s="39">
        <v>2757641.42</v>
      </c>
      <c r="G12" s="39">
        <v>105</v>
      </c>
      <c r="H12" s="39">
        <v>7384103.7400000002</v>
      </c>
      <c r="I12" s="39">
        <v>173</v>
      </c>
      <c r="J12" s="39">
        <v>2397188.83</v>
      </c>
      <c r="K12" s="39">
        <v>21</v>
      </c>
      <c r="L12" s="39">
        <v>2462620.15</v>
      </c>
      <c r="M12" s="39">
        <v>108</v>
      </c>
    </row>
    <row r="13" spans="1:13" x14ac:dyDescent="0.25">
      <c r="A13" s="38" t="s">
        <v>58</v>
      </c>
      <c r="B13" s="39">
        <v>859104.48</v>
      </c>
      <c r="C13" s="39">
        <v>16</v>
      </c>
      <c r="D13" s="39">
        <v>0</v>
      </c>
      <c r="E13" s="39">
        <v>0</v>
      </c>
      <c r="F13" s="39">
        <v>257474.39</v>
      </c>
      <c r="G13" s="39">
        <v>11</v>
      </c>
      <c r="H13" s="39">
        <v>787004.94</v>
      </c>
      <c r="I13" s="39">
        <v>16</v>
      </c>
      <c r="J13" s="39">
        <v>1026365.62</v>
      </c>
      <c r="K13" s="39">
        <v>11</v>
      </c>
      <c r="L13" s="39">
        <v>236083.75</v>
      </c>
      <c r="M13" s="39">
        <v>10</v>
      </c>
    </row>
    <row r="14" spans="1:13" x14ac:dyDescent="0.25">
      <c r="A14" s="38" t="s">
        <v>59</v>
      </c>
      <c r="B14" s="39">
        <v>336756.13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320567.61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279350.71000000002</v>
      </c>
      <c r="C15" s="39">
        <v>13</v>
      </c>
      <c r="D15" s="39">
        <v>55407.59</v>
      </c>
      <c r="E15" s="39">
        <v>10</v>
      </c>
      <c r="F15" s="39">
        <v>0</v>
      </c>
      <c r="G15" s="39">
        <v>0</v>
      </c>
      <c r="H15" s="39">
        <v>274153.11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2094064.46</v>
      </c>
      <c r="C16" s="39">
        <v>44</v>
      </c>
      <c r="D16" s="39">
        <v>0</v>
      </c>
      <c r="E16" s="39">
        <v>0</v>
      </c>
      <c r="F16" s="39">
        <v>306241.95</v>
      </c>
      <c r="G16" s="39">
        <v>15</v>
      </c>
      <c r="H16" s="39">
        <v>1913895.67</v>
      </c>
      <c r="I16" s="39">
        <v>47</v>
      </c>
      <c r="J16" s="39">
        <v>0</v>
      </c>
      <c r="K16" s="39">
        <v>0</v>
      </c>
      <c r="L16" s="39">
        <v>262770.49</v>
      </c>
      <c r="M16" s="39">
        <v>17</v>
      </c>
    </row>
    <row r="17" spans="1:13" x14ac:dyDescent="0.25">
      <c r="A17" s="38" t="s">
        <v>62</v>
      </c>
      <c r="B17" s="39">
        <v>753114.54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694496.52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348505.92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300311.96999999997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1049429.21</v>
      </c>
      <c r="C19" s="39">
        <v>20</v>
      </c>
      <c r="D19" s="39">
        <v>463793.98</v>
      </c>
      <c r="E19" s="39">
        <v>25</v>
      </c>
      <c r="F19" s="39">
        <v>337652.12</v>
      </c>
      <c r="G19" s="39">
        <v>11</v>
      </c>
      <c r="H19" s="39">
        <v>997140.86</v>
      </c>
      <c r="I19" s="39">
        <v>21</v>
      </c>
      <c r="J19" s="39">
        <v>540692.77</v>
      </c>
      <c r="K19" s="39">
        <v>44</v>
      </c>
      <c r="L19" s="39">
        <v>346020.1</v>
      </c>
      <c r="M19" s="39">
        <v>12</v>
      </c>
    </row>
    <row r="20" spans="1:13" x14ac:dyDescent="0.25">
      <c r="A20" s="38" t="s">
        <v>65</v>
      </c>
      <c r="B20" s="39">
        <v>362643.85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288925.73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3082460.41</v>
      </c>
      <c r="C21" s="39">
        <v>69</v>
      </c>
      <c r="D21" s="39">
        <v>0</v>
      </c>
      <c r="E21" s="39">
        <v>0</v>
      </c>
      <c r="F21" s="39">
        <v>250559.98</v>
      </c>
      <c r="G21" s="39">
        <v>23</v>
      </c>
      <c r="H21" s="39">
        <v>2833002.66</v>
      </c>
      <c r="I21" s="39">
        <v>72</v>
      </c>
      <c r="J21" s="39">
        <v>0</v>
      </c>
      <c r="K21" s="39">
        <v>0</v>
      </c>
      <c r="L21" s="39">
        <v>276818.3</v>
      </c>
      <c r="M21" s="39">
        <v>25</v>
      </c>
    </row>
    <row r="22" spans="1:13" x14ac:dyDescent="0.25">
      <c r="A22" s="38" t="s">
        <v>67</v>
      </c>
      <c r="B22" s="39">
        <v>407658.9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375946.26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233698.6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257868.68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1885159.96</v>
      </c>
      <c r="C24" s="39">
        <v>40</v>
      </c>
      <c r="D24" s="39">
        <v>816761.39</v>
      </c>
      <c r="E24" s="39">
        <v>15</v>
      </c>
      <c r="F24" s="39">
        <v>304816.34999999998</v>
      </c>
      <c r="G24" s="39">
        <v>18</v>
      </c>
      <c r="H24" s="39">
        <v>1612577.8</v>
      </c>
      <c r="I24" s="39">
        <v>40</v>
      </c>
      <c r="J24" s="39">
        <v>701297.04</v>
      </c>
      <c r="K24" s="39">
        <v>18</v>
      </c>
      <c r="L24" s="39">
        <v>269789.8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337203.9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497821.12</v>
      </c>
      <c r="E26" s="39">
        <v>10</v>
      </c>
      <c r="F26" s="39">
        <v>0</v>
      </c>
      <c r="G26" s="39">
        <v>0</v>
      </c>
      <c r="H26" s="39">
        <v>0</v>
      </c>
      <c r="I26" s="39">
        <v>0</v>
      </c>
      <c r="J26" s="39">
        <v>393539.32</v>
      </c>
      <c r="K26" s="39">
        <v>17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3913171.3</v>
      </c>
      <c r="C27" s="39">
        <v>33</v>
      </c>
      <c r="D27" s="39">
        <v>3258893.72</v>
      </c>
      <c r="E27" s="39">
        <v>38</v>
      </c>
      <c r="F27" s="39">
        <v>2001086.01</v>
      </c>
      <c r="G27" s="39">
        <v>27</v>
      </c>
      <c r="H27" s="39">
        <v>3378789.25</v>
      </c>
      <c r="I27" s="39">
        <v>34</v>
      </c>
      <c r="J27" s="39">
        <v>4048547.15</v>
      </c>
      <c r="K27" s="39">
        <v>81</v>
      </c>
      <c r="L27" s="39">
        <v>1863646.48</v>
      </c>
      <c r="M27" s="39">
        <v>29</v>
      </c>
    </row>
    <row r="28" spans="1:13" x14ac:dyDescent="0.25">
      <c r="A28" s="38" t="s">
        <v>73</v>
      </c>
      <c r="B28" s="39">
        <v>266469.56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285387.8</v>
      </c>
      <c r="I28" s="39">
        <v>13</v>
      </c>
      <c r="J28" s="39">
        <v>82389.05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2357787.91</v>
      </c>
      <c r="C29" s="39">
        <v>38</v>
      </c>
      <c r="D29" s="39">
        <v>1177340.67</v>
      </c>
      <c r="E29" s="39">
        <v>26</v>
      </c>
      <c r="F29" s="39">
        <v>865660.05</v>
      </c>
      <c r="G29" s="39">
        <v>22</v>
      </c>
      <c r="H29" s="39">
        <v>1293729.51</v>
      </c>
      <c r="I29" s="39">
        <v>39</v>
      </c>
      <c r="J29" s="39">
        <v>1367885.64</v>
      </c>
      <c r="K29" s="39">
        <v>58</v>
      </c>
      <c r="L29" s="39">
        <v>469431.82</v>
      </c>
      <c r="M29" s="39">
        <v>22</v>
      </c>
    </row>
    <row r="30" spans="1:13" x14ac:dyDescent="0.25">
      <c r="A30" s="38" t="s">
        <v>75</v>
      </c>
      <c r="B30" s="39">
        <v>1030488.58</v>
      </c>
      <c r="C30" s="39">
        <v>24</v>
      </c>
      <c r="D30" s="39">
        <v>0</v>
      </c>
      <c r="E30" s="39">
        <v>0</v>
      </c>
      <c r="F30" s="39">
        <v>95609.54</v>
      </c>
      <c r="G30" s="39">
        <v>11</v>
      </c>
      <c r="H30" s="39">
        <v>948008.01</v>
      </c>
      <c r="I30" s="39">
        <v>25</v>
      </c>
      <c r="J30" s="39">
        <v>0</v>
      </c>
      <c r="K30" s="39">
        <v>0</v>
      </c>
      <c r="L30" s="39">
        <v>90267.43</v>
      </c>
      <c r="M30" s="39">
        <v>12</v>
      </c>
    </row>
    <row r="31" spans="1:13" x14ac:dyDescent="0.25">
      <c r="A31" s="38" t="s">
        <v>76</v>
      </c>
      <c r="B31" s="39">
        <v>2111260.7799999998</v>
      </c>
      <c r="C31" s="39">
        <v>54</v>
      </c>
      <c r="D31" s="39">
        <v>1627232.78</v>
      </c>
      <c r="E31" s="39">
        <v>26</v>
      </c>
      <c r="F31" s="39">
        <v>498860.6</v>
      </c>
      <c r="G31" s="39">
        <v>35</v>
      </c>
      <c r="H31" s="39">
        <v>1930288.59</v>
      </c>
      <c r="I31" s="39">
        <v>54</v>
      </c>
      <c r="J31" s="39">
        <v>1644452.26</v>
      </c>
      <c r="K31" s="39">
        <v>28</v>
      </c>
      <c r="L31" s="39">
        <v>444500.99</v>
      </c>
      <c r="M31" s="39">
        <v>34</v>
      </c>
    </row>
    <row r="32" spans="1:13" x14ac:dyDescent="0.25">
      <c r="A32" s="38" t="s">
        <v>77</v>
      </c>
      <c r="B32" s="39">
        <v>1999797.86</v>
      </c>
      <c r="C32" s="39">
        <v>46</v>
      </c>
      <c r="D32" s="39">
        <v>442729.46</v>
      </c>
      <c r="E32" s="39">
        <v>10</v>
      </c>
      <c r="F32" s="39">
        <v>299880.38</v>
      </c>
      <c r="G32" s="39">
        <v>21</v>
      </c>
      <c r="H32" s="39">
        <v>1744976.64</v>
      </c>
      <c r="I32" s="39">
        <v>45</v>
      </c>
      <c r="J32" s="39">
        <v>0</v>
      </c>
      <c r="K32" s="39">
        <v>0</v>
      </c>
      <c r="L32" s="39">
        <v>253114.86</v>
      </c>
      <c r="M32" s="39">
        <v>21</v>
      </c>
    </row>
    <row r="33" spans="1:13" x14ac:dyDescent="0.25">
      <c r="A33" s="38" t="s">
        <v>78</v>
      </c>
      <c r="B33" s="39">
        <v>744086.3</v>
      </c>
      <c r="C33" s="39">
        <v>18</v>
      </c>
      <c r="D33" s="39">
        <v>0</v>
      </c>
      <c r="E33" s="39">
        <v>0</v>
      </c>
      <c r="F33" s="39">
        <v>0</v>
      </c>
      <c r="G33" s="39">
        <v>0</v>
      </c>
      <c r="H33" s="39">
        <v>711018.87</v>
      </c>
      <c r="I33" s="39">
        <v>19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155064.73000000001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1896248.22</v>
      </c>
      <c r="C35" s="39">
        <v>45</v>
      </c>
      <c r="D35" s="39">
        <v>0</v>
      </c>
      <c r="E35" s="39">
        <v>0</v>
      </c>
      <c r="F35" s="39">
        <v>317693.87</v>
      </c>
      <c r="G35" s="39">
        <v>24</v>
      </c>
      <c r="H35" s="39">
        <v>1850771.44</v>
      </c>
      <c r="I35" s="39">
        <v>49</v>
      </c>
      <c r="J35" s="39">
        <v>0</v>
      </c>
      <c r="K35" s="39">
        <v>0</v>
      </c>
      <c r="L35" s="39">
        <v>318118.40999999997</v>
      </c>
      <c r="M35" s="39">
        <v>25</v>
      </c>
    </row>
    <row r="36" spans="1:13" x14ac:dyDescent="0.25">
      <c r="A36" s="38" t="s">
        <v>81</v>
      </c>
      <c r="B36" s="39">
        <v>1139903.95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1115151.52</v>
      </c>
      <c r="I36" s="39">
        <v>29</v>
      </c>
      <c r="J36" s="39">
        <v>0</v>
      </c>
      <c r="K36" s="39">
        <v>0</v>
      </c>
      <c r="L36" s="39">
        <v>105567.54</v>
      </c>
      <c r="M36" s="39">
        <v>11</v>
      </c>
    </row>
    <row r="37" spans="1:13" x14ac:dyDescent="0.25">
      <c r="A37" s="38" t="s">
        <v>82</v>
      </c>
      <c r="B37" s="39">
        <v>858579.48</v>
      </c>
      <c r="C37" s="39">
        <v>28</v>
      </c>
      <c r="D37" s="39">
        <v>0</v>
      </c>
      <c r="E37" s="39">
        <v>0</v>
      </c>
      <c r="F37" s="39">
        <v>113321.85</v>
      </c>
      <c r="G37" s="39">
        <v>12</v>
      </c>
      <c r="H37" s="39">
        <v>691282.11</v>
      </c>
      <c r="I37" s="39">
        <v>25</v>
      </c>
      <c r="J37" s="39">
        <v>0</v>
      </c>
      <c r="K37" s="39">
        <v>0</v>
      </c>
      <c r="L37" s="39">
        <v>91997.21</v>
      </c>
      <c r="M37" s="39">
        <v>12</v>
      </c>
    </row>
    <row r="38" spans="1:13" x14ac:dyDescent="0.25">
      <c r="A38" s="38" t="s">
        <v>83</v>
      </c>
      <c r="B38" s="39">
        <v>305757.09000000003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302872.23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69790.429999999993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169598.5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164459.43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533880.42000000004</v>
      </c>
      <c r="C41" s="39">
        <v>17</v>
      </c>
      <c r="D41" s="39">
        <v>0</v>
      </c>
      <c r="E41" s="39">
        <v>0</v>
      </c>
      <c r="F41" s="39">
        <v>0</v>
      </c>
      <c r="G41" s="39">
        <v>0</v>
      </c>
      <c r="H41" s="39">
        <v>492425.09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293091.32</v>
      </c>
      <c r="C42" s="39">
        <v>10</v>
      </c>
      <c r="D42" s="39">
        <v>0</v>
      </c>
      <c r="E42" s="39">
        <v>0</v>
      </c>
      <c r="F42" s="39">
        <v>0</v>
      </c>
      <c r="G42" s="39">
        <v>0</v>
      </c>
      <c r="H42" s="39">
        <v>242441.77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390193.82</v>
      </c>
      <c r="C43" s="39">
        <v>26</v>
      </c>
      <c r="D43" s="39">
        <v>0</v>
      </c>
      <c r="E43" s="39">
        <v>0</v>
      </c>
      <c r="F43" s="39">
        <v>79004.289999999994</v>
      </c>
      <c r="G43" s="39">
        <v>11</v>
      </c>
      <c r="H43" s="39">
        <v>420819.72</v>
      </c>
      <c r="I43" s="39">
        <v>30</v>
      </c>
      <c r="J43" s="39">
        <v>0</v>
      </c>
      <c r="K43" s="39">
        <v>0</v>
      </c>
      <c r="L43" s="39">
        <v>89169.49</v>
      </c>
      <c r="M43" s="39">
        <v>14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277742.57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3330800.86</v>
      </c>
      <c r="C45" s="39">
        <v>81</v>
      </c>
      <c r="D45" s="39">
        <v>319613.13</v>
      </c>
      <c r="E45" s="39">
        <v>11</v>
      </c>
      <c r="F45" s="39">
        <v>413460.24</v>
      </c>
      <c r="G45" s="39">
        <v>33</v>
      </c>
      <c r="H45" s="39">
        <v>3185240.51</v>
      </c>
      <c r="I45" s="39">
        <v>81</v>
      </c>
      <c r="J45" s="39">
        <v>274993.67</v>
      </c>
      <c r="K45" s="39">
        <v>11</v>
      </c>
      <c r="L45" s="39">
        <v>399561.92</v>
      </c>
      <c r="M45" s="39">
        <v>35</v>
      </c>
    </row>
    <row r="46" spans="1:13" x14ac:dyDescent="0.25">
      <c r="A46" s="38" t="s">
        <v>91</v>
      </c>
      <c r="B46" s="39">
        <v>1641087.94</v>
      </c>
      <c r="C46" s="39">
        <v>15</v>
      </c>
      <c r="D46" s="39">
        <v>0</v>
      </c>
      <c r="E46" s="39">
        <v>0</v>
      </c>
      <c r="F46" s="39">
        <v>0</v>
      </c>
      <c r="G46" s="39">
        <v>0</v>
      </c>
      <c r="H46" s="39">
        <v>1580930.73</v>
      </c>
      <c r="I46" s="39">
        <v>19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638182.23</v>
      </c>
      <c r="C47" s="39">
        <v>21</v>
      </c>
      <c r="D47" s="39">
        <v>0</v>
      </c>
      <c r="E47" s="39">
        <v>0</v>
      </c>
      <c r="F47" s="39">
        <v>118542.5</v>
      </c>
      <c r="G47" s="39">
        <v>11</v>
      </c>
      <c r="H47" s="39">
        <v>663025.81000000006</v>
      </c>
      <c r="I47" s="39">
        <v>23</v>
      </c>
      <c r="J47" s="39">
        <v>0</v>
      </c>
      <c r="K47" s="39">
        <v>0</v>
      </c>
      <c r="L47" s="39">
        <v>114459.9</v>
      </c>
      <c r="M47" s="39">
        <v>14</v>
      </c>
    </row>
    <row r="48" spans="1:13" x14ac:dyDescent="0.25">
      <c r="A48" s="38" t="s">
        <v>93</v>
      </c>
      <c r="B48" s="39">
        <v>6833034.3300000001</v>
      </c>
      <c r="C48" s="39">
        <v>98</v>
      </c>
      <c r="D48" s="39">
        <v>1932460.59</v>
      </c>
      <c r="E48" s="39">
        <v>18</v>
      </c>
      <c r="F48" s="39">
        <v>728682.13</v>
      </c>
      <c r="G48" s="39">
        <v>36</v>
      </c>
      <c r="H48" s="39">
        <v>6250956.4500000002</v>
      </c>
      <c r="I48" s="39">
        <v>96</v>
      </c>
      <c r="J48" s="39">
        <v>1659524.56</v>
      </c>
      <c r="K48" s="39">
        <v>21</v>
      </c>
      <c r="L48" s="39">
        <v>680902.74</v>
      </c>
      <c r="M48" s="39">
        <v>35</v>
      </c>
    </row>
    <row r="49" spans="1:13" x14ac:dyDescent="0.25">
      <c r="A49" s="38" t="s">
        <v>94</v>
      </c>
      <c r="B49" s="39">
        <v>971062.58</v>
      </c>
      <c r="C49" s="39">
        <v>33</v>
      </c>
      <c r="D49" s="39">
        <v>0</v>
      </c>
      <c r="E49" s="39">
        <v>0</v>
      </c>
      <c r="F49" s="39">
        <v>96517.94</v>
      </c>
      <c r="G49" s="39">
        <v>14</v>
      </c>
      <c r="H49" s="39">
        <v>829775.68</v>
      </c>
      <c r="I49" s="39">
        <v>32</v>
      </c>
      <c r="J49" s="39">
        <v>0</v>
      </c>
      <c r="K49" s="39">
        <v>0</v>
      </c>
      <c r="L49" s="39">
        <v>85195.71</v>
      </c>
      <c r="M49" s="39">
        <v>14</v>
      </c>
    </row>
    <row r="50" spans="1:13" x14ac:dyDescent="0.25">
      <c r="A50" s="38" t="s">
        <v>95</v>
      </c>
      <c r="B50" s="39">
        <v>1235082.6100000001</v>
      </c>
      <c r="C50" s="39">
        <v>33</v>
      </c>
      <c r="D50" s="39">
        <v>0</v>
      </c>
      <c r="E50" s="39">
        <v>0</v>
      </c>
      <c r="F50" s="39">
        <v>193376.47</v>
      </c>
      <c r="G50" s="39">
        <v>15</v>
      </c>
      <c r="H50" s="39">
        <v>1060055.05</v>
      </c>
      <c r="I50" s="39">
        <v>35</v>
      </c>
      <c r="J50" s="39">
        <v>0</v>
      </c>
      <c r="K50" s="39">
        <v>0</v>
      </c>
      <c r="L50" s="39">
        <v>149357.74</v>
      </c>
      <c r="M50" s="39">
        <v>16</v>
      </c>
    </row>
    <row r="51" spans="1:13" x14ac:dyDescent="0.25">
      <c r="A51" s="38" t="s">
        <v>96</v>
      </c>
      <c r="B51" s="39">
        <v>1020263.92</v>
      </c>
      <c r="C51" s="39">
        <v>20</v>
      </c>
      <c r="D51" s="39">
        <v>0</v>
      </c>
      <c r="E51" s="39">
        <v>0</v>
      </c>
      <c r="F51" s="39">
        <v>0</v>
      </c>
      <c r="G51" s="39">
        <v>0</v>
      </c>
      <c r="H51" s="39">
        <v>1040321.74</v>
      </c>
      <c r="I51" s="39">
        <v>20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943116.82</v>
      </c>
      <c r="C52" s="39">
        <v>42</v>
      </c>
      <c r="D52" s="39">
        <v>0</v>
      </c>
      <c r="E52" s="39">
        <v>0</v>
      </c>
      <c r="F52" s="39">
        <v>104590.36</v>
      </c>
      <c r="G52" s="39">
        <v>19</v>
      </c>
      <c r="H52" s="39">
        <v>903317.37</v>
      </c>
      <c r="I52" s="39">
        <v>38</v>
      </c>
      <c r="J52" s="39">
        <v>0</v>
      </c>
      <c r="K52" s="39">
        <v>0</v>
      </c>
      <c r="L52" s="39">
        <v>73192.92</v>
      </c>
      <c r="M52" s="39">
        <v>18</v>
      </c>
    </row>
    <row r="53" spans="1:13" x14ac:dyDescent="0.25">
      <c r="A53" s="38" t="s">
        <v>98</v>
      </c>
      <c r="B53" s="39">
        <v>5248918.4400000004</v>
      </c>
      <c r="C53" s="39">
        <v>64</v>
      </c>
      <c r="D53" s="39">
        <v>8032955.7599999998</v>
      </c>
      <c r="E53" s="39">
        <v>72</v>
      </c>
      <c r="F53" s="39">
        <v>2007412.69</v>
      </c>
      <c r="G53" s="39">
        <v>45</v>
      </c>
      <c r="H53" s="39">
        <v>4664010.13</v>
      </c>
      <c r="I53" s="39">
        <v>63</v>
      </c>
      <c r="J53" s="39">
        <v>7384109.25</v>
      </c>
      <c r="K53" s="39">
        <v>96</v>
      </c>
      <c r="L53" s="39">
        <v>1790310.38</v>
      </c>
      <c r="M53" s="39">
        <v>45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2222493.75</v>
      </c>
      <c r="K54" s="39">
        <v>16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424920.93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396032.07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275461.92</v>
      </c>
      <c r="C56" s="39">
        <v>18</v>
      </c>
      <c r="D56" s="39">
        <v>0</v>
      </c>
      <c r="E56" s="39">
        <v>0</v>
      </c>
      <c r="F56" s="39">
        <v>0</v>
      </c>
      <c r="G56" s="39">
        <v>0</v>
      </c>
      <c r="H56" s="39">
        <v>347313.14</v>
      </c>
      <c r="I56" s="39">
        <v>16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884699.51</v>
      </c>
      <c r="C57" s="39">
        <v>28</v>
      </c>
      <c r="D57" s="39">
        <v>279438.83</v>
      </c>
      <c r="E57" s="39">
        <v>14</v>
      </c>
      <c r="F57" s="39">
        <v>388759.93</v>
      </c>
      <c r="G57" s="39">
        <v>17</v>
      </c>
      <c r="H57" s="39">
        <v>1033195.46</v>
      </c>
      <c r="I57" s="39">
        <v>28</v>
      </c>
      <c r="J57" s="39">
        <v>305899.08</v>
      </c>
      <c r="K57" s="39">
        <v>19</v>
      </c>
      <c r="L57" s="39">
        <v>360283.38</v>
      </c>
      <c r="M57" s="39">
        <v>18</v>
      </c>
    </row>
    <row r="58" spans="1:13" x14ac:dyDescent="0.25">
      <c r="A58" s="38" t="s">
        <v>103</v>
      </c>
      <c r="B58" s="39">
        <v>753403.83</v>
      </c>
      <c r="C58" s="39">
        <v>15</v>
      </c>
      <c r="D58" s="39">
        <v>649415.72</v>
      </c>
      <c r="E58" s="39">
        <v>13</v>
      </c>
      <c r="F58" s="39">
        <v>311433.75</v>
      </c>
      <c r="G58" s="39">
        <v>11</v>
      </c>
      <c r="H58" s="39">
        <v>960828.36</v>
      </c>
      <c r="I58" s="39">
        <v>17</v>
      </c>
      <c r="J58" s="39">
        <v>1072706.8999999999</v>
      </c>
      <c r="K58" s="39">
        <v>21</v>
      </c>
      <c r="L58" s="39">
        <v>432183.4</v>
      </c>
      <c r="M58" s="39">
        <v>12</v>
      </c>
    </row>
    <row r="59" spans="1:13" x14ac:dyDescent="0.25">
      <c r="A59" s="38" t="s">
        <v>104</v>
      </c>
      <c r="B59" s="39">
        <v>1155046.73</v>
      </c>
      <c r="C59" s="39">
        <v>39</v>
      </c>
      <c r="D59" s="39">
        <v>0</v>
      </c>
      <c r="E59" s="39">
        <v>0</v>
      </c>
      <c r="F59" s="39">
        <v>302654.42</v>
      </c>
      <c r="G59" s="39">
        <v>15</v>
      </c>
      <c r="H59" s="39">
        <v>1143124.46</v>
      </c>
      <c r="I59" s="39">
        <v>39</v>
      </c>
      <c r="J59" s="39">
        <v>580124.06000000006</v>
      </c>
      <c r="K59" s="39">
        <v>12</v>
      </c>
      <c r="L59" s="39">
        <v>300138.09000000003</v>
      </c>
      <c r="M59" s="39">
        <v>16</v>
      </c>
    </row>
    <row r="60" spans="1:13" x14ac:dyDescent="0.25">
      <c r="A60" s="38" t="s">
        <v>105</v>
      </c>
      <c r="B60" s="39">
        <v>3157749.65</v>
      </c>
      <c r="C60" s="39">
        <v>48</v>
      </c>
      <c r="D60" s="39">
        <v>0</v>
      </c>
      <c r="E60" s="39">
        <v>0</v>
      </c>
      <c r="F60" s="39">
        <v>326435</v>
      </c>
      <c r="G60" s="39">
        <v>19</v>
      </c>
      <c r="H60" s="39">
        <v>2663789.5499999998</v>
      </c>
      <c r="I60" s="39">
        <v>44</v>
      </c>
      <c r="J60" s="39">
        <v>0</v>
      </c>
      <c r="K60" s="39">
        <v>0</v>
      </c>
      <c r="L60" s="39">
        <v>302052.34999999998</v>
      </c>
      <c r="M60" s="39">
        <v>18</v>
      </c>
    </row>
    <row r="61" spans="1:13" x14ac:dyDescent="0.25">
      <c r="A61" s="38" t="s">
        <v>106</v>
      </c>
      <c r="B61" s="39">
        <v>617660.12</v>
      </c>
      <c r="C61" s="39">
        <v>22</v>
      </c>
      <c r="D61" s="39">
        <v>180342.04</v>
      </c>
      <c r="E61" s="39">
        <v>13</v>
      </c>
      <c r="F61" s="39">
        <v>122873.82</v>
      </c>
      <c r="G61" s="39">
        <v>13</v>
      </c>
      <c r="H61" s="39">
        <v>537761.54</v>
      </c>
      <c r="I61" s="39">
        <v>20</v>
      </c>
      <c r="J61" s="39">
        <v>221142.31</v>
      </c>
      <c r="K61" s="39">
        <v>24</v>
      </c>
      <c r="L61" s="39">
        <v>89009.13</v>
      </c>
      <c r="M61" s="39">
        <v>13</v>
      </c>
    </row>
    <row r="62" spans="1:13" x14ac:dyDescent="0.25">
      <c r="A62" s="38" t="s">
        <v>107</v>
      </c>
      <c r="B62" s="39">
        <v>297236.15000000002</v>
      </c>
      <c r="C62" s="39">
        <v>12</v>
      </c>
      <c r="D62" s="39">
        <v>0</v>
      </c>
      <c r="E62" s="39">
        <v>0</v>
      </c>
      <c r="F62" s="39">
        <v>0</v>
      </c>
      <c r="G62" s="39">
        <v>0</v>
      </c>
      <c r="H62" s="39">
        <v>282893.78999999998</v>
      </c>
      <c r="I62" s="39">
        <v>13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266136.90000000002</v>
      </c>
      <c r="E63" s="39">
        <v>15</v>
      </c>
      <c r="F63" s="39">
        <v>0</v>
      </c>
      <c r="G63" s="39">
        <v>0</v>
      </c>
      <c r="H63" s="39">
        <v>0</v>
      </c>
      <c r="I63" s="39">
        <v>0</v>
      </c>
      <c r="J63" s="39">
        <v>386366.4</v>
      </c>
      <c r="K63" s="39">
        <v>19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999152.65</v>
      </c>
      <c r="C64" s="39">
        <v>30</v>
      </c>
      <c r="D64" s="39">
        <v>0</v>
      </c>
      <c r="E64" s="39">
        <v>0</v>
      </c>
      <c r="F64" s="39">
        <v>337378.73</v>
      </c>
      <c r="G64" s="39">
        <v>16</v>
      </c>
      <c r="H64" s="39">
        <v>936159.72</v>
      </c>
      <c r="I64" s="39">
        <v>33</v>
      </c>
      <c r="J64" s="39">
        <v>0</v>
      </c>
      <c r="K64" s="39">
        <v>0</v>
      </c>
      <c r="L64" s="39">
        <v>304296.5</v>
      </c>
      <c r="M64" s="39">
        <v>17</v>
      </c>
    </row>
    <row r="65" spans="1:13" x14ac:dyDescent="0.25">
      <c r="A65" s="38" t="s">
        <v>110</v>
      </c>
      <c r="B65" s="39">
        <v>1077015.06</v>
      </c>
      <c r="C65" s="39">
        <v>21</v>
      </c>
      <c r="D65" s="39">
        <v>1420950.34</v>
      </c>
      <c r="E65" s="39">
        <v>16</v>
      </c>
      <c r="F65" s="39">
        <v>325879.12</v>
      </c>
      <c r="G65" s="39">
        <v>12</v>
      </c>
      <c r="H65" s="39">
        <v>1104444.57</v>
      </c>
      <c r="I65" s="39">
        <v>22</v>
      </c>
      <c r="J65" s="39">
        <v>1205246.5900000001</v>
      </c>
      <c r="K65" s="39">
        <v>20</v>
      </c>
      <c r="L65" s="39">
        <v>348864.1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3008826.21</v>
      </c>
      <c r="C2" s="36">
        <v>109</v>
      </c>
      <c r="D2" s="35">
        <v>517773.93</v>
      </c>
      <c r="E2" s="36">
        <v>30</v>
      </c>
      <c r="F2" s="35">
        <v>463103.27</v>
      </c>
      <c r="G2" s="36">
        <v>46</v>
      </c>
      <c r="H2" s="35">
        <v>2873666.41</v>
      </c>
      <c r="I2" s="36">
        <v>111</v>
      </c>
      <c r="J2" s="35">
        <v>474353.83</v>
      </c>
      <c r="K2" s="36">
        <v>31</v>
      </c>
      <c r="L2" s="35">
        <v>442076.42</v>
      </c>
      <c r="M2" s="37">
        <v>47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5332766.8099999996</v>
      </c>
      <c r="C3" s="36">
        <v>158</v>
      </c>
      <c r="D3" s="35">
        <v>2553855.61</v>
      </c>
      <c r="E3" s="36">
        <v>81</v>
      </c>
      <c r="F3" s="35">
        <v>1017056.84</v>
      </c>
      <c r="G3" s="36">
        <v>85</v>
      </c>
      <c r="H3" s="35">
        <v>5043259.8899999997</v>
      </c>
      <c r="I3" s="36">
        <v>164</v>
      </c>
      <c r="J3" s="35">
        <v>2787480.68</v>
      </c>
      <c r="K3" s="36">
        <v>99</v>
      </c>
      <c r="L3" s="35">
        <v>951632.89</v>
      </c>
      <c r="M3" s="37">
        <v>86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2930931.75</v>
      </c>
      <c r="C4" s="36">
        <v>105</v>
      </c>
      <c r="D4" s="35">
        <v>804960.09</v>
      </c>
      <c r="E4" s="36">
        <v>24</v>
      </c>
      <c r="F4" s="35">
        <v>444584.44</v>
      </c>
      <c r="G4" s="36">
        <v>43</v>
      </c>
      <c r="H4" s="35">
        <v>2666546.2999999998</v>
      </c>
      <c r="I4" s="36">
        <v>101</v>
      </c>
      <c r="J4" s="35">
        <v>719549.66</v>
      </c>
      <c r="K4" s="36">
        <v>36</v>
      </c>
      <c r="L4" s="35">
        <v>398865.79</v>
      </c>
      <c r="M4" s="37">
        <v>43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26713736.41</v>
      </c>
      <c r="C5" s="36">
        <v>532</v>
      </c>
      <c r="D5" s="35">
        <v>6055423.8899999997</v>
      </c>
      <c r="E5" s="36">
        <v>61</v>
      </c>
      <c r="F5" s="35">
        <v>5135846.87</v>
      </c>
      <c r="G5" s="36">
        <v>243</v>
      </c>
      <c r="H5" s="35">
        <v>24437227.370000001</v>
      </c>
      <c r="I5" s="36">
        <v>546</v>
      </c>
      <c r="J5" s="35">
        <v>5791002.8499999996</v>
      </c>
      <c r="K5" s="36">
        <v>80</v>
      </c>
      <c r="L5" s="35">
        <v>4666343.01</v>
      </c>
      <c r="M5" s="37">
        <v>256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165646.44</v>
      </c>
      <c r="C6" s="36">
        <v>15</v>
      </c>
      <c r="D6" s="35">
        <v>0</v>
      </c>
      <c r="E6" s="36">
        <v>0</v>
      </c>
      <c r="F6" s="35">
        <v>70491.55</v>
      </c>
      <c r="G6" s="36">
        <v>10</v>
      </c>
      <c r="H6" s="35">
        <v>182122.15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3634854.32</v>
      </c>
      <c r="C7" s="36">
        <v>114</v>
      </c>
      <c r="D7" s="35">
        <v>338005.77</v>
      </c>
      <c r="E7" s="36">
        <v>20</v>
      </c>
      <c r="F7" s="35">
        <v>400083.41</v>
      </c>
      <c r="G7" s="36">
        <v>42</v>
      </c>
      <c r="H7" s="35">
        <v>3392580.21</v>
      </c>
      <c r="I7" s="36">
        <v>120</v>
      </c>
      <c r="J7" s="35">
        <v>324510.65999999997</v>
      </c>
      <c r="K7" s="36">
        <v>20</v>
      </c>
      <c r="L7" s="35">
        <v>320251.55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251159.38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231174.73</v>
      </c>
      <c r="I8" s="36">
        <v>18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7534470.4100000001</v>
      </c>
      <c r="C9" s="36">
        <v>128</v>
      </c>
      <c r="D9" s="35">
        <v>9269657.5</v>
      </c>
      <c r="E9" s="36">
        <v>91</v>
      </c>
      <c r="F9" s="35">
        <v>2421025.5499999998</v>
      </c>
      <c r="G9" s="36">
        <v>71</v>
      </c>
      <c r="H9" s="35">
        <v>6803479.2000000002</v>
      </c>
      <c r="I9" s="36">
        <v>125</v>
      </c>
      <c r="J9" s="35">
        <v>8564670.5600000005</v>
      </c>
      <c r="K9" s="36">
        <v>130</v>
      </c>
      <c r="L9" s="35">
        <v>2162839.41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1424431.68</v>
      </c>
      <c r="C10" s="36">
        <v>54</v>
      </c>
      <c r="D10" s="35">
        <v>254288.54</v>
      </c>
      <c r="E10" s="36">
        <v>12</v>
      </c>
      <c r="F10" s="35">
        <v>180562.71</v>
      </c>
      <c r="G10" s="36">
        <v>17</v>
      </c>
      <c r="H10" s="35">
        <v>1362903.3</v>
      </c>
      <c r="I10" s="36">
        <v>60</v>
      </c>
      <c r="J10" s="35">
        <v>206391.63</v>
      </c>
      <c r="K10" s="36">
        <v>11</v>
      </c>
      <c r="L10" s="35">
        <v>138385.64000000001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2577544.9700000002</v>
      </c>
      <c r="C11" s="36">
        <v>97</v>
      </c>
      <c r="D11" s="35">
        <v>706456.61</v>
      </c>
      <c r="E11" s="36">
        <v>33</v>
      </c>
      <c r="F11" s="35">
        <v>358847.88</v>
      </c>
      <c r="G11" s="36">
        <v>35</v>
      </c>
      <c r="H11" s="35">
        <v>2349418.29</v>
      </c>
      <c r="I11" s="36">
        <v>98</v>
      </c>
      <c r="J11" s="35">
        <v>599690.62</v>
      </c>
      <c r="K11" s="36">
        <v>52</v>
      </c>
      <c r="L11" s="35">
        <v>314438.96000000002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3501998.24</v>
      </c>
      <c r="C12" s="36">
        <v>35</v>
      </c>
      <c r="D12" s="35">
        <v>26680995.27</v>
      </c>
      <c r="E12" s="36">
        <v>32</v>
      </c>
      <c r="F12" s="35">
        <v>1267971.44</v>
      </c>
      <c r="G12" s="36">
        <v>17</v>
      </c>
      <c r="H12" s="35">
        <v>4415204.95</v>
      </c>
      <c r="I12" s="36">
        <v>39</v>
      </c>
      <c r="J12" s="35">
        <v>16797456.27</v>
      </c>
      <c r="K12" s="36">
        <v>43</v>
      </c>
      <c r="L12" s="35">
        <v>1412334.52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11052585.050000001</v>
      </c>
      <c r="C13" s="36">
        <v>242</v>
      </c>
      <c r="D13" s="35">
        <v>4921452.5599999996</v>
      </c>
      <c r="E13" s="36">
        <v>81</v>
      </c>
      <c r="F13" s="35">
        <v>2850891.27</v>
      </c>
      <c r="G13" s="36">
        <v>101</v>
      </c>
      <c r="H13" s="35">
        <v>10183980.58</v>
      </c>
      <c r="I13" s="36">
        <v>250</v>
      </c>
      <c r="J13" s="35">
        <v>5759338.9100000001</v>
      </c>
      <c r="K13" s="36">
        <v>141</v>
      </c>
      <c r="L13" s="35">
        <v>2727785.85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8458253.0899999999</v>
      </c>
      <c r="C14" s="36">
        <v>233</v>
      </c>
      <c r="D14" s="35">
        <v>2063621.19</v>
      </c>
      <c r="E14" s="36">
        <v>60</v>
      </c>
      <c r="F14" s="35">
        <v>1817615.05</v>
      </c>
      <c r="G14" s="36">
        <v>101</v>
      </c>
      <c r="H14" s="35">
        <v>8679050.6799999997</v>
      </c>
      <c r="I14" s="36">
        <v>248</v>
      </c>
      <c r="J14" s="35">
        <v>2569713.14</v>
      </c>
      <c r="K14" s="36">
        <v>91</v>
      </c>
      <c r="L14" s="35">
        <v>1908860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7831456.9000000004</v>
      </c>
      <c r="C15" s="36">
        <v>200</v>
      </c>
      <c r="D15" s="35">
        <v>3924774.89</v>
      </c>
      <c r="E15" s="36">
        <v>97</v>
      </c>
      <c r="F15" s="35">
        <v>1969223.02</v>
      </c>
      <c r="G15" s="36">
        <v>96</v>
      </c>
      <c r="H15" s="35">
        <v>7459589.8600000003</v>
      </c>
      <c r="I15" s="36">
        <v>208</v>
      </c>
      <c r="J15" s="35">
        <v>3942324.13</v>
      </c>
      <c r="K15" s="36">
        <v>143</v>
      </c>
      <c r="L15" s="35">
        <v>1827325.02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8583385.2400000002</v>
      </c>
      <c r="C16" s="36">
        <v>225</v>
      </c>
      <c r="D16" s="35">
        <v>4906363.55</v>
      </c>
      <c r="E16" s="36">
        <v>105</v>
      </c>
      <c r="F16" s="35">
        <v>2164481.85</v>
      </c>
      <c r="G16" s="36">
        <v>110</v>
      </c>
      <c r="H16" s="35">
        <v>6969412.7199999997</v>
      </c>
      <c r="I16" s="36">
        <v>231</v>
      </c>
      <c r="J16" s="35">
        <v>4826194.29</v>
      </c>
      <c r="K16" s="36">
        <v>164</v>
      </c>
      <c r="L16" s="35">
        <v>1683768.9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2020-04-17T20:26:37Z</dcterms:modified>
</cp:coreProperties>
</file>