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FC2BE07-2BDC-4F46-9429-3E2E4F0F6442}" xr6:coauthVersionLast="47" xr6:coauthVersionMax="47" xr10:uidLastSave="{00000000-0000-0000-0000-000000000000}"/>
  <bookViews>
    <workbookView xWindow="156" yWindow="408" windowWidth="20616" windowHeight="12624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I326" i="3" s="1"/>
  <c r="E326" i="3"/>
  <c r="K326" i="3" s="1"/>
  <c r="D326" i="3"/>
  <c r="C326" i="3"/>
  <c r="B326" i="3"/>
  <c r="I325" i="3"/>
  <c r="H325" i="3"/>
  <c r="K325" i="3" s="1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I322" i="3" s="1"/>
  <c r="E322" i="3"/>
  <c r="K322" i="3" s="1"/>
  <c r="D322" i="3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I318" i="3" s="1"/>
  <c r="E318" i="3"/>
  <c r="K318" i="3" s="1"/>
  <c r="D318" i="3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I314" i="3" s="1"/>
  <c r="E314" i="3"/>
  <c r="K314" i="3" s="1"/>
  <c r="D314" i="3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I310" i="3" s="1"/>
  <c r="E310" i="3"/>
  <c r="K310" i="3" s="1"/>
  <c r="D310" i="3"/>
  <c r="C310" i="3"/>
  <c r="B310" i="3"/>
  <c r="I309" i="3"/>
  <c r="H309" i="3"/>
  <c r="K309" i="3" s="1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I306" i="3" s="1"/>
  <c r="E306" i="3"/>
  <c r="K306" i="3" s="1"/>
  <c r="D306" i="3"/>
  <c r="C306" i="3"/>
  <c r="B306" i="3"/>
  <c r="I305" i="3"/>
  <c r="H305" i="3"/>
  <c r="K305" i="3" s="1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I302" i="3" s="1"/>
  <c r="E302" i="3"/>
  <c r="K302" i="3" s="1"/>
  <c r="D302" i="3"/>
  <c r="C302" i="3"/>
  <c r="B302" i="3"/>
  <c r="I301" i="3"/>
  <c r="H301" i="3"/>
  <c r="K301" i="3" s="1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I298" i="3" s="1"/>
  <c r="E298" i="3"/>
  <c r="K298" i="3" s="1"/>
  <c r="D298" i="3"/>
  <c r="C298" i="3"/>
  <c r="B298" i="3"/>
  <c r="I297" i="3"/>
  <c r="H297" i="3"/>
  <c r="K297" i="3" s="1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I294" i="3" s="1"/>
  <c r="E294" i="3"/>
  <c r="K294" i="3" s="1"/>
  <c r="D294" i="3"/>
  <c r="C294" i="3"/>
  <c r="B294" i="3"/>
  <c r="I293" i="3"/>
  <c r="H293" i="3"/>
  <c r="K293" i="3" s="1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I290" i="3" s="1"/>
  <c r="E290" i="3"/>
  <c r="K290" i="3" s="1"/>
  <c r="D290" i="3"/>
  <c r="C290" i="3"/>
  <c r="B290" i="3"/>
  <c r="I289" i="3"/>
  <c r="H289" i="3"/>
  <c r="K289" i="3" s="1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I286" i="3" s="1"/>
  <c r="E286" i="3"/>
  <c r="K286" i="3" s="1"/>
  <c r="D286" i="3"/>
  <c r="C286" i="3"/>
  <c r="B286" i="3"/>
  <c r="I285" i="3"/>
  <c r="H285" i="3"/>
  <c r="K285" i="3" s="1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I282" i="3" s="1"/>
  <c r="E282" i="3"/>
  <c r="K282" i="3" s="1"/>
  <c r="D282" i="3"/>
  <c r="C282" i="3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I278" i="3" s="1"/>
  <c r="E278" i="3"/>
  <c r="K278" i="3" s="1"/>
  <c r="D278" i="3"/>
  <c r="C278" i="3"/>
  <c r="B278" i="3"/>
  <c r="I277" i="3"/>
  <c r="H277" i="3"/>
  <c r="K277" i="3" s="1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I274" i="3" s="1"/>
  <c r="E274" i="3"/>
  <c r="K274" i="3" s="1"/>
  <c r="D274" i="3"/>
  <c r="C274" i="3"/>
  <c r="B274" i="3"/>
  <c r="I273" i="3"/>
  <c r="H273" i="3"/>
  <c r="K273" i="3" s="1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I270" i="3" s="1"/>
  <c r="E270" i="3"/>
  <c r="K270" i="3" s="1"/>
  <c r="D270" i="3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I266" i="3" s="1"/>
  <c r="E266" i="3"/>
  <c r="K266" i="3" s="1"/>
  <c r="D266" i="3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K264" i="3"/>
  <c r="J264" i="3"/>
  <c r="I264" i="3"/>
  <c r="H264" i="3"/>
  <c r="G264" i="3"/>
  <c r="F264" i="3"/>
  <c r="E264" i="3"/>
  <c r="D264" i="3"/>
  <c r="C264" i="3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I262" i="3" s="1"/>
  <c r="E262" i="3"/>
  <c r="K262" i="3" s="1"/>
  <c r="D262" i="3"/>
  <c r="C262" i="3"/>
  <c r="B262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J258" i="3" s="1"/>
  <c r="F258" i="3"/>
  <c r="I258" i="3" s="1"/>
  <c r="E258" i="3"/>
  <c r="K258" i="3" s="1"/>
  <c r="D258" i="3"/>
  <c r="C258" i="3"/>
  <c r="B258" i="3"/>
  <c r="I257" i="3"/>
  <c r="H257" i="3"/>
  <c r="K257" i="3" s="1"/>
  <c r="G257" i="3"/>
  <c r="F257" i="3"/>
  <c r="E257" i="3"/>
  <c r="D257" i="3"/>
  <c r="C257" i="3"/>
  <c r="B257" i="3"/>
  <c r="K256" i="3"/>
  <c r="J256" i="3"/>
  <c r="I256" i="3"/>
  <c r="H256" i="3"/>
  <c r="G256" i="3"/>
  <c r="F256" i="3"/>
  <c r="E256" i="3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J254" i="3" s="1"/>
  <c r="F254" i="3"/>
  <c r="I254" i="3" s="1"/>
  <c r="E254" i="3"/>
  <c r="K254" i="3" s="1"/>
  <c r="D254" i="3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I250" i="3" s="1"/>
  <c r="E250" i="3"/>
  <c r="K250" i="3" s="1"/>
  <c r="D250" i="3"/>
  <c r="C250" i="3"/>
  <c r="B250" i="3"/>
  <c r="I249" i="3"/>
  <c r="H249" i="3"/>
  <c r="K249" i="3" s="1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J246" i="3" s="1"/>
  <c r="F246" i="3"/>
  <c r="I246" i="3" s="1"/>
  <c r="E246" i="3"/>
  <c r="K246" i="3" s="1"/>
  <c r="D246" i="3"/>
  <c r="C246" i="3"/>
  <c r="B246" i="3"/>
  <c r="I245" i="3"/>
  <c r="H245" i="3"/>
  <c r="K245" i="3" s="1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I242" i="3" s="1"/>
  <c r="E242" i="3"/>
  <c r="K242" i="3" s="1"/>
  <c r="D242" i="3"/>
  <c r="C242" i="3"/>
  <c r="B242" i="3"/>
  <c r="I241" i="3"/>
  <c r="H241" i="3"/>
  <c r="K241" i="3" s="1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I238" i="3" s="1"/>
  <c r="E238" i="3"/>
  <c r="K238" i="3" s="1"/>
  <c r="D238" i="3"/>
  <c r="C238" i="3"/>
  <c r="B238" i="3"/>
  <c r="I237" i="3"/>
  <c r="H237" i="3"/>
  <c r="K237" i="3" s="1"/>
  <c r="G237" i="3"/>
  <c r="F237" i="3"/>
  <c r="E237" i="3"/>
  <c r="D237" i="3"/>
  <c r="J237" i="3" s="1"/>
  <c r="C237" i="3"/>
  <c r="B237" i="3"/>
  <c r="K236" i="3"/>
  <c r="J236" i="3"/>
  <c r="I236" i="3"/>
  <c r="H236" i="3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J234" i="3" s="1"/>
  <c r="F234" i="3"/>
  <c r="I234" i="3" s="1"/>
  <c r="E234" i="3"/>
  <c r="K234" i="3" s="1"/>
  <c r="D234" i="3"/>
  <c r="C234" i="3"/>
  <c r="B234" i="3"/>
  <c r="I233" i="3"/>
  <c r="H233" i="3"/>
  <c r="K233" i="3" s="1"/>
  <c r="G233" i="3"/>
  <c r="F233" i="3"/>
  <c r="E233" i="3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I230" i="3" s="1"/>
  <c r="E230" i="3"/>
  <c r="K230" i="3" s="1"/>
  <c r="D230" i="3"/>
  <c r="C230" i="3"/>
  <c r="B230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J226" i="3" s="1"/>
  <c r="F226" i="3"/>
  <c r="I226" i="3" s="1"/>
  <c r="E226" i="3"/>
  <c r="K226" i="3" s="1"/>
  <c r="D226" i="3"/>
  <c r="C226" i="3"/>
  <c r="B226" i="3"/>
  <c r="I225" i="3"/>
  <c r="H225" i="3"/>
  <c r="K225" i="3" s="1"/>
  <c r="G225" i="3"/>
  <c r="F225" i="3"/>
  <c r="E225" i="3"/>
  <c r="D225" i="3"/>
  <c r="C225" i="3"/>
  <c r="B225" i="3"/>
  <c r="K224" i="3"/>
  <c r="J224" i="3"/>
  <c r="I224" i="3"/>
  <c r="H224" i="3"/>
  <c r="G224" i="3"/>
  <c r="F224" i="3"/>
  <c r="E224" i="3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J222" i="3" s="1"/>
  <c r="F222" i="3"/>
  <c r="I222" i="3" s="1"/>
  <c r="E222" i="3"/>
  <c r="K222" i="3" s="1"/>
  <c r="D222" i="3"/>
  <c r="C222" i="3"/>
  <c r="B222" i="3"/>
  <c r="I221" i="3"/>
  <c r="H221" i="3"/>
  <c r="K221" i="3" s="1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J218" i="3" s="1"/>
  <c r="F218" i="3"/>
  <c r="I218" i="3" s="1"/>
  <c r="E218" i="3"/>
  <c r="K218" i="3" s="1"/>
  <c r="D218" i="3"/>
  <c r="C218" i="3"/>
  <c r="B218" i="3"/>
  <c r="I217" i="3"/>
  <c r="H217" i="3"/>
  <c r="K217" i="3" s="1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G214" i="3"/>
  <c r="J214" i="3" s="1"/>
  <c r="F214" i="3"/>
  <c r="I214" i="3" s="1"/>
  <c r="E214" i="3"/>
  <c r="K214" i="3" s="1"/>
  <c r="D214" i="3"/>
  <c r="C214" i="3"/>
  <c r="B214" i="3"/>
  <c r="I213" i="3"/>
  <c r="H213" i="3"/>
  <c r="K213" i="3" s="1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J210" i="3" s="1"/>
  <c r="F210" i="3"/>
  <c r="I210" i="3" s="1"/>
  <c r="E210" i="3"/>
  <c r="K210" i="3" s="1"/>
  <c r="D210" i="3"/>
  <c r="C210" i="3"/>
  <c r="B210" i="3"/>
  <c r="I209" i="3"/>
  <c r="H209" i="3"/>
  <c r="K209" i="3" s="1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I208" i="3" s="1"/>
  <c r="E208" i="3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J206" i="3" s="1"/>
  <c r="F206" i="3"/>
  <c r="I206" i="3" s="1"/>
  <c r="E206" i="3"/>
  <c r="K206" i="3" s="1"/>
  <c r="D206" i="3"/>
  <c r="C206" i="3"/>
  <c r="B206" i="3"/>
  <c r="I205" i="3"/>
  <c r="H205" i="3"/>
  <c r="K205" i="3" s="1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K203" i="3" s="1"/>
  <c r="G203" i="3"/>
  <c r="F203" i="3"/>
  <c r="E203" i="3"/>
  <c r="D203" i="3"/>
  <c r="J203" i="3" s="1"/>
  <c r="C203" i="3"/>
  <c r="I203" i="3" s="1"/>
  <c r="B203" i="3"/>
  <c r="J202" i="3"/>
  <c r="H202" i="3"/>
  <c r="G202" i="3"/>
  <c r="F202" i="3"/>
  <c r="I202" i="3" s="1"/>
  <c r="E202" i="3"/>
  <c r="K202" i="3" s="1"/>
  <c r="D202" i="3"/>
  <c r="C202" i="3"/>
  <c r="B202" i="3"/>
  <c r="I201" i="3"/>
  <c r="H201" i="3"/>
  <c r="K201" i="3" s="1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J198" i="3"/>
  <c r="H198" i="3"/>
  <c r="G198" i="3"/>
  <c r="F198" i="3"/>
  <c r="I198" i="3" s="1"/>
  <c r="E198" i="3"/>
  <c r="K198" i="3" s="1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J196" i="3"/>
  <c r="H196" i="3"/>
  <c r="G196" i="3"/>
  <c r="F196" i="3"/>
  <c r="E196" i="3"/>
  <c r="K196" i="3" s="1"/>
  <c r="D196" i="3"/>
  <c r="C196" i="3"/>
  <c r="I196" i="3" s="1"/>
  <c r="B196" i="3"/>
  <c r="H195" i="3"/>
  <c r="G195" i="3"/>
  <c r="F195" i="3"/>
  <c r="E195" i="3"/>
  <c r="K195" i="3" s="1"/>
  <c r="D195" i="3"/>
  <c r="C195" i="3"/>
  <c r="I195" i="3" s="1"/>
  <c r="B195" i="3"/>
  <c r="H194" i="3"/>
  <c r="G194" i="3"/>
  <c r="J194" i="3" s="1"/>
  <c r="F194" i="3"/>
  <c r="I194" i="3" s="1"/>
  <c r="E194" i="3"/>
  <c r="K194" i="3" s="1"/>
  <c r="D194" i="3"/>
  <c r="C194" i="3"/>
  <c r="B194" i="3"/>
  <c r="I193" i="3"/>
  <c r="H193" i="3"/>
  <c r="K193" i="3" s="1"/>
  <c r="G193" i="3"/>
  <c r="F193" i="3"/>
  <c r="E193" i="3"/>
  <c r="D193" i="3"/>
  <c r="C193" i="3"/>
  <c r="B193" i="3"/>
  <c r="K192" i="3"/>
  <c r="J192" i="3"/>
  <c r="I192" i="3"/>
  <c r="H192" i="3"/>
  <c r="G192" i="3"/>
  <c r="F192" i="3"/>
  <c r="E192" i="3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J188" i="3"/>
  <c r="H188" i="3"/>
  <c r="G188" i="3"/>
  <c r="F188" i="3"/>
  <c r="E188" i="3"/>
  <c r="K188" i="3" s="1"/>
  <c r="D188" i="3"/>
  <c r="C188" i="3"/>
  <c r="I188" i="3" s="1"/>
  <c r="B188" i="3"/>
  <c r="H187" i="3"/>
  <c r="G187" i="3"/>
  <c r="F187" i="3"/>
  <c r="E187" i="3"/>
  <c r="K187" i="3" s="1"/>
  <c r="D187" i="3"/>
  <c r="C187" i="3"/>
  <c r="I187" i="3" s="1"/>
  <c r="B187" i="3"/>
  <c r="H186" i="3"/>
  <c r="G186" i="3"/>
  <c r="J186" i="3" s="1"/>
  <c r="F186" i="3"/>
  <c r="I186" i="3" s="1"/>
  <c r="E186" i="3"/>
  <c r="K186" i="3" s="1"/>
  <c r="D186" i="3"/>
  <c r="C186" i="3"/>
  <c r="B186" i="3"/>
  <c r="I185" i="3"/>
  <c r="H185" i="3"/>
  <c r="K185" i="3" s="1"/>
  <c r="G185" i="3"/>
  <c r="F185" i="3"/>
  <c r="E185" i="3"/>
  <c r="D185" i="3"/>
  <c r="C185" i="3"/>
  <c r="B185" i="3"/>
  <c r="K184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K182" i="3"/>
  <c r="H182" i="3"/>
  <c r="G182" i="3"/>
  <c r="J182" i="3" s="1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J180" i="3" s="1"/>
  <c r="F180" i="3"/>
  <c r="I180" i="3" s="1"/>
  <c r="E180" i="3"/>
  <c r="K180" i="3" s="1"/>
  <c r="D180" i="3"/>
  <c r="C180" i="3"/>
  <c r="B180" i="3"/>
  <c r="I179" i="3"/>
  <c r="H179" i="3"/>
  <c r="K179" i="3" s="1"/>
  <c r="G179" i="3"/>
  <c r="F179" i="3"/>
  <c r="E179" i="3"/>
  <c r="D179" i="3"/>
  <c r="C179" i="3"/>
  <c r="B179" i="3"/>
  <c r="K178" i="3"/>
  <c r="J178" i="3"/>
  <c r="I178" i="3"/>
  <c r="H178" i="3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I175" i="3"/>
  <c r="H175" i="3"/>
  <c r="G175" i="3"/>
  <c r="J175" i="3" s="1"/>
  <c r="F175" i="3"/>
  <c r="E175" i="3"/>
  <c r="K175" i="3" s="1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I159" i="3"/>
  <c r="H159" i="3"/>
  <c r="G159" i="3"/>
  <c r="J159" i="3" s="1"/>
  <c r="F159" i="3"/>
  <c r="E159" i="3"/>
  <c r="K159" i="3" s="1"/>
  <c r="D159" i="3"/>
  <c r="C159" i="3"/>
  <c r="B159" i="3"/>
  <c r="K158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J154" i="3"/>
  <c r="I154" i="3"/>
  <c r="H154" i="3"/>
  <c r="G154" i="3"/>
  <c r="F154" i="3"/>
  <c r="E154" i="3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J146" i="3"/>
  <c r="I146" i="3"/>
  <c r="H146" i="3"/>
  <c r="G146" i="3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I143" i="3"/>
  <c r="H143" i="3"/>
  <c r="G143" i="3"/>
  <c r="J143" i="3" s="1"/>
  <c r="F143" i="3"/>
  <c r="E143" i="3"/>
  <c r="D143" i="3"/>
  <c r="C143" i="3"/>
  <c r="B143" i="3"/>
  <c r="K142" i="3"/>
  <c r="J142" i="3"/>
  <c r="I142" i="3"/>
  <c r="H142" i="3"/>
  <c r="G142" i="3"/>
  <c r="F142" i="3"/>
  <c r="E142" i="3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J138" i="3"/>
  <c r="I138" i="3"/>
  <c r="H138" i="3"/>
  <c r="G138" i="3"/>
  <c r="F138" i="3"/>
  <c r="E138" i="3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E136" i="3"/>
  <c r="K136" i="3" s="1"/>
  <c r="D136" i="3"/>
  <c r="J136" i="3" s="1"/>
  <c r="C136" i="3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J134" i="3"/>
  <c r="I134" i="3"/>
  <c r="H134" i="3"/>
  <c r="G134" i="3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I130" i="3"/>
  <c r="H130" i="3"/>
  <c r="G130" i="3"/>
  <c r="F130" i="3"/>
  <c r="E130" i="3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B129" i="3"/>
  <c r="H128" i="3"/>
  <c r="G128" i="3"/>
  <c r="F128" i="3"/>
  <c r="E128" i="3"/>
  <c r="D128" i="3"/>
  <c r="J128" i="3" s="1"/>
  <c r="C128" i="3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I126" i="3"/>
  <c r="H126" i="3"/>
  <c r="G126" i="3"/>
  <c r="J126" i="3" s="1"/>
  <c r="F126" i="3"/>
  <c r="E126" i="3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I122" i="3"/>
  <c r="H122" i="3"/>
  <c r="G122" i="3"/>
  <c r="J122" i="3" s="1"/>
  <c r="F122" i="3"/>
  <c r="E122" i="3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K120" i="3" s="1"/>
  <c r="G120" i="3"/>
  <c r="F120" i="3"/>
  <c r="E120" i="3"/>
  <c r="D120" i="3"/>
  <c r="J120" i="3" s="1"/>
  <c r="C120" i="3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I118" i="3"/>
  <c r="H118" i="3"/>
  <c r="G118" i="3"/>
  <c r="J118" i="3" s="1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I114" i="3"/>
  <c r="H114" i="3"/>
  <c r="G114" i="3"/>
  <c r="J114" i="3" s="1"/>
  <c r="F114" i="3"/>
  <c r="E114" i="3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K112" i="3" s="1"/>
  <c r="G112" i="3"/>
  <c r="F112" i="3"/>
  <c r="E112" i="3"/>
  <c r="D112" i="3"/>
  <c r="J112" i="3" s="1"/>
  <c r="C112" i="3"/>
  <c r="B112" i="3"/>
  <c r="I111" i="3"/>
  <c r="H111" i="3"/>
  <c r="G111" i="3"/>
  <c r="J111" i="3" s="1"/>
  <c r="F111" i="3"/>
  <c r="E111" i="3"/>
  <c r="K111" i="3" s="1"/>
  <c r="D111" i="3"/>
  <c r="C111" i="3"/>
  <c r="B111" i="3"/>
  <c r="K110" i="3"/>
  <c r="I110" i="3"/>
  <c r="H110" i="3"/>
  <c r="G110" i="3"/>
  <c r="J110" i="3" s="1"/>
  <c r="F110" i="3"/>
  <c r="E110" i="3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K104" i="3" s="1"/>
  <c r="G104" i="3"/>
  <c r="F104" i="3"/>
  <c r="E104" i="3"/>
  <c r="D104" i="3"/>
  <c r="J104" i="3" s="1"/>
  <c r="C104" i="3"/>
  <c r="B104" i="3"/>
  <c r="I103" i="3"/>
  <c r="H103" i="3"/>
  <c r="G103" i="3"/>
  <c r="J103" i="3" s="1"/>
  <c r="F103" i="3"/>
  <c r="E103" i="3"/>
  <c r="K103" i="3" s="1"/>
  <c r="D103" i="3"/>
  <c r="C103" i="3"/>
  <c r="B103" i="3"/>
  <c r="K102" i="3"/>
  <c r="I102" i="3"/>
  <c r="H102" i="3"/>
  <c r="G102" i="3"/>
  <c r="J102" i="3" s="1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E100" i="3"/>
  <c r="K100" i="3" s="1"/>
  <c r="D100" i="3"/>
  <c r="J100" i="3" s="1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J98" i="3" s="1"/>
  <c r="F98" i="3"/>
  <c r="E98" i="3"/>
  <c r="D98" i="3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K96" i="3" s="1"/>
  <c r="G96" i="3"/>
  <c r="F96" i="3"/>
  <c r="E96" i="3"/>
  <c r="D96" i="3"/>
  <c r="J96" i="3" s="1"/>
  <c r="C96" i="3"/>
  <c r="B96" i="3"/>
  <c r="I95" i="3"/>
  <c r="H95" i="3"/>
  <c r="G95" i="3"/>
  <c r="J95" i="3" s="1"/>
  <c r="F95" i="3"/>
  <c r="E95" i="3"/>
  <c r="K95" i="3" s="1"/>
  <c r="D95" i="3"/>
  <c r="C95" i="3"/>
  <c r="B95" i="3"/>
  <c r="K94" i="3"/>
  <c r="I94" i="3"/>
  <c r="H94" i="3"/>
  <c r="G94" i="3"/>
  <c r="J94" i="3" s="1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J90" i="3" s="1"/>
  <c r="F90" i="3"/>
  <c r="E90" i="3"/>
  <c r="D90" i="3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K88" i="3" s="1"/>
  <c r="G88" i="3"/>
  <c r="F88" i="3"/>
  <c r="E88" i="3"/>
  <c r="D88" i="3"/>
  <c r="J88" i="3" s="1"/>
  <c r="C88" i="3"/>
  <c r="B88" i="3"/>
  <c r="I87" i="3"/>
  <c r="H87" i="3"/>
  <c r="G87" i="3"/>
  <c r="J87" i="3" s="1"/>
  <c r="F87" i="3"/>
  <c r="E87" i="3"/>
  <c r="K87" i="3" s="1"/>
  <c r="D87" i="3"/>
  <c r="C87" i="3"/>
  <c r="B87" i="3"/>
  <c r="K86" i="3"/>
  <c r="I86" i="3"/>
  <c r="H86" i="3"/>
  <c r="G86" i="3"/>
  <c r="J86" i="3" s="1"/>
  <c r="F86" i="3"/>
  <c r="E86" i="3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H82" i="3"/>
  <c r="G82" i="3"/>
  <c r="J82" i="3" s="1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K80" i="3" s="1"/>
  <c r="G80" i="3"/>
  <c r="F80" i="3"/>
  <c r="E80" i="3"/>
  <c r="D80" i="3"/>
  <c r="J80" i="3" s="1"/>
  <c r="C80" i="3"/>
  <c r="B80" i="3"/>
  <c r="I79" i="3"/>
  <c r="H79" i="3"/>
  <c r="G79" i="3"/>
  <c r="J79" i="3" s="1"/>
  <c r="F79" i="3"/>
  <c r="E79" i="3"/>
  <c r="K79" i="3" s="1"/>
  <c r="D79" i="3"/>
  <c r="C79" i="3"/>
  <c r="B79" i="3"/>
  <c r="K78" i="3"/>
  <c r="I78" i="3"/>
  <c r="H78" i="3"/>
  <c r="G78" i="3"/>
  <c r="J78" i="3" s="1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H74" i="3"/>
  <c r="G74" i="3"/>
  <c r="J74" i="3" s="1"/>
  <c r="F74" i="3"/>
  <c r="E74" i="3"/>
  <c r="D74" i="3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F72" i="3"/>
  <c r="E72" i="3"/>
  <c r="D72" i="3"/>
  <c r="J72" i="3" s="1"/>
  <c r="C72" i="3"/>
  <c r="B72" i="3"/>
  <c r="I71" i="3"/>
  <c r="H71" i="3"/>
  <c r="G71" i="3"/>
  <c r="J71" i="3" s="1"/>
  <c r="F71" i="3"/>
  <c r="E71" i="3"/>
  <c r="K71" i="3" s="1"/>
  <c r="D71" i="3"/>
  <c r="C71" i="3"/>
  <c r="B71" i="3"/>
  <c r="K70" i="3"/>
  <c r="I70" i="3"/>
  <c r="H70" i="3"/>
  <c r="G70" i="3"/>
  <c r="J70" i="3" s="1"/>
  <c r="F70" i="3"/>
  <c r="E70" i="3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E68" i="3"/>
  <c r="D68" i="3"/>
  <c r="J68" i="3" s="1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J66" i="3" s="1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K64" i="3" s="1"/>
  <c r="G64" i="3"/>
  <c r="F64" i="3"/>
  <c r="E64" i="3"/>
  <c r="D64" i="3"/>
  <c r="J64" i="3" s="1"/>
  <c r="C64" i="3"/>
  <c r="B64" i="3"/>
  <c r="I63" i="3"/>
  <c r="H63" i="3"/>
  <c r="G63" i="3"/>
  <c r="J63" i="3" s="1"/>
  <c r="F63" i="3"/>
  <c r="E63" i="3"/>
  <c r="K63" i="3" s="1"/>
  <c r="D63" i="3"/>
  <c r="C63" i="3"/>
  <c r="B63" i="3"/>
  <c r="K62" i="3"/>
  <c r="H62" i="3"/>
  <c r="G62" i="3"/>
  <c r="J62" i="3" s="1"/>
  <c r="F62" i="3"/>
  <c r="E62" i="3"/>
  <c r="D62" i="3"/>
  <c r="C62" i="3"/>
  <c r="I62" i="3" s="1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E60" i="3"/>
  <c r="D60" i="3"/>
  <c r="J60" i="3" s="1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J58" i="3" s="1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H56" i="3"/>
  <c r="K56" i="3" s="1"/>
  <c r="G56" i="3"/>
  <c r="F56" i="3"/>
  <c r="E56" i="3"/>
  <c r="D56" i="3"/>
  <c r="J56" i="3" s="1"/>
  <c r="C56" i="3"/>
  <c r="B56" i="3"/>
  <c r="I55" i="3"/>
  <c r="H55" i="3"/>
  <c r="G55" i="3"/>
  <c r="J55" i="3" s="1"/>
  <c r="F55" i="3"/>
  <c r="E55" i="3"/>
  <c r="K55" i="3" s="1"/>
  <c r="D55" i="3"/>
  <c r="C55" i="3"/>
  <c r="B55" i="3"/>
  <c r="K54" i="3"/>
  <c r="H54" i="3"/>
  <c r="G54" i="3"/>
  <c r="J54" i="3" s="1"/>
  <c r="F54" i="3"/>
  <c r="E54" i="3"/>
  <c r="D54" i="3"/>
  <c r="C54" i="3"/>
  <c r="I54" i="3" s="1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J50" i="3" s="1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H48" i="3"/>
  <c r="G48" i="3"/>
  <c r="F48" i="3"/>
  <c r="E48" i="3"/>
  <c r="K48" i="3" s="1"/>
  <c r="D48" i="3"/>
  <c r="C48" i="3"/>
  <c r="B48" i="3"/>
  <c r="J47" i="3"/>
  <c r="H47" i="3"/>
  <c r="G47" i="3"/>
  <c r="F47" i="3"/>
  <c r="I47" i="3" s="1"/>
  <c r="E47" i="3"/>
  <c r="D47" i="3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H44" i="3"/>
  <c r="G44" i="3"/>
  <c r="F44" i="3"/>
  <c r="E44" i="3"/>
  <c r="K44" i="3" s="1"/>
  <c r="D44" i="3"/>
  <c r="J44" i="3" s="1"/>
  <c r="C44" i="3"/>
  <c r="B44" i="3"/>
  <c r="H43" i="3"/>
  <c r="G43" i="3"/>
  <c r="J43" i="3" s="1"/>
  <c r="F43" i="3"/>
  <c r="I43" i="3" s="1"/>
  <c r="E43" i="3"/>
  <c r="K43" i="3" s="1"/>
  <c r="D43" i="3"/>
  <c r="C43" i="3"/>
  <c r="B43" i="3"/>
  <c r="I42" i="3"/>
  <c r="H42" i="3"/>
  <c r="K42" i="3" s="1"/>
  <c r="G42" i="3"/>
  <c r="J42" i="3" s="1"/>
  <c r="F42" i="3"/>
  <c r="E42" i="3"/>
  <c r="D42" i="3"/>
  <c r="C42" i="3"/>
  <c r="B42" i="3"/>
  <c r="K41" i="3"/>
  <c r="J41" i="3"/>
  <c r="H41" i="3"/>
  <c r="G41" i="3"/>
  <c r="F41" i="3"/>
  <c r="E41" i="3"/>
  <c r="D41" i="3"/>
  <c r="C41" i="3"/>
  <c r="I41" i="3" s="1"/>
  <c r="B41" i="3"/>
  <c r="K40" i="3"/>
  <c r="H40" i="3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D39" i="3"/>
  <c r="C39" i="3"/>
  <c r="B39" i="3"/>
  <c r="K38" i="3"/>
  <c r="J38" i="3"/>
  <c r="I38" i="3"/>
  <c r="H38" i="3"/>
  <c r="G38" i="3"/>
  <c r="F38" i="3"/>
  <c r="E38" i="3"/>
  <c r="D38" i="3"/>
  <c r="C38" i="3"/>
  <c r="B38" i="3"/>
  <c r="K37" i="3"/>
  <c r="H37" i="3"/>
  <c r="G37" i="3"/>
  <c r="F37" i="3"/>
  <c r="I37" i="3" s="1"/>
  <c r="E37" i="3"/>
  <c r="D37" i="3"/>
  <c r="J37" i="3" s="1"/>
  <c r="C37" i="3"/>
  <c r="B37" i="3"/>
  <c r="H36" i="3"/>
  <c r="K36" i="3" s="1"/>
  <c r="G36" i="3"/>
  <c r="F36" i="3"/>
  <c r="E36" i="3"/>
  <c r="D36" i="3"/>
  <c r="J36" i="3" s="1"/>
  <c r="C36" i="3"/>
  <c r="B36" i="3"/>
  <c r="I35" i="3"/>
  <c r="H35" i="3"/>
  <c r="G35" i="3"/>
  <c r="J35" i="3" s="1"/>
  <c r="F35" i="3"/>
  <c r="E35" i="3"/>
  <c r="K35" i="3" s="1"/>
  <c r="D35" i="3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F32" i="3"/>
  <c r="E32" i="3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I30" i="3"/>
  <c r="H30" i="3"/>
  <c r="K30" i="3" s="1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H28" i="3"/>
  <c r="G28" i="3"/>
  <c r="F28" i="3"/>
  <c r="E28" i="3"/>
  <c r="D28" i="3"/>
  <c r="C28" i="3"/>
  <c r="B28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I25" i="3" s="1"/>
  <c r="B25" i="3"/>
  <c r="H24" i="3"/>
  <c r="G24" i="3"/>
  <c r="F24" i="3"/>
  <c r="I24" i="3" s="1"/>
  <c r="E24" i="3"/>
  <c r="D24" i="3"/>
  <c r="C24" i="3"/>
  <c r="B24" i="3"/>
  <c r="J23" i="3"/>
  <c r="I23" i="3"/>
  <c r="H23" i="3"/>
  <c r="K23" i="3" s="1"/>
  <c r="G23" i="3"/>
  <c r="F23" i="3"/>
  <c r="E23" i="3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H20" i="3"/>
  <c r="G20" i="3"/>
  <c r="F20" i="3"/>
  <c r="E20" i="3"/>
  <c r="K20" i="3" s="1"/>
  <c r="D20" i="3"/>
  <c r="C20" i="3"/>
  <c r="B20" i="3"/>
  <c r="I19" i="3"/>
  <c r="H19" i="3"/>
  <c r="G19" i="3"/>
  <c r="J19" i="3" s="1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F16" i="3"/>
  <c r="I16" i="3" s="1"/>
  <c r="E16" i="3"/>
  <c r="D16" i="3"/>
  <c r="J16" i="3" s="1"/>
  <c r="C16" i="3"/>
  <c r="B16" i="3"/>
  <c r="H15" i="3"/>
  <c r="K15" i="3" s="1"/>
  <c r="G15" i="3"/>
  <c r="J15" i="3" s="1"/>
  <c r="F15" i="3"/>
  <c r="I15" i="3" s="1"/>
  <c r="E15" i="3"/>
  <c r="D15" i="3"/>
  <c r="C15" i="3"/>
  <c r="B15" i="3"/>
  <c r="J14" i="3"/>
  <c r="I14" i="3"/>
  <c r="H14" i="3"/>
  <c r="K14" i="3" s="1"/>
  <c r="G14" i="3"/>
  <c r="F14" i="3"/>
  <c r="E14" i="3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G10" i="3"/>
  <c r="J10" i="3" s="1"/>
  <c r="F10" i="3"/>
  <c r="E10" i="3"/>
  <c r="D10" i="3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K8" i="3" s="1"/>
  <c r="G8" i="3"/>
  <c r="F8" i="3"/>
  <c r="E8" i="3"/>
  <c r="D8" i="3"/>
  <c r="J8" i="3" s="1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I6" i="3"/>
  <c r="H6" i="3"/>
  <c r="K6" i="3" s="1"/>
  <c r="G6" i="3"/>
  <c r="F6" i="3"/>
  <c r="E6" i="3"/>
  <c r="D6" i="3"/>
  <c r="C6" i="3"/>
  <c r="B6" i="3"/>
  <c r="F4" i="3"/>
  <c r="C4" i="3"/>
  <c r="I2" i="3"/>
  <c r="G2" i="3"/>
  <c r="J227" i="2"/>
  <c r="H227" i="2"/>
  <c r="G227" i="2"/>
  <c r="F227" i="2"/>
  <c r="I227" i="2" s="1"/>
  <c r="E227" i="2"/>
  <c r="K227" i="2" s="1"/>
  <c r="D227" i="2"/>
  <c r="C227" i="2"/>
  <c r="B227" i="2"/>
  <c r="I226" i="2"/>
  <c r="H226" i="2"/>
  <c r="K226" i="2" s="1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I225" i="2" s="1"/>
  <c r="E225" i="2"/>
  <c r="D225" i="2"/>
  <c r="C225" i="2"/>
  <c r="B225" i="2"/>
  <c r="K224" i="2"/>
  <c r="H224" i="2"/>
  <c r="G224" i="2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B222" i="2"/>
  <c r="I221" i="2"/>
  <c r="H221" i="2"/>
  <c r="G221" i="2"/>
  <c r="J221" i="2" s="1"/>
  <c r="F221" i="2"/>
  <c r="E221" i="2"/>
  <c r="K221" i="2" s="1"/>
  <c r="D221" i="2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B218" i="2"/>
  <c r="I217" i="2"/>
  <c r="H217" i="2"/>
  <c r="G217" i="2"/>
  <c r="J217" i="2" s="1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I213" i="2"/>
  <c r="H213" i="2"/>
  <c r="G213" i="2"/>
  <c r="J213" i="2" s="1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B210" i="2"/>
  <c r="I209" i="2"/>
  <c r="H209" i="2"/>
  <c r="G209" i="2"/>
  <c r="J209" i="2" s="1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J205" i="2" s="1"/>
  <c r="F205" i="2"/>
  <c r="E205" i="2"/>
  <c r="K205" i="2" s="1"/>
  <c r="D205" i="2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J202" i="2" s="1"/>
  <c r="F202" i="2"/>
  <c r="E202" i="2"/>
  <c r="K202" i="2" s="1"/>
  <c r="D202" i="2"/>
  <c r="C202" i="2"/>
  <c r="B202" i="2"/>
  <c r="I201" i="2"/>
  <c r="H201" i="2"/>
  <c r="G201" i="2"/>
  <c r="J201" i="2" s="1"/>
  <c r="F201" i="2"/>
  <c r="E201" i="2"/>
  <c r="K201" i="2" s="1"/>
  <c r="D201" i="2"/>
  <c r="C201" i="2"/>
  <c r="B201" i="2"/>
  <c r="K200" i="2"/>
  <c r="I200" i="2"/>
  <c r="H200" i="2"/>
  <c r="G200" i="2"/>
  <c r="J200" i="2" s="1"/>
  <c r="F200" i="2"/>
  <c r="E200" i="2"/>
  <c r="D200" i="2"/>
  <c r="C200" i="2"/>
  <c r="B200" i="2"/>
  <c r="I199" i="2"/>
  <c r="H199" i="2"/>
  <c r="G199" i="2"/>
  <c r="F199" i="2"/>
  <c r="E199" i="2"/>
  <c r="K199" i="2" s="1"/>
  <c r="D199" i="2"/>
  <c r="J199" i="2" s="1"/>
  <c r="C199" i="2"/>
  <c r="B199" i="2"/>
  <c r="H198" i="2"/>
  <c r="K198" i="2" s="1"/>
  <c r="G198" i="2"/>
  <c r="J198" i="2" s="1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J194" i="2" s="1"/>
  <c r="F194" i="2"/>
  <c r="E194" i="2"/>
  <c r="K194" i="2" s="1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I192" i="2"/>
  <c r="H192" i="2"/>
  <c r="G192" i="2"/>
  <c r="J192" i="2" s="1"/>
  <c r="F192" i="2"/>
  <c r="E192" i="2"/>
  <c r="D192" i="2"/>
  <c r="C192" i="2"/>
  <c r="B192" i="2"/>
  <c r="I191" i="2"/>
  <c r="H191" i="2"/>
  <c r="G191" i="2"/>
  <c r="F191" i="2"/>
  <c r="E191" i="2"/>
  <c r="K191" i="2" s="1"/>
  <c r="D191" i="2"/>
  <c r="J191" i="2" s="1"/>
  <c r="C191" i="2"/>
  <c r="B191" i="2"/>
  <c r="H190" i="2"/>
  <c r="K190" i="2" s="1"/>
  <c r="G190" i="2"/>
  <c r="J190" i="2" s="1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J186" i="2" s="1"/>
  <c r="F186" i="2"/>
  <c r="E186" i="2"/>
  <c r="K186" i="2" s="1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I184" i="2"/>
  <c r="H184" i="2"/>
  <c r="G184" i="2"/>
  <c r="J184" i="2" s="1"/>
  <c r="F184" i="2"/>
  <c r="E184" i="2"/>
  <c r="D184" i="2"/>
  <c r="C184" i="2"/>
  <c r="B184" i="2"/>
  <c r="I183" i="2"/>
  <c r="H183" i="2"/>
  <c r="G183" i="2"/>
  <c r="F183" i="2"/>
  <c r="E183" i="2"/>
  <c r="K183" i="2" s="1"/>
  <c r="D183" i="2"/>
  <c r="J183" i="2" s="1"/>
  <c r="C183" i="2"/>
  <c r="B183" i="2"/>
  <c r="H182" i="2"/>
  <c r="K182" i="2" s="1"/>
  <c r="G182" i="2"/>
  <c r="J182" i="2" s="1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H178" i="2"/>
  <c r="G178" i="2"/>
  <c r="J178" i="2" s="1"/>
  <c r="F178" i="2"/>
  <c r="E178" i="2"/>
  <c r="K178" i="2" s="1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I176" i="2"/>
  <c r="H176" i="2"/>
  <c r="G176" i="2"/>
  <c r="J176" i="2" s="1"/>
  <c r="F176" i="2"/>
  <c r="E176" i="2"/>
  <c r="D176" i="2"/>
  <c r="C176" i="2"/>
  <c r="B176" i="2"/>
  <c r="I175" i="2"/>
  <c r="H175" i="2"/>
  <c r="G175" i="2"/>
  <c r="F175" i="2"/>
  <c r="E175" i="2"/>
  <c r="K175" i="2" s="1"/>
  <c r="D175" i="2"/>
  <c r="J175" i="2" s="1"/>
  <c r="C175" i="2"/>
  <c r="B175" i="2"/>
  <c r="H174" i="2"/>
  <c r="K174" i="2" s="1"/>
  <c r="G174" i="2"/>
  <c r="J174" i="2" s="1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J170" i="2" s="1"/>
  <c r="F170" i="2"/>
  <c r="E170" i="2"/>
  <c r="K170" i="2" s="1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H166" i="2"/>
  <c r="K166" i="2" s="1"/>
  <c r="G166" i="2"/>
  <c r="J166" i="2" s="1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J162" i="2" s="1"/>
  <c r="F162" i="2"/>
  <c r="E162" i="2"/>
  <c r="K162" i="2" s="1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H158" i="2"/>
  <c r="K158" i="2" s="1"/>
  <c r="G158" i="2"/>
  <c r="J158" i="2" s="1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J154" i="2" s="1"/>
  <c r="F154" i="2"/>
  <c r="E154" i="2"/>
  <c r="K154" i="2" s="1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H150" i="2"/>
  <c r="K150" i="2" s="1"/>
  <c r="G150" i="2"/>
  <c r="J150" i="2" s="1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E146" i="2"/>
  <c r="K146" i="2" s="1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H142" i="2"/>
  <c r="K142" i="2" s="1"/>
  <c r="G142" i="2"/>
  <c r="J142" i="2" s="1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J138" i="2" s="1"/>
  <c r="F138" i="2"/>
  <c r="E138" i="2"/>
  <c r="K138" i="2" s="1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H134" i="2"/>
  <c r="K134" i="2" s="1"/>
  <c r="G134" i="2"/>
  <c r="J134" i="2" s="1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J130" i="2" s="1"/>
  <c r="F130" i="2"/>
  <c r="E130" i="2"/>
  <c r="K130" i="2" s="1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H126" i="2"/>
  <c r="K126" i="2" s="1"/>
  <c r="G126" i="2"/>
  <c r="J126" i="2" s="1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J122" i="2" s="1"/>
  <c r="F122" i="2"/>
  <c r="E122" i="2"/>
  <c r="K122" i="2" s="1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H118" i="2"/>
  <c r="K118" i="2" s="1"/>
  <c r="G118" i="2"/>
  <c r="J118" i="2" s="1"/>
  <c r="F118" i="2"/>
  <c r="E118" i="2"/>
  <c r="D118" i="2"/>
  <c r="C118" i="2"/>
  <c r="I118" i="2" s="1"/>
  <c r="B118" i="2"/>
  <c r="J117" i="2"/>
  <c r="I117" i="2"/>
  <c r="H117" i="2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E114" i="2"/>
  <c r="K114" i="2" s="1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G106" i="2"/>
  <c r="J106" i="2" s="1"/>
  <c r="F106" i="2"/>
  <c r="E106" i="2"/>
  <c r="K106" i="2" s="1"/>
  <c r="D106" i="2"/>
  <c r="C106" i="2"/>
  <c r="B106" i="2"/>
  <c r="I105" i="2"/>
  <c r="H105" i="2"/>
  <c r="G105" i="2"/>
  <c r="J105" i="2" s="1"/>
  <c r="F105" i="2"/>
  <c r="E105" i="2"/>
  <c r="D105" i="2"/>
  <c r="C105" i="2"/>
  <c r="B105" i="2"/>
  <c r="K104" i="2"/>
  <c r="J104" i="2"/>
  <c r="I104" i="2"/>
  <c r="H104" i="2"/>
  <c r="G104" i="2"/>
  <c r="F104" i="2"/>
  <c r="E104" i="2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I100" i="2" s="1"/>
  <c r="E100" i="2"/>
  <c r="D100" i="2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J98" i="2"/>
  <c r="H98" i="2"/>
  <c r="G98" i="2"/>
  <c r="F98" i="2"/>
  <c r="E98" i="2"/>
  <c r="K98" i="2" s="1"/>
  <c r="D98" i="2"/>
  <c r="C98" i="2"/>
  <c r="I98" i="2" s="1"/>
  <c r="B98" i="2"/>
  <c r="J97" i="2"/>
  <c r="I97" i="2"/>
  <c r="H97" i="2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J94" i="2"/>
  <c r="H94" i="2"/>
  <c r="G94" i="2"/>
  <c r="F94" i="2"/>
  <c r="E94" i="2"/>
  <c r="K94" i="2" s="1"/>
  <c r="D94" i="2"/>
  <c r="C94" i="2"/>
  <c r="B94" i="2"/>
  <c r="I93" i="2"/>
  <c r="H93" i="2"/>
  <c r="G93" i="2"/>
  <c r="J93" i="2" s="1"/>
  <c r="F93" i="2"/>
  <c r="E93" i="2"/>
  <c r="K93" i="2" s="1"/>
  <c r="D93" i="2"/>
  <c r="C93" i="2"/>
  <c r="B93" i="2"/>
  <c r="K92" i="2"/>
  <c r="I92" i="2"/>
  <c r="H92" i="2"/>
  <c r="G92" i="2"/>
  <c r="F92" i="2"/>
  <c r="E92" i="2"/>
  <c r="D92" i="2"/>
  <c r="J92" i="2" s="1"/>
  <c r="C92" i="2"/>
  <c r="B92" i="2"/>
  <c r="K91" i="2"/>
  <c r="I91" i="2"/>
  <c r="H91" i="2"/>
  <c r="G91" i="2"/>
  <c r="F91" i="2"/>
  <c r="E91" i="2"/>
  <c r="D91" i="2"/>
  <c r="J91" i="2" s="1"/>
  <c r="C91" i="2"/>
  <c r="B91" i="2"/>
  <c r="K90" i="2"/>
  <c r="J90" i="2"/>
  <c r="H90" i="2"/>
  <c r="G90" i="2"/>
  <c r="F90" i="2"/>
  <c r="E90" i="2"/>
  <c r="D90" i="2"/>
  <c r="C90" i="2"/>
  <c r="I90" i="2" s="1"/>
  <c r="B90" i="2"/>
  <c r="I89" i="2"/>
  <c r="H89" i="2"/>
  <c r="G89" i="2"/>
  <c r="F89" i="2"/>
  <c r="E89" i="2"/>
  <c r="D89" i="2"/>
  <c r="J89" i="2" s="1"/>
  <c r="C89" i="2"/>
  <c r="B89" i="2"/>
  <c r="K88" i="2"/>
  <c r="H88" i="2"/>
  <c r="G88" i="2"/>
  <c r="F88" i="2"/>
  <c r="I88" i="2" s="1"/>
  <c r="E88" i="2"/>
  <c r="D88" i="2"/>
  <c r="J88" i="2" s="1"/>
  <c r="C88" i="2"/>
  <c r="B88" i="2"/>
  <c r="H87" i="2"/>
  <c r="G87" i="2"/>
  <c r="F87" i="2"/>
  <c r="I87" i="2" s="1"/>
  <c r="E87" i="2"/>
  <c r="K87" i="2" s="1"/>
  <c r="D87" i="2"/>
  <c r="J87" i="2" s="1"/>
  <c r="C87" i="2"/>
  <c r="B87" i="2"/>
  <c r="H86" i="2"/>
  <c r="K86" i="2" s="1"/>
  <c r="G86" i="2"/>
  <c r="J86" i="2" s="1"/>
  <c r="F86" i="2"/>
  <c r="E86" i="2"/>
  <c r="D86" i="2"/>
  <c r="C86" i="2"/>
  <c r="B86" i="2"/>
  <c r="I85" i="2"/>
  <c r="H85" i="2"/>
  <c r="G85" i="2"/>
  <c r="F85" i="2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J82" i="2" s="1"/>
  <c r="F82" i="2"/>
  <c r="E82" i="2"/>
  <c r="K82" i="2" s="1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J78" i="2"/>
  <c r="H78" i="2"/>
  <c r="G78" i="2"/>
  <c r="F78" i="2"/>
  <c r="E78" i="2"/>
  <c r="D78" i="2"/>
  <c r="C78" i="2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G74" i="2"/>
  <c r="J74" i="2" s="1"/>
  <c r="F74" i="2"/>
  <c r="E74" i="2"/>
  <c r="K74" i="2" s="1"/>
  <c r="D74" i="2"/>
  <c r="C74" i="2"/>
  <c r="B74" i="2"/>
  <c r="I73" i="2"/>
  <c r="H73" i="2"/>
  <c r="G73" i="2"/>
  <c r="J73" i="2" s="1"/>
  <c r="F73" i="2"/>
  <c r="E73" i="2"/>
  <c r="D73" i="2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I68" i="2" s="1"/>
  <c r="E68" i="2"/>
  <c r="D68" i="2"/>
  <c r="C68" i="2"/>
  <c r="B68" i="2"/>
  <c r="H67" i="2"/>
  <c r="K67" i="2" s="1"/>
  <c r="G67" i="2"/>
  <c r="F67" i="2"/>
  <c r="E67" i="2"/>
  <c r="D67" i="2"/>
  <c r="J67" i="2" s="1"/>
  <c r="C67" i="2"/>
  <c r="I67" i="2" s="1"/>
  <c r="B67" i="2"/>
  <c r="J66" i="2"/>
  <c r="H66" i="2"/>
  <c r="G66" i="2"/>
  <c r="F66" i="2"/>
  <c r="E66" i="2"/>
  <c r="K66" i="2" s="1"/>
  <c r="D66" i="2"/>
  <c r="C66" i="2"/>
  <c r="I66" i="2" s="1"/>
  <c r="B66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J62" i="2"/>
  <c r="H62" i="2"/>
  <c r="G62" i="2"/>
  <c r="F62" i="2"/>
  <c r="E62" i="2"/>
  <c r="K62" i="2" s="1"/>
  <c r="D62" i="2"/>
  <c r="C62" i="2"/>
  <c r="B62" i="2"/>
  <c r="I61" i="2"/>
  <c r="H61" i="2"/>
  <c r="G61" i="2"/>
  <c r="J61" i="2" s="1"/>
  <c r="F61" i="2"/>
  <c r="E61" i="2"/>
  <c r="K61" i="2" s="1"/>
  <c r="D61" i="2"/>
  <c r="C61" i="2"/>
  <c r="B61" i="2"/>
  <c r="K60" i="2"/>
  <c r="I60" i="2"/>
  <c r="H60" i="2"/>
  <c r="G60" i="2"/>
  <c r="F60" i="2"/>
  <c r="E60" i="2"/>
  <c r="D60" i="2"/>
  <c r="J60" i="2" s="1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D57" i="2"/>
  <c r="J57" i="2" s="1"/>
  <c r="C57" i="2"/>
  <c r="B57" i="2"/>
  <c r="K56" i="2"/>
  <c r="H56" i="2"/>
  <c r="G56" i="2"/>
  <c r="F56" i="2"/>
  <c r="I56" i="2" s="1"/>
  <c r="E56" i="2"/>
  <c r="D56" i="2"/>
  <c r="J56" i="2" s="1"/>
  <c r="C56" i="2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J54" i="2" s="1"/>
  <c r="F54" i="2"/>
  <c r="E54" i="2"/>
  <c r="D54" i="2"/>
  <c r="C54" i="2"/>
  <c r="B54" i="2"/>
  <c r="I53" i="2"/>
  <c r="H53" i="2"/>
  <c r="G53" i="2"/>
  <c r="F53" i="2"/>
  <c r="E53" i="2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E50" i="2"/>
  <c r="K50" i="2" s="1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J48" i="2" s="1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J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G42" i="2"/>
  <c r="J42" i="2" s="1"/>
  <c r="F42" i="2"/>
  <c r="E42" i="2"/>
  <c r="K42" i="2" s="1"/>
  <c r="D42" i="2"/>
  <c r="C42" i="2"/>
  <c r="B42" i="2"/>
  <c r="I41" i="2"/>
  <c r="H41" i="2"/>
  <c r="G41" i="2"/>
  <c r="J41" i="2" s="1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K38" i="2"/>
  <c r="H38" i="2"/>
  <c r="G38" i="2"/>
  <c r="J38" i="2" s="1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I36" i="2" s="1"/>
  <c r="E36" i="2"/>
  <c r="D36" i="2"/>
  <c r="C36" i="2"/>
  <c r="B36" i="2"/>
  <c r="H35" i="2"/>
  <c r="K35" i="2" s="1"/>
  <c r="G35" i="2"/>
  <c r="F35" i="2"/>
  <c r="E35" i="2"/>
  <c r="D35" i="2"/>
  <c r="J35" i="2" s="1"/>
  <c r="C35" i="2"/>
  <c r="I35" i="2" s="1"/>
  <c r="B35" i="2"/>
  <c r="J34" i="2"/>
  <c r="H34" i="2"/>
  <c r="G34" i="2"/>
  <c r="F34" i="2"/>
  <c r="E34" i="2"/>
  <c r="K34" i="2" s="1"/>
  <c r="D34" i="2"/>
  <c r="C34" i="2"/>
  <c r="I34" i="2" s="1"/>
  <c r="B34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E30" i="2"/>
  <c r="K30" i="2" s="1"/>
  <c r="D30" i="2"/>
  <c r="J30" i="2" s="1"/>
  <c r="C30" i="2"/>
  <c r="B30" i="2"/>
  <c r="H29" i="2"/>
  <c r="G29" i="2"/>
  <c r="J29" i="2" s="1"/>
  <c r="F29" i="2"/>
  <c r="I29" i="2" s="1"/>
  <c r="E29" i="2"/>
  <c r="K29" i="2" s="1"/>
  <c r="D29" i="2"/>
  <c r="C29" i="2"/>
  <c r="B29" i="2"/>
  <c r="I28" i="2"/>
  <c r="H28" i="2"/>
  <c r="K28" i="2" s="1"/>
  <c r="G28" i="2"/>
  <c r="F28" i="2"/>
  <c r="E28" i="2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I24" i="2"/>
  <c r="H24" i="2"/>
  <c r="K24" i="2" s="1"/>
  <c r="G24" i="2"/>
  <c r="F24" i="2"/>
  <c r="E24" i="2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I20" i="2"/>
  <c r="H20" i="2"/>
  <c r="K20" i="2" s="1"/>
  <c r="G20" i="2"/>
  <c r="F20" i="2"/>
  <c r="E20" i="2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J17" i="2" s="1"/>
  <c r="F17" i="2"/>
  <c r="I17" i="2" s="1"/>
  <c r="E17" i="2"/>
  <c r="K17" i="2" s="1"/>
  <c r="D17" i="2"/>
  <c r="C17" i="2"/>
  <c r="B17" i="2"/>
  <c r="I16" i="2"/>
  <c r="H16" i="2"/>
  <c r="K16" i="2" s="1"/>
  <c r="G16" i="2"/>
  <c r="F16" i="2"/>
  <c r="E16" i="2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I12" i="2"/>
  <c r="H12" i="2"/>
  <c r="K12" i="2" s="1"/>
  <c r="G12" i="2"/>
  <c r="F12" i="2"/>
  <c r="E12" i="2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J9" i="2" s="1"/>
  <c r="F9" i="2"/>
  <c r="I9" i="2" s="1"/>
  <c r="E9" i="2"/>
  <c r="K9" i="2" s="1"/>
  <c r="D9" i="2"/>
  <c r="C9" i="2"/>
  <c r="B9" i="2"/>
  <c r="I8" i="2"/>
  <c r="H8" i="2"/>
  <c r="H6" i="2" s="1"/>
  <c r="G8" i="2"/>
  <c r="G6" i="2" s="1"/>
  <c r="F8" i="2"/>
  <c r="E8" i="2"/>
  <c r="D8" i="2"/>
  <c r="J8" i="2" s="1"/>
  <c r="C8" i="2"/>
  <c r="B8" i="2"/>
  <c r="K7" i="2"/>
  <c r="J7" i="2"/>
  <c r="H7" i="2"/>
  <c r="G7" i="2"/>
  <c r="F7" i="2"/>
  <c r="F6" i="2" s="1"/>
  <c r="E7" i="2"/>
  <c r="D7" i="2"/>
  <c r="C7" i="2"/>
  <c r="I7" i="2" s="1"/>
  <c r="B7" i="2"/>
  <c r="D6" i="2"/>
  <c r="F4" i="2"/>
  <c r="C4" i="2"/>
  <c r="I2" i="2"/>
  <c r="G2" i="2"/>
  <c r="J6" i="2" l="1"/>
  <c r="C6" i="2"/>
  <c r="I6" i="2" s="1"/>
  <c r="I46" i="2"/>
  <c r="K57" i="2"/>
  <c r="I78" i="2"/>
  <c r="K89" i="2"/>
  <c r="I110" i="2"/>
  <c r="I210" i="2"/>
  <c r="E6" i="2"/>
  <c r="K6" i="2" s="1"/>
  <c r="K8" i="2"/>
  <c r="K33" i="2"/>
  <c r="I54" i="2"/>
  <c r="K65" i="2"/>
  <c r="I86" i="2"/>
  <c r="K97" i="2"/>
  <c r="K117" i="2"/>
  <c r="K125" i="2"/>
  <c r="K133" i="2"/>
  <c r="K141" i="2"/>
  <c r="K149" i="2"/>
  <c r="K157" i="2"/>
  <c r="K165" i="2"/>
  <c r="K173" i="2"/>
  <c r="K181" i="2"/>
  <c r="K189" i="2"/>
  <c r="K197" i="2"/>
  <c r="K209" i="2"/>
  <c r="I218" i="2"/>
  <c r="J6" i="3"/>
  <c r="I20" i="3"/>
  <c r="K68" i="3"/>
  <c r="I42" i="2"/>
  <c r="K53" i="2"/>
  <c r="I74" i="2"/>
  <c r="K85" i="2"/>
  <c r="I106" i="2"/>
  <c r="K213" i="2"/>
  <c r="I222" i="2"/>
  <c r="K10" i="3"/>
  <c r="J24" i="3"/>
  <c r="I30" i="2"/>
  <c r="K41" i="2"/>
  <c r="I62" i="2"/>
  <c r="K73" i="2"/>
  <c r="I94" i="2"/>
  <c r="K105" i="2"/>
  <c r="I202" i="2"/>
  <c r="K217" i="2"/>
  <c r="K19" i="3"/>
  <c r="K24" i="3"/>
  <c r="J30" i="3"/>
  <c r="K60" i="3"/>
  <c r="J20" i="3"/>
  <c r="I44" i="3"/>
  <c r="K128" i="3"/>
  <c r="I136" i="3"/>
  <c r="J224" i="2"/>
  <c r="I28" i="3"/>
  <c r="K39" i="3"/>
  <c r="J40" i="3"/>
  <c r="K143" i="3"/>
  <c r="K27" i="3"/>
  <c r="J28" i="3"/>
  <c r="I48" i="3"/>
  <c r="I129" i="3"/>
  <c r="I36" i="3"/>
  <c r="K47" i="3"/>
  <c r="J48" i="3"/>
  <c r="I56" i="3"/>
  <c r="I64" i="3"/>
  <c r="I72" i="3"/>
  <c r="I80" i="3"/>
  <c r="I88" i="3"/>
  <c r="I96" i="3"/>
  <c r="I104" i="3"/>
  <c r="I112" i="3"/>
  <c r="I120" i="3"/>
  <c r="I128" i="3"/>
  <c r="J205" i="3"/>
  <c r="J229" i="3"/>
  <c r="J261" i="3"/>
  <c r="J187" i="3"/>
  <c r="J195" i="3"/>
  <c r="J233" i="3"/>
  <c r="J179" i="3"/>
  <c r="J185" i="3"/>
  <c r="J193" i="3"/>
  <c r="J225" i="3"/>
  <c r="J257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<sst xmlns="http://schemas.openxmlformats.org/spreadsheetml/2006/main" count="158" uniqueCount="122">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</sst>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44927</v>
      </c>
      <c r="F7" s="3" t="s">
        <v>3</v>
      </c>
      <c r="G7" s="5">
        <v>44957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01/01/2023 - 01/31/2023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01/01/2022 - 01/31/2022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110743552.92</v>
      </c>
      <c r="D6" s="32">
        <f t="shared" si="0"/>
        <v>86527330.030000001</v>
      </c>
      <c r="E6" s="33">
        <f t="shared" si="0"/>
        <v>23159962.939999998</v>
      </c>
      <c r="F6" s="31">
        <f t="shared" si="0"/>
        <v>92753009.589999989</v>
      </c>
      <c r="G6" s="32">
        <f t="shared" si="0"/>
        <v>84347821.790000007</v>
      </c>
      <c r="H6" s="33">
        <f t="shared" si="0"/>
        <v>18110666.280000001</v>
      </c>
      <c r="I6" s="17">
        <f t="shared" ref="I6:I69" si="1">IFERROR((C6-F6)/F6,"")</f>
        <v>0.19396182840345952</v>
      </c>
      <c r="J6" s="17">
        <f t="shared" ref="J6:J69" si="2">IFERROR((D6-G6)/G6,"")</f>
        <v>2.583953199676331E-2</v>
      </c>
      <c r="K6" s="17">
        <f t="shared" ref="K6:K69" si="3">IFERROR((E6-H6)/H6,"")</f>
        <v>0.2788023688325616</v>
      </c>
    </row>
    <row r="7" spans="2:11" x14ac:dyDescent="0.3">
      <c r="B7" s="18" t="str">
        <f>'County Data'!A2</f>
        <v>Addison</v>
      </c>
      <c r="C7" s="34">
        <f>IF('County Data'!C2&gt;9,'County Data'!B2,"*")</f>
        <v>3608978.33</v>
      </c>
      <c r="D7" s="34">
        <f>IF('County Data'!E2&gt;9,'County Data'!D2,"*")</f>
        <v>669935.89</v>
      </c>
      <c r="E7" s="35">
        <f>IF('County Data'!G2&gt;9,'County Data'!F2,"*")</f>
        <v>463738.79</v>
      </c>
      <c r="F7" s="34">
        <f>IF('County Data'!I2&gt;9,'County Data'!H2,"*")</f>
        <v>2768032.34</v>
      </c>
      <c r="G7" s="34">
        <f>IF('County Data'!K2&gt;9,'County Data'!J2,"*")</f>
        <v>501197.58</v>
      </c>
      <c r="H7" s="35">
        <f>IF('County Data'!M2&gt;9,'County Data'!L2,"*")</f>
        <v>273723.87</v>
      </c>
      <c r="I7" s="19">
        <f t="shared" si="1"/>
        <v>0.30380641795536256</v>
      </c>
      <c r="J7" s="19">
        <f t="shared" si="2"/>
        <v>0.33667024090579206</v>
      </c>
      <c r="K7" s="19">
        <f t="shared" si="3"/>
        <v>0.69418469057886689</v>
      </c>
    </row>
    <row r="8" spans="2:11" x14ac:dyDescent="0.3">
      <c r="B8" s="18" t="str">
        <f>'County Data'!A3</f>
        <v>Bennington</v>
      </c>
      <c r="C8" s="34">
        <f>IF('County Data'!C3&gt;9,'County Data'!B3,"*")</f>
        <v>6554834.3700000001</v>
      </c>
      <c r="D8" s="34">
        <f>IF('County Data'!E3&gt;9,'County Data'!D3,"*")</f>
        <v>3039576.03</v>
      </c>
      <c r="E8" s="35">
        <f>IF('County Data'!G3&gt;9,'County Data'!F3,"*")</f>
        <v>1210044.92</v>
      </c>
      <c r="F8" s="34">
        <f>IF('County Data'!I3&gt;9,'County Data'!H3,"*")</f>
        <v>5680021.3700000001</v>
      </c>
      <c r="G8" s="34">
        <f>IF('County Data'!K3&gt;9,'County Data'!J3,"*")</f>
        <v>3491586.93</v>
      </c>
      <c r="H8" s="35">
        <f>IF('County Data'!M3&gt;9,'County Data'!L3,"*")</f>
        <v>1039039.24</v>
      </c>
      <c r="I8" s="19">
        <f t="shared" si="1"/>
        <v>0.15401579378212796</v>
      </c>
      <c r="J8" s="19">
        <f t="shared" si="2"/>
        <v>-0.12945715202342115</v>
      </c>
      <c r="K8" s="19">
        <f t="shared" si="3"/>
        <v>0.16458057926666941</v>
      </c>
    </row>
    <row r="9" spans="2:11" x14ac:dyDescent="0.3">
      <c r="B9" s="9" t="str">
        <f>'County Data'!A4</f>
        <v>Caledonia</v>
      </c>
      <c r="C9" s="36">
        <f>IF('County Data'!C4&gt;9,'County Data'!B4,"*")</f>
        <v>3314069.11</v>
      </c>
      <c r="D9" s="36">
        <f>IF('County Data'!E4&gt;9,'County Data'!D4,"*")</f>
        <v>1012597.5</v>
      </c>
      <c r="E9" s="37">
        <f>IF('County Data'!G4&gt;9,'County Data'!F4,"*")</f>
        <v>462153.47</v>
      </c>
      <c r="F9" s="36">
        <f>IF('County Data'!I4&gt;9,'County Data'!H4,"*")</f>
        <v>2730758.19</v>
      </c>
      <c r="G9" s="36">
        <f>IF('County Data'!K4&gt;9,'County Data'!J4,"*")</f>
        <v>818836.55</v>
      </c>
      <c r="H9" s="37">
        <f>IF('County Data'!M4&gt;9,'County Data'!L4,"*")</f>
        <v>327934.95</v>
      </c>
      <c r="I9" s="8">
        <f t="shared" si="1"/>
        <v>0.21360767941155565</v>
      </c>
      <c r="J9" s="8">
        <f t="shared" si="2"/>
        <v>0.23662958132486872</v>
      </c>
      <c r="K9" s="8">
        <f t="shared" si="3"/>
        <v>0.40928397537377448</v>
      </c>
    </row>
    <row r="10" spans="2:11" x14ac:dyDescent="0.3">
      <c r="B10" s="18" t="str">
        <f>'County Data'!A5</f>
        <v>Chittenden</v>
      </c>
      <c r="C10" s="34">
        <f>IF('County Data'!C5&gt;9,'County Data'!B5,"*")</f>
        <v>28574430.870000001</v>
      </c>
      <c r="D10" s="34">
        <f>IF('County Data'!E5&gt;9,'County Data'!D5,"*")</f>
        <v>6464596.1399999997</v>
      </c>
      <c r="E10" s="35">
        <f>IF('County Data'!G5&gt;9,'County Data'!F5,"*")</f>
        <v>4943613.78</v>
      </c>
      <c r="F10" s="34">
        <f>IF('County Data'!I5&gt;9,'County Data'!H5,"*")</f>
        <v>23690407.539999999</v>
      </c>
      <c r="G10" s="34">
        <f>IF('County Data'!K5&gt;9,'County Data'!J5,"*")</f>
        <v>5853183.25</v>
      </c>
      <c r="H10" s="35">
        <f>IF('County Data'!M5&gt;9,'County Data'!L5,"*")</f>
        <v>3650968.56</v>
      </c>
      <c r="I10" s="19">
        <f t="shared" si="1"/>
        <v>0.20616037616717175</v>
      </c>
      <c r="J10" s="19">
        <f t="shared" si="2"/>
        <v>0.10445818350211394</v>
      </c>
      <c r="K10" s="19">
        <f t="shared" si="3"/>
        <v>0.35405542358326969</v>
      </c>
    </row>
    <row r="11" spans="2:11" x14ac:dyDescent="0.3">
      <c r="B11" s="9" t="str">
        <f>'County Data'!A6</f>
        <v>Essex</v>
      </c>
      <c r="C11" s="36">
        <f>IF('County Data'!C6&gt;9,'County Data'!B6,"*")</f>
        <v>233841.77</v>
      </c>
      <c r="D11" s="36" t="str">
        <f>IF('County Data'!E6&gt;9,'County Data'!D6,"*")</f>
        <v>*</v>
      </c>
      <c r="E11" s="37">
        <f>IF('County Data'!G6&gt;9,'County Data'!F6,"*")</f>
        <v>79869.929999999993</v>
      </c>
      <c r="F11" s="36">
        <f>IF('County Data'!I6&gt;9,'County Data'!H6,"*")</f>
        <v>233182.79</v>
      </c>
      <c r="G11" s="36" t="str">
        <f>IF('County Data'!K6&gt;9,'County Data'!J6,"*")</f>
        <v>*</v>
      </c>
      <c r="H11" s="37">
        <f>IF('County Data'!M6&gt;9,'County Data'!L6,"*")</f>
        <v>83497.990000000005</v>
      </c>
      <c r="I11" s="8">
        <f t="shared" si="1"/>
        <v>2.8260233098676853E-3</v>
      </c>
      <c r="J11" s="8" t="str">
        <f t="shared" si="2"/>
        <v/>
      </c>
      <c r="K11" s="8">
        <f t="shared" si="3"/>
        <v>-4.3450866302290773E-2</v>
      </c>
    </row>
    <row r="12" spans="2:11" x14ac:dyDescent="0.3">
      <c r="B12" s="18" t="str">
        <f>'County Data'!A7</f>
        <v>Franklin</v>
      </c>
      <c r="C12" s="34">
        <f>IF('County Data'!C7&gt;9,'County Data'!B7,"*")</f>
        <v>4382472.91</v>
      </c>
      <c r="D12" s="34">
        <f>IF('County Data'!E7&gt;9,'County Data'!D7,"*")</f>
        <v>432823.38</v>
      </c>
      <c r="E12" s="35">
        <f>IF('County Data'!G7&gt;9,'County Data'!F7,"*")</f>
        <v>346948.7</v>
      </c>
      <c r="F12" s="34">
        <f>IF('County Data'!I7&gt;9,'County Data'!H7,"*")</f>
        <v>3982408.37</v>
      </c>
      <c r="G12" s="34">
        <f>IF('County Data'!K7&gt;9,'County Data'!J7,"*")</f>
        <v>457377.99</v>
      </c>
      <c r="H12" s="35">
        <f>IF('County Data'!M7&gt;9,'County Data'!L7,"*")</f>
        <v>320477.8</v>
      </c>
      <c r="I12" s="19">
        <f t="shared" si="1"/>
        <v>0.10045793972655799</v>
      </c>
      <c r="J12" s="19">
        <f t="shared" si="2"/>
        <v>-5.3685596020919123E-2</v>
      </c>
      <c r="K12" s="19">
        <f t="shared" si="3"/>
        <v>8.2598233013332051E-2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230007.33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207689.9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0.10745553828086966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9196670.3699999992</v>
      </c>
      <c r="D14" s="34">
        <f>IF('County Data'!E9&gt;9,'County Data'!D9,"*")</f>
        <v>11261692.82</v>
      </c>
      <c r="E14" s="35">
        <f>IF('County Data'!G9&gt;9,'County Data'!F9,"*")</f>
        <v>2905300.2</v>
      </c>
      <c r="F14" s="34">
        <f>IF('County Data'!I9&gt;9,'County Data'!H9,"*")</f>
        <v>7968048.2000000002</v>
      </c>
      <c r="G14" s="34">
        <f>IF('County Data'!K9&gt;9,'County Data'!J9,"*")</f>
        <v>11486104.789999999</v>
      </c>
      <c r="H14" s="35">
        <f>IF('County Data'!M9&gt;9,'County Data'!L9,"*")</f>
        <v>2474989.6</v>
      </c>
      <c r="I14" s="19">
        <f t="shared" si="1"/>
        <v>0.1541936167002603</v>
      </c>
      <c r="J14" s="19">
        <f t="shared" si="2"/>
        <v>-1.9537691332519945E-2</v>
      </c>
      <c r="K14" s="19">
        <f t="shared" si="3"/>
        <v>0.17386359926522524</v>
      </c>
    </row>
    <row r="15" spans="2:11" x14ac:dyDescent="0.3">
      <c r="B15" s="21" t="str">
        <f>'County Data'!A10</f>
        <v>Orange</v>
      </c>
      <c r="C15" s="38">
        <f>IF('County Data'!C10&gt;9,'County Data'!B10,"*")</f>
        <v>1521891.06</v>
      </c>
      <c r="D15" s="38" t="str">
        <f>IF('County Data'!E10&gt;9,'County Data'!D10,"*")</f>
        <v>*</v>
      </c>
      <c r="E15" s="39">
        <f>IF('County Data'!G10&gt;9,'County Data'!F10,"*")</f>
        <v>196985.05</v>
      </c>
      <c r="F15" s="38">
        <f>IF('County Data'!I10&gt;9,'County Data'!H10,"*")</f>
        <v>1329542.55</v>
      </c>
      <c r="G15" s="38">
        <f>IF('County Data'!K10&gt;9,'County Data'!J10,"*")</f>
        <v>163786.76</v>
      </c>
      <c r="H15" s="39">
        <f>IF('County Data'!M10&gt;9,'County Data'!L10,"*")</f>
        <v>134220.93</v>
      </c>
      <c r="I15" s="20">
        <f t="shared" si="1"/>
        <v>0.14467269964394897</v>
      </c>
      <c r="J15" s="20" t="str">
        <f t="shared" si="2"/>
        <v/>
      </c>
      <c r="K15" s="20">
        <f t="shared" si="3"/>
        <v>0.46761797880554096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3032012.41</v>
      </c>
      <c r="D16" s="34">
        <f>IF('County Data'!E11&gt;9,'County Data'!D11,"*")</f>
        <v>221726.07999999999</v>
      </c>
      <c r="E16" s="35">
        <f>IF('County Data'!G11&gt;9,'County Data'!F11,"*")</f>
        <v>433604.11</v>
      </c>
      <c r="F16" s="34">
        <f>IF('County Data'!I11&gt;9,'County Data'!H11,"*")</f>
        <v>2635791.0499999998</v>
      </c>
      <c r="G16" s="34">
        <f>IF('County Data'!K11&gt;9,'County Data'!J11,"*")</f>
        <v>543284.53</v>
      </c>
      <c r="H16" s="35">
        <f>IF('County Data'!M11&gt;9,'County Data'!L11,"*")</f>
        <v>314027.65000000002</v>
      </c>
      <c r="I16" s="19">
        <f t="shared" si="1"/>
        <v>0.15032350914159162</v>
      </c>
      <c r="J16" s="19">
        <f t="shared" si="2"/>
        <v>-0.59187853186248474</v>
      </c>
      <c r="K16" s="19">
        <f t="shared" si="3"/>
        <v>0.38078322084058508</v>
      </c>
    </row>
    <row r="17" spans="2:11" x14ac:dyDescent="0.3">
      <c r="B17" s="9" t="str">
        <f>'County Data'!A12</f>
        <v>Other</v>
      </c>
      <c r="C17" s="36">
        <f>IF('County Data'!C12&gt;9,'County Data'!B12,"*")</f>
        <v>7071391.8300000001</v>
      </c>
      <c r="D17" s="36">
        <f>IF('County Data'!E12&gt;9,'County Data'!D12,"*")</f>
        <v>44748791.640000001</v>
      </c>
      <c r="E17" s="37">
        <f>IF('County Data'!G12&gt;9,'County Data'!F12,"*")</f>
        <v>1406291.47</v>
      </c>
      <c r="F17" s="36">
        <f>IF('County Data'!I12&gt;9,'County Data'!H12,"*")</f>
        <v>5309305.3099999996</v>
      </c>
      <c r="G17" s="36">
        <f>IF('County Data'!K12&gt;9,'County Data'!J12,"*")</f>
        <v>42441425.289999999</v>
      </c>
      <c r="H17" s="37">
        <f>IF('County Data'!M12&gt;9,'County Data'!L12,"*")</f>
        <v>1047109.34</v>
      </c>
      <c r="I17" s="8">
        <f t="shared" si="1"/>
        <v>0.33188645540521772</v>
      </c>
      <c r="J17" s="8">
        <f t="shared" si="2"/>
        <v>5.4365901574555758E-2</v>
      </c>
      <c r="K17" s="8">
        <f t="shared" si="3"/>
        <v>0.3430225634316279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12769792.310000001</v>
      </c>
      <c r="D18" s="34">
        <f>IF('County Data'!E13&gt;9,'County Data'!D13,"*")</f>
        <v>6506744.75</v>
      </c>
      <c r="E18" s="35">
        <f>IF('County Data'!G13&gt;9,'County Data'!F13,"*")</f>
        <v>3280413.85</v>
      </c>
      <c r="F18" s="34">
        <f>IF('County Data'!I13&gt;9,'County Data'!H13,"*")</f>
        <v>10838471.300000001</v>
      </c>
      <c r="G18" s="34">
        <f>IF('County Data'!K13&gt;9,'County Data'!J13,"*")</f>
        <v>6664326.5</v>
      </c>
      <c r="H18" s="35">
        <f>IF('County Data'!M13&gt;9,'County Data'!L13,"*")</f>
        <v>2839484</v>
      </c>
      <c r="I18" s="19">
        <f t="shared" si="1"/>
        <v>0.1781912740775537</v>
      </c>
      <c r="J18" s="19">
        <f t="shared" si="2"/>
        <v>-2.3645562683641024E-2</v>
      </c>
      <c r="K18" s="19">
        <f t="shared" si="3"/>
        <v>0.15528520322706524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10210118.25</v>
      </c>
      <c r="D19" s="36">
        <f>IF('County Data'!E14&gt;9,'County Data'!D14,"*")</f>
        <v>2666263.04</v>
      </c>
      <c r="E19" s="37">
        <f>IF('County Data'!G14&gt;9,'County Data'!F14,"*")</f>
        <v>2061340.66</v>
      </c>
      <c r="F19" s="36">
        <f>IF('County Data'!I14&gt;9,'County Data'!H14,"*")</f>
        <v>8644120.0999999996</v>
      </c>
      <c r="G19" s="36">
        <f>IF('County Data'!K14&gt;9,'County Data'!J14,"*")</f>
        <v>2388287.5099999998</v>
      </c>
      <c r="H19" s="37">
        <f>IF('County Data'!M14&gt;9,'County Data'!L14,"*")</f>
        <v>1570673.15</v>
      </c>
      <c r="I19" s="8">
        <f t="shared" si="1"/>
        <v>0.18116339568211234</v>
      </c>
      <c r="J19" s="8">
        <f t="shared" si="2"/>
        <v>0.116391150075562</v>
      </c>
      <c r="K19" s="8">
        <f t="shared" si="3"/>
        <v>0.31239313538911645</v>
      </c>
    </row>
    <row r="20" spans="2:11" x14ac:dyDescent="0.3">
      <c r="B20" s="18" t="str">
        <f>'County Data'!A15</f>
        <v>Windham</v>
      </c>
      <c r="C20" s="34">
        <f>IF('County Data'!C15&gt;9,'County Data'!B15,"*")</f>
        <v>9850789.3000000007</v>
      </c>
      <c r="D20" s="34">
        <f>IF('County Data'!E15&gt;9,'County Data'!D15,"*")</f>
        <v>4322171.47</v>
      </c>
      <c r="E20" s="35">
        <f>IF('County Data'!G15&gt;9,'County Data'!F15,"*")</f>
        <v>2682841.9</v>
      </c>
      <c r="F20" s="34">
        <f>IF('County Data'!I15&gt;9,'County Data'!H15,"*")</f>
        <v>8368017.2800000003</v>
      </c>
      <c r="G20" s="34">
        <f>IF('County Data'!K15&gt;9,'County Data'!J15,"*")</f>
        <v>4317598.71</v>
      </c>
      <c r="H20" s="35">
        <f>IF('County Data'!M15&gt;9,'County Data'!L15,"*")</f>
        <v>2093871.19</v>
      </c>
      <c r="I20" s="19">
        <f t="shared" si="1"/>
        <v>0.17719514317255336</v>
      </c>
      <c r="J20" s="19">
        <f t="shared" si="2"/>
        <v>1.059097963275002E-3</v>
      </c>
      <c r="K20" s="19">
        <f t="shared" si="3"/>
        <v>0.28128316240885859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10192252.699999999</v>
      </c>
      <c r="D21" s="36">
        <f>IF('County Data'!E16&gt;9,'County Data'!D16,"*")</f>
        <v>5180411.29</v>
      </c>
      <c r="E21" s="37">
        <f>IF('County Data'!G16&gt;9,'County Data'!F16,"*")</f>
        <v>2686816.11</v>
      </c>
      <c r="F21" s="36">
        <f>IF('County Data'!I16&gt;9,'County Data'!H16,"*")</f>
        <v>8367213.2999999998</v>
      </c>
      <c r="G21" s="36">
        <f>IF('County Data'!K16&gt;9,'County Data'!J16,"*")</f>
        <v>5220825.4000000004</v>
      </c>
      <c r="H21" s="37">
        <f>IF('County Data'!M16&gt;9,'County Data'!L16,"*")</f>
        <v>1940648.01</v>
      </c>
      <c r="I21" s="8">
        <f t="shared" si="1"/>
        <v>0.21811794854088393</v>
      </c>
      <c r="J21" s="8">
        <f t="shared" si="2"/>
        <v>-7.7409426486471531E-3</v>
      </c>
      <c r="K21" s="8">
        <f t="shared" si="3"/>
        <v>0.38449430095259773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C14" sqref="C14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01/01/2023 - 01/31/2023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01/01/2022 - 01/31/2022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1332745.05</v>
      </c>
      <c r="D6" s="32" t="str">
        <f>IF('Town Data'!E2&gt;9,'Town Data'!D2,"*")</f>
        <v>*</v>
      </c>
      <c r="E6" s="33">
        <f>IF('Town Data'!G2&gt;9,'Town Data'!F2,"*")</f>
        <v>258207.8</v>
      </c>
      <c r="F6" s="32">
        <f>IF('Town Data'!I2&gt;9,'Town Data'!H2,"*")</f>
        <v>1367890.62</v>
      </c>
      <c r="G6" s="32" t="str">
        <f>IF('Town Data'!K2&gt;9,'Town Data'!J2,"*")</f>
        <v>*</v>
      </c>
      <c r="H6" s="33">
        <f>IF('Town Data'!M2&gt;9,'Town Data'!L2,"*")</f>
        <v>216437.89</v>
      </c>
      <c r="I6" s="17">
        <f t="shared" ref="I6:I69" si="0">IFERROR((C6-F6)/F6,"")</f>
        <v>-2.5693260474291477E-2</v>
      </c>
      <c r="J6" s="17" t="str">
        <f t="shared" ref="J6:J69" si="1">IFERROR((D6-G6)/G6,"")</f>
        <v/>
      </c>
      <c r="K6" s="17">
        <f t="shared" ref="K6:K69" si="2">IFERROR((E6-H6)/H6,"")</f>
        <v>0.19298797451777031</v>
      </c>
    </row>
    <row r="7" spans="2:11" x14ac:dyDescent="0.3">
      <c r="B7" t="str">
        <f>'Town Data'!A3</f>
        <v>BARTON</v>
      </c>
      <c r="C7" s="40">
        <f>IF('Town Data'!C3&gt;9,'Town Data'!B3,"*")</f>
        <v>170560.21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170381.57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1.048470207194269E-3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2708884.7</v>
      </c>
      <c r="D8" s="34">
        <f>IF('Town Data'!E4&gt;9,'Town Data'!D4,"*")</f>
        <v>415373.57</v>
      </c>
      <c r="E8" s="35">
        <f>IF('Town Data'!G4&gt;9,'Town Data'!F4,"*")</f>
        <v>325756.39</v>
      </c>
      <c r="F8" s="34">
        <f>IF('Town Data'!I4&gt;9,'Town Data'!H4,"*")</f>
        <v>2241871.0499999998</v>
      </c>
      <c r="G8" s="34">
        <f>IF('Town Data'!K4&gt;9,'Town Data'!J4,"*")</f>
        <v>582997.07999999996</v>
      </c>
      <c r="H8" s="35">
        <f>IF('Town Data'!M4&gt;9,'Town Data'!L4,"*")</f>
        <v>249659.12</v>
      </c>
      <c r="I8" s="19">
        <f t="shared" si="0"/>
        <v>0.2083142337736153</v>
      </c>
      <c r="J8" s="19">
        <f t="shared" si="1"/>
        <v>-0.28752032514468162</v>
      </c>
      <c r="K8" s="19">
        <f t="shared" si="2"/>
        <v>0.30480468728720994</v>
      </c>
    </row>
    <row r="9" spans="2:11" x14ac:dyDescent="0.3">
      <c r="B9" t="str">
        <f>'Town Data'!A5</f>
        <v>BERLIN</v>
      </c>
      <c r="C9" s="40">
        <f>IF('Town Data'!C5&gt;9,'Town Data'!B5,"*")</f>
        <v>1655852.44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1482227.05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0.11713818743221552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BRADFORD</v>
      </c>
      <c r="C10" s="41" t="str">
        <f>IF('Town Data'!C6&gt;9,'Town Data'!B6,"*")</f>
        <v>*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377238.11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BRANDON</v>
      </c>
      <c r="C11" s="40">
        <f>IF('Town Data'!C7&gt;9,'Town Data'!B7,"*")</f>
        <v>290547.02</v>
      </c>
      <c r="D11" s="36" t="str">
        <f>IF('Town Data'!E7&gt;9,'Town Data'!D7,"*")</f>
        <v>*</v>
      </c>
      <c r="E11" s="37">
        <f>IF('Town Data'!G7&gt;9,'Town Data'!F7,"*")</f>
        <v>50171.05</v>
      </c>
      <c r="F11" s="36">
        <f>IF('Town Data'!I7&gt;9,'Town Data'!H7,"*")</f>
        <v>239197.21</v>
      </c>
      <c r="G11" s="36" t="str">
        <f>IF('Town Data'!K7&gt;9,'Town Data'!J7,"*")</f>
        <v>*</v>
      </c>
      <c r="H11" s="37">
        <f>IF('Town Data'!M7&gt;9,'Town Data'!L7,"*")</f>
        <v>40393.550000000003</v>
      </c>
      <c r="I11" s="8">
        <f t="shared" si="0"/>
        <v>0.21467562267971282</v>
      </c>
      <c r="J11" s="8" t="str">
        <f t="shared" si="1"/>
        <v/>
      </c>
      <c r="K11" s="8">
        <f t="shared" si="2"/>
        <v>0.24205597180738012</v>
      </c>
    </row>
    <row r="12" spans="2:11" x14ac:dyDescent="0.3">
      <c r="B12" s="24" t="str">
        <f>'Town Data'!A8</f>
        <v>BRATTLEBORO</v>
      </c>
      <c r="C12" s="41">
        <f>IF('Town Data'!C8&gt;9,'Town Data'!B8,"*")</f>
        <v>3386291.17</v>
      </c>
      <c r="D12" s="34">
        <f>IF('Town Data'!E8&gt;9,'Town Data'!D8,"*")</f>
        <v>553554.30000000005</v>
      </c>
      <c r="E12" s="35">
        <f>IF('Town Data'!G8&gt;9,'Town Data'!F8,"*")</f>
        <v>385763.49</v>
      </c>
      <c r="F12" s="34">
        <f>IF('Town Data'!I8&gt;9,'Town Data'!H8,"*")</f>
        <v>3120924.81</v>
      </c>
      <c r="G12" s="34">
        <f>IF('Town Data'!K8&gt;9,'Town Data'!J8,"*")</f>
        <v>682504.21</v>
      </c>
      <c r="H12" s="35">
        <f>IF('Town Data'!M8&gt;9,'Town Data'!L8,"*")</f>
        <v>267776.90000000002</v>
      </c>
      <c r="I12" s="19">
        <f t="shared" si="0"/>
        <v>8.5028117034322226E-2</v>
      </c>
      <c r="J12" s="19">
        <f t="shared" si="1"/>
        <v>-0.18893643161556459</v>
      </c>
      <c r="K12" s="19">
        <f t="shared" si="2"/>
        <v>0.44061526591726158</v>
      </c>
    </row>
    <row r="13" spans="2:11" x14ac:dyDescent="0.3">
      <c r="B13" t="str">
        <f>'Town Data'!A9</f>
        <v>BRISTOL</v>
      </c>
      <c r="C13" s="40">
        <f>IF('Town Data'!C9&gt;9,'Town Data'!B9,"*")</f>
        <v>356611.81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271387.46999999997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0.31403196322954791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BURKE</v>
      </c>
      <c r="C14" s="41">
        <f>IF('Town Data'!C10&gt;9,'Town Data'!B10,"*")</f>
        <v>433097.84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287830.98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0.50469501232980574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BURLINGTON</v>
      </c>
      <c r="C15" s="40">
        <f>IF('Town Data'!C11&gt;9,'Town Data'!B11,"*")</f>
        <v>8571837.3300000001</v>
      </c>
      <c r="D15" s="36">
        <f>IF('Town Data'!E11&gt;9,'Town Data'!D11,"*")</f>
        <v>2737508.43</v>
      </c>
      <c r="E15" s="37">
        <f>IF('Town Data'!G11&gt;9,'Town Data'!F11,"*")</f>
        <v>2791248.23</v>
      </c>
      <c r="F15" s="36">
        <f>IF('Town Data'!I11&gt;9,'Town Data'!H11,"*")</f>
        <v>6591662.79</v>
      </c>
      <c r="G15" s="36">
        <f>IF('Town Data'!K11&gt;9,'Town Data'!J11,"*")</f>
        <v>2371732.4700000002</v>
      </c>
      <c r="H15" s="37">
        <f>IF('Town Data'!M11&gt;9,'Town Data'!L11,"*")</f>
        <v>1958135.04</v>
      </c>
      <c r="I15" s="8">
        <f t="shared" si="0"/>
        <v>0.30040592231205443</v>
      </c>
      <c r="J15" s="8">
        <f t="shared" si="1"/>
        <v>0.15422311100711958</v>
      </c>
      <c r="K15" s="8">
        <f t="shared" si="2"/>
        <v>0.42546258198821668</v>
      </c>
    </row>
    <row r="16" spans="2:11" x14ac:dyDescent="0.3">
      <c r="B16" s="25" t="str">
        <f>'Town Data'!A12</f>
        <v>CAMBRIDGE</v>
      </c>
      <c r="C16" s="42">
        <f>IF('Town Data'!C12&gt;9,'Town Data'!B12,"*")</f>
        <v>1101316.1000000001</v>
      </c>
      <c r="D16" s="43" t="str">
        <f>IF('Town Data'!E12&gt;9,'Town Data'!D12,"*")</f>
        <v>*</v>
      </c>
      <c r="E16" s="44">
        <f>IF('Town Data'!G12&gt;9,'Town Data'!F12,"*")</f>
        <v>281072.43</v>
      </c>
      <c r="F16" s="43">
        <f>IF('Town Data'!I12&gt;9,'Town Data'!H12,"*")</f>
        <v>808381.52</v>
      </c>
      <c r="G16" s="43" t="str">
        <f>IF('Town Data'!K12&gt;9,'Town Data'!J12,"*")</f>
        <v>*</v>
      </c>
      <c r="H16" s="44">
        <f>IF('Town Data'!M12&gt;9,'Town Data'!L12,"*")</f>
        <v>199284.17</v>
      </c>
      <c r="I16" s="23">
        <f t="shared" si="0"/>
        <v>0.36237169300950878</v>
      </c>
      <c r="J16" s="23" t="str">
        <f t="shared" si="1"/>
        <v/>
      </c>
      <c r="K16" s="23">
        <f t="shared" si="2"/>
        <v>0.41041021973797503</v>
      </c>
    </row>
    <row r="17" spans="2:11" x14ac:dyDescent="0.3">
      <c r="B17" s="24" t="str">
        <f>'Town Data'!A13</f>
        <v>CASTLETON</v>
      </c>
      <c r="C17" s="41">
        <f>IF('Town Data'!C13&gt;9,'Town Data'!B13,"*")</f>
        <v>384108.36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370195.22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3.7583251345060631E-2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CHESTER</v>
      </c>
      <c r="C18" s="40">
        <f>IF('Town Data'!C14&gt;9,'Town Data'!B14,"*")</f>
        <v>304866.93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250631.79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0.2163936985008964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COLCHESTER</v>
      </c>
      <c r="C19" s="41">
        <f>IF('Town Data'!C15&gt;9,'Town Data'!B15,"*")</f>
        <v>2409233.75</v>
      </c>
      <c r="D19" s="34" t="str">
        <f>IF('Town Data'!E15&gt;9,'Town Data'!D15,"*")</f>
        <v>*</v>
      </c>
      <c r="E19" s="35">
        <f>IF('Town Data'!G15&gt;9,'Town Data'!F15,"*")</f>
        <v>275541.51</v>
      </c>
      <c r="F19" s="34">
        <f>IF('Town Data'!I15&gt;9,'Town Data'!H15,"*")</f>
        <v>2127739.69</v>
      </c>
      <c r="G19" s="34" t="str">
        <f>IF('Town Data'!K15&gt;9,'Town Data'!J15,"*")</f>
        <v>*</v>
      </c>
      <c r="H19" s="35">
        <f>IF('Town Data'!M15&gt;9,'Town Data'!L15,"*")</f>
        <v>232609.16</v>
      </c>
      <c r="I19" s="19">
        <f t="shared" si="0"/>
        <v>0.13229722664053895</v>
      </c>
      <c r="J19" s="19" t="str">
        <f t="shared" si="1"/>
        <v/>
      </c>
      <c r="K19" s="19">
        <f t="shared" si="2"/>
        <v>0.18456861286116164</v>
      </c>
    </row>
    <row r="20" spans="2:11" x14ac:dyDescent="0.3">
      <c r="B20" t="str">
        <f>'Town Data'!A16</f>
        <v>DERBY</v>
      </c>
      <c r="C20" s="40">
        <f>IF('Town Data'!C16&gt;9,'Town Data'!B16,"*")</f>
        <v>881688.2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705359.47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0.24998421017867667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41">
        <f>IF('Town Data'!C17&gt;9,'Town Data'!B17,"*")</f>
        <v>1765032.72</v>
      </c>
      <c r="D21" s="34">
        <f>IF('Town Data'!E17&gt;9,'Town Data'!D17,"*")</f>
        <v>566402.04</v>
      </c>
      <c r="E21" s="35">
        <f>IF('Town Data'!G17&gt;9,'Town Data'!F17,"*")</f>
        <v>597787.31999999995</v>
      </c>
      <c r="F21" s="34">
        <f>IF('Town Data'!I17&gt;9,'Town Data'!H17,"*")</f>
        <v>1541437.59</v>
      </c>
      <c r="G21" s="34">
        <f>IF('Town Data'!K17&gt;9,'Town Data'!J17,"*")</f>
        <v>761910.94</v>
      </c>
      <c r="H21" s="35">
        <f>IF('Town Data'!M17&gt;9,'Town Data'!L17,"*")</f>
        <v>579751.46</v>
      </c>
      <c r="I21" s="19">
        <f t="shared" si="0"/>
        <v>0.14505623286376446</v>
      </c>
      <c r="J21" s="19">
        <f t="shared" si="1"/>
        <v>-0.25660335051758137</v>
      </c>
      <c r="K21" s="19">
        <f t="shared" si="2"/>
        <v>3.1109641362524532E-2</v>
      </c>
    </row>
    <row r="22" spans="2:11" x14ac:dyDescent="0.3">
      <c r="B22" t="str">
        <f>'Town Data'!A18</f>
        <v>ENOSBURG</v>
      </c>
      <c r="C22" s="40">
        <f>IF('Town Data'!C18&gt;9,'Town Data'!B18,"*")</f>
        <v>404970.79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333533.40999999997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0.21418358058942283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41">
        <f>IF('Town Data'!C19&gt;9,'Town Data'!B19,"*")</f>
        <v>3126425.9</v>
      </c>
      <c r="D23" s="34" t="str">
        <f>IF('Town Data'!E19&gt;9,'Town Data'!D19,"*")</f>
        <v>*</v>
      </c>
      <c r="E23" s="35">
        <f>IF('Town Data'!G19&gt;9,'Town Data'!F19,"*")</f>
        <v>300739.13</v>
      </c>
      <c r="F23" s="34">
        <f>IF('Town Data'!I19&gt;9,'Town Data'!H19,"*")</f>
        <v>2875341.69</v>
      </c>
      <c r="G23" s="34" t="str">
        <f>IF('Town Data'!K19&gt;9,'Town Data'!J19,"*")</f>
        <v>*</v>
      </c>
      <c r="H23" s="35">
        <f>IF('Town Data'!M19&gt;9,'Town Data'!L19,"*")</f>
        <v>240007.49</v>
      </c>
      <c r="I23" s="19">
        <f t="shared" si="0"/>
        <v>8.7323260005317829E-2</v>
      </c>
      <c r="J23" s="19" t="str">
        <f t="shared" si="1"/>
        <v/>
      </c>
      <c r="K23" s="19">
        <f t="shared" si="2"/>
        <v>0.25304060302451403</v>
      </c>
    </row>
    <row r="24" spans="2:11" x14ac:dyDescent="0.3">
      <c r="B24" t="str">
        <f>'Town Data'!A20</f>
        <v>FAIR HAVEN</v>
      </c>
      <c r="C24" s="40">
        <f>IF('Town Data'!C20&gt;9,'Town Data'!B20,"*")</f>
        <v>478359.66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448163.61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6.7377291074569814E-2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41">
        <f>IF('Town Data'!C21&gt;9,'Town Data'!B21,"*")</f>
        <v>247017.3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231447.9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6.7269566930613728E-2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40">
        <f>IF('Town Data'!C22&gt;9,'Town Data'!B22,"*")</f>
        <v>1889743.14</v>
      </c>
      <c r="D26" s="36">
        <f>IF('Town Data'!E22&gt;9,'Town Data'!D22,"*")</f>
        <v>911908.31</v>
      </c>
      <c r="E26" s="37">
        <f>IF('Town Data'!G22&gt;9,'Town Data'!F22,"*")</f>
        <v>262833.59000000003</v>
      </c>
      <c r="F26" s="36">
        <f>IF('Town Data'!I22&gt;9,'Town Data'!H22,"*")</f>
        <v>1587210.47</v>
      </c>
      <c r="G26" s="36">
        <f>IF('Town Data'!K22&gt;9,'Town Data'!J22,"*")</f>
        <v>897723.5</v>
      </c>
      <c r="H26" s="37">
        <f>IF('Town Data'!M22&gt;9,'Town Data'!L22,"*")</f>
        <v>217494.12</v>
      </c>
      <c r="I26" s="8">
        <f t="shared" si="0"/>
        <v>0.19060652365782335</v>
      </c>
      <c r="J26" s="8">
        <f t="shared" si="1"/>
        <v>1.5800867416303634E-2</v>
      </c>
      <c r="K26" s="8">
        <f t="shared" si="2"/>
        <v>0.20846296902187531</v>
      </c>
    </row>
    <row r="27" spans="2:11" x14ac:dyDescent="0.3">
      <c r="B27" s="24" t="str">
        <f>'Town Data'!A23</f>
        <v>HINESBURG</v>
      </c>
      <c r="C27" s="41">
        <f>IF('Town Data'!C23&gt;9,'Town Data'!B23,"*")</f>
        <v>339817.15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304991.71000000002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0.11418487407411827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40">
        <f>IF('Town Data'!C24&gt;9,'Town Data'!B24,"*")</f>
        <v>342555.76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 t="str">
        <f>IF('Town Data'!I24&gt;9,'Town Data'!H24,"*")</f>
        <v>*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KILLINGTON</v>
      </c>
      <c r="C29" s="41">
        <f>IF('Town Data'!C25&gt;9,'Town Data'!B25,"*")</f>
        <v>4464234.4800000004</v>
      </c>
      <c r="D29" s="34">
        <f>IF('Town Data'!E25&gt;9,'Town Data'!D25,"*")</f>
        <v>4847559.1399999997</v>
      </c>
      <c r="E29" s="35">
        <f>IF('Town Data'!G25&gt;9,'Town Data'!F25,"*")</f>
        <v>2423922.42</v>
      </c>
      <c r="F29" s="34">
        <f>IF('Town Data'!I25&gt;9,'Town Data'!H25,"*")</f>
        <v>3822013.56</v>
      </c>
      <c r="G29" s="34">
        <f>IF('Town Data'!K25&gt;9,'Town Data'!J25,"*")</f>
        <v>4751892.28</v>
      </c>
      <c r="H29" s="35">
        <f>IF('Town Data'!M25&gt;9,'Town Data'!L25,"*")</f>
        <v>2069064.22</v>
      </c>
      <c r="I29" s="19">
        <f t="shared" si="0"/>
        <v>0.16803208830059735</v>
      </c>
      <c r="J29" s="19">
        <f t="shared" si="1"/>
        <v>2.0132371350808358E-2</v>
      </c>
      <c r="K29" s="19">
        <f t="shared" si="2"/>
        <v>0.1715066147149362</v>
      </c>
    </row>
    <row r="30" spans="2:11" x14ac:dyDescent="0.3">
      <c r="B30" t="str">
        <f>'Town Data'!A26</f>
        <v>LONDONDERRY</v>
      </c>
      <c r="C30" s="40">
        <f>IF('Town Data'!C26&gt;9,'Town Data'!B26,"*")</f>
        <v>495985.51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357771.67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0.38631857016515597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LUDLOW</v>
      </c>
      <c r="C31" s="41">
        <f>IF('Town Data'!C27&gt;9,'Town Data'!B27,"*")</f>
        <v>3362883.07</v>
      </c>
      <c r="D31" s="34">
        <f>IF('Town Data'!E27&gt;9,'Town Data'!D27,"*")</f>
        <v>547480.1</v>
      </c>
      <c r="E31" s="35">
        <f>IF('Town Data'!G27&gt;9,'Town Data'!F27,"*")</f>
        <v>1409052.31</v>
      </c>
      <c r="F31" s="34">
        <f>IF('Town Data'!I27&gt;9,'Town Data'!H27,"*")</f>
        <v>2553318.2999999998</v>
      </c>
      <c r="G31" s="34">
        <f>IF('Town Data'!K27&gt;9,'Town Data'!J27,"*")</f>
        <v>450016.75</v>
      </c>
      <c r="H31" s="35">
        <f>IF('Town Data'!M27&gt;9,'Town Data'!L27,"*")</f>
        <v>865588.7</v>
      </c>
      <c r="I31" s="19">
        <f t="shared" si="0"/>
        <v>0.31706378715101835</v>
      </c>
      <c r="J31" s="19">
        <f t="shared" si="1"/>
        <v>0.21657716073901689</v>
      </c>
      <c r="K31" s="19">
        <f t="shared" si="2"/>
        <v>0.62785432619441561</v>
      </c>
    </row>
    <row r="32" spans="2:11" x14ac:dyDescent="0.3">
      <c r="B32" t="str">
        <f>'Town Data'!A28</f>
        <v>LYNDON</v>
      </c>
      <c r="C32" s="40">
        <f>IF('Town Data'!C28&gt;9,'Town Data'!B28,"*")</f>
        <v>1188166.32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953647.32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0.24591795633631114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MANCHESTER</v>
      </c>
      <c r="C33" s="41">
        <f>IF('Town Data'!C29&gt;9,'Town Data'!B29,"*")</f>
        <v>2721299.24</v>
      </c>
      <c r="D33" s="34">
        <f>IF('Town Data'!E29&gt;9,'Town Data'!D29,"*")</f>
        <v>1831261.73</v>
      </c>
      <c r="E33" s="35">
        <f>IF('Town Data'!G29&gt;9,'Town Data'!F29,"*")</f>
        <v>615913.17000000004</v>
      </c>
      <c r="F33" s="34">
        <f>IF('Town Data'!I29&gt;9,'Town Data'!H29,"*")</f>
        <v>2453879.0699999998</v>
      </c>
      <c r="G33" s="34">
        <f>IF('Town Data'!K29&gt;9,'Town Data'!J29,"*")</f>
        <v>2157704.56</v>
      </c>
      <c r="H33" s="35">
        <f>IF('Town Data'!M29&gt;9,'Town Data'!L29,"*")</f>
        <v>574890.31000000006</v>
      </c>
      <c r="I33" s="19">
        <f t="shared" si="0"/>
        <v>0.10897854473325795</v>
      </c>
      <c r="J33" s="19">
        <f t="shared" si="1"/>
        <v>-0.15129171808396236</v>
      </c>
      <c r="K33" s="19">
        <f t="shared" si="2"/>
        <v>7.1357716918206499E-2</v>
      </c>
    </row>
    <row r="34" spans="2:11" x14ac:dyDescent="0.3">
      <c r="B34" t="str">
        <f>'Town Data'!A30</f>
        <v>MIDDLEBURY</v>
      </c>
      <c r="C34" s="40">
        <f>IF('Town Data'!C30&gt;9,'Town Data'!B30,"*")</f>
        <v>2313081.83</v>
      </c>
      <c r="D34" s="36">
        <f>IF('Town Data'!E30&gt;9,'Town Data'!D30,"*")</f>
        <v>550605.86</v>
      </c>
      <c r="E34" s="37">
        <f>IF('Town Data'!G30&gt;9,'Town Data'!F30,"*")</f>
        <v>283481.84999999998</v>
      </c>
      <c r="F34" s="36">
        <f>IF('Town Data'!I30&gt;9,'Town Data'!H30,"*")</f>
        <v>1795807.08</v>
      </c>
      <c r="G34" s="36" t="str">
        <f>IF('Town Data'!K30&gt;9,'Town Data'!J30,"*")</f>
        <v>*</v>
      </c>
      <c r="H34" s="37">
        <f>IF('Town Data'!M30&gt;9,'Town Data'!L30,"*")</f>
        <v>172700.83</v>
      </c>
      <c r="I34" s="8">
        <f t="shared" si="0"/>
        <v>0.28804583507934495</v>
      </c>
      <c r="J34" s="8" t="str">
        <f t="shared" si="1"/>
        <v/>
      </c>
      <c r="K34" s="8">
        <f t="shared" si="2"/>
        <v>0.64146200108013374</v>
      </c>
    </row>
    <row r="35" spans="2:11" x14ac:dyDescent="0.3">
      <c r="B35" s="24" t="str">
        <f>'Town Data'!A31</f>
        <v>MILTON</v>
      </c>
      <c r="C35" s="41">
        <f>IF('Town Data'!C31&gt;9,'Town Data'!B31,"*")</f>
        <v>979606.2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859217.76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0.14011400323010076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MONTGOMERY</v>
      </c>
      <c r="C36" s="40">
        <f>IF('Town Data'!C32&gt;9,'Town Data'!B32,"*")</f>
        <v>158872.38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132036.75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0.20324364239501505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MONTPELIER</v>
      </c>
      <c r="C37" s="41">
        <f>IF('Town Data'!C33&gt;9,'Town Data'!B33,"*")</f>
        <v>2037946.19</v>
      </c>
      <c r="D37" s="34" t="str">
        <f>IF('Town Data'!E33&gt;9,'Town Data'!D33,"*")</f>
        <v>*</v>
      </c>
      <c r="E37" s="35">
        <f>IF('Town Data'!G33&gt;9,'Town Data'!F33,"*")</f>
        <v>302070.23</v>
      </c>
      <c r="F37" s="34">
        <f>IF('Town Data'!I33&gt;9,'Town Data'!H33,"*")</f>
        <v>1529770.76</v>
      </c>
      <c r="G37" s="34" t="str">
        <f>IF('Town Data'!K33&gt;9,'Town Data'!J33,"*")</f>
        <v>*</v>
      </c>
      <c r="H37" s="35">
        <f>IF('Town Data'!M33&gt;9,'Town Data'!L33,"*")</f>
        <v>183246.83</v>
      </c>
      <c r="I37" s="19">
        <f t="shared" si="0"/>
        <v>0.33219057605729108</v>
      </c>
      <c r="J37" s="19" t="str">
        <f t="shared" si="1"/>
        <v/>
      </c>
      <c r="K37" s="19">
        <f t="shared" si="2"/>
        <v>0.64843359091123165</v>
      </c>
    </row>
    <row r="38" spans="2:11" x14ac:dyDescent="0.3">
      <c r="B38" t="str">
        <f>'Town Data'!A34</f>
        <v>MORRISTOWN</v>
      </c>
      <c r="C38" s="40">
        <f>IF('Town Data'!C34&gt;9,'Town Data'!B34,"*")</f>
        <v>1439586.79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1298647.68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0.10852759541371537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NEWPORT</v>
      </c>
      <c r="C39" s="41">
        <f>IF('Town Data'!C35&gt;9,'Town Data'!B35,"*")</f>
        <v>1042536.49</v>
      </c>
      <c r="D39" s="34" t="str">
        <f>IF('Town Data'!E35&gt;9,'Town Data'!D35,"*")</f>
        <v>*</v>
      </c>
      <c r="E39" s="35">
        <f>IF('Town Data'!G35&gt;9,'Town Data'!F35,"*")</f>
        <v>153901.56</v>
      </c>
      <c r="F39" s="34">
        <f>IF('Town Data'!I35&gt;9,'Town Data'!H35,"*")</f>
        <v>929172.63</v>
      </c>
      <c r="G39" s="34" t="str">
        <f>IF('Town Data'!K35&gt;9,'Town Data'!J35,"*")</f>
        <v>*</v>
      </c>
      <c r="H39" s="35">
        <f>IF('Town Data'!M35&gt;9,'Town Data'!L35,"*")</f>
        <v>137345.79</v>
      </c>
      <c r="I39" s="19">
        <f t="shared" si="0"/>
        <v>0.12200516496057356</v>
      </c>
      <c r="J39" s="19" t="str">
        <f t="shared" si="1"/>
        <v/>
      </c>
      <c r="K39" s="19">
        <f t="shared" si="2"/>
        <v>0.12054078978321787</v>
      </c>
    </row>
    <row r="40" spans="2:11" x14ac:dyDescent="0.3">
      <c r="B40" t="str">
        <f>'Town Data'!A36</f>
        <v>NORTHFIELD</v>
      </c>
      <c r="C40" s="40">
        <f>IF('Town Data'!C36&gt;9,'Town Data'!B36,"*")</f>
        <v>296681.64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244787.86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0.21199490857103792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POULTNEY</v>
      </c>
      <c r="C41" s="41" t="str">
        <f>IF('Town Data'!C37&gt;9,'Town Data'!B37,"*")</f>
        <v>*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137903.53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 t="str">
        <f t="shared" si="0"/>
        <v/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RANDOLPH</v>
      </c>
      <c r="C42" s="40">
        <f>IF('Town Data'!C38&gt;9,'Town Data'!B38,"*")</f>
        <v>704271.82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565644.98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0.24507746890991586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RICHMOND</v>
      </c>
      <c r="C43" s="41">
        <f>IF('Town Data'!C39&gt;9,'Town Data'!B39,"*")</f>
        <v>349843.08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252833.4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0.38369012954775761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ROCKINGHAM</v>
      </c>
      <c r="C44" s="40">
        <f>IF('Town Data'!C40&gt;9,'Town Data'!B40,"*")</f>
        <v>478215.7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429427.82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0.11361136313897875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ROYALTON</v>
      </c>
      <c r="C45" s="41">
        <f>IF('Town Data'!C41&gt;9,'Town Data'!B41,"*")</f>
        <v>293305.96999999997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206440.33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0.42077843994920949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RUTLAND</v>
      </c>
      <c r="C46" s="40">
        <f>IF('Town Data'!C42&gt;9,'Town Data'!B42,"*")</f>
        <v>4168944.5</v>
      </c>
      <c r="D46" s="36" t="str">
        <f>IF('Town Data'!E42&gt;9,'Town Data'!D42,"*")</f>
        <v>*</v>
      </c>
      <c r="E46" s="37">
        <f>IF('Town Data'!G42&gt;9,'Town Data'!F42,"*")</f>
        <v>396308.78</v>
      </c>
      <c r="F46" s="36">
        <f>IF('Town Data'!I42&gt;9,'Town Data'!H42,"*")</f>
        <v>3431530.05</v>
      </c>
      <c r="G46" s="36" t="str">
        <f>IF('Town Data'!K42&gt;9,'Town Data'!J42,"*")</f>
        <v>*</v>
      </c>
      <c r="H46" s="37">
        <f>IF('Town Data'!M42&gt;9,'Town Data'!L42,"*")</f>
        <v>334010.49</v>
      </c>
      <c r="I46" s="8">
        <f t="shared" si="0"/>
        <v>0.21489377602856785</v>
      </c>
      <c r="J46" s="8" t="str">
        <f t="shared" si="1"/>
        <v/>
      </c>
      <c r="K46" s="8">
        <f t="shared" si="2"/>
        <v>0.18651596840566306</v>
      </c>
    </row>
    <row r="47" spans="2:11" x14ac:dyDescent="0.3">
      <c r="B47" s="24" t="str">
        <f>'Town Data'!A43</f>
        <v>RUTLAND TOWN</v>
      </c>
      <c r="C47" s="41">
        <f>IF('Town Data'!C43&gt;9,'Town Data'!B43,"*")</f>
        <v>1464183.56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1274486.8500000001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0.14884163771481829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SHELBURNE</v>
      </c>
      <c r="C48" s="40">
        <f>IF('Town Data'!C44&gt;9,'Town Data'!B44,"*")</f>
        <v>689484.39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522777.46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0.31888698873895593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SOUTH BURLINGTON</v>
      </c>
      <c r="C49" s="41">
        <f>IF('Town Data'!C45&gt;9,'Town Data'!B45,"*")</f>
        <v>6831315.2199999997</v>
      </c>
      <c r="D49" s="34" t="str">
        <f>IF('Town Data'!E45&gt;9,'Town Data'!D45,"*")</f>
        <v>*</v>
      </c>
      <c r="E49" s="35">
        <f>IF('Town Data'!G45&gt;9,'Town Data'!F45,"*")</f>
        <v>592374.46</v>
      </c>
      <c r="F49" s="34">
        <f>IF('Town Data'!I45&gt;9,'Town Data'!H45,"*")</f>
        <v>5873817.1600000001</v>
      </c>
      <c r="G49" s="34">
        <f>IF('Town Data'!K45&gt;9,'Town Data'!J45,"*")</f>
        <v>1709101.79</v>
      </c>
      <c r="H49" s="35">
        <f>IF('Town Data'!M45&gt;9,'Town Data'!L45,"*")</f>
        <v>478588.33</v>
      </c>
      <c r="I49" s="19">
        <f t="shared" si="0"/>
        <v>0.16301121296734397</v>
      </c>
      <c r="J49" s="19" t="str">
        <f t="shared" si="1"/>
        <v/>
      </c>
      <c r="K49" s="19">
        <f t="shared" si="2"/>
        <v>0.23775366607873608</v>
      </c>
    </row>
    <row r="50" spans="2:11" x14ac:dyDescent="0.3">
      <c r="B50" t="str">
        <f>'Town Data'!A46</f>
        <v>SPRINGFIELD</v>
      </c>
      <c r="C50" s="40">
        <f>IF('Town Data'!C46&gt;9,'Town Data'!B46,"*")</f>
        <v>1186196.5900000001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1080744.3799999999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9.7573683427343114E-2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ST ALBANS</v>
      </c>
      <c r="C51" s="41">
        <f>IF('Town Data'!C47&gt;9,'Town Data'!B47,"*")</f>
        <v>1898815.42</v>
      </c>
      <c r="D51" s="34" t="str">
        <f>IF('Town Data'!E47&gt;9,'Town Data'!D47,"*")</f>
        <v>*</v>
      </c>
      <c r="E51" s="35">
        <f>IF('Town Data'!G47&gt;9,'Town Data'!F47,"*")</f>
        <v>138243.5</v>
      </c>
      <c r="F51" s="34">
        <f>IF('Town Data'!I47&gt;9,'Town Data'!H47,"*")</f>
        <v>1719595.98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0.10422183006033775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ST ALBANS TOWN</v>
      </c>
      <c r="C52" s="40">
        <f>IF('Town Data'!C48&gt;9,'Town Data'!B48,"*")</f>
        <v>860651.62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840945.65</v>
      </c>
      <c r="G52" s="36" t="str">
        <f>IF('Town Data'!K48&gt;9,'Town Data'!J48,"*")</f>
        <v>*</v>
      </c>
      <c r="H52" s="37">
        <f>IF('Town Data'!M48&gt;9,'Town Data'!L48,"*")</f>
        <v>63657.39</v>
      </c>
      <c r="I52" s="8">
        <f t="shared" si="0"/>
        <v>2.3433107716295306E-2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ST JOHNSBURY</v>
      </c>
      <c r="C53" s="41">
        <f>IF('Town Data'!C49&gt;9,'Town Data'!B49,"*")</f>
        <v>1080877.5</v>
      </c>
      <c r="D53" s="34" t="str">
        <f>IF('Town Data'!E49&gt;9,'Town Data'!D49,"*")</f>
        <v>*</v>
      </c>
      <c r="E53" s="35">
        <f>IF('Town Data'!G49&gt;9,'Town Data'!F49,"*")</f>
        <v>89519.72</v>
      </c>
      <c r="F53" s="34">
        <f>IF('Town Data'!I49&gt;9,'Town Data'!H49,"*")</f>
        <v>959093.96</v>
      </c>
      <c r="G53" s="34" t="str">
        <f>IF('Town Data'!K49&gt;9,'Town Data'!J49,"*")</f>
        <v>*</v>
      </c>
      <c r="H53" s="35">
        <f>IF('Town Data'!M49&gt;9,'Town Data'!L49,"*")</f>
        <v>70803.039999999994</v>
      </c>
      <c r="I53" s="19">
        <f t="shared" si="0"/>
        <v>0.12697769465673628</v>
      </c>
      <c r="J53" s="19" t="str">
        <f t="shared" si="1"/>
        <v/>
      </c>
      <c r="K53" s="19">
        <f t="shared" si="2"/>
        <v>0.26434853644702272</v>
      </c>
    </row>
    <row r="54" spans="2:11" x14ac:dyDescent="0.3">
      <c r="B54" t="str">
        <f>'Town Data'!A50</f>
        <v>STOWE</v>
      </c>
      <c r="C54" s="40">
        <f>IF('Town Data'!C50&gt;9,'Town Data'!B50,"*")</f>
        <v>6337894.5999999996</v>
      </c>
      <c r="D54" s="36">
        <f>IF('Town Data'!E50&gt;9,'Town Data'!D50,"*")</f>
        <v>10066138.5</v>
      </c>
      <c r="E54" s="37">
        <f>IF('Town Data'!G50&gt;9,'Town Data'!F50,"*")</f>
        <v>2472628.14</v>
      </c>
      <c r="F54" s="36">
        <f>IF('Town Data'!I50&gt;9,'Town Data'!H50,"*")</f>
        <v>5603370.3399999999</v>
      </c>
      <c r="G54" s="36">
        <f>IF('Town Data'!K50&gt;9,'Town Data'!J50,"*")</f>
        <v>10390075.199999999</v>
      </c>
      <c r="H54" s="37">
        <f>IF('Town Data'!M50&gt;9,'Town Data'!L50,"*")</f>
        <v>2155025.83</v>
      </c>
      <c r="I54" s="8">
        <f t="shared" si="0"/>
        <v>0.13108615269573629</v>
      </c>
      <c r="J54" s="8">
        <f t="shared" si="1"/>
        <v>-3.1177512555443224E-2</v>
      </c>
      <c r="K54" s="8">
        <f t="shared" si="2"/>
        <v>0.14737749570268494</v>
      </c>
    </row>
    <row r="55" spans="2:11" x14ac:dyDescent="0.3">
      <c r="B55" s="24" t="str">
        <f>'Town Data'!A51</f>
        <v>SWANTON</v>
      </c>
      <c r="C55" s="41">
        <f>IF('Town Data'!C51&gt;9,'Town Data'!B51,"*")</f>
        <v>557908.12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484427.58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0.15168529421879731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VERGENNES</v>
      </c>
      <c r="C56" s="40">
        <f>IF('Town Data'!C52&gt;9,'Town Data'!B52,"*")</f>
        <v>452962.53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323948.59000000003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0.39825436499044492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WAITSFIELD</v>
      </c>
      <c r="C57" s="41">
        <f>IF('Town Data'!C53&gt;9,'Town Data'!B53,"*")</f>
        <v>1052465.54</v>
      </c>
      <c r="D57" s="34">
        <f>IF('Town Data'!E53&gt;9,'Town Data'!D53,"*")</f>
        <v>432856.66</v>
      </c>
      <c r="E57" s="35">
        <f>IF('Town Data'!G53&gt;9,'Town Data'!F53,"*")</f>
        <v>314138.57</v>
      </c>
      <c r="F57" s="34">
        <f>IF('Town Data'!I53&gt;9,'Town Data'!H53,"*")</f>
        <v>944292.49</v>
      </c>
      <c r="G57" s="34">
        <f>IF('Town Data'!K53&gt;9,'Town Data'!J53,"*")</f>
        <v>344933.19</v>
      </c>
      <c r="H57" s="35">
        <f>IF('Town Data'!M53&gt;9,'Town Data'!L53,"*")</f>
        <v>271164.59000000003</v>
      </c>
      <c r="I57" s="19">
        <f t="shared" si="0"/>
        <v>0.11455460161501449</v>
      </c>
      <c r="J57" s="19">
        <f t="shared" si="1"/>
        <v>0.2548999996202162</v>
      </c>
      <c r="K57" s="19">
        <f t="shared" si="2"/>
        <v>0.15847932062220949</v>
      </c>
    </row>
    <row r="58" spans="2:11" x14ac:dyDescent="0.3">
      <c r="B58" t="str">
        <f>'Town Data'!A54</f>
        <v>WARREN</v>
      </c>
      <c r="C58" s="40">
        <f>IF('Town Data'!C54&gt;9,'Town Data'!B54,"*")</f>
        <v>1147619.42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924044.61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0.24195239881329966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WATERBURY</v>
      </c>
      <c r="C59" s="41">
        <f>IF('Town Data'!C55&gt;9,'Town Data'!B55,"*")</f>
        <v>1431922.45</v>
      </c>
      <c r="D59" s="34" t="str">
        <f>IF('Town Data'!E55&gt;9,'Town Data'!D55,"*")</f>
        <v>*</v>
      </c>
      <c r="E59" s="35">
        <f>IF('Town Data'!G55&gt;9,'Town Data'!F55,"*")</f>
        <v>331354.05</v>
      </c>
      <c r="F59" s="34">
        <f>IF('Town Data'!I55&gt;9,'Town Data'!H55,"*")</f>
        <v>1148841.5</v>
      </c>
      <c r="G59" s="34" t="str">
        <f>IF('Town Data'!K55&gt;9,'Town Data'!J55,"*")</f>
        <v>*</v>
      </c>
      <c r="H59" s="35">
        <f>IF('Town Data'!M55&gt;9,'Town Data'!L55,"*")</f>
        <v>272893.7</v>
      </c>
      <c r="I59" s="19">
        <f t="shared" si="0"/>
        <v>0.24640557465934157</v>
      </c>
      <c r="J59" s="19" t="str">
        <f t="shared" si="1"/>
        <v/>
      </c>
      <c r="K59" s="19">
        <f t="shared" si="2"/>
        <v>0.21422389010812626</v>
      </c>
    </row>
    <row r="60" spans="2:11" x14ac:dyDescent="0.3">
      <c r="B60" t="str">
        <f>'Town Data'!A56</f>
        <v>WILLISTON</v>
      </c>
      <c r="C60" s="40">
        <f>IF('Town Data'!C56&gt;9,'Town Data'!B56,"*")</f>
        <v>3467335.43</v>
      </c>
      <c r="D60" s="36" t="str">
        <f>IF('Town Data'!E56&gt;9,'Town Data'!D56,"*")</f>
        <v>*</v>
      </c>
      <c r="E60" s="37">
        <f>IF('Town Data'!G56&gt;9,'Town Data'!F56,"*")</f>
        <v>293579.71000000002</v>
      </c>
      <c r="F60" s="36">
        <f>IF('Town Data'!I56&gt;9,'Town Data'!H56,"*")</f>
        <v>2829232.36</v>
      </c>
      <c r="G60" s="36" t="str">
        <f>IF('Town Data'!K56&gt;9,'Town Data'!J56,"*")</f>
        <v>*</v>
      </c>
      <c r="H60" s="37">
        <f>IF('Town Data'!M56&gt;9,'Town Data'!L56,"*")</f>
        <v>255435.68</v>
      </c>
      <c r="I60" s="8">
        <f t="shared" si="0"/>
        <v>0.22553929434060352</v>
      </c>
      <c r="J60" s="8" t="str">
        <f t="shared" si="1"/>
        <v/>
      </c>
      <c r="K60" s="8">
        <f t="shared" si="2"/>
        <v>0.14932929495206007</v>
      </c>
    </row>
    <row r="61" spans="2:11" x14ac:dyDescent="0.3">
      <c r="B61" s="24" t="str">
        <f>'Town Data'!A57</f>
        <v>WILMINGTON</v>
      </c>
      <c r="C61" s="41">
        <f>IF('Town Data'!C57&gt;9,'Town Data'!B57,"*")</f>
        <v>914264.1</v>
      </c>
      <c r="D61" s="34">
        <f>IF('Town Data'!E57&gt;9,'Town Data'!D57,"*")</f>
        <v>264960.19</v>
      </c>
      <c r="E61" s="35">
        <f>IF('Town Data'!G57&gt;9,'Town Data'!F57,"*")</f>
        <v>272956.74</v>
      </c>
      <c r="F61" s="34">
        <f>IF('Town Data'!I57&gt;9,'Town Data'!H57,"*")</f>
        <v>698115.27</v>
      </c>
      <c r="G61" s="34">
        <f>IF('Town Data'!K57&gt;9,'Town Data'!J57,"*")</f>
        <v>176923.68</v>
      </c>
      <c r="H61" s="35">
        <f>IF('Town Data'!M57&gt;9,'Town Data'!L57,"*")</f>
        <v>181964.75</v>
      </c>
      <c r="I61" s="19">
        <f t="shared" si="0"/>
        <v>0.30961767961328213</v>
      </c>
      <c r="J61" s="19">
        <f t="shared" si="1"/>
        <v>0.49759596906417508</v>
      </c>
      <c r="K61" s="19">
        <f t="shared" si="2"/>
        <v>0.50005283990443194</v>
      </c>
    </row>
    <row r="62" spans="2:11" x14ac:dyDescent="0.3">
      <c r="B62" t="str">
        <f>'Town Data'!A58</f>
        <v>WINDSOR</v>
      </c>
      <c r="C62" s="40">
        <f>IF('Town Data'!C58&gt;9,'Town Data'!B58,"*")</f>
        <v>411664.1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353321.27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>
        <f t="shared" si="0"/>
        <v>0.16512685466119817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WINHALL</v>
      </c>
      <c r="C63" s="41" t="str">
        <f>IF('Town Data'!C59&gt;9,'Town Data'!B59,"*")</f>
        <v>*</v>
      </c>
      <c r="D63" s="34">
        <f>IF('Town Data'!E59&gt;9,'Town Data'!D59,"*")</f>
        <v>308803.87</v>
      </c>
      <c r="E63" s="35" t="str">
        <f>IF('Town Data'!G59&gt;9,'Town Data'!F59,"*")</f>
        <v>*</v>
      </c>
      <c r="F63" s="34" t="str">
        <f>IF('Town Data'!I59&gt;9,'Town Data'!H59,"*")</f>
        <v>*</v>
      </c>
      <c r="G63" s="34">
        <f>IF('Town Data'!K59&gt;9,'Town Data'!J59,"*")</f>
        <v>246531.84</v>
      </c>
      <c r="H63" s="35" t="str">
        <f>IF('Town Data'!M59&gt;9,'Town Data'!L59,"*")</f>
        <v>*</v>
      </c>
      <c r="I63" s="19" t="str">
        <f t="shared" si="0"/>
        <v/>
      </c>
      <c r="J63" s="19">
        <f t="shared" si="1"/>
        <v>0.25259224122936819</v>
      </c>
      <c r="K63" s="19" t="str">
        <f t="shared" si="2"/>
        <v/>
      </c>
    </row>
    <row r="64" spans="2:11" x14ac:dyDescent="0.3">
      <c r="B64" t="str">
        <f>'Town Data'!A60</f>
        <v>WINOOSKI</v>
      </c>
      <c r="C64" s="40">
        <f>IF('Town Data'!C60&gt;9,'Town Data'!B60,"*")</f>
        <v>1119949.8400000001</v>
      </c>
      <c r="D64" s="36" t="str">
        <f>IF('Town Data'!E60&gt;9,'Town Data'!D60,"*")</f>
        <v>*</v>
      </c>
      <c r="E64" s="37">
        <f>IF('Town Data'!G60&gt;9,'Town Data'!F60,"*")</f>
        <v>339201.63</v>
      </c>
      <c r="F64" s="36">
        <f>IF('Town Data'!I60&gt;9,'Town Data'!H60,"*")</f>
        <v>905202.48</v>
      </c>
      <c r="G64" s="36" t="str">
        <f>IF('Town Data'!K60&gt;9,'Town Data'!J60,"*")</f>
        <v>*</v>
      </c>
      <c r="H64" s="37">
        <f>IF('Town Data'!M60&gt;9,'Town Data'!L60,"*")</f>
        <v>224284.84</v>
      </c>
      <c r="I64" s="8">
        <f t="shared" si="0"/>
        <v>0.23723682241789718</v>
      </c>
      <c r="J64" s="8" t="str">
        <f t="shared" si="1"/>
        <v/>
      </c>
      <c r="K64" s="8">
        <f t="shared" si="2"/>
        <v>0.51236985076655206</v>
      </c>
    </row>
    <row r="65" spans="2:11" x14ac:dyDescent="0.3">
      <c r="B65" s="24" t="str">
        <f>'Town Data'!A61</f>
        <v>WOODSTOCK</v>
      </c>
      <c r="C65" s="41">
        <f>IF('Town Data'!C61&gt;9,'Town Data'!B61,"*")</f>
        <v>1221388.24</v>
      </c>
      <c r="D65" s="34">
        <f>IF('Town Data'!E61&gt;9,'Town Data'!D61,"*")</f>
        <v>1705507.1</v>
      </c>
      <c r="E65" s="35">
        <f>IF('Town Data'!G61&gt;9,'Town Data'!F61,"*")</f>
        <v>342781.75</v>
      </c>
      <c r="F65" s="34">
        <f>IF('Town Data'!I61&gt;9,'Town Data'!H61,"*")</f>
        <v>999427.36</v>
      </c>
      <c r="G65" s="34">
        <f>IF('Town Data'!K61&gt;9,'Town Data'!J61,"*")</f>
        <v>1648532.72</v>
      </c>
      <c r="H65" s="35">
        <f>IF('Town Data'!M61&gt;9,'Town Data'!L61,"*")</f>
        <v>285401.94</v>
      </c>
      <c r="I65" s="19">
        <f t="shared" si="0"/>
        <v>0.22208805650467683</v>
      </c>
      <c r="J65" s="19">
        <f t="shared" si="1"/>
        <v>3.4560660706813344E-2</v>
      </c>
      <c r="K65" s="19">
        <f t="shared" si="2"/>
        <v>0.20104912391275265</v>
      </c>
    </row>
    <row r="66" spans="2:11" x14ac:dyDescent="0.3">
      <c r="B66">
        <f>'Town Data'!A62</f>
        <v>0</v>
      </c>
      <c r="C66" s="40" t="str">
        <f>IF('Town Data'!C62&gt;9,'Town Data'!B62,"*")</f>
        <v>*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1332745.05</v>
      </c>
      <c r="C2" s="30">
        <v>39</v>
      </c>
      <c r="D2" s="30">
        <v>0</v>
      </c>
      <c r="E2" s="30">
        <v>0</v>
      </c>
      <c r="F2" s="30">
        <v>258207.8</v>
      </c>
      <c r="G2" s="30">
        <v>17</v>
      </c>
      <c r="H2" s="30">
        <v>1367890.62</v>
      </c>
      <c r="I2" s="30">
        <v>35</v>
      </c>
      <c r="J2" s="30">
        <v>0</v>
      </c>
      <c r="K2" s="30">
        <v>0</v>
      </c>
      <c r="L2" s="30">
        <v>216437.89</v>
      </c>
      <c r="M2" s="30">
        <v>16</v>
      </c>
    </row>
    <row r="3" spans="1:13" x14ac:dyDescent="0.3">
      <c r="A3" s="29" t="s">
        <v>48</v>
      </c>
      <c r="B3" s="30">
        <v>170560.21</v>
      </c>
      <c r="C3" s="30">
        <v>12</v>
      </c>
      <c r="D3" s="30">
        <v>0</v>
      </c>
      <c r="E3" s="30">
        <v>0</v>
      </c>
      <c r="F3" s="30">
        <v>0</v>
      </c>
      <c r="G3" s="30">
        <v>0</v>
      </c>
      <c r="H3" s="30">
        <v>170381.57</v>
      </c>
      <c r="I3" s="30">
        <v>15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2708884.7</v>
      </c>
      <c r="C4" s="30">
        <v>61</v>
      </c>
      <c r="D4" s="30">
        <v>415373.57</v>
      </c>
      <c r="E4" s="30">
        <v>12</v>
      </c>
      <c r="F4" s="30">
        <v>325756.39</v>
      </c>
      <c r="G4" s="30">
        <v>23</v>
      </c>
      <c r="H4" s="30">
        <v>2241871.0499999998</v>
      </c>
      <c r="I4" s="30">
        <v>64</v>
      </c>
      <c r="J4" s="30">
        <v>582997.07999999996</v>
      </c>
      <c r="K4" s="30">
        <v>17</v>
      </c>
      <c r="L4" s="30">
        <v>249659.12</v>
      </c>
      <c r="M4" s="30">
        <v>26</v>
      </c>
    </row>
    <row r="5" spans="1:13" x14ac:dyDescent="0.3">
      <c r="A5" s="29" t="s">
        <v>50</v>
      </c>
      <c r="B5" s="30">
        <v>1655852.44</v>
      </c>
      <c r="C5" s="30">
        <v>14</v>
      </c>
      <c r="D5" s="30">
        <v>0</v>
      </c>
      <c r="E5" s="30">
        <v>0</v>
      </c>
      <c r="F5" s="30">
        <v>0</v>
      </c>
      <c r="G5" s="30">
        <v>0</v>
      </c>
      <c r="H5" s="30">
        <v>1482227.05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377238.11</v>
      </c>
      <c r="I6" s="30">
        <v>10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290547.02</v>
      </c>
      <c r="C7" s="30">
        <v>15</v>
      </c>
      <c r="D7" s="30">
        <v>0</v>
      </c>
      <c r="E7" s="30">
        <v>0</v>
      </c>
      <c r="F7" s="30">
        <v>50171.05</v>
      </c>
      <c r="G7" s="30">
        <v>10</v>
      </c>
      <c r="H7" s="30">
        <v>239197.21</v>
      </c>
      <c r="I7" s="30">
        <v>17</v>
      </c>
      <c r="J7" s="30">
        <v>0</v>
      </c>
      <c r="K7" s="30">
        <v>0</v>
      </c>
      <c r="L7" s="30">
        <v>40393.550000000003</v>
      </c>
      <c r="M7" s="30">
        <v>10</v>
      </c>
    </row>
    <row r="8" spans="1:13" x14ac:dyDescent="0.3">
      <c r="A8" s="29" t="s">
        <v>53</v>
      </c>
      <c r="B8" s="30">
        <v>3386291.17</v>
      </c>
      <c r="C8" s="30">
        <v>67</v>
      </c>
      <c r="D8" s="30">
        <v>553554.30000000005</v>
      </c>
      <c r="E8" s="30">
        <v>13</v>
      </c>
      <c r="F8" s="30">
        <v>385763.49</v>
      </c>
      <c r="G8" s="30">
        <v>31</v>
      </c>
      <c r="H8" s="30">
        <v>3120924.81</v>
      </c>
      <c r="I8" s="30">
        <v>71</v>
      </c>
      <c r="J8" s="30">
        <v>682504.21</v>
      </c>
      <c r="K8" s="30">
        <v>14</v>
      </c>
      <c r="L8" s="30">
        <v>267776.90000000002</v>
      </c>
      <c r="M8" s="30">
        <v>29</v>
      </c>
    </row>
    <row r="9" spans="1:13" x14ac:dyDescent="0.3">
      <c r="A9" s="29" t="s">
        <v>54</v>
      </c>
      <c r="B9" s="30">
        <v>356611.81</v>
      </c>
      <c r="C9" s="30">
        <v>14</v>
      </c>
      <c r="D9" s="30">
        <v>0</v>
      </c>
      <c r="E9" s="30">
        <v>0</v>
      </c>
      <c r="F9" s="30">
        <v>0</v>
      </c>
      <c r="G9" s="30">
        <v>0</v>
      </c>
      <c r="H9" s="30">
        <v>271387.46999999997</v>
      </c>
      <c r="I9" s="30">
        <v>12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433097.84</v>
      </c>
      <c r="C10" s="30">
        <v>12</v>
      </c>
      <c r="D10" s="30">
        <v>0</v>
      </c>
      <c r="E10" s="30">
        <v>0</v>
      </c>
      <c r="F10" s="30">
        <v>0</v>
      </c>
      <c r="G10" s="30">
        <v>0</v>
      </c>
      <c r="H10" s="30">
        <v>287830.98</v>
      </c>
      <c r="I10" s="30">
        <v>11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8571837.3300000001</v>
      </c>
      <c r="C11" s="30">
        <v>178</v>
      </c>
      <c r="D11" s="30">
        <v>2737508.43</v>
      </c>
      <c r="E11" s="30">
        <v>14</v>
      </c>
      <c r="F11" s="30">
        <v>2791248.23</v>
      </c>
      <c r="G11" s="30">
        <v>101</v>
      </c>
      <c r="H11" s="30">
        <v>6591662.79</v>
      </c>
      <c r="I11" s="30">
        <v>174</v>
      </c>
      <c r="J11" s="30">
        <v>2371732.4700000002</v>
      </c>
      <c r="K11" s="30">
        <v>15</v>
      </c>
      <c r="L11" s="30">
        <v>1958135.04</v>
      </c>
      <c r="M11" s="30">
        <v>91</v>
      </c>
    </row>
    <row r="12" spans="1:13" x14ac:dyDescent="0.3">
      <c r="A12" s="29" t="s">
        <v>57</v>
      </c>
      <c r="B12" s="30">
        <v>1101316.1000000001</v>
      </c>
      <c r="C12" s="30">
        <v>19</v>
      </c>
      <c r="D12" s="30">
        <v>0</v>
      </c>
      <c r="E12" s="30">
        <v>0</v>
      </c>
      <c r="F12" s="30">
        <v>281072.43</v>
      </c>
      <c r="G12" s="30">
        <v>13</v>
      </c>
      <c r="H12" s="30">
        <v>808381.52</v>
      </c>
      <c r="I12" s="30">
        <v>17</v>
      </c>
      <c r="J12" s="30">
        <v>0</v>
      </c>
      <c r="K12" s="30">
        <v>0</v>
      </c>
      <c r="L12" s="30">
        <v>199284.17</v>
      </c>
      <c r="M12" s="30">
        <v>10</v>
      </c>
    </row>
    <row r="13" spans="1:13" x14ac:dyDescent="0.3">
      <c r="A13" s="29" t="s">
        <v>58</v>
      </c>
      <c r="B13" s="30">
        <v>384108.36</v>
      </c>
      <c r="C13" s="30">
        <v>13</v>
      </c>
      <c r="D13" s="30">
        <v>0</v>
      </c>
      <c r="E13" s="30">
        <v>0</v>
      </c>
      <c r="F13" s="30">
        <v>0</v>
      </c>
      <c r="G13" s="30">
        <v>0</v>
      </c>
      <c r="H13" s="30">
        <v>370195.22</v>
      </c>
      <c r="I13" s="30">
        <v>16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304866.93</v>
      </c>
      <c r="C14" s="30">
        <v>13</v>
      </c>
      <c r="D14" s="30">
        <v>0</v>
      </c>
      <c r="E14" s="30">
        <v>0</v>
      </c>
      <c r="F14" s="30">
        <v>0</v>
      </c>
      <c r="G14" s="30">
        <v>0</v>
      </c>
      <c r="H14" s="30">
        <v>250631.79</v>
      </c>
      <c r="I14" s="30">
        <v>14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2409233.75</v>
      </c>
      <c r="C15" s="30">
        <v>42</v>
      </c>
      <c r="D15" s="30">
        <v>0</v>
      </c>
      <c r="E15" s="30">
        <v>0</v>
      </c>
      <c r="F15" s="30">
        <v>275541.51</v>
      </c>
      <c r="G15" s="30">
        <v>12</v>
      </c>
      <c r="H15" s="30">
        <v>2127739.69</v>
      </c>
      <c r="I15" s="30">
        <v>45</v>
      </c>
      <c r="J15" s="30">
        <v>0</v>
      </c>
      <c r="K15" s="30">
        <v>0</v>
      </c>
      <c r="L15" s="30">
        <v>232609.16</v>
      </c>
      <c r="M15" s="30">
        <v>13</v>
      </c>
    </row>
    <row r="16" spans="1:13" x14ac:dyDescent="0.3">
      <c r="A16" s="29" t="s">
        <v>61</v>
      </c>
      <c r="B16" s="30">
        <v>881688.2</v>
      </c>
      <c r="C16" s="30">
        <v>20</v>
      </c>
      <c r="D16" s="30">
        <v>0</v>
      </c>
      <c r="E16" s="30">
        <v>0</v>
      </c>
      <c r="F16" s="30">
        <v>0</v>
      </c>
      <c r="G16" s="30">
        <v>0</v>
      </c>
      <c r="H16" s="30">
        <v>705359.47</v>
      </c>
      <c r="I16" s="30">
        <v>19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1765032.72</v>
      </c>
      <c r="C17" s="30">
        <v>23</v>
      </c>
      <c r="D17" s="30">
        <v>566402.04</v>
      </c>
      <c r="E17" s="30">
        <v>20</v>
      </c>
      <c r="F17" s="30">
        <v>597787.31999999995</v>
      </c>
      <c r="G17" s="30">
        <v>13</v>
      </c>
      <c r="H17" s="30">
        <v>1541437.59</v>
      </c>
      <c r="I17" s="30">
        <v>23</v>
      </c>
      <c r="J17" s="30">
        <v>761910.94</v>
      </c>
      <c r="K17" s="30">
        <v>20</v>
      </c>
      <c r="L17" s="30">
        <v>579751.46</v>
      </c>
      <c r="M17" s="30">
        <v>13</v>
      </c>
    </row>
    <row r="18" spans="1:13" x14ac:dyDescent="0.3">
      <c r="A18" s="29" t="s">
        <v>63</v>
      </c>
      <c r="B18" s="30">
        <v>404970.79</v>
      </c>
      <c r="C18" s="30">
        <v>14</v>
      </c>
      <c r="D18" s="30">
        <v>0</v>
      </c>
      <c r="E18" s="30">
        <v>0</v>
      </c>
      <c r="F18" s="30">
        <v>0</v>
      </c>
      <c r="G18" s="30">
        <v>0</v>
      </c>
      <c r="H18" s="30">
        <v>333533.40999999997</v>
      </c>
      <c r="I18" s="30">
        <v>14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3126425.9</v>
      </c>
      <c r="C19" s="30">
        <v>57</v>
      </c>
      <c r="D19" s="30">
        <v>0</v>
      </c>
      <c r="E19" s="30">
        <v>0</v>
      </c>
      <c r="F19" s="30">
        <v>300739.13</v>
      </c>
      <c r="G19" s="30">
        <v>19</v>
      </c>
      <c r="H19" s="30">
        <v>2875341.69</v>
      </c>
      <c r="I19" s="30">
        <v>57</v>
      </c>
      <c r="J19" s="30">
        <v>0</v>
      </c>
      <c r="K19" s="30">
        <v>0</v>
      </c>
      <c r="L19" s="30">
        <v>240007.49</v>
      </c>
      <c r="M19" s="30">
        <v>19</v>
      </c>
    </row>
    <row r="20" spans="1:13" x14ac:dyDescent="0.3">
      <c r="A20" s="29" t="s">
        <v>65</v>
      </c>
      <c r="B20" s="30">
        <v>478359.66</v>
      </c>
      <c r="C20" s="30">
        <v>15</v>
      </c>
      <c r="D20" s="30">
        <v>0</v>
      </c>
      <c r="E20" s="30">
        <v>0</v>
      </c>
      <c r="F20" s="30">
        <v>0</v>
      </c>
      <c r="G20" s="30">
        <v>0</v>
      </c>
      <c r="H20" s="30">
        <v>448163.61</v>
      </c>
      <c r="I20" s="30">
        <v>15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247017.3</v>
      </c>
      <c r="C21" s="30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231447.9</v>
      </c>
      <c r="I21" s="30">
        <v>13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1889743.14</v>
      </c>
      <c r="C22" s="30">
        <v>41</v>
      </c>
      <c r="D22" s="30">
        <v>911908.31</v>
      </c>
      <c r="E22" s="30">
        <v>10</v>
      </c>
      <c r="F22" s="30">
        <v>262833.59000000003</v>
      </c>
      <c r="G22" s="30">
        <v>19</v>
      </c>
      <c r="H22" s="30">
        <v>1587210.47</v>
      </c>
      <c r="I22" s="30">
        <v>42</v>
      </c>
      <c r="J22" s="30">
        <v>897723.5</v>
      </c>
      <c r="K22" s="30">
        <v>15</v>
      </c>
      <c r="L22" s="30">
        <v>217494.12</v>
      </c>
      <c r="M22" s="30">
        <v>18</v>
      </c>
    </row>
    <row r="23" spans="1:13" x14ac:dyDescent="0.3">
      <c r="A23" s="29" t="s">
        <v>68</v>
      </c>
      <c r="B23" s="30">
        <v>339817.15</v>
      </c>
      <c r="C23" s="30">
        <v>10</v>
      </c>
      <c r="D23" s="30">
        <v>0</v>
      </c>
      <c r="E23" s="30">
        <v>0</v>
      </c>
      <c r="F23" s="30">
        <v>0</v>
      </c>
      <c r="G23" s="30">
        <v>0</v>
      </c>
      <c r="H23" s="30">
        <v>304991.71000000002</v>
      </c>
      <c r="I23" s="30">
        <v>10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342555.76</v>
      </c>
      <c r="C24" s="30">
        <v>10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4464234.4800000004</v>
      </c>
      <c r="C25" s="30">
        <v>34</v>
      </c>
      <c r="D25" s="30">
        <v>4847559.1399999997</v>
      </c>
      <c r="E25" s="30">
        <v>25</v>
      </c>
      <c r="F25" s="30">
        <v>2423922.42</v>
      </c>
      <c r="G25" s="30">
        <v>26</v>
      </c>
      <c r="H25" s="30">
        <v>3822013.56</v>
      </c>
      <c r="I25" s="30">
        <v>35</v>
      </c>
      <c r="J25" s="30">
        <v>4751892.28</v>
      </c>
      <c r="K25" s="30">
        <v>33</v>
      </c>
      <c r="L25" s="30">
        <v>2069064.22</v>
      </c>
      <c r="M25" s="30">
        <v>29</v>
      </c>
    </row>
    <row r="26" spans="1:13" x14ac:dyDescent="0.3">
      <c r="A26" s="29" t="s">
        <v>71</v>
      </c>
      <c r="B26" s="30">
        <v>495985.51</v>
      </c>
      <c r="C26" s="30">
        <v>15</v>
      </c>
      <c r="D26" s="30">
        <v>0</v>
      </c>
      <c r="E26" s="30">
        <v>0</v>
      </c>
      <c r="F26" s="30">
        <v>0</v>
      </c>
      <c r="G26" s="30">
        <v>0</v>
      </c>
      <c r="H26" s="30">
        <v>357771.67</v>
      </c>
      <c r="I26" s="30">
        <v>15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3362883.07</v>
      </c>
      <c r="C27" s="30">
        <v>35</v>
      </c>
      <c r="D27" s="30">
        <v>547480.1</v>
      </c>
      <c r="E27" s="30">
        <v>14</v>
      </c>
      <c r="F27" s="30">
        <v>1409052.31</v>
      </c>
      <c r="G27" s="30">
        <v>21</v>
      </c>
      <c r="H27" s="30">
        <v>2553318.2999999998</v>
      </c>
      <c r="I27" s="30">
        <v>37</v>
      </c>
      <c r="J27" s="30">
        <v>450016.75</v>
      </c>
      <c r="K27" s="30">
        <v>14</v>
      </c>
      <c r="L27" s="30">
        <v>865588.7</v>
      </c>
      <c r="M27" s="30">
        <v>21</v>
      </c>
    </row>
    <row r="28" spans="1:13" x14ac:dyDescent="0.3">
      <c r="A28" s="29" t="s">
        <v>73</v>
      </c>
      <c r="B28" s="30">
        <v>1188166.32</v>
      </c>
      <c r="C28" s="30">
        <v>23</v>
      </c>
      <c r="D28" s="30">
        <v>0</v>
      </c>
      <c r="E28" s="30">
        <v>0</v>
      </c>
      <c r="F28" s="30">
        <v>0</v>
      </c>
      <c r="G28" s="30">
        <v>0</v>
      </c>
      <c r="H28" s="30">
        <v>953647.32</v>
      </c>
      <c r="I28" s="30">
        <v>24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2721299.24</v>
      </c>
      <c r="C29" s="30">
        <v>55</v>
      </c>
      <c r="D29" s="30">
        <v>1831261.73</v>
      </c>
      <c r="E29" s="30">
        <v>21</v>
      </c>
      <c r="F29" s="30">
        <v>615913.17000000004</v>
      </c>
      <c r="G29" s="30">
        <v>37</v>
      </c>
      <c r="H29" s="30">
        <v>2453879.0699999998</v>
      </c>
      <c r="I29" s="30">
        <v>54</v>
      </c>
      <c r="J29" s="30">
        <v>2157704.56</v>
      </c>
      <c r="K29" s="30">
        <v>23</v>
      </c>
      <c r="L29" s="30">
        <v>574890.31000000006</v>
      </c>
      <c r="M29" s="30">
        <v>34</v>
      </c>
    </row>
    <row r="30" spans="1:13" x14ac:dyDescent="0.3">
      <c r="A30" s="29" t="s">
        <v>75</v>
      </c>
      <c r="B30" s="30">
        <v>2313081.83</v>
      </c>
      <c r="C30" s="30">
        <v>47</v>
      </c>
      <c r="D30" s="30">
        <v>550605.86</v>
      </c>
      <c r="E30" s="30">
        <v>11</v>
      </c>
      <c r="F30" s="30">
        <v>283481.84999999998</v>
      </c>
      <c r="G30" s="30">
        <v>21</v>
      </c>
      <c r="H30" s="30">
        <v>1795807.08</v>
      </c>
      <c r="I30" s="30">
        <v>45</v>
      </c>
      <c r="J30" s="30">
        <v>0</v>
      </c>
      <c r="K30" s="30">
        <v>0</v>
      </c>
      <c r="L30" s="30">
        <v>172700.83</v>
      </c>
      <c r="M30" s="30">
        <v>18</v>
      </c>
    </row>
    <row r="31" spans="1:13" x14ac:dyDescent="0.3">
      <c r="A31" s="29" t="s">
        <v>76</v>
      </c>
      <c r="B31" s="30">
        <v>979606.2</v>
      </c>
      <c r="C31" s="30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859217.76</v>
      </c>
      <c r="I31" s="30">
        <v>20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158872.38</v>
      </c>
      <c r="C32" s="30">
        <v>10</v>
      </c>
      <c r="D32" s="30">
        <v>0</v>
      </c>
      <c r="E32" s="30">
        <v>0</v>
      </c>
      <c r="F32" s="30">
        <v>0</v>
      </c>
      <c r="G32" s="30">
        <v>0</v>
      </c>
      <c r="H32" s="30">
        <v>132036.75</v>
      </c>
      <c r="I32" s="30">
        <v>10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2037946.19</v>
      </c>
      <c r="C33" s="30">
        <v>49</v>
      </c>
      <c r="D33" s="30">
        <v>0</v>
      </c>
      <c r="E33" s="30">
        <v>0</v>
      </c>
      <c r="F33" s="30">
        <v>302070.23</v>
      </c>
      <c r="G33" s="30">
        <v>21</v>
      </c>
      <c r="H33" s="30">
        <v>1529770.76</v>
      </c>
      <c r="I33" s="30">
        <v>49</v>
      </c>
      <c r="J33" s="30">
        <v>0</v>
      </c>
      <c r="K33" s="30">
        <v>0</v>
      </c>
      <c r="L33" s="30">
        <v>183246.83</v>
      </c>
      <c r="M33" s="30">
        <v>21</v>
      </c>
    </row>
    <row r="34" spans="1:13" x14ac:dyDescent="0.3">
      <c r="A34" s="29" t="s">
        <v>79</v>
      </c>
      <c r="B34" s="30">
        <v>1439586.79</v>
      </c>
      <c r="C34" s="30">
        <v>30</v>
      </c>
      <c r="D34" s="30">
        <v>0</v>
      </c>
      <c r="E34" s="30">
        <v>0</v>
      </c>
      <c r="F34" s="30">
        <v>0</v>
      </c>
      <c r="G34" s="30">
        <v>0</v>
      </c>
      <c r="H34" s="30">
        <v>1298647.68</v>
      </c>
      <c r="I34" s="30">
        <v>31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1042536.49</v>
      </c>
      <c r="C35" s="30">
        <v>27</v>
      </c>
      <c r="D35" s="30">
        <v>0</v>
      </c>
      <c r="E35" s="30">
        <v>0</v>
      </c>
      <c r="F35" s="30">
        <v>153901.56</v>
      </c>
      <c r="G35" s="30">
        <v>11</v>
      </c>
      <c r="H35" s="30">
        <v>929172.63</v>
      </c>
      <c r="I35" s="30">
        <v>28</v>
      </c>
      <c r="J35" s="30">
        <v>0</v>
      </c>
      <c r="K35" s="30">
        <v>0</v>
      </c>
      <c r="L35" s="30">
        <v>137345.79</v>
      </c>
      <c r="M35" s="30">
        <v>12</v>
      </c>
    </row>
    <row r="36" spans="1:13" x14ac:dyDescent="0.3">
      <c r="A36" s="29" t="s">
        <v>81</v>
      </c>
      <c r="B36" s="30">
        <v>296681.64</v>
      </c>
      <c r="C36" s="30">
        <v>16</v>
      </c>
      <c r="D36" s="30">
        <v>0</v>
      </c>
      <c r="E36" s="30">
        <v>0</v>
      </c>
      <c r="F36" s="30">
        <v>0</v>
      </c>
      <c r="G36" s="30">
        <v>0</v>
      </c>
      <c r="H36" s="30">
        <v>244787.86</v>
      </c>
      <c r="I36" s="30">
        <v>17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137903.53</v>
      </c>
      <c r="I37" s="30">
        <v>11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704271.82</v>
      </c>
      <c r="C38" s="30">
        <v>20</v>
      </c>
      <c r="D38" s="30">
        <v>0</v>
      </c>
      <c r="E38" s="30">
        <v>0</v>
      </c>
      <c r="F38" s="30">
        <v>0</v>
      </c>
      <c r="G38" s="30">
        <v>0</v>
      </c>
      <c r="H38" s="30">
        <v>565644.98</v>
      </c>
      <c r="I38" s="30">
        <v>19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349843.08</v>
      </c>
      <c r="C39" s="30">
        <v>11</v>
      </c>
      <c r="D39" s="30">
        <v>0</v>
      </c>
      <c r="E39" s="30">
        <v>0</v>
      </c>
      <c r="F39" s="30">
        <v>0</v>
      </c>
      <c r="G39" s="30">
        <v>0</v>
      </c>
      <c r="H39" s="30">
        <v>252833.4</v>
      </c>
      <c r="I39" s="30">
        <v>11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478215.7</v>
      </c>
      <c r="C40" s="30">
        <v>26</v>
      </c>
      <c r="D40" s="30">
        <v>0</v>
      </c>
      <c r="E40" s="30">
        <v>0</v>
      </c>
      <c r="F40" s="30">
        <v>0</v>
      </c>
      <c r="G40" s="30">
        <v>0</v>
      </c>
      <c r="H40" s="30">
        <v>429427.82</v>
      </c>
      <c r="I40" s="30">
        <v>27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293305.96999999997</v>
      </c>
      <c r="C41" s="30">
        <v>11</v>
      </c>
      <c r="D41" s="30">
        <v>0</v>
      </c>
      <c r="E41" s="30">
        <v>0</v>
      </c>
      <c r="F41" s="30">
        <v>0</v>
      </c>
      <c r="G41" s="30">
        <v>0</v>
      </c>
      <c r="H41" s="30">
        <v>206440.33</v>
      </c>
      <c r="I41" s="30">
        <v>12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4168944.5</v>
      </c>
      <c r="C42" s="30">
        <v>74</v>
      </c>
      <c r="D42" s="30">
        <v>0</v>
      </c>
      <c r="E42" s="30">
        <v>0</v>
      </c>
      <c r="F42" s="30">
        <v>396308.78</v>
      </c>
      <c r="G42" s="30">
        <v>25</v>
      </c>
      <c r="H42" s="30">
        <v>3431530.05</v>
      </c>
      <c r="I42" s="30">
        <v>72</v>
      </c>
      <c r="J42" s="30">
        <v>0</v>
      </c>
      <c r="K42" s="30">
        <v>0</v>
      </c>
      <c r="L42" s="30">
        <v>334010.49</v>
      </c>
      <c r="M42" s="30">
        <v>26</v>
      </c>
    </row>
    <row r="43" spans="1:13" x14ac:dyDescent="0.3">
      <c r="A43" s="29" t="s">
        <v>88</v>
      </c>
      <c r="B43" s="30">
        <v>1464183.56</v>
      </c>
      <c r="C43" s="30">
        <v>12</v>
      </c>
      <c r="D43" s="30">
        <v>0</v>
      </c>
      <c r="E43" s="30">
        <v>0</v>
      </c>
      <c r="F43" s="30">
        <v>0</v>
      </c>
      <c r="G43" s="30">
        <v>0</v>
      </c>
      <c r="H43" s="30">
        <v>1274486.8500000001</v>
      </c>
      <c r="I43" s="30">
        <v>13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689484.39</v>
      </c>
      <c r="C44" s="30">
        <v>22</v>
      </c>
      <c r="D44" s="30">
        <v>0</v>
      </c>
      <c r="E44" s="30">
        <v>0</v>
      </c>
      <c r="F44" s="30">
        <v>0</v>
      </c>
      <c r="G44" s="30">
        <v>0</v>
      </c>
      <c r="H44" s="30">
        <v>522777.46</v>
      </c>
      <c r="I44" s="30">
        <v>19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6831315.2199999997</v>
      </c>
      <c r="C45" s="30">
        <v>86</v>
      </c>
      <c r="D45" s="30">
        <v>0</v>
      </c>
      <c r="E45" s="30">
        <v>0</v>
      </c>
      <c r="F45" s="30">
        <v>592374.46</v>
      </c>
      <c r="G45" s="30">
        <v>26</v>
      </c>
      <c r="H45" s="30">
        <v>5873817.1600000001</v>
      </c>
      <c r="I45" s="30">
        <v>81</v>
      </c>
      <c r="J45" s="30">
        <v>1709101.79</v>
      </c>
      <c r="K45" s="30">
        <v>14</v>
      </c>
      <c r="L45" s="30">
        <v>478588.33</v>
      </c>
      <c r="M45" s="30">
        <v>26</v>
      </c>
    </row>
    <row r="46" spans="1:13" x14ac:dyDescent="0.3">
      <c r="A46" s="29" t="s">
        <v>91</v>
      </c>
      <c r="B46" s="30">
        <v>1186196.5900000001</v>
      </c>
      <c r="C46" s="30">
        <v>29</v>
      </c>
      <c r="D46" s="30">
        <v>0</v>
      </c>
      <c r="E46" s="30">
        <v>0</v>
      </c>
      <c r="F46" s="30">
        <v>0</v>
      </c>
      <c r="G46" s="30">
        <v>0</v>
      </c>
      <c r="H46" s="30">
        <v>1080744.3799999999</v>
      </c>
      <c r="I46" s="30">
        <v>30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1898815.42</v>
      </c>
      <c r="C47" s="30">
        <v>32</v>
      </c>
      <c r="D47" s="30">
        <v>0</v>
      </c>
      <c r="E47" s="30">
        <v>0</v>
      </c>
      <c r="F47" s="30">
        <v>138243.5</v>
      </c>
      <c r="G47" s="30">
        <v>10</v>
      </c>
      <c r="H47" s="30">
        <v>1719595.98</v>
      </c>
      <c r="I47" s="30">
        <v>33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860651.62</v>
      </c>
      <c r="C48" s="30">
        <v>16</v>
      </c>
      <c r="D48" s="30">
        <v>0</v>
      </c>
      <c r="E48" s="30">
        <v>0</v>
      </c>
      <c r="F48" s="30">
        <v>0</v>
      </c>
      <c r="G48" s="30">
        <v>0</v>
      </c>
      <c r="H48" s="30">
        <v>840945.65</v>
      </c>
      <c r="I48" s="30">
        <v>19</v>
      </c>
      <c r="J48" s="30">
        <v>0</v>
      </c>
      <c r="K48" s="30">
        <v>0</v>
      </c>
      <c r="L48" s="30">
        <v>63657.39</v>
      </c>
      <c r="M48" s="30">
        <v>10</v>
      </c>
    </row>
    <row r="49" spans="1:13" x14ac:dyDescent="0.3">
      <c r="A49" s="29" t="s">
        <v>94</v>
      </c>
      <c r="B49" s="30">
        <v>1080877.5</v>
      </c>
      <c r="C49" s="30">
        <v>39</v>
      </c>
      <c r="D49" s="30">
        <v>0</v>
      </c>
      <c r="E49" s="30">
        <v>0</v>
      </c>
      <c r="F49" s="30">
        <v>89519.72</v>
      </c>
      <c r="G49" s="30">
        <v>11</v>
      </c>
      <c r="H49" s="30">
        <v>959093.96</v>
      </c>
      <c r="I49" s="30">
        <v>42</v>
      </c>
      <c r="J49" s="30">
        <v>0</v>
      </c>
      <c r="K49" s="30">
        <v>0</v>
      </c>
      <c r="L49" s="30">
        <v>70803.039999999994</v>
      </c>
      <c r="M49" s="30">
        <v>13</v>
      </c>
    </row>
    <row r="50" spans="1:13" x14ac:dyDescent="0.3">
      <c r="A50" s="29" t="s">
        <v>95</v>
      </c>
      <c r="B50" s="30">
        <v>6337894.5999999996</v>
      </c>
      <c r="C50" s="30">
        <v>64</v>
      </c>
      <c r="D50" s="30">
        <v>10066138.5</v>
      </c>
      <c r="E50" s="30">
        <v>60</v>
      </c>
      <c r="F50" s="30">
        <v>2472628.14</v>
      </c>
      <c r="G50" s="30">
        <v>43</v>
      </c>
      <c r="H50" s="30">
        <v>5603370.3399999999</v>
      </c>
      <c r="I50" s="30">
        <v>64</v>
      </c>
      <c r="J50" s="30">
        <v>10390075.199999999</v>
      </c>
      <c r="K50" s="30">
        <v>62</v>
      </c>
      <c r="L50" s="30">
        <v>2155025.83</v>
      </c>
      <c r="M50" s="30">
        <v>43</v>
      </c>
    </row>
    <row r="51" spans="1:13" x14ac:dyDescent="0.3">
      <c r="A51" s="29" t="s">
        <v>96</v>
      </c>
      <c r="B51" s="30">
        <v>557908.12</v>
      </c>
      <c r="C51" s="30">
        <v>14</v>
      </c>
      <c r="D51" s="30">
        <v>0</v>
      </c>
      <c r="E51" s="30">
        <v>0</v>
      </c>
      <c r="F51" s="30">
        <v>0</v>
      </c>
      <c r="G51" s="30">
        <v>0</v>
      </c>
      <c r="H51" s="30">
        <v>484427.58</v>
      </c>
      <c r="I51" s="30">
        <v>14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452962.53</v>
      </c>
      <c r="C52" s="30">
        <v>19</v>
      </c>
      <c r="D52" s="30">
        <v>0</v>
      </c>
      <c r="E52" s="30">
        <v>0</v>
      </c>
      <c r="F52" s="30">
        <v>0</v>
      </c>
      <c r="G52" s="30">
        <v>0</v>
      </c>
      <c r="H52" s="30">
        <v>323948.59000000003</v>
      </c>
      <c r="I52" s="30">
        <v>19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1052465.54</v>
      </c>
      <c r="C53" s="30">
        <v>29</v>
      </c>
      <c r="D53" s="30">
        <v>432856.66</v>
      </c>
      <c r="E53" s="30">
        <v>15</v>
      </c>
      <c r="F53" s="30">
        <v>314138.57</v>
      </c>
      <c r="G53" s="30">
        <v>16</v>
      </c>
      <c r="H53" s="30">
        <v>944292.49</v>
      </c>
      <c r="I53" s="30">
        <v>29</v>
      </c>
      <c r="J53" s="30">
        <v>344933.19</v>
      </c>
      <c r="K53" s="30">
        <v>15</v>
      </c>
      <c r="L53" s="30">
        <v>271164.59000000003</v>
      </c>
      <c r="M53" s="30">
        <v>18</v>
      </c>
    </row>
    <row r="54" spans="1:13" x14ac:dyDescent="0.3">
      <c r="A54" s="29" t="s">
        <v>99</v>
      </c>
      <c r="B54" s="30">
        <v>1147619.42</v>
      </c>
      <c r="C54" s="30">
        <v>14</v>
      </c>
      <c r="D54" s="30">
        <v>0</v>
      </c>
      <c r="E54" s="30">
        <v>0</v>
      </c>
      <c r="F54" s="30">
        <v>0</v>
      </c>
      <c r="G54" s="30">
        <v>0</v>
      </c>
      <c r="H54" s="30">
        <v>924044.61</v>
      </c>
      <c r="I54" s="30">
        <v>13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1431922.45</v>
      </c>
      <c r="C55" s="30">
        <v>42</v>
      </c>
      <c r="D55" s="30">
        <v>0</v>
      </c>
      <c r="E55" s="30">
        <v>0</v>
      </c>
      <c r="F55" s="30">
        <v>331354.05</v>
      </c>
      <c r="G55" s="30">
        <v>16</v>
      </c>
      <c r="H55" s="30">
        <v>1148841.5</v>
      </c>
      <c r="I55" s="30">
        <v>38</v>
      </c>
      <c r="J55" s="30">
        <v>0</v>
      </c>
      <c r="K55" s="30">
        <v>0</v>
      </c>
      <c r="L55" s="30">
        <v>272893.7</v>
      </c>
      <c r="M55" s="30">
        <v>14</v>
      </c>
    </row>
    <row r="56" spans="1:13" x14ac:dyDescent="0.3">
      <c r="A56" s="29" t="s">
        <v>101</v>
      </c>
      <c r="B56" s="30">
        <v>3467335.43</v>
      </c>
      <c r="C56" s="30">
        <v>45</v>
      </c>
      <c r="D56" s="30">
        <v>0</v>
      </c>
      <c r="E56" s="30">
        <v>0</v>
      </c>
      <c r="F56" s="30">
        <v>293579.71000000002</v>
      </c>
      <c r="G56" s="30">
        <v>16</v>
      </c>
      <c r="H56" s="30">
        <v>2829232.36</v>
      </c>
      <c r="I56" s="30">
        <v>46</v>
      </c>
      <c r="J56" s="30">
        <v>0</v>
      </c>
      <c r="K56" s="30">
        <v>0</v>
      </c>
      <c r="L56" s="30">
        <v>255435.68</v>
      </c>
      <c r="M56" s="30">
        <v>17</v>
      </c>
    </row>
    <row r="57" spans="1:13" x14ac:dyDescent="0.3">
      <c r="A57" s="29" t="s">
        <v>102</v>
      </c>
      <c r="B57" s="30">
        <v>914264.1</v>
      </c>
      <c r="C57" s="30">
        <v>24</v>
      </c>
      <c r="D57" s="30">
        <v>264960.19</v>
      </c>
      <c r="E57" s="30">
        <v>12</v>
      </c>
      <c r="F57" s="30">
        <v>272956.74</v>
      </c>
      <c r="G57" s="30">
        <v>16</v>
      </c>
      <c r="H57" s="30">
        <v>698115.27</v>
      </c>
      <c r="I57" s="30">
        <v>23</v>
      </c>
      <c r="J57" s="30">
        <v>176923.68</v>
      </c>
      <c r="K57" s="30">
        <v>10</v>
      </c>
      <c r="L57" s="30">
        <v>181964.75</v>
      </c>
      <c r="M57" s="30">
        <v>15</v>
      </c>
    </row>
    <row r="58" spans="1:13" x14ac:dyDescent="0.3">
      <c r="A58" s="29" t="s">
        <v>103</v>
      </c>
      <c r="B58" s="30">
        <v>411664.1</v>
      </c>
      <c r="C58" s="30">
        <v>10</v>
      </c>
      <c r="D58" s="30">
        <v>0</v>
      </c>
      <c r="E58" s="30">
        <v>0</v>
      </c>
      <c r="F58" s="30">
        <v>0</v>
      </c>
      <c r="G58" s="30">
        <v>0</v>
      </c>
      <c r="H58" s="30">
        <v>353321.27</v>
      </c>
      <c r="I58" s="30">
        <v>10</v>
      </c>
      <c r="J58" s="30">
        <v>0</v>
      </c>
      <c r="K58" s="30">
        <v>0</v>
      </c>
      <c r="L58" s="30">
        <v>0</v>
      </c>
      <c r="M58" s="30">
        <v>0</v>
      </c>
    </row>
    <row r="59" spans="1:13" x14ac:dyDescent="0.3">
      <c r="A59" s="29" t="s">
        <v>104</v>
      </c>
      <c r="B59" s="30">
        <v>0</v>
      </c>
      <c r="C59" s="30">
        <v>0</v>
      </c>
      <c r="D59" s="30">
        <v>308803.87</v>
      </c>
      <c r="E59" s="30">
        <v>13</v>
      </c>
      <c r="F59" s="30">
        <v>0</v>
      </c>
      <c r="G59" s="30">
        <v>0</v>
      </c>
      <c r="H59" s="30">
        <v>0</v>
      </c>
      <c r="I59" s="30">
        <v>0</v>
      </c>
      <c r="J59" s="30">
        <v>246531.84</v>
      </c>
      <c r="K59" s="30">
        <v>11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1119949.8400000001</v>
      </c>
      <c r="C60" s="30">
        <v>33</v>
      </c>
      <c r="D60" s="30">
        <v>0</v>
      </c>
      <c r="E60" s="30">
        <v>0</v>
      </c>
      <c r="F60" s="30">
        <v>339201.63</v>
      </c>
      <c r="G60" s="30">
        <v>18</v>
      </c>
      <c r="H60" s="30">
        <v>905202.48</v>
      </c>
      <c r="I60" s="30">
        <v>29</v>
      </c>
      <c r="J60" s="30">
        <v>0</v>
      </c>
      <c r="K60" s="30">
        <v>0</v>
      </c>
      <c r="L60" s="30">
        <v>224284.84</v>
      </c>
      <c r="M60" s="30">
        <v>16</v>
      </c>
    </row>
    <row r="61" spans="1:13" x14ac:dyDescent="0.3">
      <c r="A61" s="29" t="s">
        <v>106</v>
      </c>
      <c r="B61" s="30">
        <v>1221388.24</v>
      </c>
      <c r="C61" s="30">
        <v>24</v>
      </c>
      <c r="D61" s="30">
        <v>1705507.1</v>
      </c>
      <c r="E61" s="30">
        <v>10</v>
      </c>
      <c r="F61" s="30">
        <v>342781.75</v>
      </c>
      <c r="G61" s="30">
        <v>11</v>
      </c>
      <c r="H61" s="30">
        <v>999427.36</v>
      </c>
      <c r="I61" s="30">
        <v>23</v>
      </c>
      <c r="J61" s="30">
        <v>1648532.72</v>
      </c>
      <c r="K61" s="30">
        <v>13</v>
      </c>
      <c r="L61" s="30">
        <v>285401.94</v>
      </c>
      <c r="M61" s="30">
        <v>11</v>
      </c>
    </row>
    <row r="62" spans="1:13" x14ac:dyDescent="0.3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3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107</v>
      </c>
      <c r="B2">
        <v>3608978.33</v>
      </c>
      <c r="C2" s="2">
        <v>108</v>
      </c>
      <c r="D2">
        <v>669935.89</v>
      </c>
      <c r="E2" s="2">
        <v>26</v>
      </c>
      <c r="F2">
        <v>463738.79</v>
      </c>
      <c r="G2" s="2">
        <v>46</v>
      </c>
      <c r="H2">
        <v>2768032.34</v>
      </c>
      <c r="I2" s="2">
        <v>107</v>
      </c>
      <c r="J2">
        <v>501197.58</v>
      </c>
      <c r="K2" s="2">
        <v>22</v>
      </c>
      <c r="L2">
        <v>273723.87</v>
      </c>
      <c r="M2" s="28">
        <v>40</v>
      </c>
    </row>
    <row r="3" spans="1:13" x14ac:dyDescent="0.3">
      <c r="A3" t="s">
        <v>108</v>
      </c>
      <c r="B3">
        <v>6554834.3700000001</v>
      </c>
      <c r="C3" s="2">
        <v>150</v>
      </c>
      <c r="D3">
        <v>3039576.03</v>
      </c>
      <c r="E3" s="2">
        <v>67</v>
      </c>
      <c r="F3">
        <v>1210044.92</v>
      </c>
      <c r="G3" s="2">
        <v>76</v>
      </c>
      <c r="H3">
        <v>5680021.3700000001</v>
      </c>
      <c r="I3" s="2">
        <v>156</v>
      </c>
      <c r="J3">
        <v>3491586.93</v>
      </c>
      <c r="K3" s="2">
        <v>73</v>
      </c>
      <c r="L3">
        <v>1039039.24</v>
      </c>
      <c r="M3" s="28">
        <v>76</v>
      </c>
    </row>
    <row r="4" spans="1:13" x14ac:dyDescent="0.3">
      <c r="A4" t="s">
        <v>109</v>
      </c>
      <c r="B4">
        <v>3314069.11</v>
      </c>
      <c r="C4" s="2">
        <v>103</v>
      </c>
      <c r="D4">
        <v>1012597.5</v>
      </c>
      <c r="E4" s="2">
        <v>20</v>
      </c>
      <c r="F4">
        <v>462153.47</v>
      </c>
      <c r="G4" s="2">
        <v>35</v>
      </c>
      <c r="H4">
        <v>2730758.19</v>
      </c>
      <c r="I4" s="2">
        <v>107</v>
      </c>
      <c r="J4">
        <v>818836.55</v>
      </c>
      <c r="K4" s="2">
        <v>19</v>
      </c>
      <c r="L4">
        <v>327934.95</v>
      </c>
      <c r="M4" s="28">
        <v>36</v>
      </c>
    </row>
    <row r="5" spans="1:13" x14ac:dyDescent="0.3">
      <c r="A5" t="s">
        <v>110</v>
      </c>
      <c r="B5">
        <v>28574430.870000001</v>
      </c>
      <c r="C5" s="2">
        <v>528</v>
      </c>
      <c r="D5">
        <v>6464596.1399999997</v>
      </c>
      <c r="E5" s="2">
        <v>49</v>
      </c>
      <c r="F5">
        <v>4943613.78</v>
      </c>
      <c r="G5" s="2">
        <v>219</v>
      </c>
      <c r="H5">
        <v>23690407.539999999</v>
      </c>
      <c r="I5" s="2">
        <v>513</v>
      </c>
      <c r="J5">
        <v>5853183.25</v>
      </c>
      <c r="K5" s="2">
        <v>56</v>
      </c>
      <c r="L5">
        <v>3650968.56</v>
      </c>
      <c r="M5" s="28">
        <v>212</v>
      </c>
    </row>
    <row r="6" spans="1:13" x14ac:dyDescent="0.3">
      <c r="A6" t="s">
        <v>111</v>
      </c>
      <c r="B6">
        <v>233841.77</v>
      </c>
      <c r="C6" s="2">
        <v>16</v>
      </c>
      <c r="D6">
        <v>0</v>
      </c>
      <c r="E6" s="2">
        <v>0</v>
      </c>
      <c r="F6">
        <v>79869.929999999993</v>
      </c>
      <c r="G6" s="2">
        <v>11</v>
      </c>
      <c r="H6">
        <v>233182.79</v>
      </c>
      <c r="I6" s="2">
        <v>15</v>
      </c>
      <c r="J6">
        <v>0</v>
      </c>
      <c r="K6" s="2">
        <v>0</v>
      </c>
      <c r="L6">
        <v>83497.990000000005</v>
      </c>
      <c r="M6" s="28">
        <v>11</v>
      </c>
    </row>
    <row r="7" spans="1:13" x14ac:dyDescent="0.3">
      <c r="A7" t="s">
        <v>112</v>
      </c>
      <c r="B7">
        <v>4382472.91</v>
      </c>
      <c r="C7" s="2">
        <v>110</v>
      </c>
      <c r="D7">
        <v>432823.38</v>
      </c>
      <c r="E7" s="2">
        <v>13</v>
      </c>
      <c r="F7">
        <v>346948.7</v>
      </c>
      <c r="G7" s="2">
        <v>35</v>
      </c>
      <c r="H7">
        <v>3982408.37</v>
      </c>
      <c r="I7" s="2">
        <v>116</v>
      </c>
      <c r="J7">
        <v>457377.99</v>
      </c>
      <c r="K7" s="2">
        <v>15</v>
      </c>
      <c r="L7">
        <v>320477.8</v>
      </c>
      <c r="M7" s="28">
        <v>36</v>
      </c>
    </row>
    <row r="8" spans="1:13" x14ac:dyDescent="0.3">
      <c r="A8" t="s">
        <v>113</v>
      </c>
      <c r="B8">
        <v>230007.33</v>
      </c>
      <c r="C8" s="2">
        <v>17</v>
      </c>
      <c r="D8">
        <v>0</v>
      </c>
      <c r="E8" s="2">
        <v>0</v>
      </c>
      <c r="F8">
        <v>0</v>
      </c>
      <c r="G8" s="2">
        <v>0</v>
      </c>
      <c r="H8">
        <v>207689.9</v>
      </c>
      <c r="I8" s="2">
        <v>17</v>
      </c>
      <c r="J8">
        <v>0</v>
      </c>
      <c r="K8" s="2">
        <v>0</v>
      </c>
      <c r="L8">
        <v>0</v>
      </c>
      <c r="M8" s="28">
        <v>0</v>
      </c>
    </row>
    <row r="9" spans="1:13" x14ac:dyDescent="0.3">
      <c r="A9" t="s">
        <v>114</v>
      </c>
      <c r="B9">
        <v>9196670.3699999992</v>
      </c>
      <c r="C9" s="2">
        <v>130</v>
      </c>
      <c r="D9">
        <v>11261692.82</v>
      </c>
      <c r="E9" s="2">
        <v>73</v>
      </c>
      <c r="F9">
        <v>2905300.2</v>
      </c>
      <c r="G9" s="2">
        <v>71</v>
      </c>
      <c r="H9">
        <v>7968048.2000000002</v>
      </c>
      <c r="I9" s="2">
        <v>129</v>
      </c>
      <c r="J9">
        <v>11486104.789999999</v>
      </c>
      <c r="K9" s="2">
        <v>73</v>
      </c>
      <c r="L9">
        <v>2474989.6</v>
      </c>
      <c r="M9" s="28">
        <v>68</v>
      </c>
    </row>
    <row r="10" spans="1:13" x14ac:dyDescent="0.3">
      <c r="A10" t="s">
        <v>115</v>
      </c>
      <c r="B10">
        <v>1521891.06</v>
      </c>
      <c r="C10" s="2">
        <v>52</v>
      </c>
      <c r="D10">
        <v>0</v>
      </c>
      <c r="E10" s="2">
        <v>0</v>
      </c>
      <c r="F10">
        <v>196985.05</v>
      </c>
      <c r="G10" s="2">
        <v>19</v>
      </c>
      <c r="H10">
        <v>1329542.55</v>
      </c>
      <c r="I10" s="2">
        <v>53</v>
      </c>
      <c r="J10">
        <v>163786.76</v>
      </c>
      <c r="K10" s="2">
        <v>11</v>
      </c>
      <c r="L10">
        <v>134220.93</v>
      </c>
      <c r="M10" s="28">
        <v>19</v>
      </c>
    </row>
    <row r="11" spans="1:13" x14ac:dyDescent="0.3">
      <c r="A11" t="s">
        <v>116</v>
      </c>
      <c r="B11">
        <v>3032012.41</v>
      </c>
      <c r="C11" s="2">
        <v>95</v>
      </c>
      <c r="D11">
        <v>221726.07999999999</v>
      </c>
      <c r="E11" s="2">
        <v>19</v>
      </c>
      <c r="F11">
        <v>433604.11</v>
      </c>
      <c r="G11" s="2">
        <v>33</v>
      </c>
      <c r="H11">
        <v>2635791.0499999998</v>
      </c>
      <c r="I11" s="2">
        <v>96</v>
      </c>
      <c r="J11">
        <v>543284.53</v>
      </c>
      <c r="K11" s="2">
        <v>15</v>
      </c>
      <c r="L11">
        <v>314027.65000000002</v>
      </c>
      <c r="M11" s="28">
        <v>34</v>
      </c>
    </row>
    <row r="12" spans="1:13" x14ac:dyDescent="0.3">
      <c r="A12" t="s">
        <v>117</v>
      </c>
      <c r="B12">
        <v>7071391.8300000001</v>
      </c>
      <c r="C12" s="2">
        <v>63</v>
      </c>
      <c r="D12">
        <v>44748791.640000001</v>
      </c>
      <c r="E12" s="2">
        <v>29</v>
      </c>
      <c r="F12">
        <v>1406291.47</v>
      </c>
      <c r="G12" s="2">
        <v>25</v>
      </c>
      <c r="H12">
        <v>5309305.3099999996</v>
      </c>
      <c r="I12" s="2">
        <v>56</v>
      </c>
      <c r="J12">
        <v>42441425.289999999</v>
      </c>
      <c r="K12" s="2">
        <v>27</v>
      </c>
      <c r="L12">
        <v>1047109.34</v>
      </c>
      <c r="M12" s="28">
        <v>19</v>
      </c>
    </row>
    <row r="13" spans="1:13" x14ac:dyDescent="0.3">
      <c r="A13" t="s">
        <v>118</v>
      </c>
      <c r="B13">
        <v>12769792.310000001</v>
      </c>
      <c r="C13" s="2">
        <v>219</v>
      </c>
      <c r="D13">
        <v>6506744.75</v>
      </c>
      <c r="E13" s="2">
        <v>58</v>
      </c>
      <c r="F13">
        <v>3280413.85</v>
      </c>
      <c r="G13" s="2">
        <v>91</v>
      </c>
      <c r="H13">
        <v>10838471.300000001</v>
      </c>
      <c r="I13" s="2">
        <v>231</v>
      </c>
      <c r="J13">
        <v>6664326.5</v>
      </c>
      <c r="K13" s="2">
        <v>70</v>
      </c>
      <c r="L13">
        <v>2839484</v>
      </c>
      <c r="M13" s="28">
        <v>98</v>
      </c>
    </row>
    <row r="14" spans="1:13" x14ac:dyDescent="0.3">
      <c r="A14" t="s">
        <v>119</v>
      </c>
      <c r="B14">
        <v>10210118.25</v>
      </c>
      <c r="C14" s="2">
        <v>233</v>
      </c>
      <c r="D14">
        <v>2666263.04</v>
      </c>
      <c r="E14" s="2">
        <v>47</v>
      </c>
      <c r="F14">
        <v>2061340.66</v>
      </c>
      <c r="G14" s="2">
        <v>93</v>
      </c>
      <c r="H14">
        <v>8644120.0999999996</v>
      </c>
      <c r="I14" s="2">
        <v>230</v>
      </c>
      <c r="J14">
        <v>2388287.5099999998</v>
      </c>
      <c r="K14" s="2">
        <v>48</v>
      </c>
      <c r="L14">
        <v>1570673.15</v>
      </c>
      <c r="M14" s="28">
        <v>94</v>
      </c>
    </row>
    <row r="15" spans="1:13" x14ac:dyDescent="0.3">
      <c r="A15" t="s">
        <v>120</v>
      </c>
      <c r="B15">
        <v>9850789.3000000007</v>
      </c>
      <c r="C15" s="2">
        <v>189</v>
      </c>
      <c r="D15">
        <v>4322171.47</v>
      </c>
      <c r="E15" s="2">
        <v>79</v>
      </c>
      <c r="F15">
        <v>2682841.9</v>
      </c>
      <c r="G15" s="2">
        <v>91</v>
      </c>
      <c r="H15">
        <v>8368017.2800000003</v>
      </c>
      <c r="I15" s="2">
        <v>196</v>
      </c>
      <c r="J15">
        <v>4317598.71</v>
      </c>
      <c r="K15" s="2">
        <v>76</v>
      </c>
      <c r="L15">
        <v>2093871.19</v>
      </c>
      <c r="M15" s="28">
        <v>89</v>
      </c>
    </row>
    <row r="16" spans="1:13" x14ac:dyDescent="0.3">
      <c r="A16" t="s">
        <v>121</v>
      </c>
      <c r="B16">
        <v>10192252.699999999</v>
      </c>
      <c r="C16" s="2">
        <v>211</v>
      </c>
      <c r="D16">
        <v>5180411.29</v>
      </c>
      <c r="E16" s="2">
        <v>67</v>
      </c>
      <c r="F16">
        <v>2686816.11</v>
      </c>
      <c r="G16" s="2">
        <v>95</v>
      </c>
      <c r="H16">
        <v>8367213.2999999998</v>
      </c>
      <c r="I16" s="2">
        <v>219</v>
      </c>
      <c r="J16">
        <v>5220825.4000000004</v>
      </c>
      <c r="K16" s="2">
        <v>77</v>
      </c>
      <c r="L16">
        <v>1940648.01</v>
      </c>
      <c r="M16" s="28">
        <v>97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2023-04-25T15:19:04Z</dcterms:modified>
</cp:coreProperties>
</file>