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8D345D6-1DC9-404A-8872-DCDE88D67DD8}" xr6:coauthVersionLast="47" xr6:coauthVersionMax="47" xr10:uidLastSave="{00000000-0000-0000-0000-000000000000}"/>
  <bookViews>
    <workbookView xWindow="864" yWindow="-36" windowWidth="20616" windowHeight="1262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H472" i="3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C454" i="3"/>
  <c r="B454" i="3"/>
  <c r="K453" i="3"/>
  <c r="I453" i="3"/>
  <c r="H453" i="3"/>
  <c r="G453" i="3"/>
  <c r="F453" i="3"/>
  <c r="E453" i="3"/>
  <c r="D453" i="3"/>
  <c r="J453" i="3" s="1"/>
  <c r="C453" i="3"/>
  <c r="B453" i="3"/>
  <c r="K452" i="3"/>
  <c r="I452" i="3"/>
  <c r="H452" i="3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F449" i="3"/>
  <c r="I449" i="3" s="1"/>
  <c r="E449" i="3"/>
  <c r="D449" i="3"/>
  <c r="J449" i="3" s="1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J447" i="3"/>
  <c r="H447" i="3"/>
  <c r="G447" i="3"/>
  <c r="F447" i="3"/>
  <c r="E447" i="3"/>
  <c r="K447" i="3" s="1"/>
  <c r="D447" i="3"/>
  <c r="C447" i="3"/>
  <c r="I447" i="3" s="1"/>
  <c r="B447" i="3"/>
  <c r="I446" i="3"/>
  <c r="H446" i="3"/>
  <c r="G446" i="3"/>
  <c r="F446" i="3"/>
  <c r="E446" i="3"/>
  <c r="K446" i="3" s="1"/>
  <c r="D446" i="3"/>
  <c r="C446" i="3"/>
  <c r="B446" i="3"/>
  <c r="K445" i="3"/>
  <c r="I445" i="3"/>
  <c r="H445" i="3"/>
  <c r="G445" i="3"/>
  <c r="F445" i="3"/>
  <c r="E445" i="3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I441" i="3"/>
  <c r="H441" i="3"/>
  <c r="G441" i="3"/>
  <c r="F441" i="3"/>
  <c r="E441" i="3"/>
  <c r="D441" i="3"/>
  <c r="J441" i="3" s="1"/>
  <c r="C441" i="3"/>
  <c r="B441" i="3"/>
  <c r="K440" i="3"/>
  <c r="H440" i="3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F437" i="3"/>
  <c r="I437" i="3" s="1"/>
  <c r="E437" i="3"/>
  <c r="D437" i="3"/>
  <c r="J437" i="3" s="1"/>
  <c r="C437" i="3"/>
  <c r="B437" i="3"/>
  <c r="I436" i="3"/>
  <c r="H436" i="3"/>
  <c r="K436" i="3" s="1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C434" i="3"/>
  <c r="B434" i="3"/>
  <c r="K433" i="3"/>
  <c r="I433" i="3"/>
  <c r="H433" i="3"/>
  <c r="G433" i="3"/>
  <c r="F433" i="3"/>
  <c r="E433" i="3"/>
  <c r="D433" i="3"/>
  <c r="C433" i="3"/>
  <c r="B433" i="3"/>
  <c r="K432" i="3"/>
  <c r="I432" i="3"/>
  <c r="H432" i="3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F429" i="3"/>
  <c r="I429" i="3" s="1"/>
  <c r="E429" i="3"/>
  <c r="D429" i="3"/>
  <c r="J429" i="3" s="1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I426" i="3"/>
  <c r="H426" i="3"/>
  <c r="G426" i="3"/>
  <c r="F426" i="3"/>
  <c r="E426" i="3"/>
  <c r="K426" i="3" s="1"/>
  <c r="D426" i="3"/>
  <c r="C426" i="3"/>
  <c r="B426" i="3"/>
  <c r="K425" i="3"/>
  <c r="H425" i="3"/>
  <c r="G425" i="3"/>
  <c r="F425" i="3"/>
  <c r="I425" i="3" s="1"/>
  <c r="E425" i="3"/>
  <c r="D425" i="3"/>
  <c r="C425" i="3"/>
  <c r="B425" i="3"/>
  <c r="I424" i="3"/>
  <c r="H424" i="3"/>
  <c r="K424" i="3" s="1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C422" i="3"/>
  <c r="B422" i="3"/>
  <c r="K421" i="3"/>
  <c r="I421" i="3"/>
  <c r="H421" i="3"/>
  <c r="G421" i="3"/>
  <c r="F421" i="3"/>
  <c r="E421" i="3"/>
  <c r="D421" i="3"/>
  <c r="J421" i="3" s="1"/>
  <c r="C421" i="3"/>
  <c r="B421" i="3"/>
  <c r="K420" i="3"/>
  <c r="I420" i="3"/>
  <c r="H420" i="3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F417" i="3"/>
  <c r="I417" i="3" s="1"/>
  <c r="E417" i="3"/>
  <c r="D417" i="3"/>
  <c r="J417" i="3" s="1"/>
  <c r="C417" i="3"/>
  <c r="B417" i="3"/>
  <c r="I416" i="3"/>
  <c r="H416" i="3"/>
  <c r="K416" i="3" s="1"/>
  <c r="G416" i="3"/>
  <c r="F416" i="3"/>
  <c r="E416" i="3"/>
  <c r="D416" i="3"/>
  <c r="J416" i="3" s="1"/>
  <c r="C416" i="3"/>
  <c r="B416" i="3"/>
  <c r="J415" i="3"/>
  <c r="H415" i="3"/>
  <c r="G415" i="3"/>
  <c r="F415" i="3"/>
  <c r="E415" i="3"/>
  <c r="K415" i="3" s="1"/>
  <c r="D415" i="3"/>
  <c r="C415" i="3"/>
  <c r="I415" i="3" s="1"/>
  <c r="B415" i="3"/>
  <c r="I414" i="3"/>
  <c r="H414" i="3"/>
  <c r="G414" i="3"/>
  <c r="F414" i="3"/>
  <c r="E414" i="3"/>
  <c r="K414" i="3" s="1"/>
  <c r="D414" i="3"/>
  <c r="C414" i="3"/>
  <c r="B414" i="3"/>
  <c r="K413" i="3"/>
  <c r="H413" i="3"/>
  <c r="G413" i="3"/>
  <c r="F413" i="3"/>
  <c r="I413" i="3" s="1"/>
  <c r="E413" i="3"/>
  <c r="D413" i="3"/>
  <c r="C413" i="3"/>
  <c r="B413" i="3"/>
  <c r="K412" i="3"/>
  <c r="I412" i="3"/>
  <c r="H412" i="3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I409" i="3"/>
  <c r="H409" i="3"/>
  <c r="G409" i="3"/>
  <c r="F409" i="3"/>
  <c r="E409" i="3"/>
  <c r="D409" i="3"/>
  <c r="J409" i="3" s="1"/>
  <c r="C409" i="3"/>
  <c r="B409" i="3"/>
  <c r="H408" i="3"/>
  <c r="G408" i="3"/>
  <c r="F408" i="3"/>
  <c r="E408" i="3"/>
  <c r="K408" i="3" s="1"/>
  <c r="D408" i="3"/>
  <c r="J408" i="3" s="1"/>
  <c r="C408" i="3"/>
  <c r="I408" i="3" s="1"/>
  <c r="B408" i="3"/>
  <c r="H407" i="3"/>
  <c r="G407" i="3"/>
  <c r="J407" i="3" s="1"/>
  <c r="F407" i="3"/>
  <c r="E407" i="3"/>
  <c r="K407" i="3" s="1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F405" i="3"/>
  <c r="I405" i="3" s="1"/>
  <c r="E405" i="3"/>
  <c r="D405" i="3"/>
  <c r="J405" i="3" s="1"/>
  <c r="C405" i="3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C402" i="3"/>
  <c r="B402" i="3"/>
  <c r="K401" i="3"/>
  <c r="I401" i="3"/>
  <c r="H401" i="3"/>
  <c r="G401" i="3"/>
  <c r="F401" i="3"/>
  <c r="E401" i="3"/>
  <c r="D401" i="3"/>
  <c r="C401" i="3"/>
  <c r="B401" i="3"/>
  <c r="H400" i="3"/>
  <c r="K400" i="3" s="1"/>
  <c r="G400" i="3"/>
  <c r="F400" i="3"/>
  <c r="E400" i="3"/>
  <c r="D400" i="3"/>
  <c r="J400" i="3" s="1"/>
  <c r="C400" i="3"/>
  <c r="I400" i="3" s="1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F397" i="3"/>
  <c r="E397" i="3"/>
  <c r="D397" i="3"/>
  <c r="J397" i="3" s="1"/>
  <c r="C397" i="3"/>
  <c r="I397" i="3" s="1"/>
  <c r="B397" i="3"/>
  <c r="H396" i="3"/>
  <c r="G396" i="3"/>
  <c r="F396" i="3"/>
  <c r="E396" i="3"/>
  <c r="K396" i="3" s="1"/>
  <c r="D396" i="3"/>
  <c r="J396" i="3" s="1"/>
  <c r="C396" i="3"/>
  <c r="I396" i="3" s="1"/>
  <c r="B396" i="3"/>
  <c r="H395" i="3"/>
  <c r="G395" i="3"/>
  <c r="J395" i="3" s="1"/>
  <c r="F395" i="3"/>
  <c r="E395" i="3"/>
  <c r="K395" i="3" s="1"/>
  <c r="D395" i="3"/>
  <c r="C395" i="3"/>
  <c r="I395" i="3" s="1"/>
  <c r="B395" i="3"/>
  <c r="I394" i="3"/>
  <c r="H394" i="3"/>
  <c r="G394" i="3"/>
  <c r="F394" i="3"/>
  <c r="E394" i="3"/>
  <c r="K394" i="3" s="1"/>
  <c r="D394" i="3"/>
  <c r="C394" i="3"/>
  <c r="B394" i="3"/>
  <c r="K393" i="3"/>
  <c r="H393" i="3"/>
  <c r="G393" i="3"/>
  <c r="F393" i="3"/>
  <c r="I393" i="3" s="1"/>
  <c r="E393" i="3"/>
  <c r="D393" i="3"/>
  <c r="C393" i="3"/>
  <c r="B393" i="3"/>
  <c r="I392" i="3"/>
  <c r="H392" i="3"/>
  <c r="K392" i="3" s="1"/>
  <c r="G392" i="3"/>
  <c r="F392" i="3"/>
  <c r="E392" i="3"/>
  <c r="D392" i="3"/>
  <c r="J392" i="3" s="1"/>
  <c r="C392" i="3"/>
  <c r="B392" i="3"/>
  <c r="K391" i="3"/>
  <c r="H391" i="3"/>
  <c r="G391" i="3"/>
  <c r="J391" i="3" s="1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C390" i="3"/>
  <c r="B390" i="3"/>
  <c r="K389" i="3"/>
  <c r="I389" i="3"/>
  <c r="H389" i="3"/>
  <c r="G389" i="3"/>
  <c r="F389" i="3"/>
  <c r="E389" i="3"/>
  <c r="D389" i="3"/>
  <c r="J389" i="3" s="1"/>
  <c r="C389" i="3"/>
  <c r="B389" i="3"/>
  <c r="K388" i="3"/>
  <c r="I388" i="3"/>
  <c r="H388" i="3"/>
  <c r="G388" i="3"/>
  <c r="F388" i="3"/>
  <c r="E388" i="3"/>
  <c r="D388" i="3"/>
  <c r="J388" i="3" s="1"/>
  <c r="C388" i="3"/>
  <c r="B388" i="3"/>
  <c r="H387" i="3"/>
  <c r="G387" i="3"/>
  <c r="J387" i="3" s="1"/>
  <c r="F387" i="3"/>
  <c r="E387" i="3"/>
  <c r="K387" i="3" s="1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J385" i="3" s="1"/>
  <c r="C385" i="3"/>
  <c r="I385" i="3" s="1"/>
  <c r="B385" i="3"/>
  <c r="I384" i="3"/>
  <c r="H384" i="3"/>
  <c r="G384" i="3"/>
  <c r="F384" i="3"/>
  <c r="E384" i="3"/>
  <c r="K384" i="3" s="1"/>
  <c r="D384" i="3"/>
  <c r="J384" i="3" s="1"/>
  <c r="C384" i="3"/>
  <c r="B384" i="3"/>
  <c r="H383" i="3"/>
  <c r="G383" i="3"/>
  <c r="J383" i="3" s="1"/>
  <c r="F383" i="3"/>
  <c r="E383" i="3"/>
  <c r="K383" i="3" s="1"/>
  <c r="D383" i="3"/>
  <c r="C383" i="3"/>
  <c r="I383" i="3" s="1"/>
  <c r="B383" i="3"/>
  <c r="I382" i="3"/>
  <c r="H382" i="3"/>
  <c r="G382" i="3"/>
  <c r="F382" i="3"/>
  <c r="E382" i="3"/>
  <c r="K382" i="3" s="1"/>
  <c r="D382" i="3"/>
  <c r="C382" i="3"/>
  <c r="B382" i="3"/>
  <c r="K381" i="3"/>
  <c r="I381" i="3"/>
  <c r="H381" i="3"/>
  <c r="G381" i="3"/>
  <c r="F381" i="3"/>
  <c r="E381" i="3"/>
  <c r="D381" i="3"/>
  <c r="C381" i="3"/>
  <c r="B381" i="3"/>
  <c r="K380" i="3"/>
  <c r="I380" i="3"/>
  <c r="H380" i="3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J377" i="3" s="1"/>
  <c r="C377" i="3"/>
  <c r="I377" i="3" s="1"/>
  <c r="B377" i="3"/>
  <c r="H376" i="3"/>
  <c r="G376" i="3"/>
  <c r="F376" i="3"/>
  <c r="E376" i="3"/>
  <c r="K376" i="3" s="1"/>
  <c r="D376" i="3"/>
  <c r="J376" i="3" s="1"/>
  <c r="C376" i="3"/>
  <c r="I376" i="3" s="1"/>
  <c r="B376" i="3"/>
  <c r="H375" i="3"/>
  <c r="G375" i="3"/>
  <c r="J375" i="3" s="1"/>
  <c r="F375" i="3"/>
  <c r="E375" i="3"/>
  <c r="K375" i="3" s="1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F373" i="3"/>
  <c r="I373" i="3" s="1"/>
  <c r="E373" i="3"/>
  <c r="D373" i="3"/>
  <c r="J373" i="3" s="1"/>
  <c r="C373" i="3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J371" i="3" s="1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C370" i="3"/>
  <c r="B370" i="3"/>
  <c r="K369" i="3"/>
  <c r="I369" i="3"/>
  <c r="H369" i="3"/>
  <c r="G369" i="3"/>
  <c r="F369" i="3"/>
  <c r="E369" i="3"/>
  <c r="D369" i="3"/>
  <c r="C369" i="3"/>
  <c r="B369" i="3"/>
  <c r="K368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F365" i="3"/>
  <c r="E365" i="3"/>
  <c r="D365" i="3"/>
  <c r="J365" i="3" s="1"/>
  <c r="C365" i="3"/>
  <c r="I365" i="3" s="1"/>
  <c r="B365" i="3"/>
  <c r="H364" i="3"/>
  <c r="G364" i="3"/>
  <c r="F364" i="3"/>
  <c r="E364" i="3"/>
  <c r="K364" i="3" s="1"/>
  <c r="D364" i="3"/>
  <c r="J364" i="3" s="1"/>
  <c r="C364" i="3"/>
  <c r="I364" i="3" s="1"/>
  <c r="B364" i="3"/>
  <c r="H363" i="3"/>
  <c r="G363" i="3"/>
  <c r="J363" i="3" s="1"/>
  <c r="F363" i="3"/>
  <c r="E363" i="3"/>
  <c r="K363" i="3" s="1"/>
  <c r="D363" i="3"/>
  <c r="C363" i="3"/>
  <c r="I363" i="3" s="1"/>
  <c r="B363" i="3"/>
  <c r="I362" i="3"/>
  <c r="H362" i="3"/>
  <c r="G362" i="3"/>
  <c r="F362" i="3"/>
  <c r="E362" i="3"/>
  <c r="K362" i="3" s="1"/>
  <c r="D362" i="3"/>
  <c r="C362" i="3"/>
  <c r="B362" i="3"/>
  <c r="K361" i="3"/>
  <c r="H361" i="3"/>
  <c r="G361" i="3"/>
  <c r="F361" i="3"/>
  <c r="I361" i="3" s="1"/>
  <c r="E361" i="3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C358" i="3"/>
  <c r="B358" i="3"/>
  <c r="K357" i="3"/>
  <c r="H357" i="3"/>
  <c r="G357" i="3"/>
  <c r="F357" i="3"/>
  <c r="E357" i="3"/>
  <c r="D357" i="3"/>
  <c r="J357" i="3" s="1"/>
  <c r="C357" i="3"/>
  <c r="I357" i="3" s="1"/>
  <c r="B357" i="3"/>
  <c r="K356" i="3"/>
  <c r="I356" i="3"/>
  <c r="H356" i="3"/>
  <c r="G356" i="3"/>
  <c r="F356" i="3"/>
  <c r="E356" i="3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F353" i="3"/>
  <c r="E353" i="3"/>
  <c r="D353" i="3"/>
  <c r="J353" i="3" s="1"/>
  <c r="C353" i="3"/>
  <c r="I353" i="3" s="1"/>
  <c r="B353" i="3"/>
  <c r="I352" i="3"/>
  <c r="H352" i="3"/>
  <c r="G352" i="3"/>
  <c r="F352" i="3"/>
  <c r="E352" i="3"/>
  <c r="K352" i="3" s="1"/>
  <c r="D352" i="3"/>
  <c r="J352" i="3" s="1"/>
  <c r="C352" i="3"/>
  <c r="B352" i="3"/>
  <c r="H351" i="3"/>
  <c r="G351" i="3"/>
  <c r="J351" i="3" s="1"/>
  <c r="F351" i="3"/>
  <c r="E351" i="3"/>
  <c r="K351" i="3" s="1"/>
  <c r="D351" i="3"/>
  <c r="C351" i="3"/>
  <c r="I351" i="3" s="1"/>
  <c r="B351" i="3"/>
  <c r="I350" i="3"/>
  <c r="H350" i="3"/>
  <c r="G350" i="3"/>
  <c r="F350" i="3"/>
  <c r="E350" i="3"/>
  <c r="K350" i="3" s="1"/>
  <c r="D350" i="3"/>
  <c r="C350" i="3"/>
  <c r="B350" i="3"/>
  <c r="K349" i="3"/>
  <c r="I349" i="3"/>
  <c r="H349" i="3"/>
  <c r="G349" i="3"/>
  <c r="F349" i="3"/>
  <c r="E349" i="3"/>
  <c r="D349" i="3"/>
  <c r="C349" i="3"/>
  <c r="B349" i="3"/>
  <c r="K348" i="3"/>
  <c r="I348" i="3"/>
  <c r="H348" i="3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J343" i="3" s="1"/>
  <c r="F343" i="3"/>
  <c r="E343" i="3"/>
  <c r="K343" i="3" s="1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I341" i="3" s="1"/>
  <c r="E341" i="3"/>
  <c r="D341" i="3"/>
  <c r="J341" i="3" s="1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C338" i="3"/>
  <c r="B338" i="3"/>
  <c r="K337" i="3"/>
  <c r="I337" i="3"/>
  <c r="H337" i="3"/>
  <c r="G337" i="3"/>
  <c r="F337" i="3"/>
  <c r="E337" i="3"/>
  <c r="D337" i="3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E331" i="3"/>
  <c r="K331" i="3" s="1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F329" i="3"/>
  <c r="I329" i="3" s="1"/>
  <c r="E329" i="3"/>
  <c r="D329" i="3"/>
  <c r="C329" i="3"/>
  <c r="B329" i="3"/>
  <c r="I328" i="3"/>
  <c r="H328" i="3"/>
  <c r="K328" i="3" s="1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H319" i="3"/>
  <c r="G319" i="3"/>
  <c r="J319" i="3" s="1"/>
  <c r="F319" i="3"/>
  <c r="E319" i="3"/>
  <c r="K319" i="3" s="1"/>
  <c r="D319" i="3"/>
  <c r="C319" i="3"/>
  <c r="I319" i="3" s="1"/>
  <c r="B319" i="3"/>
  <c r="I318" i="3"/>
  <c r="H318" i="3"/>
  <c r="G318" i="3"/>
  <c r="F318" i="3"/>
  <c r="E318" i="3"/>
  <c r="K318" i="3" s="1"/>
  <c r="D318" i="3"/>
  <c r="C318" i="3"/>
  <c r="B318" i="3"/>
  <c r="K317" i="3"/>
  <c r="I317" i="3"/>
  <c r="H317" i="3"/>
  <c r="G317" i="3"/>
  <c r="F317" i="3"/>
  <c r="E317" i="3"/>
  <c r="D317" i="3"/>
  <c r="C317" i="3"/>
  <c r="B317" i="3"/>
  <c r="I316" i="3"/>
  <c r="H316" i="3"/>
  <c r="K316" i="3" s="1"/>
  <c r="G316" i="3"/>
  <c r="F316" i="3"/>
  <c r="E316" i="3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J311" i="3" s="1"/>
  <c r="F311" i="3"/>
  <c r="E311" i="3"/>
  <c r="K311" i="3" s="1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F309" i="3"/>
  <c r="I309" i="3" s="1"/>
  <c r="E309" i="3"/>
  <c r="D309" i="3"/>
  <c r="J309" i="3" s="1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C306" i="3"/>
  <c r="B306" i="3"/>
  <c r="K305" i="3"/>
  <c r="I305" i="3"/>
  <c r="H305" i="3"/>
  <c r="G305" i="3"/>
  <c r="F305" i="3"/>
  <c r="E305" i="3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J303" i="3"/>
  <c r="H303" i="3"/>
  <c r="G303" i="3"/>
  <c r="F303" i="3"/>
  <c r="E303" i="3"/>
  <c r="K303" i="3" s="1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C301" i="3"/>
  <c r="B301" i="3"/>
  <c r="I300" i="3"/>
  <c r="H300" i="3"/>
  <c r="G300" i="3"/>
  <c r="F300" i="3"/>
  <c r="E300" i="3"/>
  <c r="K300" i="3" s="1"/>
  <c r="D300" i="3"/>
  <c r="C300" i="3"/>
  <c r="B300" i="3"/>
  <c r="K299" i="3"/>
  <c r="I299" i="3"/>
  <c r="H299" i="3"/>
  <c r="G299" i="3"/>
  <c r="J299" i="3" s="1"/>
  <c r="F299" i="3"/>
  <c r="E299" i="3"/>
  <c r="D299" i="3"/>
  <c r="C299" i="3"/>
  <c r="B299" i="3"/>
  <c r="K298" i="3"/>
  <c r="I298" i="3"/>
  <c r="H298" i="3"/>
  <c r="G298" i="3"/>
  <c r="F298" i="3"/>
  <c r="E298" i="3"/>
  <c r="D298" i="3"/>
  <c r="J298" i="3" s="1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K296" i="3"/>
  <c r="H296" i="3"/>
  <c r="G296" i="3"/>
  <c r="F296" i="3"/>
  <c r="E296" i="3"/>
  <c r="D296" i="3"/>
  <c r="J296" i="3" s="1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I294" i="3"/>
  <c r="H294" i="3"/>
  <c r="G294" i="3"/>
  <c r="F294" i="3"/>
  <c r="E294" i="3"/>
  <c r="K294" i="3" s="1"/>
  <c r="D294" i="3"/>
  <c r="C294" i="3"/>
  <c r="B294" i="3"/>
  <c r="K293" i="3"/>
  <c r="I293" i="3"/>
  <c r="H293" i="3"/>
  <c r="G293" i="3"/>
  <c r="F293" i="3"/>
  <c r="E293" i="3"/>
  <c r="D293" i="3"/>
  <c r="C293" i="3"/>
  <c r="B293" i="3"/>
  <c r="K292" i="3"/>
  <c r="I292" i="3"/>
  <c r="H292" i="3"/>
  <c r="G292" i="3"/>
  <c r="F292" i="3"/>
  <c r="E292" i="3"/>
  <c r="D292" i="3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J287" i="3"/>
  <c r="I287" i="3"/>
  <c r="H287" i="3"/>
  <c r="K287" i="3" s="1"/>
  <c r="G287" i="3"/>
  <c r="F287" i="3"/>
  <c r="E287" i="3"/>
  <c r="D287" i="3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E285" i="3"/>
  <c r="K285" i="3" s="1"/>
  <c r="D285" i="3"/>
  <c r="C285" i="3"/>
  <c r="B285" i="3"/>
  <c r="H284" i="3"/>
  <c r="G284" i="3"/>
  <c r="F284" i="3"/>
  <c r="E284" i="3"/>
  <c r="K284" i="3" s="1"/>
  <c r="D284" i="3"/>
  <c r="J284" i="3" s="1"/>
  <c r="C284" i="3"/>
  <c r="B284" i="3"/>
  <c r="H283" i="3"/>
  <c r="G283" i="3"/>
  <c r="J283" i="3" s="1"/>
  <c r="F283" i="3"/>
  <c r="I283" i="3" s="1"/>
  <c r="E283" i="3"/>
  <c r="D283" i="3"/>
  <c r="C283" i="3"/>
  <c r="B283" i="3"/>
  <c r="I282" i="3"/>
  <c r="H282" i="3"/>
  <c r="K282" i="3" s="1"/>
  <c r="G282" i="3"/>
  <c r="J282" i="3" s="1"/>
  <c r="F282" i="3"/>
  <c r="E282" i="3"/>
  <c r="D282" i="3"/>
  <c r="C282" i="3"/>
  <c r="B282" i="3"/>
  <c r="K281" i="3"/>
  <c r="I281" i="3"/>
  <c r="H281" i="3"/>
  <c r="G281" i="3"/>
  <c r="F281" i="3"/>
  <c r="E281" i="3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J279" i="3" s="1"/>
  <c r="F279" i="3"/>
  <c r="I279" i="3" s="1"/>
  <c r="E279" i="3"/>
  <c r="D279" i="3"/>
  <c r="C279" i="3"/>
  <c r="B279" i="3"/>
  <c r="J278" i="3"/>
  <c r="I278" i="3"/>
  <c r="H278" i="3"/>
  <c r="K278" i="3" s="1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I274" i="3" s="1"/>
  <c r="E274" i="3"/>
  <c r="D274" i="3"/>
  <c r="C274" i="3"/>
  <c r="B274" i="3"/>
  <c r="I273" i="3"/>
  <c r="H273" i="3"/>
  <c r="K273" i="3" s="1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B272" i="3"/>
  <c r="H271" i="3"/>
  <c r="G271" i="3"/>
  <c r="F271" i="3"/>
  <c r="I271" i="3" s="1"/>
  <c r="E271" i="3"/>
  <c r="K271" i="3" s="1"/>
  <c r="D271" i="3"/>
  <c r="C271" i="3"/>
  <c r="B271" i="3"/>
  <c r="H270" i="3"/>
  <c r="K270" i="3" s="1"/>
  <c r="G270" i="3"/>
  <c r="J270" i="3" s="1"/>
  <c r="F270" i="3"/>
  <c r="I270" i="3" s="1"/>
  <c r="E270" i="3"/>
  <c r="D270" i="3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D267" i="3"/>
  <c r="J267" i="3" s="1"/>
  <c r="C267" i="3"/>
  <c r="B267" i="3"/>
  <c r="J266" i="3"/>
  <c r="I266" i="3"/>
  <c r="H266" i="3"/>
  <c r="K266" i="3" s="1"/>
  <c r="G266" i="3"/>
  <c r="F266" i="3"/>
  <c r="E266" i="3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E264" i="3"/>
  <c r="K264" i="3" s="1"/>
  <c r="D264" i="3"/>
  <c r="J264" i="3" s="1"/>
  <c r="C264" i="3"/>
  <c r="B264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J262" i="3" s="1"/>
  <c r="F262" i="3"/>
  <c r="I262" i="3" s="1"/>
  <c r="E262" i="3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D259" i="3"/>
  <c r="C259" i="3"/>
  <c r="B259" i="3"/>
  <c r="K258" i="3"/>
  <c r="J258" i="3"/>
  <c r="I258" i="3"/>
  <c r="H258" i="3"/>
  <c r="G258" i="3"/>
  <c r="F258" i="3"/>
  <c r="E258" i="3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B256" i="3"/>
  <c r="H255" i="3"/>
  <c r="G255" i="3"/>
  <c r="F255" i="3"/>
  <c r="I255" i="3" s="1"/>
  <c r="E255" i="3"/>
  <c r="D255" i="3"/>
  <c r="J255" i="3" s="1"/>
  <c r="C255" i="3"/>
  <c r="B255" i="3"/>
  <c r="H254" i="3"/>
  <c r="K254" i="3" s="1"/>
  <c r="G254" i="3"/>
  <c r="J254" i="3" s="1"/>
  <c r="F254" i="3"/>
  <c r="I254" i="3" s="1"/>
  <c r="E254" i="3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B248" i="3"/>
  <c r="H247" i="3"/>
  <c r="G247" i="3"/>
  <c r="F247" i="3"/>
  <c r="I247" i="3" s="1"/>
  <c r="E247" i="3"/>
  <c r="D247" i="3"/>
  <c r="C247" i="3"/>
  <c r="B247" i="3"/>
  <c r="J246" i="3"/>
  <c r="I246" i="3"/>
  <c r="H246" i="3"/>
  <c r="K246" i="3" s="1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C244" i="3"/>
  <c r="I244" i="3" s="1"/>
  <c r="B244" i="3"/>
  <c r="H243" i="3"/>
  <c r="G243" i="3"/>
  <c r="F243" i="3"/>
  <c r="I243" i="3" s="1"/>
  <c r="E243" i="3"/>
  <c r="K243" i="3" s="1"/>
  <c r="D243" i="3"/>
  <c r="C243" i="3"/>
  <c r="B243" i="3"/>
  <c r="H242" i="3"/>
  <c r="K242" i="3" s="1"/>
  <c r="G242" i="3"/>
  <c r="J242" i="3" s="1"/>
  <c r="F242" i="3"/>
  <c r="I242" i="3" s="1"/>
  <c r="E242" i="3"/>
  <c r="D242" i="3"/>
  <c r="C242" i="3"/>
  <c r="B242" i="3"/>
  <c r="J241" i="3"/>
  <c r="H241" i="3"/>
  <c r="K241" i="3" s="1"/>
  <c r="G241" i="3"/>
  <c r="F241" i="3"/>
  <c r="E241" i="3"/>
  <c r="D241" i="3"/>
  <c r="C241" i="3"/>
  <c r="I241" i="3" s="1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H237" i="3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E236" i="3"/>
  <c r="K236" i="3" s="1"/>
  <c r="D236" i="3"/>
  <c r="C236" i="3"/>
  <c r="B236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D227" i="3"/>
  <c r="C227" i="3"/>
  <c r="B227" i="3"/>
  <c r="K226" i="3"/>
  <c r="J226" i="3"/>
  <c r="I226" i="3"/>
  <c r="H226" i="3"/>
  <c r="G226" i="3"/>
  <c r="F226" i="3"/>
  <c r="E226" i="3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E224" i="3"/>
  <c r="K224" i="3" s="1"/>
  <c r="D224" i="3"/>
  <c r="J224" i="3" s="1"/>
  <c r="C224" i="3"/>
  <c r="B224" i="3"/>
  <c r="H223" i="3"/>
  <c r="G223" i="3"/>
  <c r="F223" i="3"/>
  <c r="I223" i="3" s="1"/>
  <c r="E223" i="3"/>
  <c r="D223" i="3"/>
  <c r="J223" i="3" s="1"/>
  <c r="C223" i="3"/>
  <c r="B223" i="3"/>
  <c r="J222" i="3"/>
  <c r="H222" i="3"/>
  <c r="K222" i="3" s="1"/>
  <c r="G222" i="3"/>
  <c r="F222" i="3"/>
  <c r="I222" i="3" s="1"/>
  <c r="E222" i="3"/>
  <c r="D222" i="3"/>
  <c r="C222" i="3"/>
  <c r="B222" i="3"/>
  <c r="I221" i="3"/>
  <c r="H221" i="3"/>
  <c r="K221" i="3" s="1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B216" i="3"/>
  <c r="H215" i="3"/>
  <c r="G215" i="3"/>
  <c r="F215" i="3"/>
  <c r="I215" i="3" s="1"/>
  <c r="E215" i="3"/>
  <c r="D215" i="3"/>
  <c r="C215" i="3"/>
  <c r="B215" i="3"/>
  <c r="J214" i="3"/>
  <c r="I214" i="3"/>
  <c r="H214" i="3"/>
  <c r="K214" i="3" s="1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I210" i="3"/>
  <c r="H210" i="3"/>
  <c r="K210" i="3" s="1"/>
  <c r="G210" i="3"/>
  <c r="J210" i="3" s="1"/>
  <c r="F210" i="3"/>
  <c r="E210" i="3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K208" i="3"/>
  <c r="H208" i="3"/>
  <c r="G208" i="3"/>
  <c r="F208" i="3"/>
  <c r="E208" i="3"/>
  <c r="D208" i="3"/>
  <c r="J208" i="3" s="1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B204" i="3"/>
  <c r="H203" i="3"/>
  <c r="G203" i="3"/>
  <c r="F203" i="3"/>
  <c r="I203" i="3" s="1"/>
  <c r="E203" i="3"/>
  <c r="K203" i="3" s="1"/>
  <c r="D203" i="3"/>
  <c r="C203" i="3"/>
  <c r="B203" i="3"/>
  <c r="H202" i="3"/>
  <c r="K202" i="3" s="1"/>
  <c r="G202" i="3"/>
  <c r="J202" i="3" s="1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K198" i="3" s="1"/>
  <c r="G198" i="3"/>
  <c r="J198" i="3" s="1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C195" i="3"/>
  <c r="B195" i="3"/>
  <c r="K194" i="3"/>
  <c r="J194" i="3"/>
  <c r="I194" i="3"/>
  <c r="H194" i="3"/>
  <c r="G194" i="3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I191" i="3" s="1"/>
  <c r="E191" i="3"/>
  <c r="D191" i="3"/>
  <c r="J191" i="3" s="1"/>
  <c r="C191" i="3"/>
  <c r="B191" i="3"/>
  <c r="J190" i="3"/>
  <c r="H190" i="3"/>
  <c r="K190" i="3" s="1"/>
  <c r="G190" i="3"/>
  <c r="F190" i="3"/>
  <c r="I190" i="3" s="1"/>
  <c r="E190" i="3"/>
  <c r="D190" i="3"/>
  <c r="C190" i="3"/>
  <c r="B190" i="3"/>
  <c r="I189" i="3"/>
  <c r="H189" i="3"/>
  <c r="K189" i="3" s="1"/>
  <c r="G189" i="3"/>
  <c r="F189" i="3"/>
  <c r="E189" i="3"/>
  <c r="D189" i="3"/>
  <c r="J189" i="3" s="1"/>
  <c r="C189" i="3"/>
  <c r="B189" i="3"/>
  <c r="J188" i="3"/>
  <c r="H188" i="3"/>
  <c r="G188" i="3"/>
  <c r="F188" i="3"/>
  <c r="E188" i="3"/>
  <c r="K188" i="3" s="1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H183" i="3"/>
  <c r="G183" i="3"/>
  <c r="F183" i="3"/>
  <c r="I183" i="3" s="1"/>
  <c r="E183" i="3"/>
  <c r="D183" i="3"/>
  <c r="C183" i="3"/>
  <c r="B183" i="3"/>
  <c r="J182" i="3"/>
  <c r="I182" i="3"/>
  <c r="H182" i="3"/>
  <c r="K182" i="3" s="1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J178" i="3" s="1"/>
  <c r="F178" i="3"/>
  <c r="I178" i="3" s="1"/>
  <c r="E178" i="3"/>
  <c r="D178" i="3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K176" i="3"/>
  <c r="J176" i="3"/>
  <c r="H176" i="3"/>
  <c r="G176" i="3"/>
  <c r="F176" i="3"/>
  <c r="E176" i="3"/>
  <c r="D176" i="3"/>
  <c r="C176" i="3"/>
  <c r="I176" i="3" s="1"/>
  <c r="B176" i="3"/>
  <c r="I175" i="3"/>
  <c r="H175" i="3"/>
  <c r="G175" i="3"/>
  <c r="F175" i="3"/>
  <c r="E175" i="3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H172" i="3"/>
  <c r="G172" i="3"/>
  <c r="J172" i="3" s="1"/>
  <c r="F172" i="3"/>
  <c r="E172" i="3"/>
  <c r="K172" i="3" s="1"/>
  <c r="D172" i="3"/>
  <c r="C172" i="3"/>
  <c r="B172" i="3"/>
  <c r="H171" i="3"/>
  <c r="G171" i="3"/>
  <c r="F171" i="3"/>
  <c r="I171" i="3" s="1"/>
  <c r="E171" i="3"/>
  <c r="K171" i="3" s="1"/>
  <c r="D171" i="3"/>
  <c r="C171" i="3"/>
  <c r="B171" i="3"/>
  <c r="I170" i="3"/>
  <c r="H170" i="3"/>
  <c r="K170" i="3" s="1"/>
  <c r="G170" i="3"/>
  <c r="J170" i="3" s="1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J166" i="3" s="1"/>
  <c r="F166" i="3"/>
  <c r="E166" i="3"/>
  <c r="D166" i="3"/>
  <c r="C166" i="3"/>
  <c r="B166" i="3"/>
  <c r="J165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B160" i="3"/>
  <c r="H159" i="3"/>
  <c r="G159" i="3"/>
  <c r="F159" i="3"/>
  <c r="I159" i="3" s="1"/>
  <c r="E159" i="3"/>
  <c r="D159" i="3"/>
  <c r="J159" i="3" s="1"/>
  <c r="C159" i="3"/>
  <c r="B159" i="3"/>
  <c r="J158" i="3"/>
  <c r="H158" i="3"/>
  <c r="K158" i="3" s="1"/>
  <c r="G158" i="3"/>
  <c r="F158" i="3"/>
  <c r="I158" i="3" s="1"/>
  <c r="E158" i="3"/>
  <c r="D158" i="3"/>
  <c r="C158" i="3"/>
  <c r="B158" i="3"/>
  <c r="J157" i="3"/>
  <c r="I157" i="3"/>
  <c r="H157" i="3"/>
  <c r="K157" i="3" s="1"/>
  <c r="G157" i="3"/>
  <c r="F157" i="3"/>
  <c r="E157" i="3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B152" i="3"/>
  <c r="H151" i="3"/>
  <c r="G151" i="3"/>
  <c r="F151" i="3"/>
  <c r="I151" i="3" s="1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F147" i="3"/>
  <c r="I147" i="3" s="1"/>
  <c r="E147" i="3"/>
  <c r="K147" i="3" s="1"/>
  <c r="D147" i="3"/>
  <c r="C147" i="3"/>
  <c r="B147" i="3"/>
  <c r="I146" i="3"/>
  <c r="H146" i="3"/>
  <c r="K146" i="3" s="1"/>
  <c r="G146" i="3"/>
  <c r="J146" i="3" s="1"/>
  <c r="F146" i="3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J140" i="3" s="1"/>
  <c r="F140" i="3"/>
  <c r="E140" i="3"/>
  <c r="K140" i="3" s="1"/>
  <c r="D140" i="3"/>
  <c r="C140" i="3"/>
  <c r="B140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J138" i="3" s="1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J134" i="3" s="1"/>
  <c r="F134" i="3"/>
  <c r="E134" i="3"/>
  <c r="D134" i="3"/>
  <c r="C134" i="3"/>
  <c r="B134" i="3"/>
  <c r="J133" i="3"/>
  <c r="I133" i="3"/>
  <c r="H133" i="3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E128" i="3"/>
  <c r="K128" i="3" s="1"/>
  <c r="D128" i="3"/>
  <c r="J128" i="3" s="1"/>
  <c r="C128" i="3"/>
  <c r="B128" i="3"/>
  <c r="H127" i="3"/>
  <c r="G127" i="3"/>
  <c r="F127" i="3"/>
  <c r="I127" i="3" s="1"/>
  <c r="E127" i="3"/>
  <c r="D127" i="3"/>
  <c r="J127" i="3" s="1"/>
  <c r="C127" i="3"/>
  <c r="B127" i="3"/>
  <c r="J126" i="3"/>
  <c r="H126" i="3"/>
  <c r="K126" i="3" s="1"/>
  <c r="G126" i="3"/>
  <c r="F126" i="3"/>
  <c r="I126" i="3" s="1"/>
  <c r="E126" i="3"/>
  <c r="D126" i="3"/>
  <c r="C126" i="3"/>
  <c r="B126" i="3"/>
  <c r="J125" i="3"/>
  <c r="I125" i="3"/>
  <c r="H125" i="3"/>
  <c r="K125" i="3" s="1"/>
  <c r="G125" i="3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B120" i="3"/>
  <c r="H119" i="3"/>
  <c r="G119" i="3"/>
  <c r="F119" i="3"/>
  <c r="I119" i="3" s="1"/>
  <c r="E119" i="3"/>
  <c r="D119" i="3"/>
  <c r="C119" i="3"/>
  <c r="B119" i="3"/>
  <c r="J118" i="3"/>
  <c r="I118" i="3"/>
  <c r="H118" i="3"/>
  <c r="K118" i="3" s="1"/>
  <c r="G118" i="3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E116" i="3"/>
  <c r="K116" i="3" s="1"/>
  <c r="D116" i="3"/>
  <c r="C116" i="3"/>
  <c r="I116" i="3" s="1"/>
  <c r="B116" i="3"/>
  <c r="H115" i="3"/>
  <c r="G115" i="3"/>
  <c r="F115" i="3"/>
  <c r="I115" i="3" s="1"/>
  <c r="E115" i="3"/>
  <c r="D115" i="3"/>
  <c r="J115" i="3" s="1"/>
  <c r="C115" i="3"/>
  <c r="B115" i="3"/>
  <c r="J114" i="3"/>
  <c r="H114" i="3"/>
  <c r="K114" i="3" s="1"/>
  <c r="G114" i="3"/>
  <c r="F114" i="3"/>
  <c r="I114" i="3" s="1"/>
  <c r="E114" i="3"/>
  <c r="D114" i="3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J108" i="3"/>
  <c r="H108" i="3"/>
  <c r="K108" i="3" s="1"/>
  <c r="G108" i="3"/>
  <c r="F108" i="3"/>
  <c r="E108" i="3"/>
  <c r="D108" i="3"/>
  <c r="C108" i="3"/>
  <c r="I108" i="3" s="1"/>
  <c r="B108" i="3"/>
  <c r="I107" i="3"/>
  <c r="H107" i="3"/>
  <c r="G107" i="3"/>
  <c r="F107" i="3"/>
  <c r="E107" i="3"/>
  <c r="D107" i="3"/>
  <c r="J107" i="3" s="1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E104" i="3"/>
  <c r="K104" i="3" s="1"/>
  <c r="D104" i="3"/>
  <c r="C104" i="3"/>
  <c r="B104" i="3"/>
  <c r="J103" i="3"/>
  <c r="H103" i="3"/>
  <c r="G103" i="3"/>
  <c r="F103" i="3"/>
  <c r="I103" i="3" s="1"/>
  <c r="E103" i="3"/>
  <c r="D103" i="3"/>
  <c r="C103" i="3"/>
  <c r="B103" i="3"/>
  <c r="I102" i="3"/>
  <c r="H102" i="3"/>
  <c r="K102" i="3" s="1"/>
  <c r="G102" i="3"/>
  <c r="F102" i="3"/>
  <c r="E102" i="3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F99" i="3"/>
  <c r="I99" i="3" s="1"/>
  <c r="E99" i="3"/>
  <c r="D99" i="3"/>
  <c r="J99" i="3" s="1"/>
  <c r="C99" i="3"/>
  <c r="B99" i="3"/>
  <c r="J98" i="3"/>
  <c r="H98" i="3"/>
  <c r="K98" i="3" s="1"/>
  <c r="G98" i="3"/>
  <c r="F98" i="3"/>
  <c r="I98" i="3" s="1"/>
  <c r="E98" i="3"/>
  <c r="D98" i="3"/>
  <c r="C98" i="3"/>
  <c r="B98" i="3"/>
  <c r="I97" i="3"/>
  <c r="H97" i="3"/>
  <c r="K97" i="3" s="1"/>
  <c r="G97" i="3"/>
  <c r="F97" i="3"/>
  <c r="E97" i="3"/>
  <c r="D97" i="3"/>
  <c r="J97" i="3" s="1"/>
  <c r="C97" i="3"/>
  <c r="B97" i="3"/>
  <c r="J96" i="3"/>
  <c r="H96" i="3"/>
  <c r="G96" i="3"/>
  <c r="F96" i="3"/>
  <c r="E96" i="3"/>
  <c r="K96" i="3" s="1"/>
  <c r="D96" i="3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J92" i="3"/>
  <c r="H92" i="3"/>
  <c r="K92" i="3" s="1"/>
  <c r="G92" i="3"/>
  <c r="F92" i="3"/>
  <c r="E92" i="3"/>
  <c r="D92" i="3"/>
  <c r="C92" i="3"/>
  <c r="I92" i="3" s="1"/>
  <c r="B92" i="3"/>
  <c r="I91" i="3"/>
  <c r="H91" i="3"/>
  <c r="G91" i="3"/>
  <c r="F91" i="3"/>
  <c r="E91" i="3"/>
  <c r="D91" i="3"/>
  <c r="J91" i="3" s="1"/>
  <c r="C91" i="3"/>
  <c r="B91" i="3"/>
  <c r="K90" i="3"/>
  <c r="H90" i="3"/>
  <c r="G90" i="3"/>
  <c r="F90" i="3"/>
  <c r="E90" i="3"/>
  <c r="D90" i="3"/>
  <c r="J90" i="3" s="1"/>
  <c r="C90" i="3"/>
  <c r="B90" i="3"/>
  <c r="H89" i="3"/>
  <c r="G89" i="3"/>
  <c r="F89" i="3"/>
  <c r="E89" i="3"/>
  <c r="K89" i="3" s="1"/>
  <c r="D89" i="3"/>
  <c r="J89" i="3" s="1"/>
  <c r="C89" i="3"/>
  <c r="B89" i="3"/>
  <c r="H88" i="3"/>
  <c r="G88" i="3"/>
  <c r="J88" i="3" s="1"/>
  <c r="F88" i="3"/>
  <c r="E88" i="3"/>
  <c r="K88" i="3" s="1"/>
  <c r="D88" i="3"/>
  <c r="C88" i="3"/>
  <c r="B88" i="3"/>
  <c r="H87" i="3"/>
  <c r="G87" i="3"/>
  <c r="J87" i="3" s="1"/>
  <c r="F87" i="3"/>
  <c r="I87" i="3" s="1"/>
  <c r="E87" i="3"/>
  <c r="D87" i="3"/>
  <c r="C87" i="3"/>
  <c r="B87" i="3"/>
  <c r="I86" i="3"/>
  <c r="H86" i="3"/>
  <c r="K86" i="3" s="1"/>
  <c r="G86" i="3"/>
  <c r="F86" i="3"/>
  <c r="E86" i="3"/>
  <c r="D86" i="3"/>
  <c r="J86" i="3" s="1"/>
  <c r="C86" i="3"/>
  <c r="B86" i="3"/>
  <c r="K85" i="3"/>
  <c r="H85" i="3"/>
  <c r="G85" i="3"/>
  <c r="F85" i="3"/>
  <c r="E85" i="3"/>
  <c r="D85" i="3"/>
  <c r="J85" i="3" s="1"/>
  <c r="C85" i="3"/>
  <c r="B85" i="3"/>
  <c r="H84" i="3"/>
  <c r="G84" i="3"/>
  <c r="F84" i="3"/>
  <c r="E84" i="3"/>
  <c r="K84" i="3" s="1"/>
  <c r="D84" i="3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K82" i="3" s="1"/>
  <c r="G82" i="3"/>
  <c r="J82" i="3" s="1"/>
  <c r="F82" i="3"/>
  <c r="I82" i="3" s="1"/>
  <c r="E82" i="3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F78" i="3"/>
  <c r="E78" i="3"/>
  <c r="D78" i="3"/>
  <c r="C78" i="3"/>
  <c r="B78" i="3"/>
  <c r="J77" i="3"/>
  <c r="H77" i="3"/>
  <c r="G77" i="3"/>
  <c r="F77" i="3"/>
  <c r="I77" i="3" s="1"/>
  <c r="E77" i="3"/>
  <c r="D77" i="3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J75" i="3"/>
  <c r="I75" i="3"/>
  <c r="H75" i="3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D73" i="3"/>
  <c r="J73" i="3" s="1"/>
  <c r="C73" i="3"/>
  <c r="B73" i="3"/>
  <c r="J72" i="3"/>
  <c r="H72" i="3"/>
  <c r="G72" i="3"/>
  <c r="F72" i="3"/>
  <c r="E72" i="3"/>
  <c r="D72" i="3"/>
  <c r="C72" i="3"/>
  <c r="B72" i="3"/>
  <c r="J71" i="3"/>
  <c r="I71" i="3"/>
  <c r="H71" i="3"/>
  <c r="G71" i="3"/>
  <c r="F71" i="3"/>
  <c r="E71" i="3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F69" i="3"/>
  <c r="E69" i="3"/>
  <c r="K69" i="3" s="1"/>
  <c r="D69" i="3"/>
  <c r="J69" i="3" s="1"/>
  <c r="C69" i="3"/>
  <c r="B69" i="3"/>
  <c r="H68" i="3"/>
  <c r="G68" i="3"/>
  <c r="F68" i="3"/>
  <c r="E68" i="3"/>
  <c r="K68" i="3" s="1"/>
  <c r="D68" i="3"/>
  <c r="C68" i="3"/>
  <c r="B68" i="3"/>
  <c r="H67" i="3"/>
  <c r="G67" i="3"/>
  <c r="F67" i="3"/>
  <c r="I67" i="3" s="1"/>
  <c r="E67" i="3"/>
  <c r="K67" i="3" s="1"/>
  <c r="D67" i="3"/>
  <c r="J67" i="3" s="1"/>
  <c r="C67" i="3"/>
  <c r="B67" i="3"/>
  <c r="H66" i="3"/>
  <c r="K66" i="3" s="1"/>
  <c r="G66" i="3"/>
  <c r="J66" i="3" s="1"/>
  <c r="F66" i="3"/>
  <c r="I66" i="3" s="1"/>
  <c r="E66" i="3"/>
  <c r="D66" i="3"/>
  <c r="C66" i="3"/>
  <c r="B66" i="3"/>
  <c r="J65" i="3"/>
  <c r="I65" i="3"/>
  <c r="H65" i="3"/>
  <c r="K65" i="3" s="1"/>
  <c r="G65" i="3"/>
  <c r="F65" i="3"/>
  <c r="E65" i="3"/>
  <c r="D65" i="3"/>
  <c r="C65" i="3"/>
  <c r="B65" i="3"/>
  <c r="J64" i="3"/>
  <c r="H64" i="3"/>
  <c r="K64" i="3" s="1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C62" i="3"/>
  <c r="I62" i="3" s="1"/>
  <c r="B62" i="3"/>
  <c r="J61" i="3"/>
  <c r="I61" i="3"/>
  <c r="H61" i="3"/>
  <c r="G61" i="3"/>
  <c r="F61" i="3"/>
  <c r="E61" i="3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H58" i="3"/>
  <c r="G58" i="3"/>
  <c r="F58" i="3"/>
  <c r="E58" i="3"/>
  <c r="K58" i="3" s="1"/>
  <c r="D58" i="3"/>
  <c r="C58" i="3"/>
  <c r="B58" i="3"/>
  <c r="I57" i="3"/>
  <c r="H57" i="3"/>
  <c r="G57" i="3"/>
  <c r="J57" i="3" s="1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J53" i="3"/>
  <c r="H53" i="3"/>
  <c r="G53" i="3"/>
  <c r="F53" i="3"/>
  <c r="I53" i="3" s="1"/>
  <c r="E53" i="3"/>
  <c r="K53" i="3" s="1"/>
  <c r="D53" i="3"/>
  <c r="C53" i="3"/>
  <c r="B53" i="3"/>
  <c r="I52" i="3"/>
  <c r="H52" i="3"/>
  <c r="K52" i="3" s="1"/>
  <c r="G52" i="3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H50" i="3"/>
  <c r="K50" i="3" s="1"/>
  <c r="G50" i="3"/>
  <c r="F50" i="3"/>
  <c r="E50" i="3"/>
  <c r="D50" i="3"/>
  <c r="C50" i="3"/>
  <c r="B50" i="3"/>
  <c r="J49" i="3"/>
  <c r="I49" i="3"/>
  <c r="H49" i="3"/>
  <c r="G49" i="3"/>
  <c r="F49" i="3"/>
  <c r="E49" i="3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K47" i="3" s="1"/>
  <c r="D47" i="3"/>
  <c r="J47" i="3" s="1"/>
  <c r="C47" i="3"/>
  <c r="B47" i="3"/>
  <c r="H46" i="3"/>
  <c r="G46" i="3"/>
  <c r="F46" i="3"/>
  <c r="E46" i="3"/>
  <c r="K46" i="3" s="1"/>
  <c r="D46" i="3"/>
  <c r="C46" i="3"/>
  <c r="B46" i="3"/>
  <c r="H45" i="3"/>
  <c r="G45" i="3"/>
  <c r="J45" i="3" s="1"/>
  <c r="F45" i="3"/>
  <c r="I45" i="3" s="1"/>
  <c r="E45" i="3"/>
  <c r="D45" i="3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C38" i="3"/>
  <c r="B38" i="3"/>
  <c r="J37" i="3"/>
  <c r="I37" i="3"/>
  <c r="H37" i="3"/>
  <c r="G37" i="3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B34" i="3"/>
  <c r="H33" i="3"/>
  <c r="G33" i="3"/>
  <c r="J33" i="3" s="1"/>
  <c r="F33" i="3"/>
  <c r="I33" i="3" s="1"/>
  <c r="E33" i="3"/>
  <c r="K33" i="3" s="1"/>
  <c r="D33" i="3"/>
  <c r="C33" i="3"/>
  <c r="B33" i="3"/>
  <c r="I32" i="3"/>
  <c r="H32" i="3"/>
  <c r="K32" i="3" s="1"/>
  <c r="G32" i="3"/>
  <c r="J32" i="3" s="1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K30" i="3"/>
  <c r="H30" i="3"/>
  <c r="G30" i="3"/>
  <c r="F30" i="3"/>
  <c r="E30" i="3"/>
  <c r="D30" i="3"/>
  <c r="C30" i="3"/>
  <c r="I30" i="3" s="1"/>
  <c r="B30" i="3"/>
  <c r="J29" i="3"/>
  <c r="I29" i="3"/>
  <c r="H29" i="3"/>
  <c r="G29" i="3"/>
  <c r="F29" i="3"/>
  <c r="E29" i="3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G26" i="3"/>
  <c r="F26" i="3"/>
  <c r="E26" i="3"/>
  <c r="K26" i="3" s="1"/>
  <c r="D26" i="3"/>
  <c r="C26" i="3"/>
  <c r="B26" i="3"/>
  <c r="I25" i="3"/>
  <c r="H25" i="3"/>
  <c r="G25" i="3"/>
  <c r="J25" i="3" s="1"/>
  <c r="F25" i="3"/>
  <c r="E25" i="3"/>
  <c r="D25" i="3"/>
  <c r="C25" i="3"/>
  <c r="B25" i="3"/>
  <c r="K24" i="3"/>
  <c r="J24" i="3"/>
  <c r="H24" i="3"/>
  <c r="G24" i="3"/>
  <c r="F24" i="3"/>
  <c r="E24" i="3"/>
  <c r="D24" i="3"/>
  <c r="C24" i="3"/>
  <c r="I24" i="3" s="1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I20" i="3"/>
  <c r="H20" i="3"/>
  <c r="K20" i="3" s="1"/>
  <c r="G20" i="3"/>
  <c r="F20" i="3"/>
  <c r="E20" i="3"/>
  <c r="D20" i="3"/>
  <c r="J20" i="3" s="1"/>
  <c r="C20" i="3"/>
  <c r="B20" i="3"/>
  <c r="K19" i="3"/>
  <c r="J19" i="3"/>
  <c r="I19" i="3"/>
  <c r="H19" i="3"/>
  <c r="G19" i="3"/>
  <c r="F19" i="3"/>
  <c r="E19" i="3"/>
  <c r="D19" i="3"/>
  <c r="C19" i="3"/>
  <c r="B19" i="3"/>
  <c r="H18" i="3"/>
  <c r="K18" i="3" s="1"/>
  <c r="G18" i="3"/>
  <c r="F18" i="3"/>
  <c r="E18" i="3"/>
  <c r="D18" i="3"/>
  <c r="C18" i="3"/>
  <c r="B18" i="3"/>
  <c r="J17" i="3"/>
  <c r="I17" i="3"/>
  <c r="H17" i="3"/>
  <c r="G17" i="3"/>
  <c r="F17" i="3"/>
  <c r="E17" i="3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E15" i="3"/>
  <c r="K15" i="3" s="1"/>
  <c r="D15" i="3"/>
  <c r="J15" i="3" s="1"/>
  <c r="C15" i="3"/>
  <c r="B15" i="3"/>
  <c r="I14" i="3"/>
  <c r="H14" i="3"/>
  <c r="G14" i="3"/>
  <c r="J14" i="3" s="1"/>
  <c r="F14" i="3"/>
  <c r="E14" i="3"/>
  <c r="K14" i="3" s="1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E11" i="3"/>
  <c r="K11" i="3" s="1"/>
  <c r="D11" i="3"/>
  <c r="C11" i="3"/>
  <c r="B11" i="3"/>
  <c r="I10" i="3"/>
  <c r="H10" i="3"/>
  <c r="G10" i="3"/>
  <c r="J10" i="3" s="1"/>
  <c r="F10" i="3"/>
  <c r="E10" i="3"/>
  <c r="K10" i="3" s="1"/>
  <c r="D10" i="3"/>
  <c r="C10" i="3"/>
  <c r="B10" i="3"/>
  <c r="K9" i="3"/>
  <c r="J9" i="3"/>
  <c r="I9" i="3"/>
  <c r="H9" i="3"/>
  <c r="G9" i="3"/>
  <c r="F9" i="3"/>
  <c r="E9" i="3"/>
  <c r="D9" i="3"/>
  <c r="C9" i="3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F7" i="3"/>
  <c r="E7" i="3"/>
  <c r="K7" i="3" s="1"/>
  <c r="D7" i="3"/>
  <c r="C7" i="3"/>
  <c r="B7" i="3"/>
  <c r="I6" i="3"/>
  <c r="H6" i="3"/>
  <c r="G6" i="3"/>
  <c r="J6" i="3" s="1"/>
  <c r="F6" i="3"/>
  <c r="E6" i="3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C234" i="2"/>
  <c r="I234" i="2" s="1"/>
  <c r="B234" i="2"/>
  <c r="I233" i="2"/>
  <c r="H233" i="2"/>
  <c r="G233" i="2"/>
  <c r="J233" i="2" s="1"/>
  <c r="F233" i="2"/>
  <c r="E233" i="2"/>
  <c r="K233" i="2" s="1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I229" i="2"/>
  <c r="H229" i="2"/>
  <c r="G229" i="2"/>
  <c r="J229" i="2" s="1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I225" i="2"/>
  <c r="H225" i="2"/>
  <c r="G225" i="2"/>
  <c r="J225" i="2" s="1"/>
  <c r="F225" i="2"/>
  <c r="E225" i="2"/>
  <c r="K225" i="2" s="1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E222" i="2"/>
  <c r="K222" i="2" s="1"/>
  <c r="D222" i="2"/>
  <c r="J222" i="2" s="1"/>
  <c r="C222" i="2"/>
  <c r="B222" i="2"/>
  <c r="I221" i="2"/>
  <c r="H221" i="2"/>
  <c r="G221" i="2"/>
  <c r="J221" i="2" s="1"/>
  <c r="F221" i="2"/>
  <c r="E221" i="2"/>
  <c r="K221" i="2" s="1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F218" i="2"/>
  <c r="E218" i="2"/>
  <c r="K218" i="2" s="1"/>
  <c r="D218" i="2"/>
  <c r="C218" i="2"/>
  <c r="B218" i="2"/>
  <c r="I217" i="2"/>
  <c r="H217" i="2"/>
  <c r="G217" i="2"/>
  <c r="J217" i="2" s="1"/>
  <c r="F217" i="2"/>
  <c r="E217" i="2"/>
  <c r="K217" i="2" s="1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F214" i="2"/>
  <c r="E214" i="2"/>
  <c r="K214" i="2" s="1"/>
  <c r="D214" i="2"/>
  <c r="C214" i="2"/>
  <c r="B214" i="2"/>
  <c r="I213" i="2"/>
  <c r="H213" i="2"/>
  <c r="G213" i="2"/>
  <c r="J213" i="2" s="1"/>
  <c r="F213" i="2"/>
  <c r="E213" i="2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F210" i="2"/>
  <c r="E210" i="2"/>
  <c r="K210" i="2" s="1"/>
  <c r="D210" i="2"/>
  <c r="C210" i="2"/>
  <c r="I210" i="2" s="1"/>
  <c r="B210" i="2"/>
  <c r="I209" i="2"/>
  <c r="H209" i="2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E206" i="2"/>
  <c r="K206" i="2" s="1"/>
  <c r="D206" i="2"/>
  <c r="J206" i="2" s="1"/>
  <c r="C206" i="2"/>
  <c r="B206" i="2"/>
  <c r="I205" i="2"/>
  <c r="H205" i="2"/>
  <c r="G205" i="2"/>
  <c r="J205" i="2" s="1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F202" i="2"/>
  <c r="E202" i="2"/>
  <c r="K202" i="2" s="1"/>
  <c r="D202" i="2"/>
  <c r="C202" i="2"/>
  <c r="I202" i="2" s="1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I197" i="2"/>
  <c r="H197" i="2"/>
  <c r="G197" i="2"/>
  <c r="J197" i="2" s="1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I193" i="2"/>
  <c r="H193" i="2"/>
  <c r="G193" i="2"/>
  <c r="J193" i="2" s="1"/>
  <c r="F193" i="2"/>
  <c r="E193" i="2"/>
  <c r="K193" i="2" s="1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F190" i="2"/>
  <c r="E190" i="2"/>
  <c r="K190" i="2" s="1"/>
  <c r="D190" i="2"/>
  <c r="J190" i="2" s="1"/>
  <c r="C190" i="2"/>
  <c r="B190" i="2"/>
  <c r="I189" i="2"/>
  <c r="H189" i="2"/>
  <c r="G189" i="2"/>
  <c r="J189" i="2" s="1"/>
  <c r="F189" i="2"/>
  <c r="E189" i="2"/>
  <c r="K189" i="2" s="1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E186" i="2"/>
  <c r="K186" i="2" s="1"/>
  <c r="D186" i="2"/>
  <c r="C186" i="2"/>
  <c r="B186" i="2"/>
  <c r="I185" i="2"/>
  <c r="H185" i="2"/>
  <c r="G185" i="2"/>
  <c r="J185" i="2" s="1"/>
  <c r="F185" i="2"/>
  <c r="E185" i="2"/>
  <c r="K185" i="2" s="1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E182" i="2"/>
  <c r="K182" i="2" s="1"/>
  <c r="D182" i="2"/>
  <c r="C182" i="2"/>
  <c r="B182" i="2"/>
  <c r="I181" i="2"/>
  <c r="H181" i="2"/>
  <c r="G181" i="2"/>
  <c r="J181" i="2" s="1"/>
  <c r="F181" i="2"/>
  <c r="E181" i="2"/>
  <c r="D181" i="2"/>
  <c r="C181" i="2"/>
  <c r="B181" i="2"/>
  <c r="K180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E178" i="2"/>
  <c r="K178" i="2" s="1"/>
  <c r="D178" i="2"/>
  <c r="C178" i="2"/>
  <c r="I178" i="2" s="1"/>
  <c r="B178" i="2"/>
  <c r="I177" i="2"/>
  <c r="H177" i="2"/>
  <c r="G177" i="2"/>
  <c r="J177" i="2" s="1"/>
  <c r="F177" i="2"/>
  <c r="E177" i="2"/>
  <c r="D177" i="2"/>
  <c r="C177" i="2"/>
  <c r="B177" i="2"/>
  <c r="K176" i="2"/>
  <c r="J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E174" i="2"/>
  <c r="K174" i="2" s="1"/>
  <c r="D174" i="2"/>
  <c r="J174" i="2" s="1"/>
  <c r="C174" i="2"/>
  <c r="B174" i="2"/>
  <c r="I173" i="2"/>
  <c r="H173" i="2"/>
  <c r="G173" i="2"/>
  <c r="J173" i="2" s="1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F170" i="2"/>
  <c r="E170" i="2"/>
  <c r="K170" i="2" s="1"/>
  <c r="D170" i="2"/>
  <c r="C170" i="2"/>
  <c r="I170" i="2" s="1"/>
  <c r="B170" i="2"/>
  <c r="I169" i="2"/>
  <c r="H169" i="2"/>
  <c r="G169" i="2"/>
  <c r="J169" i="2" s="1"/>
  <c r="F169" i="2"/>
  <c r="E169" i="2"/>
  <c r="K169" i="2" s="1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I165" i="2"/>
  <c r="H165" i="2"/>
  <c r="G165" i="2"/>
  <c r="J165" i="2" s="1"/>
  <c r="F165" i="2"/>
  <c r="E165" i="2"/>
  <c r="D165" i="2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I161" i="2"/>
  <c r="H161" i="2"/>
  <c r="G161" i="2"/>
  <c r="J161" i="2" s="1"/>
  <c r="F161" i="2"/>
  <c r="E161" i="2"/>
  <c r="K161" i="2" s="1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K159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F158" i="2"/>
  <c r="E158" i="2"/>
  <c r="D158" i="2"/>
  <c r="C158" i="2"/>
  <c r="B158" i="2"/>
  <c r="I157" i="2"/>
  <c r="H157" i="2"/>
  <c r="G157" i="2"/>
  <c r="J157" i="2" s="1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K154" i="2"/>
  <c r="H154" i="2"/>
  <c r="G154" i="2"/>
  <c r="F154" i="2"/>
  <c r="E154" i="2"/>
  <c r="D154" i="2"/>
  <c r="C154" i="2"/>
  <c r="I154" i="2" s="1"/>
  <c r="B154" i="2"/>
  <c r="I153" i="2"/>
  <c r="H153" i="2"/>
  <c r="G153" i="2"/>
  <c r="J153" i="2" s="1"/>
  <c r="F153" i="2"/>
  <c r="E153" i="2"/>
  <c r="K153" i="2" s="1"/>
  <c r="D153" i="2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E150" i="2"/>
  <c r="K150" i="2" s="1"/>
  <c r="D150" i="2"/>
  <c r="C150" i="2"/>
  <c r="B150" i="2"/>
  <c r="H149" i="2"/>
  <c r="G149" i="2"/>
  <c r="J149" i="2" s="1"/>
  <c r="F149" i="2"/>
  <c r="I149" i="2" s="1"/>
  <c r="E149" i="2"/>
  <c r="K149" i="2" s="1"/>
  <c r="D149" i="2"/>
  <c r="C149" i="2"/>
  <c r="B149" i="2"/>
  <c r="I148" i="2"/>
  <c r="H148" i="2"/>
  <c r="K148" i="2" s="1"/>
  <c r="G148" i="2"/>
  <c r="J148" i="2" s="1"/>
  <c r="F148" i="2"/>
  <c r="E148" i="2"/>
  <c r="D148" i="2"/>
  <c r="C148" i="2"/>
  <c r="B148" i="2"/>
  <c r="K147" i="2"/>
  <c r="J147" i="2"/>
  <c r="I147" i="2"/>
  <c r="H147" i="2"/>
  <c r="G147" i="2"/>
  <c r="F147" i="2"/>
  <c r="E147" i="2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I145" i="2"/>
  <c r="H145" i="2"/>
  <c r="G145" i="2"/>
  <c r="J145" i="2" s="1"/>
  <c r="F145" i="2"/>
  <c r="E145" i="2"/>
  <c r="K145" i="2" s="1"/>
  <c r="D145" i="2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E142" i="2"/>
  <c r="K142" i="2" s="1"/>
  <c r="D142" i="2"/>
  <c r="C142" i="2"/>
  <c r="B142" i="2"/>
  <c r="H141" i="2"/>
  <c r="G141" i="2"/>
  <c r="J141" i="2" s="1"/>
  <c r="F141" i="2"/>
  <c r="I141" i="2" s="1"/>
  <c r="E141" i="2"/>
  <c r="K141" i="2" s="1"/>
  <c r="D141" i="2"/>
  <c r="C141" i="2"/>
  <c r="B141" i="2"/>
  <c r="I140" i="2"/>
  <c r="H140" i="2"/>
  <c r="K140" i="2" s="1"/>
  <c r="G140" i="2"/>
  <c r="J140" i="2" s="1"/>
  <c r="F140" i="2"/>
  <c r="E140" i="2"/>
  <c r="D140" i="2"/>
  <c r="C140" i="2"/>
  <c r="B140" i="2"/>
  <c r="K139" i="2"/>
  <c r="J139" i="2"/>
  <c r="I139" i="2"/>
  <c r="H139" i="2"/>
  <c r="G139" i="2"/>
  <c r="F139" i="2"/>
  <c r="E139" i="2"/>
  <c r="D139" i="2"/>
  <c r="C139" i="2"/>
  <c r="B139" i="2"/>
  <c r="K138" i="2"/>
  <c r="H138" i="2"/>
  <c r="G138" i="2"/>
  <c r="F138" i="2"/>
  <c r="E138" i="2"/>
  <c r="D138" i="2"/>
  <c r="C138" i="2"/>
  <c r="I138" i="2" s="1"/>
  <c r="B138" i="2"/>
  <c r="I137" i="2"/>
  <c r="H137" i="2"/>
  <c r="G137" i="2"/>
  <c r="J137" i="2" s="1"/>
  <c r="F137" i="2"/>
  <c r="E137" i="2"/>
  <c r="K137" i="2" s="1"/>
  <c r="D137" i="2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E134" i="2"/>
  <c r="K134" i="2" s="1"/>
  <c r="D134" i="2"/>
  <c r="C134" i="2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J132" i="2"/>
  <c r="I132" i="2"/>
  <c r="H132" i="2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H129" i="2"/>
  <c r="G129" i="2"/>
  <c r="J129" i="2" s="1"/>
  <c r="F129" i="2"/>
  <c r="I129" i="2" s="1"/>
  <c r="E129" i="2"/>
  <c r="K129" i="2" s="1"/>
  <c r="D129" i="2"/>
  <c r="C129" i="2"/>
  <c r="B129" i="2"/>
  <c r="J128" i="2"/>
  <c r="I128" i="2"/>
  <c r="H128" i="2"/>
  <c r="K128" i="2" s="1"/>
  <c r="G128" i="2"/>
  <c r="F128" i="2"/>
  <c r="E128" i="2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J123" i="2"/>
  <c r="I123" i="2"/>
  <c r="H123" i="2"/>
  <c r="G123" i="2"/>
  <c r="F123" i="2"/>
  <c r="E123" i="2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J121" i="2"/>
  <c r="H121" i="2"/>
  <c r="G121" i="2"/>
  <c r="F121" i="2"/>
  <c r="E121" i="2"/>
  <c r="K121" i="2" s="1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I118" i="2"/>
  <c r="H118" i="2"/>
  <c r="G118" i="2"/>
  <c r="F118" i="2"/>
  <c r="E118" i="2"/>
  <c r="D118" i="2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I115" i="2"/>
  <c r="H115" i="2"/>
  <c r="G115" i="2"/>
  <c r="J115" i="2" s="1"/>
  <c r="F115" i="2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I110" i="2"/>
  <c r="H110" i="2"/>
  <c r="G110" i="2"/>
  <c r="F110" i="2"/>
  <c r="E110" i="2"/>
  <c r="K110" i="2" s="1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K106" i="2" s="1"/>
  <c r="G106" i="2"/>
  <c r="F106" i="2"/>
  <c r="I106" i="2" s="1"/>
  <c r="E106" i="2"/>
  <c r="D106" i="2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E102" i="2"/>
  <c r="K102" i="2" s="1"/>
  <c r="D102" i="2"/>
  <c r="C102" i="2"/>
  <c r="I102" i="2" s="1"/>
  <c r="B102" i="2"/>
  <c r="I101" i="2"/>
  <c r="H101" i="2"/>
  <c r="G101" i="2"/>
  <c r="J101" i="2" s="1"/>
  <c r="F101" i="2"/>
  <c r="E101" i="2"/>
  <c r="K101" i="2" s="1"/>
  <c r="D101" i="2"/>
  <c r="C101" i="2"/>
  <c r="B101" i="2"/>
  <c r="K100" i="2"/>
  <c r="J100" i="2"/>
  <c r="I100" i="2"/>
  <c r="H100" i="2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H97" i="2"/>
  <c r="G97" i="2"/>
  <c r="J97" i="2" s="1"/>
  <c r="F97" i="2"/>
  <c r="I97" i="2" s="1"/>
  <c r="E97" i="2"/>
  <c r="K97" i="2" s="1"/>
  <c r="D97" i="2"/>
  <c r="C97" i="2"/>
  <c r="B97" i="2"/>
  <c r="J96" i="2"/>
  <c r="I96" i="2"/>
  <c r="H96" i="2"/>
  <c r="K96" i="2" s="1"/>
  <c r="G96" i="2"/>
  <c r="F96" i="2"/>
  <c r="E96" i="2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J92" i="2"/>
  <c r="I92" i="2"/>
  <c r="H92" i="2"/>
  <c r="K92" i="2" s="1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J84" i="2"/>
  <c r="I84" i="2"/>
  <c r="H84" i="2"/>
  <c r="K84" i="2" s="1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J80" i="2"/>
  <c r="I80" i="2"/>
  <c r="H80" i="2"/>
  <c r="K80" i="2" s="1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J76" i="2"/>
  <c r="I76" i="2"/>
  <c r="H76" i="2"/>
  <c r="K76" i="2" s="1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J72" i="2"/>
  <c r="I72" i="2"/>
  <c r="H72" i="2"/>
  <c r="K72" i="2" s="1"/>
  <c r="G72" i="2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J68" i="2"/>
  <c r="I68" i="2"/>
  <c r="H68" i="2"/>
  <c r="K68" i="2" s="1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J64" i="2"/>
  <c r="I64" i="2"/>
  <c r="H64" i="2"/>
  <c r="K64" i="2" s="1"/>
  <c r="G64" i="2"/>
  <c r="F64" i="2"/>
  <c r="E64" i="2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J60" i="2"/>
  <c r="I60" i="2"/>
  <c r="H60" i="2"/>
  <c r="K60" i="2" s="1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J56" i="2"/>
  <c r="I56" i="2"/>
  <c r="H56" i="2"/>
  <c r="K56" i="2" s="1"/>
  <c r="G56" i="2"/>
  <c r="F56" i="2"/>
  <c r="E56" i="2"/>
  <c r="D56" i="2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J52" i="2"/>
  <c r="I52" i="2"/>
  <c r="H52" i="2"/>
  <c r="K52" i="2" s="1"/>
  <c r="G52" i="2"/>
  <c r="F52" i="2"/>
  <c r="E52" i="2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J48" i="2"/>
  <c r="I48" i="2"/>
  <c r="H48" i="2"/>
  <c r="K48" i="2" s="1"/>
  <c r="G48" i="2"/>
  <c r="F48" i="2"/>
  <c r="E48" i="2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J44" i="2"/>
  <c r="I44" i="2"/>
  <c r="H44" i="2"/>
  <c r="K44" i="2" s="1"/>
  <c r="G44" i="2"/>
  <c r="F44" i="2"/>
  <c r="E44" i="2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J40" i="2"/>
  <c r="I40" i="2"/>
  <c r="H40" i="2"/>
  <c r="K40" i="2" s="1"/>
  <c r="G40" i="2"/>
  <c r="F40" i="2"/>
  <c r="E40" i="2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J36" i="2"/>
  <c r="I36" i="2"/>
  <c r="H36" i="2"/>
  <c r="K36" i="2" s="1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J32" i="2"/>
  <c r="I32" i="2"/>
  <c r="H32" i="2"/>
  <c r="K32" i="2" s="1"/>
  <c r="G32" i="2"/>
  <c r="F32" i="2"/>
  <c r="E32" i="2"/>
  <c r="D32" i="2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J28" i="2"/>
  <c r="I28" i="2"/>
  <c r="H28" i="2"/>
  <c r="K28" i="2" s="1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J24" i="2"/>
  <c r="I24" i="2"/>
  <c r="H24" i="2"/>
  <c r="K24" i="2" s="1"/>
  <c r="G24" i="2"/>
  <c r="F24" i="2"/>
  <c r="E24" i="2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J20" i="2"/>
  <c r="I20" i="2"/>
  <c r="H20" i="2"/>
  <c r="K20" i="2" s="1"/>
  <c r="G20" i="2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J16" i="2"/>
  <c r="I16" i="2"/>
  <c r="H16" i="2"/>
  <c r="K16" i="2" s="1"/>
  <c r="G16" i="2"/>
  <c r="F16" i="2"/>
  <c r="E16" i="2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J12" i="2"/>
  <c r="I12" i="2"/>
  <c r="H12" i="2"/>
  <c r="K12" i="2" s="1"/>
  <c r="G12" i="2"/>
  <c r="F12" i="2"/>
  <c r="E12" i="2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G6" i="2" s="1"/>
  <c r="F9" i="2"/>
  <c r="I9" i="2" s="1"/>
  <c r="E9" i="2"/>
  <c r="K9" i="2" s="1"/>
  <c r="D9" i="2"/>
  <c r="J9" i="2" s="1"/>
  <c r="C9" i="2"/>
  <c r="B9" i="2"/>
  <c r="J8" i="2"/>
  <c r="I8" i="2"/>
  <c r="H8" i="2"/>
  <c r="K8" i="2" s="1"/>
  <c r="G8" i="2"/>
  <c r="F8" i="2"/>
  <c r="F6" i="2" s="1"/>
  <c r="E8" i="2"/>
  <c r="D8" i="2"/>
  <c r="C8" i="2"/>
  <c r="B8" i="2"/>
  <c r="K7" i="2"/>
  <c r="J7" i="2"/>
  <c r="H7" i="2"/>
  <c r="H6" i="2" s="1"/>
  <c r="G7" i="2"/>
  <c r="F7" i="2"/>
  <c r="E7" i="2"/>
  <c r="D7" i="2"/>
  <c r="C7" i="2"/>
  <c r="I7" i="2" s="1"/>
  <c r="B7" i="2"/>
  <c r="E6" i="2"/>
  <c r="D6" i="2"/>
  <c r="J6" i="2" s="1"/>
  <c r="F4" i="2"/>
  <c r="C4" i="2"/>
  <c r="I2" i="2"/>
  <c r="G2" i="2"/>
  <c r="K6" i="2" l="1"/>
  <c r="J118" i="2"/>
  <c r="J138" i="2"/>
  <c r="J146" i="2"/>
  <c r="J154" i="2"/>
  <c r="K165" i="2"/>
  <c r="J170" i="2"/>
  <c r="I174" i="2"/>
  <c r="K197" i="2"/>
  <c r="J202" i="2"/>
  <c r="I206" i="2"/>
  <c r="K229" i="2"/>
  <c r="J234" i="2"/>
  <c r="I47" i="3"/>
  <c r="J110" i="2"/>
  <c r="I158" i="2"/>
  <c r="K173" i="2"/>
  <c r="J178" i="2"/>
  <c r="I182" i="2"/>
  <c r="K205" i="2"/>
  <c r="J210" i="2"/>
  <c r="I214" i="2"/>
  <c r="I7" i="3"/>
  <c r="I69" i="3"/>
  <c r="J106" i="2"/>
  <c r="I142" i="2"/>
  <c r="I150" i="2"/>
  <c r="J158" i="2"/>
  <c r="K177" i="2"/>
  <c r="K209" i="2"/>
  <c r="I134" i="2"/>
  <c r="J182" i="2"/>
  <c r="I186" i="2"/>
  <c r="J214" i="2"/>
  <c r="I218" i="2"/>
  <c r="J7" i="3"/>
  <c r="I11" i="3"/>
  <c r="J52" i="3"/>
  <c r="C6" i="2"/>
  <c r="I6" i="2" s="1"/>
  <c r="J102" i="2"/>
  <c r="J134" i="2"/>
  <c r="J142" i="2"/>
  <c r="J150" i="2"/>
  <c r="K157" i="2"/>
  <c r="K181" i="2"/>
  <c r="J186" i="2"/>
  <c r="I190" i="2"/>
  <c r="K213" i="2"/>
  <c r="J218" i="2"/>
  <c r="I222" i="2"/>
  <c r="K6" i="3"/>
  <c r="J11" i="3"/>
  <c r="I15" i="3"/>
  <c r="I18" i="3"/>
  <c r="K29" i="3"/>
  <c r="J30" i="3"/>
  <c r="I50" i="3"/>
  <c r="K61" i="3"/>
  <c r="J62" i="3"/>
  <c r="I73" i="3"/>
  <c r="K99" i="3"/>
  <c r="K105" i="3"/>
  <c r="J116" i="3"/>
  <c r="J147" i="3"/>
  <c r="I168" i="3"/>
  <c r="K191" i="3"/>
  <c r="K205" i="3"/>
  <c r="J212" i="3"/>
  <c r="K17" i="3"/>
  <c r="J18" i="3"/>
  <c r="I38" i="3"/>
  <c r="K49" i="3"/>
  <c r="J50" i="3"/>
  <c r="I26" i="3"/>
  <c r="K37" i="3"/>
  <c r="J38" i="3"/>
  <c r="I58" i="3"/>
  <c r="K72" i="3"/>
  <c r="K73" i="3"/>
  <c r="I85" i="3"/>
  <c r="K115" i="3"/>
  <c r="K159" i="3"/>
  <c r="I166" i="3"/>
  <c r="I174" i="3"/>
  <c r="K223" i="3"/>
  <c r="K237" i="3"/>
  <c r="J244" i="3"/>
  <c r="K25" i="3"/>
  <c r="J26" i="3"/>
  <c r="I46" i="3"/>
  <c r="K57" i="3"/>
  <c r="J58" i="3"/>
  <c r="I68" i="3"/>
  <c r="I78" i="3"/>
  <c r="I90" i="3"/>
  <c r="K127" i="3"/>
  <c r="I134" i="3"/>
  <c r="I142" i="3"/>
  <c r="K165" i="3"/>
  <c r="J243" i="3"/>
  <c r="J301" i="3"/>
  <c r="I34" i="3"/>
  <c r="K45" i="3"/>
  <c r="J46" i="3"/>
  <c r="J68" i="3"/>
  <c r="K77" i="3"/>
  <c r="J78" i="3"/>
  <c r="J84" i="3"/>
  <c r="I89" i="3"/>
  <c r="I101" i="3"/>
  <c r="K133" i="3"/>
  <c r="K255" i="3"/>
  <c r="J263" i="3"/>
  <c r="K283" i="3"/>
  <c r="K71" i="3"/>
  <c r="K87" i="3"/>
  <c r="K103" i="3"/>
  <c r="K119" i="3"/>
  <c r="I128" i="3"/>
  <c r="J139" i="3"/>
  <c r="K151" i="3"/>
  <c r="I160" i="3"/>
  <c r="J171" i="3"/>
  <c r="K183" i="3"/>
  <c r="I192" i="3"/>
  <c r="J203" i="3"/>
  <c r="K215" i="3"/>
  <c r="I224" i="3"/>
  <c r="J235" i="3"/>
  <c r="K247" i="3"/>
  <c r="I256" i="3"/>
  <c r="I264" i="3"/>
  <c r="J271" i="3"/>
  <c r="I284" i="3"/>
  <c r="J362" i="3"/>
  <c r="J426" i="3"/>
  <c r="K75" i="3"/>
  <c r="K91" i="3"/>
  <c r="K107" i="3"/>
  <c r="I120" i="3"/>
  <c r="J131" i="3"/>
  <c r="K143" i="3"/>
  <c r="I152" i="3"/>
  <c r="J163" i="3"/>
  <c r="K175" i="3"/>
  <c r="I184" i="3"/>
  <c r="J195" i="3"/>
  <c r="K207" i="3"/>
  <c r="I216" i="3"/>
  <c r="J227" i="3"/>
  <c r="K239" i="3"/>
  <c r="I248" i="3"/>
  <c r="J259" i="3"/>
  <c r="K267" i="3"/>
  <c r="I272" i="3"/>
  <c r="I72" i="3"/>
  <c r="I88" i="3"/>
  <c r="I104" i="3"/>
  <c r="J119" i="3"/>
  <c r="K131" i="3"/>
  <c r="I140" i="3"/>
  <c r="J151" i="3"/>
  <c r="K163" i="3"/>
  <c r="I172" i="3"/>
  <c r="J183" i="3"/>
  <c r="K195" i="3"/>
  <c r="I204" i="3"/>
  <c r="J215" i="3"/>
  <c r="K227" i="3"/>
  <c r="I236" i="3"/>
  <c r="J247" i="3"/>
  <c r="K259" i="3"/>
  <c r="K279" i="3"/>
  <c r="I285" i="3"/>
  <c r="J394" i="3"/>
  <c r="J292" i="3"/>
  <c r="J305" i="3"/>
  <c r="J326" i="3"/>
  <c r="J337" i="3"/>
  <c r="J358" i="3"/>
  <c r="J369" i="3"/>
  <c r="J390" i="3"/>
  <c r="J401" i="3"/>
  <c r="J422" i="3"/>
  <c r="J433" i="3"/>
  <c r="J454" i="3"/>
  <c r="J293" i="3"/>
  <c r="J306" i="3"/>
  <c r="J317" i="3"/>
  <c r="J338" i="3"/>
  <c r="J349" i="3"/>
  <c r="J370" i="3"/>
  <c r="J381" i="3"/>
  <c r="J402" i="3"/>
  <c r="J413" i="3"/>
  <c r="J434" i="3"/>
  <c r="J445" i="3"/>
  <c r="J294" i="3"/>
  <c r="J300" i="3"/>
  <c r="J318" i="3"/>
  <c r="J329" i="3"/>
  <c r="J350" i="3"/>
  <c r="J361" i="3"/>
  <c r="J382" i="3"/>
  <c r="J393" i="3"/>
  <c r="J414" i="3"/>
  <c r="J425" i="3"/>
  <c r="J446" i="3"/>
  <c r="J458" i="3"/>
</calcChain>
</file>

<file path=xl/sharedStrings.xml><?xml version="1.0" encoding="utf-8"?>
<sst xmlns="http://schemas.openxmlformats.org/spreadsheetml/2006/main" count="212" uniqueCount="175">
  <si>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</si>
  <si>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</si>
  <si>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</si>
  <si>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</si>
  <si>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</si>
  <si>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</si>
  <si>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</si>
  <si>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</si>
  <si>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</si>
  <si>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</si>
  <si>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</si>
  <si>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</si>
  <si>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</si>
  <si>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</si>
  <si>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</si>
  <si>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</si>
  <si>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</si>
  <si>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</si>
  <si>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</si>
  <si>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</si>
  <si>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</si>
  <si>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</si>
  <si>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</si>
  <si>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</si>
  <si>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</si>
  <si>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</si>
  <si>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</si>
  <si>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</si>
  <si>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</si>
  <si>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</si>
  <si>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</si>
  <si>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</si>
  <si>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</si>
  <si>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</si>
  <si>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</si>
  <si>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</si>
  <si>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</si>
  <si>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</si>
  <si>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</si>
  <si>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</si>
  <si>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</si>
  <si>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</si>
  <si>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</si>
  <si>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</si>
  <si>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</si>
  <si>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</si>
  <si>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</si>
  <si>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</si>
  <si>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</si>
  <si>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</si>
  <si>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</si>
  <si>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</si>
  <si>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</si>
  <si>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</si>
  <si>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</si>
  <si>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</si>
  <si>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</si>
  <si>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</si>
  <si>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</si>
  <si>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</si>
  <si>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</si>
  <si>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</si>
  <si>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</si>
  <si>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</si>
  <si>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</si>
  <si>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</si>
  <si>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</si>
  <si>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</si>
  <si>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</si>
  <si>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</si>
  <si>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</si>
  <si>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</si>
  <si>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</si>
  <si>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</si>
  <si>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</si>
  <si>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</si>
  <si>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</si>
  <si>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</si>
  <si>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</si>
  <si>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</si>
  <si>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</si>
  <si>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</si>
  <si>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</si>
  <si>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</si>
  <si>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</si>
  <si>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</si>
  <si>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</si>
  <si>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</si>
  <si>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</si>
  <si>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</si>
  <si>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</si>
  <si>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</si>
  <si>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</si>
  <si>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</si>
  <si>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</si>
  <si>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</si>
  <si>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</si>
  <si>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</si>
  <si>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</si>
  <si>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</si>
  <si>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</si>
  <si>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</si>
  <si>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</si>
  <si>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</si>
  <si>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</si>
  <si>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</si>
  <si>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</si>
  <si>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</si>
  <si>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</si>
  <si>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</si>
  <si>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</si>
  <si>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</si>
  <si>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</si>
  <si>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</si>
  <si>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NEWPORT</t>
  </si>
  <si>
    <t>NEWPORT TOWN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</si>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</sst>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44957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01/01/2023 - 01/31/2023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01/01/2022 - 01/31/2022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2875481700.3400002</v>
      </c>
      <c r="D6" s="35">
        <f t="shared" si="0"/>
        <v>701800109.72000003</v>
      </c>
      <c r="E6" s="36">
        <f t="shared" si="0"/>
        <v>24502143.833333325</v>
      </c>
      <c r="F6" s="34">
        <f t="shared" si="0"/>
        <v>2649155907.9700003</v>
      </c>
      <c r="G6" s="35">
        <f t="shared" si="0"/>
        <v>671662584.8599999</v>
      </c>
      <c r="H6" s="36">
        <f t="shared" si="0"/>
        <v>17704635.833333336</v>
      </c>
      <c r="I6" s="17">
        <f t="shared" ref="I6:I69" si="1">IFERROR((C6-F6)/F6,"")</f>
        <v>8.5433172011166833E-2</v>
      </c>
      <c r="J6" s="17">
        <f t="shared" ref="J6:J69" si="2">IFERROR((D6-G6)/G6,"")</f>
        <v>4.4870036740667849E-2</v>
      </c>
      <c r="K6" s="17">
        <f t="shared" ref="K6:K69" si="3">IFERROR((E6-H6)/H6,"")</f>
        <v>0.38393944184957518</v>
      </c>
    </row>
    <row r="7" spans="2:11" x14ac:dyDescent="0.3">
      <c r="B7" s="18" t="str">
        <f>'County Data'!A2</f>
        <v>Addison</v>
      </c>
      <c r="C7" s="41">
        <f>IF('County Data'!C2&gt;9,'County Data'!B2,"*")</f>
        <v>72490446.920000002</v>
      </c>
      <c r="D7" s="41">
        <f>IF('County Data'!E2&gt;9,'County Data'!D2,"*")</f>
        <v>13941902.09</v>
      </c>
      <c r="E7" s="42">
        <f>IF('County Data'!G2&gt;9,'County Data'!F2,"*")</f>
        <v>463517.49999999924</v>
      </c>
      <c r="F7" s="41">
        <f>IF('County Data'!I2&gt;9,'County Data'!H2,"*")</f>
        <v>71844074.810000002</v>
      </c>
      <c r="G7" s="41">
        <f>IF('County Data'!K2&gt;9,'County Data'!J2,"*")</f>
        <v>13688341.359999999</v>
      </c>
      <c r="H7" s="42">
        <f>IF('County Data'!M2&gt;9,'County Data'!L2,"*")</f>
        <v>634737.50000000023</v>
      </c>
      <c r="I7" s="19">
        <f t="shared" si="1"/>
        <v>8.9968742963063477E-3</v>
      </c>
      <c r="J7" s="19">
        <f t="shared" si="2"/>
        <v>1.8523846193736395E-2</v>
      </c>
      <c r="K7" s="19">
        <f t="shared" si="3"/>
        <v>-0.26974930581539758</v>
      </c>
    </row>
    <row r="8" spans="2:11" x14ac:dyDescent="0.3">
      <c r="B8" s="18" t="str">
        <f>'County Data'!A3</f>
        <v>Bennington</v>
      </c>
      <c r="C8" s="41">
        <f>IF('County Data'!C3&gt;9,'County Data'!B3,"*")</f>
        <v>98445861.909999996</v>
      </c>
      <c r="D8" s="41">
        <f>IF('County Data'!E3&gt;9,'County Data'!D3,"*")</f>
        <v>30565708.140000001</v>
      </c>
      <c r="E8" s="42">
        <f>IF('County Data'!G3&gt;9,'County Data'!F3,"*")</f>
        <v>734130.8333333336</v>
      </c>
      <c r="F8" s="41">
        <f>IF('County Data'!I3&gt;9,'County Data'!H3,"*")</f>
        <v>90538256</v>
      </c>
      <c r="G8" s="41">
        <f>IF('County Data'!K3&gt;9,'County Data'!J3,"*")</f>
        <v>29517284.050000001</v>
      </c>
      <c r="H8" s="42">
        <f>IF('County Data'!M3&gt;9,'County Data'!L3,"*")</f>
        <v>914920.33333333395</v>
      </c>
      <c r="I8" s="19">
        <f t="shared" si="1"/>
        <v>8.7339940698658886E-2</v>
      </c>
      <c r="J8" s="19">
        <f t="shared" si="2"/>
        <v>3.5518989085311856E-2</v>
      </c>
      <c r="K8" s="19">
        <f t="shared" si="3"/>
        <v>-0.19760135764097519</v>
      </c>
    </row>
    <row r="9" spans="2:11" x14ac:dyDescent="0.3">
      <c r="B9" s="9" t="str">
        <f>'County Data'!A4</f>
        <v>Caledonia</v>
      </c>
      <c r="C9" s="38">
        <f>IF('County Data'!C4&gt;9,'County Data'!B4,"*")</f>
        <v>43346161.399999999</v>
      </c>
      <c r="D9" s="38">
        <f>IF('County Data'!E4&gt;9,'County Data'!D4,"*")</f>
        <v>12736799.060000001</v>
      </c>
      <c r="E9" s="39">
        <f>IF('County Data'!G4&gt;9,'County Data'!F4,"*")</f>
        <v>109305.16666666667</v>
      </c>
      <c r="F9" s="38">
        <f>IF('County Data'!I4&gt;9,'County Data'!H4,"*")</f>
        <v>39588576.700000003</v>
      </c>
      <c r="G9" s="38">
        <f>IF('County Data'!K4&gt;9,'County Data'!J4,"*")</f>
        <v>11685202.279999999</v>
      </c>
      <c r="H9" s="39">
        <f>IF('County Data'!M4&gt;9,'County Data'!L4,"*")</f>
        <v>253923.5000000002</v>
      </c>
      <c r="I9" s="8">
        <f t="shared" si="1"/>
        <v>9.4915882641469024E-2</v>
      </c>
      <c r="J9" s="8">
        <f t="shared" si="2"/>
        <v>8.9993887551256091E-2</v>
      </c>
      <c r="K9" s="8">
        <f t="shared" si="3"/>
        <v>-0.56953505025463746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501287342.24000001</v>
      </c>
      <c r="D10" s="41">
        <f>IF('County Data'!E5&gt;9,'County Data'!D5,"*")</f>
        <v>143509221.77000001</v>
      </c>
      <c r="E10" s="42">
        <f>IF('County Data'!G5&gt;9,'County Data'!F5,"*")</f>
        <v>10331473.33333333</v>
      </c>
      <c r="F10" s="41">
        <f>IF('County Data'!I5&gt;9,'County Data'!H5,"*")</f>
        <v>479903857.37</v>
      </c>
      <c r="G10" s="41">
        <f>IF('County Data'!K5&gt;9,'County Data'!J5,"*")</f>
        <v>131986884.62</v>
      </c>
      <c r="H10" s="42">
        <f>IF('County Data'!M5&gt;9,'County Data'!L5,"*")</f>
        <v>4158419.9999999991</v>
      </c>
      <c r="I10" s="19">
        <f t="shared" si="1"/>
        <v>4.455785162300456E-2</v>
      </c>
      <c r="J10" s="19">
        <f t="shared" si="2"/>
        <v>8.7299106901217241E-2</v>
      </c>
      <c r="K10" s="19">
        <f t="shared" si="3"/>
        <v>1.4844708647354843</v>
      </c>
    </row>
    <row r="11" spans="2:11" x14ac:dyDescent="0.3">
      <c r="B11" s="9" t="str">
        <f>'County Data'!A6</f>
        <v>Essex</v>
      </c>
      <c r="C11" s="38">
        <f>IF('County Data'!C6&gt;9,'County Data'!B6,"*")</f>
        <v>1382936.19</v>
      </c>
      <c r="D11" s="38">
        <f>IF('County Data'!E6&gt;9,'County Data'!D6,"*")</f>
        <v>412849.99</v>
      </c>
      <c r="E11" s="39" t="str">
        <f>IF('County Data'!G6&gt;9,'County Data'!F6,"*")</f>
        <v>*</v>
      </c>
      <c r="F11" s="38">
        <f>IF('County Data'!I6&gt;9,'County Data'!H6,"*")</f>
        <v>1332962.8600000001</v>
      </c>
      <c r="G11" s="38">
        <f>IF('County Data'!K6&gt;9,'County Data'!J6,"*")</f>
        <v>454474.53</v>
      </c>
      <c r="H11" s="39" t="str">
        <f>IF('County Data'!M6&gt;9,'County Data'!L6,"*")</f>
        <v>*</v>
      </c>
      <c r="I11" s="8">
        <f t="shared" si="1"/>
        <v>3.7490414399092738E-2</v>
      </c>
      <c r="J11" s="8">
        <f t="shared" si="2"/>
        <v>-9.1588278885507704E-2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129705588.23999999</v>
      </c>
      <c r="D12" s="41">
        <f>IF('County Data'!E7&gt;9,'County Data'!D7,"*")</f>
        <v>18099631.440000001</v>
      </c>
      <c r="E12" s="42">
        <f>IF('County Data'!G7&gt;9,'County Data'!F7,"*")</f>
        <v>688094.66666666674</v>
      </c>
      <c r="F12" s="41">
        <f>IF('County Data'!I7&gt;9,'County Data'!H7,"*")</f>
        <v>124995582.02</v>
      </c>
      <c r="G12" s="41">
        <f>IF('County Data'!K7&gt;9,'County Data'!J7,"*")</f>
        <v>16538880.35</v>
      </c>
      <c r="H12" s="42">
        <f>IF('County Data'!M7&gt;9,'County Data'!L7,"*")</f>
        <v>305283.49999999994</v>
      </c>
      <c r="I12" s="19">
        <f t="shared" si="1"/>
        <v>3.7681381564720992E-2</v>
      </c>
      <c r="J12" s="19">
        <f t="shared" si="2"/>
        <v>9.4368606397228202E-2</v>
      </c>
      <c r="K12" s="19">
        <f t="shared" si="3"/>
        <v>1.2539530196249284</v>
      </c>
    </row>
    <row r="13" spans="2:11" x14ac:dyDescent="0.3">
      <c r="B13" s="9" t="str">
        <f>'County Data'!A8</f>
        <v>Grand Isle</v>
      </c>
      <c r="C13" s="38">
        <f>IF('County Data'!C8&gt;9,'County Data'!B8,"*")</f>
        <v>3666150.83</v>
      </c>
      <c r="D13" s="38">
        <f>IF('County Data'!E8&gt;9,'County Data'!D8,"*")</f>
        <v>848113.64</v>
      </c>
      <c r="E13" s="39" t="str">
        <f>IF('County Data'!G8&gt;9,'County Data'!F8,"*")</f>
        <v>*</v>
      </c>
      <c r="F13" s="38">
        <f>IF('County Data'!I8&gt;9,'County Data'!H8,"*")</f>
        <v>3436832.29</v>
      </c>
      <c r="G13" s="38">
        <f>IF('County Data'!K8&gt;9,'County Data'!J8,"*")</f>
        <v>925509.83</v>
      </c>
      <c r="H13" s="39" t="str">
        <f>IF('County Data'!M8&gt;9,'County Data'!L8,"*")</f>
        <v>*</v>
      </c>
      <c r="I13" s="8">
        <f t="shared" si="1"/>
        <v>6.672380862669329E-2</v>
      </c>
      <c r="J13" s="8">
        <f t="shared" si="2"/>
        <v>-8.3625465112563899E-2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82622298.579999998</v>
      </c>
      <c r="D14" s="41">
        <f>IF('County Data'!E9&gt;9,'County Data'!D9,"*")</f>
        <v>34878497.189999998</v>
      </c>
      <c r="E14" s="42">
        <f>IF('County Data'!G9&gt;9,'County Data'!F9,"*")</f>
        <v>678735.3333333336</v>
      </c>
      <c r="F14" s="41">
        <f>IF('County Data'!I9&gt;9,'County Data'!H9,"*")</f>
        <v>82592841.469999999</v>
      </c>
      <c r="G14" s="41">
        <f>IF('County Data'!K9&gt;9,'County Data'!J9,"*")</f>
        <v>35359844.979999997</v>
      </c>
      <c r="H14" s="42">
        <f>IF('County Data'!M9&gt;9,'County Data'!L9,"*")</f>
        <v>514160.5</v>
      </c>
      <c r="I14" s="19">
        <f t="shared" si="1"/>
        <v>3.5665451721622919E-4</v>
      </c>
      <c r="J14" s="19">
        <f t="shared" si="2"/>
        <v>-1.3612836545868793E-2</v>
      </c>
      <c r="K14" s="19">
        <f t="shared" si="3"/>
        <v>0.32008455206756181</v>
      </c>
    </row>
    <row r="15" spans="2:11" x14ac:dyDescent="0.3">
      <c r="B15" s="21" t="str">
        <f>'County Data'!A10</f>
        <v>Orange</v>
      </c>
      <c r="C15" s="47">
        <f>IF('County Data'!C10&gt;9,'County Data'!B10,"*")</f>
        <v>22789336.219999999</v>
      </c>
      <c r="D15" s="47">
        <f>IF('County Data'!E10&gt;9,'County Data'!D10,"*")</f>
        <v>4899754.3099999996</v>
      </c>
      <c r="E15" s="46">
        <f>IF('County Data'!G10&gt;9,'County Data'!F10,"*")</f>
        <v>103750.83333333333</v>
      </c>
      <c r="F15" s="47">
        <f>IF('County Data'!I10&gt;9,'County Data'!H10,"*")</f>
        <v>22149646.41</v>
      </c>
      <c r="G15" s="47">
        <f>IF('County Data'!K10&gt;9,'County Data'!J10,"*")</f>
        <v>4430833.92</v>
      </c>
      <c r="H15" s="46">
        <f>IF('County Data'!M10&gt;9,'County Data'!L10,"*")</f>
        <v>157063.33333333343</v>
      </c>
      <c r="I15" s="20">
        <f t="shared" si="1"/>
        <v>2.8880362158341048E-2</v>
      </c>
      <c r="J15" s="20">
        <f t="shared" si="2"/>
        <v>0.10583118177446824</v>
      </c>
      <c r="K15" s="20">
        <f t="shared" si="3"/>
        <v>-0.3394331373755814</v>
      </c>
    </row>
    <row r="16" spans="2:11" x14ac:dyDescent="0.3">
      <c r="B16" s="18" t="str">
        <f>'County Data'!A11</f>
        <v>Orleans</v>
      </c>
      <c r="C16" s="41">
        <f>IF('County Data'!C11&gt;9,'County Data'!B11,"*")</f>
        <v>65457708.18</v>
      </c>
      <c r="D16" s="41">
        <f>IF('County Data'!E11&gt;9,'County Data'!D11,"*")</f>
        <v>12842251.77</v>
      </c>
      <c r="E16" s="42">
        <f>IF('County Data'!G11&gt;9,'County Data'!F11,"*")</f>
        <v>356276.16666666663</v>
      </c>
      <c r="F16" s="41">
        <f>IF('County Data'!I11&gt;9,'County Data'!H11,"*")</f>
        <v>71782738.230000004</v>
      </c>
      <c r="G16" s="41">
        <f>IF('County Data'!K11&gt;9,'County Data'!J11,"*")</f>
        <v>16677616.109999999</v>
      </c>
      <c r="H16" s="42">
        <f>IF('County Data'!M11&gt;9,'County Data'!L11,"*")</f>
        <v>572050.49999999965</v>
      </c>
      <c r="I16" s="19">
        <f t="shared" si="1"/>
        <v>-8.8113524309060123E-2</v>
      </c>
      <c r="J16" s="19">
        <f t="shared" si="2"/>
        <v>-0.22997077728035076</v>
      </c>
      <c r="K16" s="19">
        <f t="shared" si="3"/>
        <v>-0.37719455421039427</v>
      </c>
    </row>
    <row r="17" spans="2:11" x14ac:dyDescent="0.3">
      <c r="B17" s="9" t="str">
        <f>'County Data'!A12</f>
        <v>Other</v>
      </c>
      <c r="C17" s="38">
        <f>IF('County Data'!C12&gt;9,'County Data'!B12,"*")</f>
        <v>1232578163.46</v>
      </c>
      <c r="D17" s="38">
        <f>IF('County Data'!E12&gt;9,'County Data'!D12,"*")</f>
        <v>277432370.93000001</v>
      </c>
      <c r="E17" s="39">
        <f>IF('County Data'!G12&gt;9,'County Data'!F12,"*")</f>
        <v>5948259.833333333</v>
      </c>
      <c r="F17" s="38">
        <f>IF('County Data'!I12&gt;9,'County Data'!H12,"*")</f>
        <v>1128097731.3399999</v>
      </c>
      <c r="G17" s="38">
        <f>IF('County Data'!K12&gt;9,'County Data'!J12,"*")</f>
        <v>272290347.79000002</v>
      </c>
      <c r="H17" s="39">
        <f>IF('County Data'!M12&gt;9,'County Data'!L12,"*")</f>
        <v>5106722.333333333</v>
      </c>
      <c r="I17" s="8">
        <f t="shared" si="1"/>
        <v>9.2616472152544857E-2</v>
      </c>
      <c r="J17" s="8">
        <f t="shared" si="2"/>
        <v>1.8884338654434039E-2</v>
      </c>
      <c r="K17" s="8">
        <f t="shared" si="3"/>
        <v>0.16479014230066813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140100244.22</v>
      </c>
      <c r="D18" s="41">
        <f>IF('County Data'!E13&gt;9,'County Data'!D13,"*")</f>
        <v>48136181.890000001</v>
      </c>
      <c r="E18" s="42">
        <f>IF('County Data'!G13&gt;9,'County Data'!F13,"*")</f>
        <v>2573965.3333333298</v>
      </c>
      <c r="F18" s="41">
        <f>IF('County Data'!I13&gt;9,'County Data'!H13,"*")</f>
        <v>119897925.52</v>
      </c>
      <c r="G18" s="41">
        <f>IF('County Data'!K13&gt;9,'County Data'!J13,"*")</f>
        <v>46869644.25</v>
      </c>
      <c r="H18" s="42">
        <f>IF('County Data'!M13&gt;9,'County Data'!L13,"*")</f>
        <v>1905650.9999999991</v>
      </c>
      <c r="I18" s="19">
        <f t="shared" si="1"/>
        <v>0.16849598199787105</v>
      </c>
      <c r="J18" s="19">
        <f t="shared" si="2"/>
        <v>2.7022557142622233E-2</v>
      </c>
      <c r="K18" s="19">
        <f t="shared" si="3"/>
        <v>0.35070132638837387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232954756.80000001</v>
      </c>
      <c r="D19" s="38">
        <f>IF('County Data'!E14&gt;9,'County Data'!D14,"*")</f>
        <v>41266445.590000004</v>
      </c>
      <c r="E19" s="39">
        <f>IF('County Data'!G14&gt;9,'County Data'!F14,"*")</f>
        <v>1290122.8333333337</v>
      </c>
      <c r="F19" s="38">
        <f>IF('County Data'!I14&gt;9,'County Data'!H14,"*")</f>
        <v>215308554</v>
      </c>
      <c r="G19" s="38">
        <f>IF('County Data'!K14&gt;9,'County Data'!J14,"*")</f>
        <v>37259315.460000001</v>
      </c>
      <c r="H19" s="39">
        <f>IF('County Data'!M14&gt;9,'County Data'!L14,"*")</f>
        <v>1871116.666666667</v>
      </c>
      <c r="I19" s="8">
        <f t="shared" si="1"/>
        <v>8.1957741446723992E-2</v>
      </c>
      <c r="J19" s="8">
        <f t="shared" si="2"/>
        <v>0.10754706790847741</v>
      </c>
      <c r="K19" s="8">
        <f t="shared" si="3"/>
        <v>-0.31050647118031111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143533405.13</v>
      </c>
      <c r="D20" s="41">
        <f>IF('County Data'!E15&gt;9,'County Data'!D15,"*")</f>
        <v>37404433.700000003</v>
      </c>
      <c r="E20" s="42">
        <f>IF('County Data'!G15&gt;9,'County Data'!F15,"*")</f>
        <v>564200.99999999988</v>
      </c>
      <c r="F20" s="41">
        <f>IF('County Data'!I15&gt;9,'County Data'!H15,"*")</f>
        <v>102929734.67</v>
      </c>
      <c r="G20" s="41">
        <f>IF('County Data'!K15&gt;9,'County Data'!J15,"*")</f>
        <v>31335709.77</v>
      </c>
      <c r="H20" s="42">
        <f>IF('County Data'!M15&gt;9,'County Data'!L15,"*")</f>
        <v>465467.66666666669</v>
      </c>
      <c r="I20" s="19">
        <f t="shared" si="1"/>
        <v>0.3944795018677375</v>
      </c>
      <c r="J20" s="19">
        <f t="shared" si="2"/>
        <v>0.19366799011554681</v>
      </c>
      <c r="K20" s="19">
        <f t="shared" si="3"/>
        <v>0.21211641624946351</v>
      </c>
    </row>
    <row r="21" spans="2:11" x14ac:dyDescent="0.3">
      <c r="B21" s="9" t="str">
        <f>'County Data'!A16</f>
        <v>Windsor</v>
      </c>
      <c r="C21" s="38">
        <f>IF('County Data'!C16&gt;9,'County Data'!B16,"*")</f>
        <v>105121300.02</v>
      </c>
      <c r="D21" s="38">
        <f>IF('County Data'!E16&gt;9,'County Data'!D16,"*")</f>
        <v>24825948.210000001</v>
      </c>
      <c r="E21" s="39">
        <f>IF('County Data'!G16&gt;9,'County Data'!F16,"*")</f>
        <v>660311.00000000047</v>
      </c>
      <c r="F21" s="38">
        <f>IF('County Data'!I16&gt;9,'County Data'!H16,"*")</f>
        <v>94756594.280000001</v>
      </c>
      <c r="G21" s="38">
        <f>IF('County Data'!K16&gt;9,'County Data'!J16,"*")</f>
        <v>22642695.559999999</v>
      </c>
      <c r="H21" s="39">
        <f>IF('County Data'!M16&gt;9,'County Data'!L16,"*")</f>
        <v>845119.00000000035</v>
      </c>
      <c r="I21" s="8">
        <f t="shared" si="1"/>
        <v>0.10938242154812906</v>
      </c>
      <c r="J21" s="8">
        <f t="shared" si="2"/>
        <v>9.642194076295757E-2</v>
      </c>
      <c r="K21" s="8">
        <f t="shared" si="3"/>
        <v>-0.21867689638973897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01/01/2023 - 01/31/2023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01/01/2022 - 01/31/2022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 t="str">
        <f>IF('Town Data'!C2&gt;9,'Town Data'!B2,"*")</f>
        <v>*</v>
      </c>
      <c r="D6" s="35" t="str">
        <f>IF('Town Data'!E2&gt;9,'Town Data'!D2,"*")</f>
        <v>*</v>
      </c>
      <c r="E6" s="36" t="str">
        <f>IF('Town Data'!G2&gt;9,'Town Data'!F2,"*")</f>
        <v>*</v>
      </c>
      <c r="F6" s="35">
        <f>IF('Town Data'!I2&gt;9,'Town Data'!H2,"*")</f>
        <v>385327.98</v>
      </c>
      <c r="G6" s="35">
        <f>IF('Town Data'!K2&gt;9,'Town Data'!J2,"*")</f>
        <v>112293.27</v>
      </c>
      <c r="H6" s="36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1590204.3</v>
      </c>
      <c r="D7" s="38">
        <f>IF('Town Data'!E3&gt;9,'Town Data'!D3,"*")</f>
        <v>319733.99</v>
      </c>
      <c r="E7" s="39" t="str">
        <f>IF('Town Data'!G3&gt;9,'Town Data'!F3,"*")</f>
        <v>*</v>
      </c>
      <c r="F7" s="38">
        <f>IF('Town Data'!I3&gt;9,'Town Data'!H3,"*")</f>
        <v>1582569.37</v>
      </c>
      <c r="G7" s="38">
        <f>IF('Town Data'!K3&gt;9,'Town Data'!J3,"*")</f>
        <v>288094.84999999998</v>
      </c>
      <c r="H7" s="39" t="str">
        <f>IF('Town Data'!M3&gt;9,'Town Data'!L3,"*")</f>
        <v>*</v>
      </c>
      <c r="I7" s="8">
        <f t="shared" si="0"/>
        <v>4.8243888354795681E-3</v>
      </c>
      <c r="J7" s="8">
        <f t="shared" si="1"/>
        <v>0.10982195620643694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16672086.109999999</v>
      </c>
      <c r="D8" s="41">
        <f>IF('Town Data'!E4&gt;9,'Town Data'!D4,"*")</f>
        <v>442273.11</v>
      </c>
      <c r="E8" s="42" t="str">
        <f>IF('Town Data'!G4&gt;9,'Town Data'!F4,"*")</f>
        <v>*</v>
      </c>
      <c r="F8" s="41">
        <f>IF('Town Data'!I4&gt;9,'Town Data'!H4,"*")</f>
        <v>12557779.82</v>
      </c>
      <c r="G8" s="41">
        <f>IF('Town Data'!K4&gt;9,'Town Data'!J4,"*")</f>
        <v>403920.21</v>
      </c>
      <c r="H8" s="42" t="str">
        <f>IF('Town Data'!M4&gt;9,'Town Data'!L4,"*")</f>
        <v>*</v>
      </c>
      <c r="I8" s="19">
        <f t="shared" si="0"/>
        <v>0.32763007067916555</v>
      </c>
      <c r="J8" s="19">
        <f t="shared" si="1"/>
        <v>9.495167374764428E-2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40708102.689999998</v>
      </c>
      <c r="D9" s="38">
        <f>IF('Town Data'!E5&gt;9,'Town Data'!D5,"*")</f>
        <v>11431191.4</v>
      </c>
      <c r="E9" s="39">
        <f>IF('Town Data'!G5&gt;9,'Town Data'!F5,"*")</f>
        <v>159004.16666666672</v>
      </c>
      <c r="F9" s="38">
        <f>IF('Town Data'!I5&gt;9,'Town Data'!H5,"*")</f>
        <v>33599810.700000003</v>
      </c>
      <c r="G9" s="38">
        <f>IF('Town Data'!K5&gt;9,'Town Data'!J5,"*")</f>
        <v>9574851.6199999992</v>
      </c>
      <c r="H9" s="39">
        <f>IF('Town Data'!M5&gt;9,'Town Data'!L5,"*")</f>
        <v>186671.50000000003</v>
      </c>
      <c r="I9" s="8">
        <f t="shared" si="0"/>
        <v>0.21155750112604038</v>
      </c>
      <c r="J9" s="8">
        <f t="shared" si="1"/>
        <v>0.19387661069571763</v>
      </c>
      <c r="K9" s="8">
        <f t="shared" si="2"/>
        <v>-0.14821401945842461</v>
      </c>
    </row>
    <row r="10" spans="2:11" x14ac:dyDescent="0.3">
      <c r="B10" s="24" t="str">
        <f>'Town Data'!A6</f>
        <v>BARRE TOWN</v>
      </c>
      <c r="C10" s="40">
        <f>IF('Town Data'!C6&gt;9,'Town Data'!B6,"*")</f>
        <v>9149606.4600000009</v>
      </c>
      <c r="D10" s="41">
        <f>IF('Town Data'!E6&gt;9,'Town Data'!D6,"*")</f>
        <v>1196377.27</v>
      </c>
      <c r="E10" s="42" t="str">
        <f>IF('Town Data'!G6&gt;9,'Town Data'!F6,"*")</f>
        <v>*</v>
      </c>
      <c r="F10" s="41">
        <f>IF('Town Data'!I6&gt;9,'Town Data'!H6,"*")</f>
        <v>8870000.2599999998</v>
      </c>
      <c r="G10" s="41">
        <f>IF('Town Data'!K6&gt;9,'Town Data'!J6,"*")</f>
        <v>1243190.26</v>
      </c>
      <c r="H10" s="42" t="str">
        <f>IF('Town Data'!M6&gt;9,'Town Data'!L6,"*")</f>
        <v>*</v>
      </c>
      <c r="I10" s="19">
        <f t="shared" si="0"/>
        <v>3.1522682277802E-2</v>
      </c>
      <c r="J10" s="19">
        <f t="shared" si="1"/>
        <v>-3.7655531503279306E-2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19563239.920000002</v>
      </c>
      <c r="D11" s="38">
        <f>IF('Town Data'!E7&gt;9,'Town Data'!D7,"*")</f>
        <v>1422222.14</v>
      </c>
      <c r="E11" s="39">
        <f>IF('Town Data'!G7&gt;9,'Town Data'!F7,"*")</f>
        <v>107290.1666666667</v>
      </c>
      <c r="F11" s="38">
        <f>IF('Town Data'!I7&gt;9,'Town Data'!H7,"*")</f>
        <v>19645499.780000001</v>
      </c>
      <c r="G11" s="38">
        <f>IF('Town Data'!K7&gt;9,'Town Data'!J7,"*")</f>
        <v>1408559.78</v>
      </c>
      <c r="H11" s="39" t="str">
        <f>IF('Town Data'!M7&gt;9,'Town Data'!L7,"*")</f>
        <v>*</v>
      </c>
      <c r="I11" s="8">
        <f t="shared" si="0"/>
        <v>-4.1872113675491028E-3</v>
      </c>
      <c r="J11" s="8">
        <f t="shared" si="1"/>
        <v>9.6995244319697024E-3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40">
        <f>IF('Town Data'!C8&gt;9,'Town Data'!B8,"*")</f>
        <v>44387789.450000003</v>
      </c>
      <c r="D12" s="41">
        <f>IF('Town Data'!E8&gt;9,'Town Data'!D8,"*")</f>
        <v>13493595.310000001</v>
      </c>
      <c r="E12" s="42">
        <f>IF('Town Data'!G8&gt;9,'Town Data'!F8,"*")</f>
        <v>169306.33333333331</v>
      </c>
      <c r="F12" s="41">
        <f>IF('Town Data'!I8&gt;9,'Town Data'!H8,"*")</f>
        <v>41454573.920000002</v>
      </c>
      <c r="G12" s="41">
        <f>IF('Town Data'!K8&gt;9,'Town Data'!J8,"*")</f>
        <v>11946553.52</v>
      </c>
      <c r="H12" s="42">
        <f>IF('Town Data'!M8&gt;9,'Town Data'!L8,"*")</f>
        <v>225130.33333333326</v>
      </c>
      <c r="I12" s="19">
        <f t="shared" si="0"/>
        <v>7.0757343584343393E-2</v>
      </c>
      <c r="J12" s="19">
        <f t="shared" si="1"/>
        <v>0.12949691200981628</v>
      </c>
      <c r="K12" s="19">
        <f t="shared" si="2"/>
        <v>-0.24796303178455129</v>
      </c>
    </row>
    <row r="13" spans="2:11" x14ac:dyDescent="0.3">
      <c r="B13" t="str">
        <f>'Town Data'!A9</f>
        <v>BERLIN</v>
      </c>
      <c r="C13" s="37">
        <f>IF('Town Data'!C9&gt;9,'Town Data'!B9,"*")</f>
        <v>17471767.760000002</v>
      </c>
      <c r="D13" s="38">
        <f>IF('Town Data'!E9&gt;9,'Town Data'!D9,"*")</f>
        <v>5442344.5899999999</v>
      </c>
      <c r="E13" s="39">
        <f>IF('Town Data'!G9&gt;9,'Town Data'!F9,"*")</f>
        <v>122008.00000000007</v>
      </c>
      <c r="F13" s="38">
        <f>IF('Town Data'!I9&gt;9,'Town Data'!H9,"*")</f>
        <v>15604766.66</v>
      </c>
      <c r="G13" s="38">
        <f>IF('Town Data'!K9&gt;9,'Town Data'!J9,"*")</f>
        <v>4855965.18</v>
      </c>
      <c r="H13" s="39">
        <f>IF('Town Data'!M9&gt;9,'Town Data'!L9,"*")</f>
        <v>163413.00000000003</v>
      </c>
      <c r="I13" s="8">
        <f t="shared" si="0"/>
        <v>0.11964300016005504</v>
      </c>
      <c r="J13" s="8">
        <f t="shared" si="1"/>
        <v>0.12075445112643912</v>
      </c>
      <c r="K13" s="8">
        <f t="shared" si="2"/>
        <v>-0.25337641436115821</v>
      </c>
    </row>
    <row r="14" spans="2:11" x14ac:dyDescent="0.3">
      <c r="B14" s="24" t="str">
        <f>'Town Data'!A10</f>
        <v>BETHEL</v>
      </c>
      <c r="C14" s="40">
        <f>IF('Town Data'!C10&gt;9,'Town Data'!B10,"*")</f>
        <v>4285419.29</v>
      </c>
      <c r="D14" s="41">
        <f>IF('Town Data'!E10&gt;9,'Town Data'!D10,"*")</f>
        <v>473997.69</v>
      </c>
      <c r="E14" s="42" t="str">
        <f>IF('Town Data'!G10&gt;9,'Town Data'!F10,"*")</f>
        <v>*</v>
      </c>
      <c r="F14" s="41">
        <f>IF('Town Data'!I10&gt;9,'Town Data'!H10,"*")</f>
        <v>4084246.63</v>
      </c>
      <c r="G14" s="41">
        <f>IF('Town Data'!K10&gt;9,'Town Data'!J10,"*")</f>
        <v>414277.39</v>
      </c>
      <c r="H14" s="42" t="str">
        <f>IF('Town Data'!M10&gt;9,'Town Data'!L10,"*")</f>
        <v>*</v>
      </c>
      <c r="I14" s="19">
        <f t="shared" si="0"/>
        <v>4.9255757113766695E-2</v>
      </c>
      <c r="J14" s="19">
        <f t="shared" si="1"/>
        <v>0.14415534480411782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7530634.4800000004</v>
      </c>
      <c r="D15" s="38">
        <f>IF('Town Data'!E11&gt;9,'Town Data'!D11,"*")</f>
        <v>1405744.92</v>
      </c>
      <c r="E15" s="39">
        <f>IF('Town Data'!G11&gt;9,'Town Data'!F11,"*")</f>
        <v>54705.833333333365</v>
      </c>
      <c r="F15" s="38">
        <f>IF('Town Data'!I11&gt;9,'Town Data'!H11,"*")</f>
        <v>7089359.1100000003</v>
      </c>
      <c r="G15" s="38">
        <f>IF('Town Data'!K11&gt;9,'Town Data'!J11,"*")</f>
        <v>1272630.24</v>
      </c>
      <c r="H15" s="39">
        <f>IF('Town Data'!M11&gt;9,'Town Data'!L11,"*")</f>
        <v>101483.0000000001</v>
      </c>
      <c r="I15" s="8">
        <f t="shared" si="0"/>
        <v>6.2244747818960479E-2</v>
      </c>
      <c r="J15" s="8">
        <f t="shared" si="1"/>
        <v>0.10459808027192559</v>
      </c>
      <c r="K15" s="8">
        <f t="shared" si="2"/>
        <v>-0.46093598599437041</v>
      </c>
    </row>
    <row r="16" spans="2:11" x14ac:dyDescent="0.3">
      <c r="B16" s="25" t="str">
        <f>'Town Data'!A12</f>
        <v>BRANDON</v>
      </c>
      <c r="C16" s="43">
        <f>IF('Town Data'!C12&gt;9,'Town Data'!B12,"*")</f>
        <v>8681962.7799999993</v>
      </c>
      <c r="D16" s="44">
        <f>IF('Town Data'!E12&gt;9,'Town Data'!D12,"*")</f>
        <v>1022071.66</v>
      </c>
      <c r="E16" s="45" t="str">
        <f>IF('Town Data'!G12&gt;9,'Town Data'!F12,"*")</f>
        <v>*</v>
      </c>
      <c r="F16" s="44">
        <f>IF('Town Data'!I12&gt;9,'Town Data'!H12,"*")</f>
        <v>7753296.1200000001</v>
      </c>
      <c r="G16" s="44">
        <f>IF('Town Data'!K12&gt;9,'Town Data'!J12,"*")</f>
        <v>889018.86</v>
      </c>
      <c r="H16" s="45" t="str">
        <f>IF('Town Data'!M12&gt;9,'Town Data'!L12,"*")</f>
        <v>*</v>
      </c>
      <c r="I16" s="23">
        <f t="shared" si="0"/>
        <v>0.11977701426938395</v>
      </c>
      <c r="J16" s="23">
        <f t="shared" si="1"/>
        <v>0.1496625167209614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72792418.670000002</v>
      </c>
      <c r="D17" s="41">
        <f>IF('Town Data'!E13&gt;9,'Town Data'!D13,"*")</f>
        <v>7236883.75</v>
      </c>
      <c r="E17" s="42">
        <f>IF('Town Data'!G13&gt;9,'Town Data'!F13,"*")</f>
        <v>269408.99999999977</v>
      </c>
      <c r="F17" s="41">
        <f>IF('Town Data'!I13&gt;9,'Town Data'!H13,"*")</f>
        <v>38375212.729999997</v>
      </c>
      <c r="G17" s="41">
        <f>IF('Town Data'!K13&gt;9,'Town Data'!J13,"*")</f>
        <v>7176529.0899999999</v>
      </c>
      <c r="H17" s="42">
        <f>IF('Town Data'!M13&gt;9,'Town Data'!L13,"*")</f>
        <v>156856</v>
      </c>
      <c r="I17" s="19">
        <f t="shared" si="0"/>
        <v>0.89686032966520068</v>
      </c>
      <c r="J17" s="19">
        <f t="shared" si="1"/>
        <v>8.4100070163583979E-3</v>
      </c>
      <c r="K17" s="19">
        <f t="shared" si="2"/>
        <v>0.71755622991788504</v>
      </c>
    </row>
    <row r="18" spans="2:11" x14ac:dyDescent="0.3">
      <c r="B18" t="str">
        <f>'Town Data'!A14</f>
        <v>BRIGHTON</v>
      </c>
      <c r="C18" s="37">
        <f>IF('Town Data'!C14&gt;9,'Town Data'!B14,"*")</f>
        <v>713243.25</v>
      </c>
      <c r="D18" s="38">
        <f>IF('Town Data'!E14&gt;9,'Town Data'!D14,"*")</f>
        <v>280004.44</v>
      </c>
      <c r="E18" s="39" t="str">
        <f>IF('Town Data'!G14&gt;9,'Town Data'!F14,"*")</f>
        <v>*</v>
      </c>
      <c r="F18" s="38">
        <f>IF('Town Data'!I14&gt;9,'Town Data'!H14,"*")</f>
        <v>704841.2</v>
      </c>
      <c r="G18" s="38">
        <f>IF('Town Data'!K14&gt;9,'Town Data'!J14,"*")</f>
        <v>255175.86</v>
      </c>
      <c r="H18" s="39" t="str">
        <f>IF('Town Data'!M14&gt;9,'Town Data'!L14,"*")</f>
        <v>*</v>
      </c>
      <c r="I18" s="8">
        <f t="shared" si="0"/>
        <v>1.192048648688534E-2</v>
      </c>
      <c r="J18" s="8">
        <f t="shared" si="1"/>
        <v>9.7299877817596137E-2</v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40">
        <f>IF('Town Data'!C15&gt;9,'Town Data'!B15,"*")</f>
        <v>4995968.16</v>
      </c>
      <c r="D19" s="41">
        <f>IF('Town Data'!E15&gt;9,'Town Data'!D15,"*")</f>
        <v>1634789.21</v>
      </c>
      <c r="E19" s="42" t="str">
        <f>IF('Town Data'!G15&gt;9,'Town Data'!F15,"*")</f>
        <v>*</v>
      </c>
      <c r="F19" s="41">
        <f>IF('Town Data'!I15&gt;9,'Town Data'!H15,"*")</f>
        <v>5018649.1900000004</v>
      </c>
      <c r="G19" s="41">
        <f>IF('Town Data'!K15&gt;9,'Town Data'!J15,"*")</f>
        <v>1435260.63</v>
      </c>
      <c r="H19" s="42" t="str">
        <f>IF('Town Data'!M15&gt;9,'Town Data'!L15,"*")</f>
        <v>*</v>
      </c>
      <c r="I19" s="19">
        <f t="shared" si="0"/>
        <v>-4.5193495582822873E-3</v>
      </c>
      <c r="J19" s="19">
        <f t="shared" si="1"/>
        <v>0.13901905746554205</v>
      </c>
      <c r="K19" s="19" t="str">
        <f t="shared" si="2"/>
        <v/>
      </c>
    </row>
    <row r="20" spans="2:11" x14ac:dyDescent="0.3">
      <c r="B20" t="str">
        <f>'Town Data'!A16</f>
        <v>BURKE</v>
      </c>
      <c r="C20" s="37">
        <f>IF('Town Data'!C16&gt;9,'Town Data'!B16,"*")</f>
        <v>1339604.98</v>
      </c>
      <c r="D20" s="38">
        <f>IF('Town Data'!E16&gt;9,'Town Data'!D16,"*")</f>
        <v>715541.87</v>
      </c>
      <c r="E20" s="39" t="str">
        <f>IF('Town Data'!G16&gt;9,'Town Data'!F16,"*")</f>
        <v>*</v>
      </c>
      <c r="F20" s="38">
        <f>IF('Town Data'!I16&gt;9,'Town Data'!H16,"*")</f>
        <v>1267754.27</v>
      </c>
      <c r="G20" s="38">
        <f>IF('Town Data'!K16&gt;9,'Town Data'!J16,"*")</f>
        <v>672124.08</v>
      </c>
      <c r="H20" s="39" t="str">
        <f>IF('Town Data'!M16&gt;9,'Town Data'!L16,"*")</f>
        <v>*</v>
      </c>
      <c r="I20" s="8">
        <f t="shared" si="0"/>
        <v>5.6675581143970401E-2</v>
      </c>
      <c r="J20" s="8">
        <f t="shared" si="1"/>
        <v>6.4597879010673209E-2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40">
        <f>IF('Town Data'!C17&gt;9,'Town Data'!B17,"*")</f>
        <v>69745476.629999995</v>
      </c>
      <c r="D21" s="41">
        <f>IF('Town Data'!E17&gt;9,'Town Data'!D17,"*")</f>
        <v>22044560.960000001</v>
      </c>
      <c r="E21" s="42">
        <f>IF('Town Data'!G17&gt;9,'Town Data'!F17,"*")</f>
        <v>613831.50000000023</v>
      </c>
      <c r="F21" s="41">
        <f>IF('Town Data'!I17&gt;9,'Town Data'!H17,"*")</f>
        <v>69794678.019999996</v>
      </c>
      <c r="G21" s="41">
        <f>IF('Town Data'!K17&gt;9,'Town Data'!J17,"*")</f>
        <v>20749957.699999999</v>
      </c>
      <c r="H21" s="42">
        <f>IF('Town Data'!M17&gt;9,'Town Data'!L17,"*")</f>
        <v>681348.33333333256</v>
      </c>
      <c r="I21" s="19">
        <f t="shared" si="0"/>
        <v>-7.049447235203479E-4</v>
      </c>
      <c r="J21" s="19">
        <f t="shared" si="1"/>
        <v>6.2390645740930915E-2</v>
      </c>
      <c r="K21" s="19">
        <f t="shared" si="2"/>
        <v>-9.9092974958964797E-2</v>
      </c>
    </row>
    <row r="22" spans="2:11" x14ac:dyDescent="0.3">
      <c r="B22" t="str">
        <f>'Town Data'!A18</f>
        <v>CAMBRIDGE</v>
      </c>
      <c r="C22" s="37">
        <f>IF('Town Data'!C18&gt;9,'Town Data'!B18,"*")</f>
        <v>5725393.4699999997</v>
      </c>
      <c r="D22" s="38">
        <f>IF('Town Data'!E18&gt;9,'Town Data'!D18,"*")</f>
        <v>3646320.66</v>
      </c>
      <c r="E22" s="39" t="str">
        <f>IF('Town Data'!G18&gt;9,'Town Data'!F18,"*")</f>
        <v>*</v>
      </c>
      <c r="F22" s="38">
        <f>IF('Town Data'!I18&gt;9,'Town Data'!H18,"*")</f>
        <v>5141958.8499999996</v>
      </c>
      <c r="G22" s="38">
        <f>IF('Town Data'!K18&gt;9,'Town Data'!J18,"*")</f>
        <v>3141717.13</v>
      </c>
      <c r="H22" s="39" t="str">
        <f>IF('Town Data'!M18&gt;9,'Town Data'!L18,"*")</f>
        <v>*</v>
      </c>
      <c r="I22" s="8">
        <f t="shared" si="0"/>
        <v>0.11346543934321843</v>
      </c>
      <c r="J22" s="8">
        <f t="shared" si="1"/>
        <v>0.16061392834561153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40">
        <f>IF('Town Data'!C19&gt;9,'Town Data'!B19,"*")</f>
        <v>4840673.2300000004</v>
      </c>
      <c r="D23" s="41">
        <f>IF('Town Data'!E19&gt;9,'Town Data'!D19,"*")</f>
        <v>1065775.77</v>
      </c>
      <c r="E23" s="42" t="str">
        <f>IF('Town Data'!G19&gt;9,'Town Data'!F19,"*")</f>
        <v>*</v>
      </c>
      <c r="F23" s="41">
        <f>IF('Town Data'!I19&gt;9,'Town Data'!H19,"*")</f>
        <v>4471133.4000000004</v>
      </c>
      <c r="G23" s="41">
        <f>IF('Town Data'!K19&gt;9,'Town Data'!J19,"*")</f>
        <v>1019533.02</v>
      </c>
      <c r="H23" s="42" t="str">
        <f>IF('Town Data'!M19&gt;9,'Town Data'!L19,"*")</f>
        <v>*</v>
      </c>
      <c r="I23" s="19">
        <f t="shared" si="0"/>
        <v>8.2650146381228543E-2</v>
      </c>
      <c r="J23" s="19">
        <f t="shared" si="1"/>
        <v>4.5356794819651845E-2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7">
        <f>IF('Town Data'!C20&gt;9,'Town Data'!B20,"*")</f>
        <v>1611577.31</v>
      </c>
      <c r="D24" s="38">
        <f>IF('Town Data'!E20&gt;9,'Town Data'!D20,"*")</f>
        <v>230807.72</v>
      </c>
      <c r="E24" s="39" t="str">
        <f>IF('Town Data'!G20&gt;9,'Town Data'!F20,"*")</f>
        <v>*</v>
      </c>
      <c r="F24" s="38">
        <f>IF('Town Data'!I20&gt;9,'Town Data'!H20,"*")</f>
        <v>1216480.93</v>
      </c>
      <c r="G24" s="38">
        <f>IF('Town Data'!K20&gt;9,'Town Data'!J20,"*")</f>
        <v>192155.3</v>
      </c>
      <c r="H24" s="39" t="str">
        <f>IF('Town Data'!M20&gt;9,'Town Data'!L20,"*")</f>
        <v>*</v>
      </c>
      <c r="I24" s="8">
        <f t="shared" si="0"/>
        <v>0.32478633265545737</v>
      </c>
      <c r="J24" s="8">
        <f t="shared" si="1"/>
        <v>0.20115198487889752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40">
        <f>IF('Town Data'!C21&gt;9,'Town Data'!B21,"*")</f>
        <v>3455152.03</v>
      </c>
      <c r="D25" s="41">
        <f>IF('Town Data'!E21&gt;9,'Town Data'!D21,"*")</f>
        <v>656199.98</v>
      </c>
      <c r="E25" s="42" t="str">
        <f>IF('Town Data'!G21&gt;9,'Town Data'!F21,"*")</f>
        <v>*</v>
      </c>
      <c r="F25" s="41">
        <f>IF('Town Data'!I21&gt;9,'Town Data'!H21,"*")</f>
        <v>3126918.26</v>
      </c>
      <c r="G25" s="41">
        <f>IF('Town Data'!K21&gt;9,'Town Data'!J21,"*")</f>
        <v>618600.63</v>
      </c>
      <c r="H25" s="42" t="str">
        <f>IF('Town Data'!M21&gt;9,'Town Data'!L21,"*")</f>
        <v>*</v>
      </c>
      <c r="I25" s="19">
        <f t="shared" si="0"/>
        <v>0.10497037105152855</v>
      </c>
      <c r="J25" s="19">
        <f t="shared" si="1"/>
        <v>6.078129923663346E-2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7">
        <f>IF('Town Data'!C22&gt;9,'Town Data'!B22,"*")</f>
        <v>6591730.8300000001</v>
      </c>
      <c r="D26" s="38">
        <f>IF('Town Data'!E22&gt;9,'Town Data'!D22,"*")</f>
        <v>1242519.22</v>
      </c>
      <c r="E26" s="39" t="str">
        <f>IF('Town Data'!G22&gt;9,'Town Data'!F22,"*")</f>
        <v>*</v>
      </c>
      <c r="F26" s="38">
        <f>IF('Town Data'!I22&gt;9,'Town Data'!H22,"*")</f>
        <v>5398368.1799999997</v>
      </c>
      <c r="G26" s="38">
        <f>IF('Town Data'!K22&gt;9,'Town Data'!J22,"*")</f>
        <v>1221765.92</v>
      </c>
      <c r="H26" s="39" t="str">
        <f>IF('Town Data'!M22&gt;9,'Town Data'!L22,"*")</f>
        <v>*</v>
      </c>
      <c r="I26" s="8">
        <f t="shared" si="0"/>
        <v>0.22105988517441216</v>
      </c>
      <c r="J26" s="8">
        <f t="shared" si="1"/>
        <v>1.6986314366994333E-2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40">
        <f>IF('Town Data'!C23&gt;9,'Town Data'!B23,"*")</f>
        <v>115815909.76000001</v>
      </c>
      <c r="D27" s="41">
        <f>IF('Town Data'!E23&gt;9,'Town Data'!D23,"*")</f>
        <v>33032313.890000001</v>
      </c>
      <c r="E27" s="42">
        <f>IF('Town Data'!G23&gt;9,'Town Data'!F23,"*")</f>
        <v>388174.3333333336</v>
      </c>
      <c r="F27" s="41">
        <f>IF('Town Data'!I23&gt;9,'Town Data'!H23,"*")</f>
        <v>135007132.31999999</v>
      </c>
      <c r="G27" s="41">
        <f>IF('Town Data'!K23&gt;9,'Town Data'!J23,"*")</f>
        <v>32209381.739999998</v>
      </c>
      <c r="H27" s="42">
        <f>IF('Town Data'!M23&gt;9,'Town Data'!L23,"*")</f>
        <v>407974.50000000029</v>
      </c>
      <c r="I27" s="19">
        <f t="shared" si="0"/>
        <v>-0.14214969409550962</v>
      </c>
      <c r="J27" s="19">
        <f t="shared" si="1"/>
        <v>2.5549455020368306E-2</v>
      </c>
      <c r="K27" s="19">
        <f t="shared" si="2"/>
        <v>-4.8532853564785719E-2</v>
      </c>
    </row>
    <row r="28" spans="2:11" x14ac:dyDescent="0.3">
      <c r="B28" t="str">
        <f>'Town Data'!A24</f>
        <v>CRAFTSBURY</v>
      </c>
      <c r="C28" s="37">
        <f>IF('Town Data'!C24&gt;9,'Town Data'!B24,"*")</f>
        <v>636802.47</v>
      </c>
      <c r="D28" s="38">
        <f>IF('Town Data'!E24&gt;9,'Town Data'!D24,"*")</f>
        <v>289797.49</v>
      </c>
      <c r="E28" s="39" t="str">
        <f>IF('Town Data'!G24&gt;9,'Town Data'!F24,"*")</f>
        <v>*</v>
      </c>
      <c r="F28" s="38">
        <f>IF('Town Data'!I24&gt;9,'Town Data'!H24,"*")</f>
        <v>480676.01</v>
      </c>
      <c r="G28" s="38">
        <f>IF('Town Data'!K24&gt;9,'Town Data'!J24,"*")</f>
        <v>221855.91</v>
      </c>
      <c r="H28" s="39" t="str">
        <f>IF('Town Data'!M24&gt;9,'Town Data'!L24,"*")</f>
        <v>*</v>
      </c>
      <c r="I28" s="8">
        <f t="shared" si="0"/>
        <v>0.32480601642674023</v>
      </c>
      <c r="J28" s="8">
        <f t="shared" si="1"/>
        <v>0.30624192071331335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40" t="str">
        <f>IF('Town Data'!C25&gt;9,'Town Data'!B25,"*")</f>
        <v>*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91305.43</v>
      </c>
      <c r="G29" s="41">
        <f>IF('Town Data'!K25&gt;9,'Town Data'!J25,"*")</f>
        <v>27239.05</v>
      </c>
      <c r="H29" s="42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DANVILLE</v>
      </c>
      <c r="C30" s="37">
        <f>IF('Town Data'!C26&gt;9,'Town Data'!B26,"*")</f>
        <v>601780.21</v>
      </c>
      <c r="D30" s="38">
        <f>IF('Town Data'!E26&gt;9,'Town Data'!D26,"*")</f>
        <v>390403.3</v>
      </c>
      <c r="E30" s="39" t="str">
        <f>IF('Town Data'!G26&gt;9,'Town Data'!F26,"*")</f>
        <v>*</v>
      </c>
      <c r="F30" s="38">
        <f>IF('Town Data'!I26&gt;9,'Town Data'!H26,"*")</f>
        <v>695355.79</v>
      </c>
      <c r="G30" s="38">
        <f>IF('Town Data'!K26&gt;9,'Town Data'!J26,"*")</f>
        <v>555836.92000000004</v>
      </c>
      <c r="H30" s="39" t="str">
        <f>IF('Town Data'!M26&gt;9,'Town Data'!L26,"*")</f>
        <v>*</v>
      </c>
      <c r="I30" s="8">
        <f t="shared" si="0"/>
        <v>-0.13457223100134116</v>
      </c>
      <c r="J30" s="8">
        <f t="shared" si="1"/>
        <v>-0.29762977961233672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40">
        <f>IF('Town Data'!C27&gt;9,'Town Data'!B27,"*")</f>
        <v>21197105.27</v>
      </c>
      <c r="D31" s="41">
        <f>IF('Town Data'!E27&gt;9,'Town Data'!D27,"*")</f>
        <v>5589033.54</v>
      </c>
      <c r="E31" s="42">
        <f>IF('Town Data'!G27&gt;9,'Town Data'!F27,"*")</f>
        <v>90409.166666666672</v>
      </c>
      <c r="F31" s="41">
        <f>IF('Town Data'!I27&gt;9,'Town Data'!H27,"*")</f>
        <v>24170200.34</v>
      </c>
      <c r="G31" s="41">
        <f>IF('Town Data'!K27&gt;9,'Town Data'!J27,"*")</f>
        <v>7579912.1100000003</v>
      </c>
      <c r="H31" s="42">
        <f>IF('Town Data'!M27&gt;9,'Town Data'!L27,"*")</f>
        <v>126309.66666666663</v>
      </c>
      <c r="I31" s="19">
        <f t="shared" si="0"/>
        <v>-0.12300663743691585</v>
      </c>
      <c r="J31" s="19">
        <f t="shared" si="1"/>
        <v>-0.26265193330849851</v>
      </c>
      <c r="K31" s="19">
        <f t="shared" si="2"/>
        <v>-0.28422606873583151</v>
      </c>
    </row>
    <row r="32" spans="2:11" x14ac:dyDescent="0.3">
      <c r="B32" t="str">
        <f>'Town Data'!A28</f>
        <v>DORSET</v>
      </c>
      <c r="C32" s="37">
        <f>IF('Town Data'!C28&gt;9,'Town Data'!B28,"*")</f>
        <v>5171816.57</v>
      </c>
      <c r="D32" s="38">
        <f>IF('Town Data'!E28&gt;9,'Town Data'!D28,"*")</f>
        <v>3593995.09</v>
      </c>
      <c r="E32" s="39" t="str">
        <f>IF('Town Data'!G28&gt;9,'Town Data'!F28,"*")</f>
        <v>*</v>
      </c>
      <c r="F32" s="38">
        <f>IF('Town Data'!I28&gt;9,'Town Data'!H28,"*")</f>
        <v>4813753.8099999996</v>
      </c>
      <c r="G32" s="38">
        <f>IF('Town Data'!K28&gt;9,'Town Data'!J28,"*")</f>
        <v>3308569.69</v>
      </c>
      <c r="H32" s="39" t="str">
        <f>IF('Town Data'!M28&gt;9,'Town Data'!L28,"*")</f>
        <v>*</v>
      </c>
      <c r="I32" s="8">
        <f t="shared" si="0"/>
        <v>7.4383272209760293E-2</v>
      </c>
      <c r="J32" s="8">
        <f t="shared" si="1"/>
        <v>8.6268516834535805E-2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40">
        <f>IF('Town Data'!C29&gt;9,'Town Data'!B29,"*")</f>
        <v>13498442</v>
      </c>
      <c r="D33" s="41">
        <f>IF('Town Data'!E29&gt;9,'Town Data'!D29,"*")</f>
        <v>11048107.470000001</v>
      </c>
      <c r="E33" s="42" t="str">
        <f>IF('Town Data'!G29&gt;9,'Town Data'!F29,"*")</f>
        <v>*</v>
      </c>
      <c r="F33" s="41">
        <f>IF('Town Data'!I29&gt;9,'Town Data'!H29,"*")</f>
        <v>8824919</v>
      </c>
      <c r="G33" s="41">
        <f>IF('Town Data'!K29&gt;9,'Town Data'!J29,"*")</f>
        <v>6300873.1100000003</v>
      </c>
      <c r="H33" s="42" t="str">
        <f>IF('Town Data'!M29&gt;9,'Town Data'!L29,"*")</f>
        <v>*</v>
      </c>
      <c r="I33" s="19">
        <f t="shared" si="0"/>
        <v>0.52958253781139519</v>
      </c>
      <c r="J33" s="19">
        <f t="shared" si="1"/>
        <v>0.75342484717963165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7">
        <f>IF('Town Data'!C30&gt;9,'Town Data'!B30,"*")</f>
        <v>1287470.0900000001</v>
      </c>
      <c r="D34" s="38" t="str">
        <f>IF('Town Data'!E30&gt;9,'Town Data'!D30,"*")</f>
        <v>*</v>
      </c>
      <c r="E34" s="39" t="str">
        <f>IF('Town Data'!G30&gt;9,'Town Data'!F30,"*")</f>
        <v>*</v>
      </c>
      <c r="F34" s="38">
        <f>IF('Town Data'!I30&gt;9,'Town Data'!H30,"*")</f>
        <v>1195946.07</v>
      </c>
      <c r="G34" s="38" t="str">
        <f>IF('Town Data'!K30&gt;9,'Town Data'!J30,"*")</f>
        <v>*</v>
      </c>
      <c r="H34" s="39" t="str">
        <f>IF('Town Data'!M30&gt;9,'Town Data'!L30,"*")</f>
        <v>*</v>
      </c>
      <c r="I34" s="8">
        <f t="shared" si="0"/>
        <v>7.6528551157829389E-2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40">
        <f>IF('Town Data'!C31&gt;9,'Town Data'!B31,"*")</f>
        <v>5160055.49</v>
      </c>
      <c r="D35" s="41">
        <f>IF('Town Data'!E31&gt;9,'Town Data'!D31,"*")</f>
        <v>1362147.35</v>
      </c>
      <c r="E35" s="42" t="str">
        <f>IF('Town Data'!G31&gt;9,'Town Data'!F31,"*")</f>
        <v>*</v>
      </c>
      <c r="F35" s="41">
        <f>IF('Town Data'!I31&gt;9,'Town Data'!H31,"*")</f>
        <v>5150348.09</v>
      </c>
      <c r="G35" s="41">
        <f>IF('Town Data'!K31&gt;9,'Town Data'!J31,"*")</f>
        <v>1341538.79</v>
      </c>
      <c r="H35" s="42" t="str">
        <f>IF('Town Data'!M31&gt;9,'Town Data'!L31,"*")</f>
        <v>*</v>
      </c>
      <c r="I35" s="19">
        <f t="shared" si="0"/>
        <v>1.8848046443401406E-3</v>
      </c>
      <c r="J35" s="19">
        <f t="shared" si="1"/>
        <v>1.5361881559906334E-2</v>
      </c>
      <c r="K35" s="19" t="str">
        <f t="shared" si="2"/>
        <v/>
      </c>
    </row>
    <row r="36" spans="2:11" x14ac:dyDescent="0.3">
      <c r="B36" t="str">
        <f>'Town Data'!A32</f>
        <v>ENOSBURG</v>
      </c>
      <c r="C36" s="37">
        <f>IF('Town Data'!C32&gt;9,'Town Data'!B32,"*")</f>
        <v>7098775.7699999996</v>
      </c>
      <c r="D36" s="38">
        <f>IF('Town Data'!E32&gt;9,'Town Data'!D32,"*")</f>
        <v>1864040.66</v>
      </c>
      <c r="E36" s="39" t="str">
        <f>IF('Town Data'!G32&gt;9,'Town Data'!F32,"*")</f>
        <v>*</v>
      </c>
      <c r="F36" s="38">
        <f>IF('Town Data'!I32&gt;9,'Town Data'!H32,"*")</f>
        <v>6123999.9100000001</v>
      </c>
      <c r="G36" s="38">
        <f>IF('Town Data'!K32&gt;9,'Town Data'!J32,"*")</f>
        <v>1533657.99</v>
      </c>
      <c r="H36" s="39" t="str">
        <f>IF('Town Data'!M32&gt;9,'Town Data'!L32,"*")</f>
        <v>*</v>
      </c>
      <c r="I36" s="8">
        <f t="shared" si="0"/>
        <v>0.15917306896237354</v>
      </c>
      <c r="J36" s="8">
        <f t="shared" si="1"/>
        <v>0.21542134697188903</v>
      </c>
      <c r="K36" s="8" t="str">
        <f t="shared" si="2"/>
        <v/>
      </c>
    </row>
    <row r="37" spans="2:11" x14ac:dyDescent="0.3">
      <c r="B37" s="24" t="str">
        <f>'Town Data'!A33</f>
        <v>ESSEX</v>
      </c>
      <c r="C37" s="40">
        <f>IF('Town Data'!C33&gt;9,'Town Data'!B33,"*")</f>
        <v>41944191.689999998</v>
      </c>
      <c r="D37" s="41">
        <f>IF('Town Data'!E33&gt;9,'Town Data'!D33,"*")</f>
        <v>7050285.6299999999</v>
      </c>
      <c r="E37" s="42">
        <f>IF('Town Data'!G33&gt;9,'Town Data'!F33,"*")</f>
        <v>30397.333333333336</v>
      </c>
      <c r="F37" s="41">
        <f>IF('Town Data'!I33&gt;9,'Town Data'!H33,"*")</f>
        <v>34084417.960000001</v>
      </c>
      <c r="G37" s="41">
        <f>IF('Town Data'!K33&gt;9,'Town Data'!J33,"*")</f>
        <v>6129270.1500000004</v>
      </c>
      <c r="H37" s="42">
        <f>IF('Town Data'!M33&gt;9,'Town Data'!L33,"*")</f>
        <v>243427.00000000003</v>
      </c>
      <c r="I37" s="19">
        <f t="shared" si="0"/>
        <v>0.23059726996728791</v>
      </c>
      <c r="J37" s="19">
        <f t="shared" si="1"/>
        <v>0.15026511435460216</v>
      </c>
      <c r="K37" s="19">
        <f t="shared" si="2"/>
        <v>-0.87512751940691325</v>
      </c>
    </row>
    <row r="38" spans="2:11" x14ac:dyDescent="0.3">
      <c r="B38" t="str">
        <f>'Town Data'!A34</f>
        <v>FAIR HAVEN</v>
      </c>
      <c r="C38" s="37">
        <f>IF('Town Data'!C34&gt;9,'Town Data'!B34,"*")</f>
        <v>8530922.5199999996</v>
      </c>
      <c r="D38" s="38">
        <f>IF('Town Data'!E34&gt;9,'Town Data'!D34,"*")</f>
        <v>1304715.07</v>
      </c>
      <c r="E38" s="39" t="str">
        <f>IF('Town Data'!G34&gt;9,'Town Data'!F34,"*")</f>
        <v>*</v>
      </c>
      <c r="F38" s="38">
        <f>IF('Town Data'!I34&gt;9,'Town Data'!H34,"*")</f>
        <v>7971657.2000000002</v>
      </c>
      <c r="G38" s="38">
        <f>IF('Town Data'!K34&gt;9,'Town Data'!J34,"*")</f>
        <v>1233079.44</v>
      </c>
      <c r="H38" s="39" t="str">
        <f>IF('Town Data'!M34&gt;9,'Town Data'!L34,"*")</f>
        <v>*</v>
      </c>
      <c r="I38" s="8">
        <f t="shared" si="0"/>
        <v>7.0156719734511333E-2</v>
      </c>
      <c r="J38" s="8">
        <f t="shared" si="1"/>
        <v>5.8094902628495794E-2</v>
      </c>
      <c r="K38" s="8" t="str">
        <f t="shared" si="2"/>
        <v/>
      </c>
    </row>
    <row r="39" spans="2:11" x14ac:dyDescent="0.3">
      <c r="B39" s="24" t="str">
        <f>'Town Data'!A35</f>
        <v>FAIRFAX</v>
      </c>
      <c r="C39" s="40">
        <f>IF('Town Data'!C35&gt;9,'Town Data'!B35,"*")</f>
        <v>3395468.02</v>
      </c>
      <c r="D39" s="41">
        <f>IF('Town Data'!E35&gt;9,'Town Data'!D35,"*")</f>
        <v>1097807.05</v>
      </c>
      <c r="E39" s="42" t="str">
        <f>IF('Town Data'!G35&gt;9,'Town Data'!F35,"*")</f>
        <v>*</v>
      </c>
      <c r="F39" s="41">
        <f>IF('Town Data'!I35&gt;9,'Town Data'!H35,"*")</f>
        <v>4200184.92</v>
      </c>
      <c r="G39" s="41">
        <f>IF('Town Data'!K35&gt;9,'Town Data'!J35,"*")</f>
        <v>841835.24</v>
      </c>
      <c r="H39" s="42" t="str">
        <f>IF('Town Data'!M35&gt;9,'Town Data'!L35,"*")</f>
        <v>*</v>
      </c>
      <c r="I39" s="19">
        <f t="shared" si="0"/>
        <v>-0.19159082643437517</v>
      </c>
      <c r="J39" s="19">
        <f t="shared" si="1"/>
        <v>0.30406402326421977</v>
      </c>
      <c r="K39" s="19" t="str">
        <f t="shared" si="2"/>
        <v/>
      </c>
    </row>
    <row r="40" spans="2:11" x14ac:dyDescent="0.3">
      <c r="B40" t="str">
        <f>'Town Data'!A36</f>
        <v>FAIRLEE</v>
      </c>
      <c r="C40" s="37">
        <f>IF('Town Data'!C36&gt;9,'Town Data'!B36,"*")</f>
        <v>1275086.83</v>
      </c>
      <c r="D40" s="38">
        <f>IF('Town Data'!E36&gt;9,'Town Data'!D36,"*")</f>
        <v>399700.26</v>
      </c>
      <c r="E40" s="39" t="str">
        <f>IF('Town Data'!G36&gt;9,'Town Data'!F36,"*")</f>
        <v>*</v>
      </c>
      <c r="F40" s="38">
        <f>IF('Town Data'!I36&gt;9,'Town Data'!H36,"*")</f>
        <v>891522.58</v>
      </c>
      <c r="G40" s="38">
        <f>IF('Town Data'!K36&gt;9,'Town Data'!J36,"*")</f>
        <v>327358</v>
      </c>
      <c r="H40" s="39" t="str">
        <f>IF('Town Data'!M36&gt;9,'Town Data'!L36,"*")</f>
        <v>*</v>
      </c>
      <c r="I40" s="8">
        <f t="shared" si="0"/>
        <v>0.43023503678392544</v>
      </c>
      <c r="J40" s="8">
        <f t="shared" si="1"/>
        <v>0.22098821473738234</v>
      </c>
      <c r="K40" s="8" t="str">
        <f t="shared" si="2"/>
        <v/>
      </c>
    </row>
    <row r="41" spans="2:11" x14ac:dyDescent="0.3">
      <c r="B41" s="24" t="str">
        <f>'Town Data'!A37</f>
        <v>FERRISBURGH</v>
      </c>
      <c r="C41" s="40">
        <f>IF('Town Data'!C37&gt;9,'Town Data'!B37,"*")</f>
        <v>2025909.02</v>
      </c>
      <c r="D41" s="41">
        <f>IF('Town Data'!E37&gt;9,'Town Data'!D37,"*")</f>
        <v>364735.6</v>
      </c>
      <c r="E41" s="42" t="str">
        <f>IF('Town Data'!G37&gt;9,'Town Data'!F37,"*")</f>
        <v>*</v>
      </c>
      <c r="F41" s="41">
        <f>IF('Town Data'!I37&gt;9,'Town Data'!H37,"*")</f>
        <v>1962421.08</v>
      </c>
      <c r="G41" s="41">
        <f>IF('Town Data'!K37&gt;9,'Town Data'!J37,"*")</f>
        <v>376865.28000000003</v>
      </c>
      <c r="H41" s="42" t="str">
        <f>IF('Town Data'!M37&gt;9,'Town Data'!L37,"*")</f>
        <v>*</v>
      </c>
      <c r="I41" s="19">
        <f t="shared" si="0"/>
        <v>3.2351843672612783E-2</v>
      </c>
      <c r="J41" s="19">
        <f t="shared" si="1"/>
        <v>-3.2185718992208699E-2</v>
      </c>
      <c r="K41" s="19" t="str">
        <f t="shared" si="2"/>
        <v/>
      </c>
    </row>
    <row r="42" spans="2:11" x14ac:dyDescent="0.3">
      <c r="B42" t="str">
        <f>'Town Data'!A38</f>
        <v>GEORGIA</v>
      </c>
      <c r="C42" s="37">
        <f>IF('Town Data'!C38&gt;9,'Town Data'!B38,"*")</f>
        <v>1372673.59</v>
      </c>
      <c r="D42" s="38">
        <f>IF('Town Data'!E38&gt;9,'Town Data'!D38,"*")</f>
        <v>662403.15</v>
      </c>
      <c r="E42" s="39" t="str">
        <f>IF('Town Data'!G38&gt;9,'Town Data'!F38,"*")</f>
        <v>*</v>
      </c>
      <c r="F42" s="38">
        <f>IF('Town Data'!I38&gt;9,'Town Data'!H38,"*")</f>
        <v>1143378.19</v>
      </c>
      <c r="G42" s="38">
        <f>IF('Town Data'!K38&gt;9,'Town Data'!J38,"*")</f>
        <v>482437.82</v>
      </c>
      <c r="H42" s="39" t="str">
        <f>IF('Town Data'!M38&gt;9,'Town Data'!L38,"*")</f>
        <v>*</v>
      </c>
      <c r="I42" s="8">
        <f t="shared" si="0"/>
        <v>0.20054204462304825</v>
      </c>
      <c r="J42" s="8">
        <f t="shared" si="1"/>
        <v>0.3730332128604677</v>
      </c>
      <c r="K42" s="8" t="str">
        <f t="shared" si="2"/>
        <v/>
      </c>
    </row>
    <row r="43" spans="2:11" x14ac:dyDescent="0.3">
      <c r="B43" s="24" t="str">
        <f>'Town Data'!A39</f>
        <v>GUILFORD</v>
      </c>
      <c r="C43" s="40">
        <f>IF('Town Data'!C39&gt;9,'Town Data'!B39,"*")</f>
        <v>256746.01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 t="str">
        <f>IF('Town Data'!I39&gt;9,'Town Data'!H39,"*")</f>
        <v>*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HARDWICK</v>
      </c>
      <c r="C44" s="37">
        <f>IF('Town Data'!C40&gt;9,'Town Data'!B40,"*")</f>
        <v>8912905.8200000003</v>
      </c>
      <c r="D44" s="38">
        <f>IF('Town Data'!E40&gt;9,'Town Data'!D40,"*")</f>
        <v>1308508.07</v>
      </c>
      <c r="E44" s="39" t="str">
        <f>IF('Town Data'!G40&gt;9,'Town Data'!F40,"*")</f>
        <v>*</v>
      </c>
      <c r="F44" s="38">
        <f>IF('Town Data'!I40&gt;9,'Town Data'!H40,"*")</f>
        <v>8625841.1400000006</v>
      </c>
      <c r="G44" s="38">
        <f>IF('Town Data'!K40&gt;9,'Town Data'!J40,"*")</f>
        <v>1213471.21</v>
      </c>
      <c r="H44" s="39" t="str">
        <f>IF('Town Data'!M40&gt;9,'Town Data'!L40,"*")</f>
        <v>*</v>
      </c>
      <c r="I44" s="8">
        <f t="shared" si="0"/>
        <v>3.327961590537705E-2</v>
      </c>
      <c r="J44" s="8">
        <f t="shared" si="1"/>
        <v>7.8318182761006841E-2</v>
      </c>
      <c r="K44" s="8" t="str">
        <f t="shared" si="2"/>
        <v/>
      </c>
    </row>
    <row r="45" spans="2:11" x14ac:dyDescent="0.3">
      <c r="B45" s="24" t="str">
        <f>'Town Data'!A41</f>
        <v>HARTFORD</v>
      </c>
      <c r="C45" s="40">
        <f>IF('Town Data'!C41&gt;9,'Town Data'!B41,"*")</f>
        <v>50212748.590000004</v>
      </c>
      <c r="D45" s="41">
        <f>IF('Town Data'!E41&gt;9,'Town Data'!D41,"*")</f>
        <v>8432038.6400000006</v>
      </c>
      <c r="E45" s="42">
        <f>IF('Town Data'!G41&gt;9,'Town Data'!F41,"*")</f>
        <v>118105.1666666667</v>
      </c>
      <c r="F45" s="41">
        <f>IF('Town Data'!I41&gt;9,'Town Data'!H41,"*")</f>
        <v>39511156.399999999</v>
      </c>
      <c r="G45" s="41">
        <f>IF('Town Data'!K41&gt;9,'Town Data'!J41,"*")</f>
        <v>6811878.7300000004</v>
      </c>
      <c r="H45" s="42">
        <f>IF('Town Data'!M41&gt;9,'Town Data'!L41,"*")</f>
        <v>84220.500000000029</v>
      </c>
      <c r="I45" s="19">
        <f t="shared" si="0"/>
        <v>0.27084988557814027</v>
      </c>
      <c r="J45" s="19">
        <f t="shared" si="1"/>
        <v>0.23784332842930692</v>
      </c>
      <c r="K45" s="19">
        <f t="shared" si="2"/>
        <v>0.40233276537976692</v>
      </c>
    </row>
    <row r="46" spans="2:11" x14ac:dyDescent="0.3">
      <c r="B46" t="str">
        <f>'Town Data'!A42</f>
        <v>HARTLAND</v>
      </c>
      <c r="C46" s="37">
        <f>IF('Town Data'!C42&gt;9,'Town Data'!B42,"*")</f>
        <v>357540.35</v>
      </c>
      <c r="D46" s="38">
        <f>IF('Town Data'!E42&gt;9,'Town Data'!D42,"*")</f>
        <v>156063.32</v>
      </c>
      <c r="E46" s="39" t="str">
        <f>IF('Town Data'!G42&gt;9,'Town Data'!F42,"*")</f>
        <v>*</v>
      </c>
      <c r="F46" s="38">
        <f>IF('Town Data'!I42&gt;9,'Town Data'!H42,"*")</f>
        <v>448437.07</v>
      </c>
      <c r="G46" s="38">
        <f>IF('Town Data'!K42&gt;9,'Town Data'!J42,"*")</f>
        <v>174486.26</v>
      </c>
      <c r="H46" s="39" t="str">
        <f>IF('Town Data'!M42&gt;9,'Town Data'!L42,"*")</f>
        <v>*</v>
      </c>
      <c r="I46" s="8">
        <f t="shared" si="0"/>
        <v>-0.20269671282974003</v>
      </c>
      <c r="J46" s="8">
        <f t="shared" si="1"/>
        <v>-0.10558390099025564</v>
      </c>
      <c r="K46" s="8" t="str">
        <f t="shared" si="2"/>
        <v/>
      </c>
    </row>
    <row r="47" spans="2:11" x14ac:dyDescent="0.3">
      <c r="B47" s="24" t="str">
        <f>'Town Data'!A43</f>
        <v>HIGHGATE</v>
      </c>
      <c r="C47" s="40">
        <f>IF('Town Data'!C43&gt;9,'Town Data'!B43,"*")</f>
        <v>1859872.31</v>
      </c>
      <c r="D47" s="41">
        <f>IF('Town Data'!E43&gt;9,'Town Data'!D43,"*")</f>
        <v>448702.47</v>
      </c>
      <c r="E47" s="42" t="str">
        <f>IF('Town Data'!G43&gt;9,'Town Data'!F43,"*")</f>
        <v>*</v>
      </c>
      <c r="F47" s="41">
        <f>IF('Town Data'!I43&gt;9,'Town Data'!H43,"*")</f>
        <v>1938403.26</v>
      </c>
      <c r="G47" s="41">
        <f>IF('Town Data'!K43&gt;9,'Town Data'!J43,"*")</f>
        <v>481142.71</v>
      </c>
      <c r="H47" s="42" t="str">
        <f>IF('Town Data'!M43&gt;9,'Town Data'!L43,"*")</f>
        <v>*</v>
      </c>
      <c r="I47" s="19">
        <f t="shared" si="0"/>
        <v>-4.0513216016774524E-2</v>
      </c>
      <c r="J47" s="19">
        <f t="shared" si="1"/>
        <v>-6.7423322282073123E-2</v>
      </c>
      <c r="K47" s="19" t="str">
        <f t="shared" si="2"/>
        <v/>
      </c>
    </row>
    <row r="48" spans="2:11" x14ac:dyDescent="0.3">
      <c r="B48" t="str">
        <f>'Town Data'!A44</f>
        <v>HINESBURG</v>
      </c>
      <c r="C48" s="37">
        <f>IF('Town Data'!C44&gt;9,'Town Data'!B44,"*")</f>
        <v>6214491.7699999996</v>
      </c>
      <c r="D48" s="38">
        <f>IF('Town Data'!E44&gt;9,'Town Data'!D44,"*")</f>
        <v>1423081.02</v>
      </c>
      <c r="E48" s="39" t="str">
        <f>IF('Town Data'!G44&gt;9,'Town Data'!F44,"*")</f>
        <v>*</v>
      </c>
      <c r="F48" s="38">
        <f>IF('Town Data'!I44&gt;9,'Town Data'!H44,"*")</f>
        <v>5224283</v>
      </c>
      <c r="G48" s="38">
        <f>IF('Town Data'!K44&gt;9,'Town Data'!J44,"*")</f>
        <v>1355000.9</v>
      </c>
      <c r="H48" s="39" t="str">
        <f>IF('Town Data'!M44&gt;9,'Town Data'!L44,"*")</f>
        <v>*</v>
      </c>
      <c r="I48" s="8">
        <f t="shared" si="0"/>
        <v>0.18953964974715182</v>
      </c>
      <c r="J48" s="8">
        <f t="shared" si="1"/>
        <v>5.0243597624178786E-2</v>
      </c>
      <c r="K48" s="8" t="str">
        <f t="shared" si="2"/>
        <v/>
      </c>
    </row>
    <row r="49" spans="2:11" x14ac:dyDescent="0.3">
      <c r="B49" s="24" t="str">
        <f>'Town Data'!A45</f>
        <v>HYDE PARK</v>
      </c>
      <c r="C49" s="40">
        <f>IF('Town Data'!C45&gt;9,'Town Data'!B45,"*")</f>
        <v>2117438.2599999998</v>
      </c>
      <c r="D49" s="41">
        <f>IF('Town Data'!E45&gt;9,'Town Data'!D45,"*")</f>
        <v>321213.57</v>
      </c>
      <c r="E49" s="42" t="str">
        <f>IF('Town Data'!G45&gt;9,'Town Data'!F45,"*")</f>
        <v>*</v>
      </c>
      <c r="F49" s="41">
        <f>IF('Town Data'!I45&gt;9,'Town Data'!H45,"*")</f>
        <v>2688558.21</v>
      </c>
      <c r="G49" s="41">
        <f>IF('Town Data'!K45&gt;9,'Town Data'!J45,"*")</f>
        <v>305094.62</v>
      </c>
      <c r="H49" s="42" t="str">
        <f>IF('Town Data'!M45&gt;9,'Town Data'!L45,"*")</f>
        <v>*</v>
      </c>
      <c r="I49" s="19">
        <f t="shared" si="0"/>
        <v>-0.21242610551474733</v>
      </c>
      <c r="J49" s="19">
        <f t="shared" si="1"/>
        <v>5.2832626153814226E-2</v>
      </c>
      <c r="K49" s="19" t="str">
        <f t="shared" si="2"/>
        <v/>
      </c>
    </row>
    <row r="50" spans="2:11" x14ac:dyDescent="0.3">
      <c r="B50" t="str">
        <f>'Town Data'!A46</f>
        <v>IRASBURG</v>
      </c>
      <c r="C50" s="37">
        <f>IF('Town Data'!C46&gt;9,'Town Data'!B46,"*")</f>
        <v>850535.45</v>
      </c>
      <c r="D50" s="38" t="str">
        <f>IF('Town Data'!E46&gt;9,'Town Data'!D46,"*")</f>
        <v>*</v>
      </c>
      <c r="E50" s="39" t="str">
        <f>IF('Town Data'!G46&gt;9,'Town Data'!F46,"*")</f>
        <v>*</v>
      </c>
      <c r="F50" s="38" t="str">
        <f>IF('Town Data'!I46&gt;9,'Town Data'!H46,"*")</f>
        <v>*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JAMAICA</v>
      </c>
      <c r="C51" s="40">
        <f>IF('Town Data'!C47&gt;9,'Town Data'!B47,"*")</f>
        <v>2177171.66</v>
      </c>
      <c r="D51" s="41">
        <f>IF('Town Data'!E47&gt;9,'Town Data'!D47,"*")</f>
        <v>467494.57</v>
      </c>
      <c r="E51" s="42" t="str">
        <f>IF('Town Data'!G47&gt;9,'Town Data'!F47,"*")</f>
        <v>*</v>
      </c>
      <c r="F51" s="41">
        <f>IF('Town Data'!I47&gt;9,'Town Data'!H47,"*")</f>
        <v>1672239.27</v>
      </c>
      <c r="G51" s="41">
        <f>IF('Town Data'!K47&gt;9,'Town Data'!J47,"*")</f>
        <v>542872.99</v>
      </c>
      <c r="H51" s="42" t="str">
        <f>IF('Town Data'!M47&gt;9,'Town Data'!L47,"*")</f>
        <v>*</v>
      </c>
      <c r="I51" s="19">
        <f t="shared" si="0"/>
        <v>0.3019498459691119</v>
      </c>
      <c r="J51" s="19">
        <f t="shared" si="1"/>
        <v>-0.13885093085953676</v>
      </c>
      <c r="K51" s="19" t="str">
        <f t="shared" si="2"/>
        <v/>
      </c>
    </row>
    <row r="52" spans="2:11" x14ac:dyDescent="0.3">
      <c r="B52" t="str">
        <f>'Town Data'!A48</f>
        <v>JERICHO</v>
      </c>
      <c r="C52" s="37">
        <f>IF('Town Data'!C48&gt;9,'Town Data'!B48,"*")</f>
        <v>3275878.93</v>
      </c>
      <c r="D52" s="38">
        <f>IF('Town Data'!E48&gt;9,'Town Data'!D48,"*")</f>
        <v>936039.3</v>
      </c>
      <c r="E52" s="39" t="str">
        <f>IF('Town Data'!G48&gt;9,'Town Data'!F48,"*")</f>
        <v>*</v>
      </c>
      <c r="F52" s="38">
        <f>IF('Town Data'!I48&gt;9,'Town Data'!H48,"*")</f>
        <v>3846541.85</v>
      </c>
      <c r="G52" s="38">
        <f>IF('Town Data'!K48&gt;9,'Town Data'!J48,"*")</f>
        <v>913394.75</v>
      </c>
      <c r="H52" s="39" t="str">
        <f>IF('Town Data'!M48&gt;9,'Town Data'!L48,"*")</f>
        <v>*</v>
      </c>
      <c r="I52" s="8">
        <f t="shared" si="0"/>
        <v>-0.14835739275786117</v>
      </c>
      <c r="J52" s="8">
        <f t="shared" si="1"/>
        <v>2.479163581791996E-2</v>
      </c>
      <c r="K52" s="8" t="str">
        <f t="shared" si="2"/>
        <v/>
      </c>
    </row>
    <row r="53" spans="2:11" x14ac:dyDescent="0.3">
      <c r="B53" s="24" t="str">
        <f>'Town Data'!A49</f>
        <v>JOHNSON</v>
      </c>
      <c r="C53" s="40">
        <f>IF('Town Data'!C49&gt;9,'Town Data'!B49,"*")</f>
        <v>10843592.539999999</v>
      </c>
      <c r="D53" s="41">
        <f>IF('Town Data'!E49&gt;9,'Town Data'!D49,"*")</f>
        <v>2831557.98</v>
      </c>
      <c r="E53" s="42" t="str">
        <f>IF('Town Data'!G49&gt;9,'Town Data'!F49,"*")</f>
        <v>*</v>
      </c>
      <c r="F53" s="41">
        <f>IF('Town Data'!I49&gt;9,'Town Data'!H49,"*")</f>
        <v>10675944.5</v>
      </c>
      <c r="G53" s="41">
        <f>IF('Town Data'!K49&gt;9,'Town Data'!J49,"*")</f>
        <v>2662747.46</v>
      </c>
      <c r="H53" s="42" t="str">
        <f>IF('Town Data'!M49&gt;9,'Town Data'!L49,"*")</f>
        <v>*</v>
      </c>
      <c r="I53" s="19">
        <f t="shared" si="0"/>
        <v>1.5703345029566152E-2</v>
      </c>
      <c r="J53" s="19">
        <f t="shared" si="1"/>
        <v>6.3397119905618096E-2</v>
      </c>
      <c r="K53" s="19" t="str">
        <f t="shared" si="2"/>
        <v/>
      </c>
    </row>
    <row r="54" spans="2:11" x14ac:dyDescent="0.3">
      <c r="B54" t="str">
        <f>'Town Data'!A50</f>
        <v>KILLINGTON</v>
      </c>
      <c r="C54" s="37">
        <f>IF('Town Data'!C50&gt;9,'Town Data'!B50,"*")</f>
        <v>16384203.310000001</v>
      </c>
      <c r="D54" s="38">
        <f>IF('Town Data'!E50&gt;9,'Town Data'!D50,"*")</f>
        <v>14828055.130000001</v>
      </c>
      <c r="E54" s="39" t="str">
        <f>IF('Town Data'!G50&gt;9,'Town Data'!F50,"*")</f>
        <v>*</v>
      </c>
      <c r="F54" s="38">
        <f>IF('Town Data'!I50&gt;9,'Town Data'!H50,"*")</f>
        <v>16288944.73</v>
      </c>
      <c r="G54" s="38">
        <f>IF('Town Data'!K50&gt;9,'Town Data'!J50,"*")</f>
        <v>14537400.439999999</v>
      </c>
      <c r="H54" s="39" t="str">
        <f>IF('Town Data'!M50&gt;9,'Town Data'!L50,"*")</f>
        <v>*</v>
      </c>
      <c r="I54" s="8">
        <f t="shared" si="0"/>
        <v>5.8480510296384357E-3</v>
      </c>
      <c r="J54" s="8">
        <f t="shared" si="1"/>
        <v>1.9993580778050121E-2</v>
      </c>
      <c r="K54" s="8" t="str">
        <f t="shared" si="2"/>
        <v/>
      </c>
    </row>
    <row r="55" spans="2:11" x14ac:dyDescent="0.3">
      <c r="B55" s="24" t="str">
        <f>'Town Data'!A51</f>
        <v>LONDONDERRY</v>
      </c>
      <c r="C55" s="40">
        <f>IF('Town Data'!C51&gt;9,'Town Data'!B51,"*")</f>
        <v>5366773.45</v>
      </c>
      <c r="D55" s="41">
        <f>IF('Town Data'!E51&gt;9,'Town Data'!D51,"*")</f>
        <v>2228799.46</v>
      </c>
      <c r="E55" s="42" t="str">
        <f>IF('Town Data'!G51&gt;9,'Town Data'!F51,"*")</f>
        <v>*</v>
      </c>
      <c r="F55" s="41">
        <f>IF('Town Data'!I51&gt;9,'Town Data'!H51,"*")</f>
        <v>5708935.5099999998</v>
      </c>
      <c r="G55" s="41">
        <f>IF('Town Data'!K51&gt;9,'Town Data'!J51,"*")</f>
        <v>2260326.6</v>
      </c>
      <c r="H55" s="42" t="str">
        <f>IF('Town Data'!M51&gt;9,'Town Data'!L51,"*")</f>
        <v>*</v>
      </c>
      <c r="I55" s="19">
        <f t="shared" si="0"/>
        <v>-5.9934476296089674E-2</v>
      </c>
      <c r="J55" s="19">
        <f t="shared" si="1"/>
        <v>-1.3948046269065775E-2</v>
      </c>
      <c r="K55" s="19" t="str">
        <f t="shared" si="2"/>
        <v/>
      </c>
    </row>
    <row r="56" spans="2:11" x14ac:dyDescent="0.3">
      <c r="B56" t="str">
        <f>'Town Data'!A52</f>
        <v>LUDLOW</v>
      </c>
      <c r="C56" s="37">
        <f>IF('Town Data'!C52&gt;9,'Town Data'!B52,"*")</f>
        <v>9392074.9900000002</v>
      </c>
      <c r="D56" s="38">
        <f>IF('Town Data'!E52&gt;9,'Town Data'!D52,"*")</f>
        <v>4477010.4000000004</v>
      </c>
      <c r="E56" s="39" t="str">
        <f>IF('Town Data'!G52&gt;9,'Town Data'!F52,"*")</f>
        <v>*</v>
      </c>
      <c r="F56" s="38">
        <f>IF('Town Data'!I52&gt;9,'Town Data'!H52,"*")</f>
        <v>8989479</v>
      </c>
      <c r="G56" s="38">
        <f>IF('Town Data'!K52&gt;9,'Town Data'!J52,"*")</f>
        <v>4247765.93</v>
      </c>
      <c r="H56" s="39" t="str">
        <f>IF('Town Data'!M52&gt;9,'Town Data'!L52,"*")</f>
        <v>*</v>
      </c>
      <c r="I56" s="8">
        <f t="shared" si="0"/>
        <v>4.4785241725354745E-2</v>
      </c>
      <c r="J56" s="8">
        <f t="shared" si="1"/>
        <v>5.3968244431962069E-2</v>
      </c>
      <c r="K56" s="8" t="str">
        <f t="shared" si="2"/>
        <v/>
      </c>
    </row>
    <row r="57" spans="2:11" x14ac:dyDescent="0.3">
      <c r="B57" s="24" t="str">
        <f>'Town Data'!A53</f>
        <v>LYNDON</v>
      </c>
      <c r="C57" s="40">
        <f>IF('Town Data'!C53&gt;9,'Town Data'!B53,"*")</f>
        <v>7391271.4000000004</v>
      </c>
      <c r="D57" s="41">
        <f>IF('Town Data'!E53&gt;9,'Town Data'!D53,"*")</f>
        <v>3014812.71</v>
      </c>
      <c r="E57" s="42">
        <f>IF('Town Data'!G53&gt;9,'Town Data'!F53,"*")</f>
        <v>41382.5</v>
      </c>
      <c r="F57" s="41">
        <f>IF('Town Data'!I53&gt;9,'Town Data'!H53,"*")</f>
        <v>6948881.7999999998</v>
      </c>
      <c r="G57" s="41">
        <f>IF('Town Data'!K53&gt;9,'Town Data'!J53,"*")</f>
        <v>2707605.71</v>
      </c>
      <c r="H57" s="42">
        <f>IF('Town Data'!M53&gt;9,'Town Data'!L53,"*")</f>
        <v>41873.666666666599</v>
      </c>
      <c r="I57" s="19">
        <f t="shared" si="0"/>
        <v>6.3663422797031979E-2</v>
      </c>
      <c r="J57" s="19">
        <f t="shared" si="1"/>
        <v>0.11346075939542911</v>
      </c>
      <c r="K57" s="19">
        <f t="shared" si="2"/>
        <v>-1.1729726717665029E-2</v>
      </c>
    </row>
    <row r="58" spans="2:11" x14ac:dyDescent="0.3">
      <c r="B58" t="str">
        <f>'Town Data'!A54</f>
        <v>MANCHESTER</v>
      </c>
      <c r="C58" s="37">
        <f>IF('Town Data'!C54&gt;9,'Town Data'!B54,"*")</f>
        <v>21065423.079999998</v>
      </c>
      <c r="D58" s="38">
        <f>IF('Town Data'!E54&gt;9,'Town Data'!D54,"*")</f>
        <v>9919800.9900000002</v>
      </c>
      <c r="E58" s="39">
        <f>IF('Town Data'!G54&gt;9,'Town Data'!F54,"*")</f>
        <v>284048.83333333326</v>
      </c>
      <c r="F58" s="38">
        <f>IF('Town Data'!I54&gt;9,'Town Data'!H54,"*")</f>
        <v>22029971.109999999</v>
      </c>
      <c r="G58" s="38">
        <f>IF('Town Data'!K54&gt;9,'Town Data'!J54,"*")</f>
        <v>10402096.66</v>
      </c>
      <c r="H58" s="39">
        <f>IF('Town Data'!M54&gt;9,'Town Data'!L54,"*")</f>
        <v>523618.33333333401</v>
      </c>
      <c r="I58" s="8">
        <f t="shared" si="0"/>
        <v>-4.3783445070527886E-2</v>
      </c>
      <c r="J58" s="8">
        <f t="shared" si="1"/>
        <v>-4.6365236333037491E-2</v>
      </c>
      <c r="K58" s="8">
        <f t="shared" si="2"/>
        <v>-0.45752695188289266</v>
      </c>
    </row>
    <row r="59" spans="2:11" x14ac:dyDescent="0.3">
      <c r="B59" s="24" t="str">
        <f>'Town Data'!A55</f>
        <v>MENDON</v>
      </c>
      <c r="C59" s="40" t="str">
        <f>IF('Town Data'!C55&gt;9,'Town Data'!B55,"*")</f>
        <v>*</v>
      </c>
      <c r="D59" s="41" t="str">
        <f>IF('Town Data'!E55&gt;9,'Town Data'!D55,"*")</f>
        <v>*</v>
      </c>
      <c r="E59" s="42" t="str">
        <f>IF('Town Data'!G55&gt;9,'Town Data'!F55,"*")</f>
        <v>*</v>
      </c>
      <c r="F59" s="41">
        <f>IF('Town Data'!I55&gt;9,'Town Data'!H55,"*")</f>
        <v>2311081.2400000002</v>
      </c>
      <c r="G59" s="41" t="str">
        <f>IF('Town Data'!K55&gt;9,'Town Data'!J55,"*")</f>
        <v>*</v>
      </c>
      <c r="H59" s="42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MIDDLEBURY</v>
      </c>
      <c r="C60" s="37">
        <f>IF('Town Data'!C56&gt;9,'Town Data'!B56,"*")</f>
        <v>30546382.59</v>
      </c>
      <c r="D60" s="38">
        <f>IF('Town Data'!E56&gt;9,'Town Data'!D56,"*")</f>
        <v>8590740.2599999998</v>
      </c>
      <c r="E60" s="39">
        <f>IF('Town Data'!G56&gt;9,'Town Data'!F56,"*")</f>
        <v>70075.166666666628</v>
      </c>
      <c r="F60" s="38">
        <f>IF('Town Data'!I56&gt;9,'Town Data'!H56,"*")</f>
        <v>30955211.550000001</v>
      </c>
      <c r="G60" s="38">
        <f>IF('Town Data'!K56&gt;9,'Town Data'!J56,"*")</f>
        <v>8068316.2699999996</v>
      </c>
      <c r="H60" s="39">
        <f>IF('Town Data'!M56&gt;9,'Town Data'!L56,"*")</f>
        <v>64741.333333333314</v>
      </c>
      <c r="I60" s="8">
        <f t="shared" si="0"/>
        <v>-1.320711245470396E-2</v>
      </c>
      <c r="J60" s="8">
        <f t="shared" si="1"/>
        <v>6.4750063398295643E-2</v>
      </c>
      <c r="K60" s="8">
        <f t="shared" si="2"/>
        <v>8.2386831699480731E-2</v>
      </c>
    </row>
    <row r="61" spans="2:11" x14ac:dyDescent="0.3">
      <c r="B61" s="24" t="str">
        <f>'Town Data'!A57</f>
        <v>MILTON</v>
      </c>
      <c r="C61" s="40">
        <f>IF('Town Data'!C57&gt;9,'Town Data'!B57,"*")</f>
        <v>17070221.879999999</v>
      </c>
      <c r="D61" s="41">
        <f>IF('Town Data'!E57&gt;9,'Town Data'!D57,"*")</f>
        <v>3473429.18</v>
      </c>
      <c r="E61" s="42">
        <f>IF('Town Data'!G57&gt;9,'Town Data'!F57,"*")</f>
        <v>40637.333333333328</v>
      </c>
      <c r="F61" s="41">
        <f>IF('Town Data'!I57&gt;9,'Town Data'!H57,"*")</f>
        <v>14096504.68</v>
      </c>
      <c r="G61" s="41">
        <f>IF('Town Data'!K57&gt;9,'Town Data'!J57,"*")</f>
        <v>3102988.7</v>
      </c>
      <c r="H61" s="42">
        <f>IF('Town Data'!M57&gt;9,'Town Data'!L57,"*")</f>
        <v>50588.833333333365</v>
      </c>
      <c r="I61" s="19">
        <f t="shared" si="0"/>
        <v>0.21095422358274982</v>
      </c>
      <c r="J61" s="19">
        <f t="shared" si="1"/>
        <v>0.11938183339178772</v>
      </c>
      <c r="K61" s="19">
        <f t="shared" si="2"/>
        <v>-0.19671337218687979</v>
      </c>
    </row>
    <row r="62" spans="2:11" x14ac:dyDescent="0.3">
      <c r="B62" t="str">
        <f>'Town Data'!A58</f>
        <v>MONTGOMERY</v>
      </c>
      <c r="C62" s="37">
        <f>IF('Town Data'!C58&gt;9,'Town Data'!B58,"*")</f>
        <v>704480.9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 t="str">
        <f>IF('Town Data'!I58&gt;9,'Town Data'!H58,"*")</f>
        <v>*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MONTPELIER</v>
      </c>
      <c r="C63" s="40">
        <f>IF('Town Data'!C59&gt;9,'Town Data'!B59,"*")</f>
        <v>18159327.420000002</v>
      </c>
      <c r="D63" s="41">
        <f>IF('Town Data'!E59&gt;9,'Town Data'!D59,"*")</f>
        <v>5175000.5199999996</v>
      </c>
      <c r="E63" s="42">
        <f>IF('Town Data'!G59&gt;9,'Town Data'!F59,"*")</f>
        <v>116231.50000000003</v>
      </c>
      <c r="F63" s="41">
        <f>IF('Town Data'!I59&gt;9,'Town Data'!H59,"*")</f>
        <v>15169570.310000001</v>
      </c>
      <c r="G63" s="41">
        <f>IF('Town Data'!K59&gt;9,'Town Data'!J59,"*")</f>
        <v>4387273.53</v>
      </c>
      <c r="H63" s="42">
        <f>IF('Town Data'!M59&gt;9,'Town Data'!L59,"*")</f>
        <v>149535.83333333334</v>
      </c>
      <c r="I63" s="19">
        <f t="shared" si="0"/>
        <v>0.19708910990241496</v>
      </c>
      <c r="J63" s="19">
        <f t="shared" si="1"/>
        <v>0.17954818285514995</v>
      </c>
      <c r="K63" s="19">
        <f t="shared" si="2"/>
        <v>-0.2227180776068165</v>
      </c>
    </row>
    <row r="64" spans="2:11" x14ac:dyDescent="0.3">
      <c r="B64" t="str">
        <f>'Town Data'!A60</f>
        <v>MORETOWN</v>
      </c>
      <c r="C64" s="37">
        <f>IF('Town Data'!C60&gt;9,'Town Data'!B60,"*")</f>
        <v>541551.55000000005</v>
      </c>
      <c r="D64" s="38">
        <f>IF('Town Data'!E60&gt;9,'Town Data'!D60,"*")</f>
        <v>254073.81</v>
      </c>
      <c r="E64" s="39" t="str">
        <f>IF('Town Data'!G60&gt;9,'Town Data'!F60,"*")</f>
        <v>*</v>
      </c>
      <c r="F64" s="38">
        <f>IF('Town Data'!I60&gt;9,'Town Data'!H60,"*")</f>
        <v>465831.89</v>
      </c>
      <c r="G64" s="38" t="str">
        <f>IF('Town Data'!K60&gt;9,'Town Data'!J60,"*")</f>
        <v>*</v>
      </c>
      <c r="H64" s="39" t="str">
        <f>IF('Town Data'!M60&gt;9,'Town Data'!L60,"*")</f>
        <v>*</v>
      </c>
      <c r="I64" s="8">
        <f t="shared" si="0"/>
        <v>0.16254717984206712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MORRISTOWN</v>
      </c>
      <c r="C65" s="40">
        <f>IF('Town Data'!C61&gt;9,'Town Data'!B61,"*")</f>
        <v>31895718.399999999</v>
      </c>
      <c r="D65" s="41">
        <f>IF('Town Data'!E61&gt;9,'Town Data'!D61,"*")</f>
        <v>9332298.9399999995</v>
      </c>
      <c r="E65" s="42">
        <f>IF('Town Data'!G61&gt;9,'Town Data'!F61,"*")</f>
        <v>115285.6666666666</v>
      </c>
      <c r="F65" s="41">
        <f>IF('Town Data'!I61&gt;9,'Town Data'!H61,"*")</f>
        <v>31086829.350000001</v>
      </c>
      <c r="G65" s="41">
        <f>IF('Town Data'!K61&gt;9,'Town Data'!J61,"*")</f>
        <v>8058208.5499999998</v>
      </c>
      <c r="H65" s="42">
        <f>IF('Town Data'!M61&gt;9,'Town Data'!L61,"*")</f>
        <v>215270.49999999997</v>
      </c>
      <c r="I65" s="19">
        <f t="shared" si="0"/>
        <v>2.6020313647715152E-2</v>
      </c>
      <c r="J65" s="19">
        <f t="shared" si="1"/>
        <v>0.1581108731667164</v>
      </c>
      <c r="K65" s="19">
        <f t="shared" si="2"/>
        <v>-0.4644613792104974</v>
      </c>
    </row>
    <row r="66" spans="2:11" x14ac:dyDescent="0.3">
      <c r="B66" t="str">
        <f>'Town Data'!A62</f>
        <v>NEW HAVEN</v>
      </c>
      <c r="C66" s="37">
        <f>IF('Town Data'!C62&gt;9,'Town Data'!B62,"*")</f>
        <v>13736876.060000001</v>
      </c>
      <c r="D66" s="38">
        <f>IF('Town Data'!E62&gt;9,'Town Data'!D62,"*")</f>
        <v>638693.4</v>
      </c>
      <c r="E66" s="39" t="str">
        <f>IF('Town Data'!G62&gt;9,'Town Data'!F62,"*")</f>
        <v>*</v>
      </c>
      <c r="F66" s="38">
        <f>IF('Town Data'!I62&gt;9,'Town Data'!H62,"*")</f>
        <v>11886828.43</v>
      </c>
      <c r="G66" s="38">
        <f>IF('Town Data'!K62&gt;9,'Town Data'!J62,"*")</f>
        <v>784547.33</v>
      </c>
      <c r="H66" s="39" t="str">
        <f>IF('Town Data'!M62&gt;9,'Town Data'!L62,"*")</f>
        <v>*</v>
      </c>
      <c r="I66" s="8">
        <f t="shared" si="0"/>
        <v>0.15563845653991668</v>
      </c>
      <c r="J66" s="8">
        <f t="shared" si="1"/>
        <v>-0.18590838872652837</v>
      </c>
      <c r="K66" s="8" t="str">
        <f t="shared" si="2"/>
        <v/>
      </c>
    </row>
    <row r="67" spans="2:11" x14ac:dyDescent="0.3">
      <c r="B67" s="24" t="str">
        <f>'Town Data'!A63</f>
        <v>NEWBURY</v>
      </c>
      <c r="C67" s="40">
        <f>IF('Town Data'!C63&gt;9,'Town Data'!B63,"*")</f>
        <v>2598713.56</v>
      </c>
      <c r="D67" s="41">
        <f>IF('Town Data'!E63&gt;9,'Town Data'!D63,"*")</f>
        <v>262174.19</v>
      </c>
      <c r="E67" s="42" t="str">
        <f>IF('Town Data'!G63&gt;9,'Town Data'!F63,"*")</f>
        <v>*</v>
      </c>
      <c r="F67" s="41">
        <f>IF('Town Data'!I63&gt;9,'Town Data'!H63,"*")</f>
        <v>3288919.45</v>
      </c>
      <c r="G67" s="41">
        <f>IF('Town Data'!K63&gt;9,'Town Data'!J63,"*")</f>
        <v>256376.25</v>
      </c>
      <c r="H67" s="42" t="str">
        <f>IF('Town Data'!M63&gt;9,'Town Data'!L63,"*")</f>
        <v>*</v>
      </c>
      <c r="I67" s="19">
        <f t="shared" si="0"/>
        <v>-0.20985794893821438</v>
      </c>
      <c r="J67" s="19">
        <f t="shared" si="1"/>
        <v>2.2614965309774217E-2</v>
      </c>
      <c r="K67" s="19" t="str">
        <f t="shared" si="2"/>
        <v/>
      </c>
    </row>
    <row r="68" spans="2:11" x14ac:dyDescent="0.3">
      <c r="B68" t="str">
        <f>'Town Data'!A64</f>
        <v>NEWPORT</v>
      </c>
      <c r="C68" s="37">
        <f>IF('Town Data'!C64&gt;9,'Town Data'!B64,"*")</f>
        <v>18422782.030000001</v>
      </c>
      <c r="D68" s="38">
        <f>IF('Town Data'!E64&gt;9,'Town Data'!D64,"*")</f>
        <v>4115704.66</v>
      </c>
      <c r="E68" s="39">
        <f>IF('Town Data'!G64&gt;9,'Town Data'!F64,"*")</f>
        <v>59404.166666666664</v>
      </c>
      <c r="F68" s="38">
        <f>IF('Town Data'!I64&gt;9,'Town Data'!H64,"*")</f>
        <v>19038171.809999999</v>
      </c>
      <c r="G68" s="38">
        <f>IF('Town Data'!K64&gt;9,'Town Data'!J64,"*")</f>
        <v>3888514.66</v>
      </c>
      <c r="H68" s="39">
        <f>IF('Town Data'!M64&gt;9,'Town Data'!L64,"*")</f>
        <v>131005.33333333333</v>
      </c>
      <c r="I68" s="8">
        <f t="shared" si="0"/>
        <v>-3.2323995504482082E-2</v>
      </c>
      <c r="J68" s="8">
        <f t="shared" si="1"/>
        <v>5.8425908056111066E-2</v>
      </c>
      <c r="K68" s="8">
        <f t="shared" si="2"/>
        <v>-0.5465515398864168</v>
      </c>
    </row>
    <row r="69" spans="2:11" x14ac:dyDescent="0.3">
      <c r="B69" s="24" t="str">
        <f>'Town Data'!A65</f>
        <v>NEWPORT TOWN</v>
      </c>
      <c r="C69" s="40">
        <f>IF('Town Data'!C65&gt;9,'Town Data'!B65,"*")</f>
        <v>415733.09</v>
      </c>
      <c r="D69" s="41">
        <f>IF('Town Data'!E65&gt;9,'Town Data'!D65,"*")</f>
        <v>93540.04</v>
      </c>
      <c r="E69" s="42" t="str">
        <f>IF('Town Data'!G65&gt;9,'Town Data'!F65,"*")</f>
        <v>*</v>
      </c>
      <c r="F69" s="41" t="str">
        <f>IF('Town Data'!I65&gt;9,'Town Data'!H65,"*")</f>
        <v>*</v>
      </c>
      <c r="G69" s="41" t="str">
        <f>IF('Town Data'!K65&gt;9,'Town Data'!J65,"*")</f>
        <v>*</v>
      </c>
      <c r="H69" s="42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NORTHFIELD</v>
      </c>
      <c r="C70" s="37">
        <f>IF('Town Data'!C66&gt;9,'Town Data'!B66,"*")</f>
        <v>7735799.2199999997</v>
      </c>
      <c r="D70" s="38">
        <f>IF('Town Data'!E66&gt;9,'Town Data'!D66,"*")</f>
        <v>1615594.09</v>
      </c>
      <c r="E70" s="39" t="str">
        <f>IF('Town Data'!G66&gt;9,'Town Data'!F66,"*")</f>
        <v>*</v>
      </c>
      <c r="F70" s="38">
        <f>IF('Town Data'!I66&gt;9,'Town Data'!H66,"*")</f>
        <v>7397408.2800000003</v>
      </c>
      <c r="G70" s="38">
        <f>IF('Town Data'!K66&gt;9,'Town Data'!J66,"*")</f>
        <v>1586287.41</v>
      </c>
      <c r="H70" s="39" t="str">
        <f>IF('Town Data'!M66&gt;9,'Town Data'!L66,"*")</f>
        <v>*</v>
      </c>
      <c r="I70" s="8">
        <f t="shared" ref="I70:I133" si="3">IFERROR((C70-F70)/F70,"")</f>
        <v>4.5744526622234709E-2</v>
      </c>
      <c r="J70" s="8">
        <f t="shared" ref="J70:J133" si="4">IFERROR((D70-G70)/G70,"")</f>
        <v>1.8475012671253673E-2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NORWICH</v>
      </c>
      <c r="C71" s="40">
        <f>IF('Town Data'!C67&gt;9,'Town Data'!B67,"*")</f>
        <v>2508279.46</v>
      </c>
      <c r="D71" s="41">
        <f>IF('Town Data'!E67&gt;9,'Town Data'!D67,"*")</f>
        <v>437837.59</v>
      </c>
      <c r="E71" s="42" t="str">
        <f>IF('Town Data'!G67&gt;9,'Town Data'!F67,"*")</f>
        <v>*</v>
      </c>
      <c r="F71" s="41">
        <f>IF('Town Data'!I67&gt;9,'Town Data'!H67,"*")</f>
        <v>2860754.04</v>
      </c>
      <c r="G71" s="41">
        <f>IF('Town Data'!K67&gt;9,'Town Data'!J67,"*")</f>
        <v>936505.42</v>
      </c>
      <c r="H71" s="42" t="str">
        <f>IF('Town Data'!M67&gt;9,'Town Data'!L67,"*")</f>
        <v>*</v>
      </c>
      <c r="I71" s="19">
        <f t="shared" si="3"/>
        <v>-0.12321037568123126</v>
      </c>
      <c r="J71" s="19">
        <f t="shared" si="4"/>
        <v>-0.53247724930412044</v>
      </c>
      <c r="K71" s="19" t="str">
        <f t="shared" si="5"/>
        <v/>
      </c>
    </row>
    <row r="72" spans="2:11" x14ac:dyDescent="0.3">
      <c r="B72" t="str">
        <f>'Town Data'!A68</f>
        <v>PITTSFORD</v>
      </c>
      <c r="C72" s="37">
        <f>IF('Town Data'!C68&gt;9,'Town Data'!B68,"*")</f>
        <v>2154101.8199999998</v>
      </c>
      <c r="D72" s="38">
        <f>IF('Town Data'!E68&gt;9,'Town Data'!D68,"*")</f>
        <v>671545.94</v>
      </c>
      <c r="E72" s="39" t="str">
        <f>IF('Town Data'!G68&gt;9,'Town Data'!F68,"*")</f>
        <v>*</v>
      </c>
      <c r="F72" s="38">
        <f>IF('Town Data'!I68&gt;9,'Town Data'!H68,"*")</f>
        <v>1648216.54</v>
      </c>
      <c r="G72" s="38">
        <f>IF('Town Data'!K68&gt;9,'Town Data'!J68,"*")</f>
        <v>420749.22</v>
      </c>
      <c r="H72" s="39" t="str">
        <f>IF('Town Data'!M68&gt;9,'Town Data'!L68,"*")</f>
        <v>*</v>
      </c>
      <c r="I72" s="8">
        <f t="shared" si="3"/>
        <v>0.30692889418522629</v>
      </c>
      <c r="J72" s="8">
        <f t="shared" si="4"/>
        <v>0.59607174078659009</v>
      </c>
      <c r="K72" s="8" t="str">
        <f t="shared" si="5"/>
        <v/>
      </c>
    </row>
    <row r="73" spans="2:11" x14ac:dyDescent="0.3">
      <c r="B73" s="24" t="str">
        <f>'Town Data'!A69</f>
        <v>POULTNEY</v>
      </c>
      <c r="C73" s="40">
        <f>IF('Town Data'!C69&gt;9,'Town Data'!B69,"*")</f>
        <v>2419147.83</v>
      </c>
      <c r="D73" s="41">
        <f>IF('Town Data'!E69&gt;9,'Town Data'!D69,"*")</f>
        <v>680772.85</v>
      </c>
      <c r="E73" s="42" t="str">
        <f>IF('Town Data'!G69&gt;9,'Town Data'!F69,"*")</f>
        <v>*</v>
      </c>
      <c r="F73" s="41">
        <f>IF('Town Data'!I69&gt;9,'Town Data'!H69,"*")</f>
        <v>2272160.9300000002</v>
      </c>
      <c r="G73" s="41">
        <f>IF('Town Data'!K69&gt;9,'Town Data'!J69,"*")</f>
        <v>710099.64</v>
      </c>
      <c r="H73" s="42" t="str">
        <f>IF('Town Data'!M69&gt;9,'Town Data'!L69,"*")</f>
        <v>*</v>
      </c>
      <c r="I73" s="19">
        <f t="shared" si="3"/>
        <v>6.4690356241624086E-2</v>
      </c>
      <c r="J73" s="19">
        <f t="shared" si="4"/>
        <v>-4.1299542131861995E-2</v>
      </c>
      <c r="K73" s="19" t="str">
        <f t="shared" si="5"/>
        <v/>
      </c>
    </row>
    <row r="74" spans="2:11" x14ac:dyDescent="0.3">
      <c r="B74" t="str">
        <f>'Town Data'!A70</f>
        <v>POWNAL</v>
      </c>
      <c r="C74" s="37" t="str">
        <f>IF('Town Data'!C70&gt;9,'Town Data'!B70,"*")</f>
        <v>*</v>
      </c>
      <c r="D74" s="38" t="str">
        <f>IF('Town Data'!E70&gt;9,'Town Data'!D70,"*")</f>
        <v>*</v>
      </c>
      <c r="E74" s="39" t="str">
        <f>IF('Town Data'!G70&gt;9,'Town Data'!F70,"*")</f>
        <v>*</v>
      </c>
      <c r="F74" s="38">
        <f>IF('Town Data'!I70&gt;9,'Town Data'!H70,"*")</f>
        <v>900621.53</v>
      </c>
      <c r="G74" s="38" t="str">
        <f>IF('Town Data'!K70&gt;9,'Town Data'!J70,"*")</f>
        <v>*</v>
      </c>
      <c r="H74" s="39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PUTNEY</v>
      </c>
      <c r="C75" s="40">
        <f>IF('Town Data'!C71&gt;9,'Town Data'!B71,"*")</f>
        <v>753114.55</v>
      </c>
      <c r="D75" s="41">
        <f>IF('Town Data'!E71&gt;9,'Town Data'!D71,"*")</f>
        <v>192546.08</v>
      </c>
      <c r="E75" s="42" t="str">
        <f>IF('Town Data'!G71&gt;9,'Town Data'!F71,"*")</f>
        <v>*</v>
      </c>
      <c r="F75" s="41">
        <f>IF('Town Data'!I71&gt;9,'Town Data'!H71,"*")</f>
        <v>679949.88</v>
      </c>
      <c r="G75" s="41">
        <f>IF('Town Data'!K71&gt;9,'Town Data'!J71,"*")</f>
        <v>154210.65</v>
      </c>
      <c r="H75" s="42" t="str">
        <f>IF('Town Data'!M71&gt;9,'Town Data'!L71,"*")</f>
        <v>*</v>
      </c>
      <c r="I75" s="19">
        <f t="shared" si="3"/>
        <v>0.10760303391773529</v>
      </c>
      <c r="J75" s="19">
        <f t="shared" si="4"/>
        <v>0.24859132621514787</v>
      </c>
      <c r="K75" s="19" t="str">
        <f t="shared" si="5"/>
        <v/>
      </c>
    </row>
    <row r="76" spans="2:11" x14ac:dyDescent="0.3">
      <c r="B76" t="str">
        <f>'Town Data'!A72</f>
        <v>RANDOLPH</v>
      </c>
      <c r="C76" s="37">
        <f>IF('Town Data'!C72&gt;9,'Town Data'!B72,"*")</f>
        <v>7775590.9000000004</v>
      </c>
      <c r="D76" s="38">
        <f>IF('Town Data'!E72&gt;9,'Town Data'!D72,"*")</f>
        <v>1600139.61</v>
      </c>
      <c r="E76" s="39">
        <f>IF('Town Data'!G72&gt;9,'Town Data'!F72,"*")</f>
        <v>17863.333333333299</v>
      </c>
      <c r="F76" s="38">
        <f>IF('Town Data'!I72&gt;9,'Town Data'!H72,"*")</f>
        <v>7477611.2300000004</v>
      </c>
      <c r="G76" s="38">
        <f>IF('Town Data'!K72&gt;9,'Town Data'!J72,"*")</f>
        <v>1404661.29</v>
      </c>
      <c r="H76" s="39">
        <f>IF('Town Data'!M72&gt;9,'Town Data'!L72,"*")</f>
        <v>9344.8333333333303</v>
      </c>
      <c r="I76" s="8">
        <f t="shared" si="3"/>
        <v>3.9849580412058931E-2</v>
      </c>
      <c r="J76" s="8">
        <f t="shared" si="4"/>
        <v>0.13916402579870343</v>
      </c>
      <c r="K76" s="8">
        <f t="shared" si="5"/>
        <v>0.91157324011485541</v>
      </c>
    </row>
    <row r="77" spans="2:11" x14ac:dyDescent="0.3">
      <c r="B77" s="24" t="str">
        <f>'Town Data'!A73</f>
        <v>RICHFORD</v>
      </c>
      <c r="C77" s="40">
        <f>IF('Town Data'!C73&gt;9,'Town Data'!B73,"*")</f>
        <v>6602362.7400000002</v>
      </c>
      <c r="D77" s="41">
        <f>IF('Town Data'!E73&gt;9,'Town Data'!D73,"*")</f>
        <v>331700.38</v>
      </c>
      <c r="E77" s="42" t="str">
        <f>IF('Town Data'!G73&gt;9,'Town Data'!F73,"*")</f>
        <v>*</v>
      </c>
      <c r="F77" s="41">
        <f>IF('Town Data'!I73&gt;9,'Town Data'!H73,"*")</f>
        <v>6486917.8200000003</v>
      </c>
      <c r="G77" s="41">
        <f>IF('Town Data'!K73&gt;9,'Town Data'!J73,"*")</f>
        <v>269906.46000000002</v>
      </c>
      <c r="H77" s="42" t="str">
        <f>IF('Town Data'!M73&gt;9,'Town Data'!L73,"*")</f>
        <v>*</v>
      </c>
      <c r="I77" s="19">
        <f t="shared" si="3"/>
        <v>1.7796575076697969E-2</v>
      </c>
      <c r="J77" s="19">
        <f t="shared" si="4"/>
        <v>0.22894568733182591</v>
      </c>
      <c r="K77" s="19" t="str">
        <f t="shared" si="5"/>
        <v/>
      </c>
    </row>
    <row r="78" spans="2:11" x14ac:dyDescent="0.3">
      <c r="B78" t="str">
        <f>'Town Data'!A74</f>
        <v>RICHMOND</v>
      </c>
      <c r="C78" s="37">
        <f>IF('Town Data'!C74&gt;9,'Town Data'!B74,"*")</f>
        <v>12300139.779999999</v>
      </c>
      <c r="D78" s="38">
        <f>IF('Town Data'!E74&gt;9,'Town Data'!D74,"*")</f>
        <v>2390129.7799999998</v>
      </c>
      <c r="E78" s="39" t="str">
        <f>IF('Town Data'!G74&gt;9,'Town Data'!F74,"*")</f>
        <v>*</v>
      </c>
      <c r="F78" s="38">
        <f>IF('Town Data'!I74&gt;9,'Town Data'!H74,"*")</f>
        <v>10299494.550000001</v>
      </c>
      <c r="G78" s="38">
        <f>IF('Town Data'!K74&gt;9,'Town Data'!J74,"*")</f>
        <v>1965340.57</v>
      </c>
      <c r="H78" s="39" t="str">
        <f>IF('Town Data'!M74&gt;9,'Town Data'!L74,"*")</f>
        <v>*</v>
      </c>
      <c r="I78" s="8">
        <f t="shared" si="3"/>
        <v>0.19424693321479533</v>
      </c>
      <c r="J78" s="8">
        <f t="shared" si="4"/>
        <v>0.21614025400188006</v>
      </c>
      <c r="K78" s="8" t="str">
        <f t="shared" si="5"/>
        <v/>
      </c>
    </row>
    <row r="79" spans="2:11" x14ac:dyDescent="0.3">
      <c r="B79" s="24" t="str">
        <f>'Town Data'!A75</f>
        <v>ROCHESTER</v>
      </c>
      <c r="C79" s="40">
        <f>IF('Town Data'!C75&gt;9,'Town Data'!B75,"*")</f>
        <v>2050401.98</v>
      </c>
      <c r="D79" s="41">
        <f>IF('Town Data'!E75&gt;9,'Town Data'!D75,"*")</f>
        <v>186221.56</v>
      </c>
      <c r="E79" s="42" t="str">
        <f>IF('Town Data'!G75&gt;9,'Town Data'!F75,"*")</f>
        <v>*</v>
      </c>
      <c r="F79" s="41">
        <f>IF('Town Data'!I75&gt;9,'Town Data'!H75,"*")</f>
        <v>1919737.33</v>
      </c>
      <c r="G79" s="41">
        <f>IF('Town Data'!K75&gt;9,'Town Data'!J75,"*")</f>
        <v>194784.35</v>
      </c>
      <c r="H79" s="42" t="str">
        <f>IF('Town Data'!M75&gt;9,'Town Data'!L75,"*")</f>
        <v>*</v>
      </c>
      <c r="I79" s="19">
        <f t="shared" si="3"/>
        <v>6.8063816834774943E-2</v>
      </c>
      <c r="J79" s="19">
        <f t="shared" si="4"/>
        <v>-4.3960359238306407E-2</v>
      </c>
      <c r="K79" s="19" t="str">
        <f t="shared" si="5"/>
        <v/>
      </c>
    </row>
    <row r="80" spans="2:11" x14ac:dyDescent="0.3">
      <c r="B80" t="str">
        <f>'Town Data'!A76</f>
        <v>ROCKINGHAM</v>
      </c>
      <c r="C80" s="37">
        <f>IF('Town Data'!C76&gt;9,'Town Data'!B76,"*")</f>
        <v>11550753.210000001</v>
      </c>
      <c r="D80" s="38">
        <f>IF('Town Data'!E76&gt;9,'Town Data'!D76,"*")</f>
        <v>1361808.45</v>
      </c>
      <c r="E80" s="39" t="str">
        <f>IF('Town Data'!G76&gt;9,'Town Data'!F76,"*")</f>
        <v>*</v>
      </c>
      <c r="F80" s="38">
        <f>IF('Town Data'!I76&gt;9,'Town Data'!H76,"*")</f>
        <v>10574499.99</v>
      </c>
      <c r="G80" s="38">
        <f>IF('Town Data'!K76&gt;9,'Town Data'!J76,"*")</f>
        <v>1189026.1000000001</v>
      </c>
      <c r="H80" s="39">
        <f>IF('Town Data'!M76&gt;9,'Town Data'!L76,"*")</f>
        <v>42748.5</v>
      </c>
      <c r="I80" s="8">
        <f t="shared" si="3"/>
        <v>9.2321454529596211E-2</v>
      </c>
      <c r="J80" s="8">
        <f t="shared" si="4"/>
        <v>0.14531417771233099</v>
      </c>
      <c r="K80" s="8" t="str">
        <f t="shared" si="5"/>
        <v/>
      </c>
    </row>
    <row r="81" spans="2:11" x14ac:dyDescent="0.3">
      <c r="B81" s="24" t="str">
        <f>'Town Data'!A77</f>
        <v>ROYALTON</v>
      </c>
      <c r="C81" s="40">
        <f>IF('Town Data'!C77&gt;9,'Town Data'!B77,"*")</f>
        <v>5173794.92</v>
      </c>
      <c r="D81" s="41">
        <f>IF('Town Data'!E77&gt;9,'Town Data'!D77,"*")</f>
        <v>1094804.6200000001</v>
      </c>
      <c r="E81" s="42" t="str">
        <f>IF('Town Data'!G77&gt;9,'Town Data'!F77,"*")</f>
        <v>*</v>
      </c>
      <c r="F81" s="41">
        <f>IF('Town Data'!I77&gt;9,'Town Data'!H77,"*")</f>
        <v>5196491.97</v>
      </c>
      <c r="G81" s="41">
        <f>IF('Town Data'!K77&gt;9,'Town Data'!J77,"*")</f>
        <v>905193.48</v>
      </c>
      <c r="H81" s="42" t="str">
        <f>IF('Town Data'!M77&gt;9,'Town Data'!L77,"*")</f>
        <v>*</v>
      </c>
      <c r="I81" s="19">
        <f t="shared" si="3"/>
        <v>-4.3677638936099068E-3</v>
      </c>
      <c r="J81" s="19">
        <f t="shared" si="4"/>
        <v>0.20947028915851243</v>
      </c>
      <c r="K81" s="19" t="str">
        <f t="shared" si="5"/>
        <v/>
      </c>
    </row>
    <row r="82" spans="2:11" x14ac:dyDescent="0.3">
      <c r="B82" t="str">
        <f>'Town Data'!A78</f>
        <v>RUTLAND</v>
      </c>
      <c r="C82" s="37">
        <f>IF('Town Data'!C78&gt;9,'Town Data'!B78,"*")</f>
        <v>54254178.200000003</v>
      </c>
      <c r="D82" s="38">
        <f>IF('Town Data'!E78&gt;9,'Town Data'!D78,"*")</f>
        <v>14624913.199999999</v>
      </c>
      <c r="E82" s="39">
        <f>IF('Town Data'!G78&gt;9,'Town Data'!F78,"*")</f>
        <v>609227.16666666663</v>
      </c>
      <c r="F82" s="38">
        <f>IF('Town Data'!I78&gt;9,'Town Data'!H78,"*")</f>
        <v>40990760.829999998</v>
      </c>
      <c r="G82" s="38">
        <f>IF('Town Data'!K78&gt;9,'Town Data'!J78,"*")</f>
        <v>14765606.16</v>
      </c>
      <c r="H82" s="39">
        <f>IF('Town Data'!M78&gt;9,'Town Data'!L78,"*")</f>
        <v>467365.99999999901</v>
      </c>
      <c r="I82" s="8">
        <f t="shared" si="3"/>
        <v>0.32357089991588733</v>
      </c>
      <c r="J82" s="8">
        <f t="shared" si="4"/>
        <v>-9.5284242634845473E-3</v>
      </c>
      <c r="K82" s="8">
        <f t="shared" si="5"/>
        <v>0.30353334788296094</v>
      </c>
    </row>
    <row r="83" spans="2:11" x14ac:dyDescent="0.3">
      <c r="B83" s="24" t="str">
        <f>'Town Data'!A79</f>
        <v>RUTLAND TOWN</v>
      </c>
      <c r="C83" s="40">
        <f>IF('Town Data'!C79&gt;9,'Town Data'!B79,"*")</f>
        <v>21829498.460000001</v>
      </c>
      <c r="D83" s="41">
        <f>IF('Town Data'!E79&gt;9,'Town Data'!D79,"*")</f>
        <v>9313547.4000000004</v>
      </c>
      <c r="E83" s="42">
        <f>IF('Town Data'!G79&gt;9,'Town Data'!F79,"*")</f>
        <v>1397153.6666666633</v>
      </c>
      <c r="F83" s="41">
        <f>IF('Town Data'!I79&gt;9,'Town Data'!H79,"*")</f>
        <v>20437683.91</v>
      </c>
      <c r="G83" s="41">
        <f>IF('Town Data'!K79&gt;9,'Town Data'!J79,"*")</f>
        <v>9131383.4299999997</v>
      </c>
      <c r="H83" s="42">
        <f>IF('Town Data'!M79&gt;9,'Town Data'!L79,"*")</f>
        <v>921416</v>
      </c>
      <c r="I83" s="19">
        <f t="shared" si="3"/>
        <v>6.8100404924992336E-2</v>
      </c>
      <c r="J83" s="19">
        <f t="shared" si="4"/>
        <v>1.9949219238951689E-2</v>
      </c>
      <c r="K83" s="19">
        <f t="shared" si="5"/>
        <v>0.51631148869420895</v>
      </c>
    </row>
    <row r="84" spans="2:11" x14ac:dyDescent="0.3">
      <c r="B84" t="str">
        <f>'Town Data'!A80</f>
        <v>SHAFTSBURY</v>
      </c>
      <c r="C84" s="37">
        <f>IF('Town Data'!C80&gt;9,'Town Data'!B80,"*")</f>
        <v>6316000.5899999999</v>
      </c>
      <c r="D84" s="38" t="str">
        <f>IF('Town Data'!E80&gt;9,'Town Data'!D80,"*")</f>
        <v>*</v>
      </c>
      <c r="E84" s="46" t="str">
        <f>IF('Town Data'!G80&gt;9,'Town Data'!F80,"*")</f>
        <v>*</v>
      </c>
      <c r="F84" s="38">
        <f>IF('Town Data'!I80&gt;9,'Town Data'!H80,"*")</f>
        <v>4596427.5599999996</v>
      </c>
      <c r="G84" s="38">
        <f>IF('Town Data'!K80&gt;9,'Town Data'!J80,"*")</f>
        <v>322112.52</v>
      </c>
      <c r="H84" s="39" t="str">
        <f>IF('Town Data'!M80&gt;9,'Town Data'!L80,"*")</f>
        <v>*</v>
      </c>
      <c r="I84" s="8">
        <f t="shared" si="3"/>
        <v>0.37411076483929195</v>
      </c>
      <c r="J84" s="8" t="str">
        <f t="shared" si="4"/>
        <v/>
      </c>
      <c r="K84" s="8" t="str">
        <f t="shared" si="5"/>
        <v/>
      </c>
    </row>
    <row r="85" spans="2:11" x14ac:dyDescent="0.3">
      <c r="B85" s="24" t="str">
        <f>'Town Data'!A81</f>
        <v>SHELBURNE</v>
      </c>
      <c r="C85" s="40">
        <f>IF('Town Data'!C81&gt;9,'Town Data'!B81,"*")</f>
        <v>23410618.870000001</v>
      </c>
      <c r="D85" s="41">
        <f>IF('Town Data'!E81&gt;9,'Town Data'!D81,"*")</f>
        <v>4660581.55</v>
      </c>
      <c r="E85" s="42">
        <f>IF('Town Data'!G81&gt;9,'Town Data'!F81,"*")</f>
        <v>12072.333333333336</v>
      </c>
      <c r="F85" s="41">
        <f>IF('Town Data'!I81&gt;9,'Town Data'!H81,"*")</f>
        <v>23349392.280000001</v>
      </c>
      <c r="G85" s="41">
        <f>IF('Town Data'!K81&gt;9,'Town Data'!J81,"*")</f>
        <v>4629238.5</v>
      </c>
      <c r="H85" s="42">
        <f>IF('Town Data'!M81&gt;9,'Town Data'!L81,"*")</f>
        <v>11698.5</v>
      </c>
      <c r="I85" s="19">
        <f t="shared" si="3"/>
        <v>2.6221920153546648E-3</v>
      </c>
      <c r="J85" s="19">
        <f t="shared" si="4"/>
        <v>6.7706708133529548E-3</v>
      </c>
      <c r="K85" s="19">
        <f t="shared" si="5"/>
        <v>3.1955663831545564E-2</v>
      </c>
    </row>
    <row r="86" spans="2:11" x14ac:dyDescent="0.3">
      <c r="B86" t="str">
        <f>'Town Data'!A82</f>
        <v>SOUTH BURLINGTON</v>
      </c>
      <c r="C86" s="37">
        <f>IF('Town Data'!C82&gt;9,'Town Data'!B82,"*")</f>
        <v>128858836.93000001</v>
      </c>
      <c r="D86" s="38">
        <f>IF('Town Data'!E82&gt;9,'Town Data'!D82,"*")</f>
        <v>32342693.09</v>
      </c>
      <c r="E86" s="39">
        <f>IF('Town Data'!G82&gt;9,'Town Data'!F82,"*")</f>
        <v>6565624.1666666633</v>
      </c>
      <c r="F86" s="38">
        <f>IF('Town Data'!I82&gt;9,'Town Data'!H82,"*")</f>
        <v>113420954.69</v>
      </c>
      <c r="G86" s="38">
        <f>IF('Town Data'!K82&gt;9,'Town Data'!J82,"*")</f>
        <v>28404390.690000001</v>
      </c>
      <c r="H86" s="39">
        <f>IF('Town Data'!M82&gt;9,'Town Data'!L82,"*")</f>
        <v>794018.49999999965</v>
      </c>
      <c r="I86" s="8">
        <f t="shared" si="3"/>
        <v>0.13611137626371192</v>
      </c>
      <c r="J86" s="8">
        <f t="shared" si="4"/>
        <v>0.13865118400115903</v>
      </c>
      <c r="K86" s="8">
        <f t="shared" si="5"/>
        <v>7.268855406601566</v>
      </c>
    </row>
    <row r="87" spans="2:11" x14ac:dyDescent="0.3">
      <c r="B87" s="24" t="str">
        <f>'Town Data'!A83</f>
        <v>SOUTH HERO</v>
      </c>
      <c r="C87" s="40">
        <f>IF('Town Data'!C83&gt;9,'Town Data'!B83,"*")</f>
        <v>1467653.11</v>
      </c>
      <c r="D87" s="41">
        <f>IF('Town Data'!E83&gt;9,'Town Data'!D83,"*")</f>
        <v>333214.12</v>
      </c>
      <c r="E87" s="42" t="str">
        <f>IF('Town Data'!G83&gt;9,'Town Data'!F83,"*")</f>
        <v>*</v>
      </c>
      <c r="F87" s="41">
        <f>IF('Town Data'!I83&gt;9,'Town Data'!H83,"*")</f>
        <v>1236851.94</v>
      </c>
      <c r="G87" s="41">
        <f>IF('Town Data'!K83&gt;9,'Town Data'!J83,"*")</f>
        <v>439966.97</v>
      </c>
      <c r="H87" s="42" t="str">
        <f>IF('Town Data'!M83&gt;9,'Town Data'!L83,"*")</f>
        <v>*</v>
      </c>
      <c r="I87" s="19">
        <f t="shared" si="3"/>
        <v>0.18660371749912133</v>
      </c>
      <c r="J87" s="19">
        <f t="shared" si="4"/>
        <v>-0.24263832805449007</v>
      </c>
      <c r="K87" s="19" t="str">
        <f t="shared" si="5"/>
        <v/>
      </c>
    </row>
    <row r="88" spans="2:11" x14ac:dyDescent="0.3">
      <c r="B88" t="str">
        <f>'Town Data'!A84</f>
        <v>SPRINGFIELD</v>
      </c>
      <c r="C88" s="37">
        <f>IF('Town Data'!C84&gt;9,'Town Data'!B84,"*")</f>
        <v>11555469.199999999</v>
      </c>
      <c r="D88" s="38">
        <f>IF('Town Data'!E84&gt;9,'Town Data'!D84,"*")</f>
        <v>4190747.74</v>
      </c>
      <c r="E88" s="39">
        <f>IF('Town Data'!G84&gt;9,'Town Data'!F84,"*")</f>
        <v>122424.16666666674</v>
      </c>
      <c r="F88" s="38">
        <f>IF('Town Data'!I84&gt;9,'Town Data'!H84,"*")</f>
        <v>13303205.550000001</v>
      </c>
      <c r="G88" s="38">
        <f>IF('Town Data'!K84&gt;9,'Town Data'!J84,"*")</f>
        <v>4042695.24</v>
      </c>
      <c r="H88" s="39">
        <f>IF('Town Data'!M84&gt;9,'Town Data'!L84,"*")</f>
        <v>311055.00000000035</v>
      </c>
      <c r="I88" s="8">
        <f t="shared" si="3"/>
        <v>-0.13137708377361737</v>
      </c>
      <c r="J88" s="8">
        <f t="shared" si="4"/>
        <v>3.6622226314541581E-2</v>
      </c>
      <c r="K88" s="8">
        <f t="shared" si="5"/>
        <v>-0.60642276553449836</v>
      </c>
    </row>
    <row r="89" spans="2:11" x14ac:dyDescent="0.3">
      <c r="B89" s="24" t="str">
        <f>'Town Data'!A85</f>
        <v>ST ALBANS</v>
      </c>
      <c r="C89" s="40">
        <f>IF('Town Data'!C85&gt;9,'Town Data'!B85,"*")</f>
        <v>71136305.010000005</v>
      </c>
      <c r="D89" s="41">
        <f>IF('Town Data'!E85&gt;9,'Town Data'!D85,"*")</f>
        <v>4420718.97</v>
      </c>
      <c r="E89" s="42">
        <f>IF('Town Data'!G85&gt;9,'Town Data'!F85,"*")</f>
        <v>237126.83333333337</v>
      </c>
      <c r="F89" s="41">
        <f>IF('Town Data'!I85&gt;9,'Town Data'!H85,"*")</f>
        <v>61375042.280000001</v>
      </c>
      <c r="G89" s="41">
        <f>IF('Town Data'!K85&gt;9,'Town Data'!J85,"*")</f>
        <v>3978640.5</v>
      </c>
      <c r="H89" s="42">
        <f>IF('Town Data'!M85&gt;9,'Town Data'!L85,"*")</f>
        <v>130749.6666666666</v>
      </c>
      <c r="I89" s="19">
        <f t="shared" si="3"/>
        <v>0.15904286770945103</v>
      </c>
      <c r="J89" s="19">
        <f t="shared" si="4"/>
        <v>0.11111294674650794</v>
      </c>
      <c r="K89" s="19">
        <f t="shared" si="5"/>
        <v>0.81359417104951315</v>
      </c>
    </row>
    <row r="90" spans="2:11" x14ac:dyDescent="0.3">
      <c r="B90" t="str">
        <f>'Town Data'!A86</f>
        <v>ST ALBANS TOWN</v>
      </c>
      <c r="C90" s="37">
        <f>IF('Town Data'!C86&gt;9,'Town Data'!B86,"*")</f>
        <v>22260181.300000001</v>
      </c>
      <c r="D90" s="38">
        <f>IF('Town Data'!E86&gt;9,'Town Data'!D86,"*")</f>
        <v>6588428.3600000003</v>
      </c>
      <c r="E90" s="39">
        <f>IF('Town Data'!G86&gt;9,'Town Data'!F86,"*")</f>
        <v>200544.99999999994</v>
      </c>
      <c r="F90" s="38">
        <f>IF('Town Data'!I86&gt;9,'Town Data'!H86,"*")</f>
        <v>28909490.23</v>
      </c>
      <c r="G90" s="38">
        <f>IF('Town Data'!K86&gt;9,'Town Data'!J86,"*")</f>
        <v>6532955.1299999999</v>
      </c>
      <c r="H90" s="39">
        <f>IF('Town Data'!M86&gt;9,'Town Data'!L86,"*")</f>
        <v>51138.666666666635</v>
      </c>
      <c r="I90" s="8">
        <f t="shared" si="3"/>
        <v>-0.2300043645563791</v>
      </c>
      <c r="J90" s="8">
        <f t="shared" si="4"/>
        <v>8.4912920563715005E-3</v>
      </c>
      <c r="K90" s="8">
        <f t="shared" si="5"/>
        <v>2.9215922719924925</v>
      </c>
    </row>
    <row r="91" spans="2:11" x14ac:dyDescent="0.3">
      <c r="B91" s="24" t="str">
        <f>'Town Data'!A87</f>
        <v>ST JOHNSBURY</v>
      </c>
      <c r="C91" s="40">
        <f>IF('Town Data'!C87&gt;9,'Town Data'!B87,"*")</f>
        <v>22879808.280000001</v>
      </c>
      <c r="D91" s="41">
        <f>IF('Town Data'!E87&gt;9,'Town Data'!D87,"*")</f>
        <v>6549372.4699999997</v>
      </c>
      <c r="E91" s="42">
        <f>IF('Town Data'!G87&gt;9,'Town Data'!F87,"*")</f>
        <v>42568.833333333328</v>
      </c>
      <c r="F91" s="41">
        <f>IF('Town Data'!I87&gt;9,'Town Data'!H87,"*")</f>
        <v>20640969.289999999</v>
      </c>
      <c r="G91" s="41">
        <f>IF('Town Data'!K87&gt;9,'Town Data'!J87,"*")</f>
        <v>5999037.0800000001</v>
      </c>
      <c r="H91" s="42">
        <f>IF('Town Data'!M87&gt;9,'Town Data'!L87,"*")</f>
        <v>57688.333333333278</v>
      </c>
      <c r="I91" s="19">
        <f t="shared" si="3"/>
        <v>0.10846578755798353</v>
      </c>
      <c r="J91" s="19">
        <f t="shared" si="4"/>
        <v>9.1737287611497756E-2</v>
      </c>
      <c r="K91" s="19">
        <f t="shared" si="5"/>
        <v>-0.26208938838008777</v>
      </c>
    </row>
    <row r="92" spans="2:11" x14ac:dyDescent="0.3">
      <c r="B92" t="str">
        <f>'Town Data'!A88</f>
        <v>STOWE</v>
      </c>
      <c r="C92" s="37">
        <f>IF('Town Data'!C88&gt;9,'Town Data'!B88,"*")</f>
        <v>31002505.609999999</v>
      </c>
      <c r="D92" s="38">
        <f>IF('Town Data'!E88&gt;9,'Town Data'!D88,"*")</f>
        <v>18419760.399999999</v>
      </c>
      <c r="E92" s="39">
        <f>IF('Town Data'!G88&gt;9,'Town Data'!F88,"*")</f>
        <v>347293.00000000006</v>
      </c>
      <c r="F92" s="38">
        <f>IF('Town Data'!I88&gt;9,'Town Data'!H88,"*")</f>
        <v>31881245.48</v>
      </c>
      <c r="G92" s="38">
        <f>IF('Town Data'!K88&gt;9,'Town Data'!J88,"*")</f>
        <v>20843662.449999999</v>
      </c>
      <c r="H92" s="39">
        <f>IF('Town Data'!M88&gt;9,'Town Data'!L88,"*")</f>
        <v>217074.5</v>
      </c>
      <c r="I92" s="8">
        <f t="shared" si="3"/>
        <v>-2.7562909063614194E-2</v>
      </c>
      <c r="J92" s="8">
        <f t="shared" si="4"/>
        <v>-0.11628964227445551</v>
      </c>
      <c r="K92" s="8">
        <f t="shared" si="5"/>
        <v>0.59987930410987955</v>
      </c>
    </row>
    <row r="93" spans="2:11" x14ac:dyDescent="0.3">
      <c r="B93" s="24" t="str">
        <f>'Town Data'!A89</f>
        <v>SWANTON</v>
      </c>
      <c r="C93" s="40">
        <f>IF('Town Data'!C89&gt;9,'Town Data'!B89,"*")</f>
        <v>13322582.85</v>
      </c>
      <c r="D93" s="41">
        <f>IF('Town Data'!E89&gt;9,'Town Data'!D89,"*")</f>
        <v>1875836.72</v>
      </c>
      <c r="E93" s="42" t="str">
        <f>IF('Town Data'!G89&gt;9,'Town Data'!F89,"*")</f>
        <v>*</v>
      </c>
      <c r="F93" s="41">
        <f>IF('Town Data'!I89&gt;9,'Town Data'!H89,"*")</f>
        <v>12005932.1</v>
      </c>
      <c r="G93" s="41">
        <f>IF('Town Data'!K89&gt;9,'Town Data'!J89,"*")</f>
        <v>1623881.25</v>
      </c>
      <c r="H93" s="42" t="str">
        <f>IF('Town Data'!M89&gt;9,'Town Data'!L89,"*")</f>
        <v>*</v>
      </c>
      <c r="I93" s="19">
        <f t="shared" si="3"/>
        <v>0.10966668302247021</v>
      </c>
      <c r="J93" s="19">
        <f t="shared" si="4"/>
        <v>0.15515633917196839</v>
      </c>
      <c r="K93" s="19" t="str">
        <f t="shared" si="5"/>
        <v/>
      </c>
    </row>
    <row r="94" spans="2:11" x14ac:dyDescent="0.3">
      <c r="B94" t="str">
        <f>'Town Data'!A90</f>
        <v>THETFORD</v>
      </c>
      <c r="C94" s="37">
        <f>IF('Town Data'!C90&gt;9,'Town Data'!B90,"*")</f>
        <v>820840.78</v>
      </c>
      <c r="D94" s="38">
        <f>IF('Town Data'!E90&gt;9,'Town Data'!D90,"*")</f>
        <v>358332.21</v>
      </c>
      <c r="E94" s="39" t="str">
        <f>IF('Town Data'!G90&gt;9,'Town Data'!F90,"*")</f>
        <v>*</v>
      </c>
      <c r="F94" s="38">
        <f>IF('Town Data'!I90&gt;9,'Town Data'!H90,"*")</f>
        <v>869667.9</v>
      </c>
      <c r="G94" s="38">
        <f>IF('Town Data'!K90&gt;9,'Town Data'!J90,"*")</f>
        <v>366533.06</v>
      </c>
      <c r="H94" s="39" t="str">
        <f>IF('Town Data'!M90&gt;9,'Town Data'!L90,"*")</f>
        <v>*</v>
      </c>
      <c r="I94" s="8">
        <f t="shared" si="3"/>
        <v>-5.6144558169848507E-2</v>
      </c>
      <c r="J94" s="8">
        <f t="shared" si="4"/>
        <v>-2.2374107263339292E-2</v>
      </c>
      <c r="K94" s="8" t="str">
        <f t="shared" si="5"/>
        <v/>
      </c>
    </row>
    <row r="95" spans="2:11" x14ac:dyDescent="0.3">
      <c r="B95" s="24" t="str">
        <f>'Town Data'!A91</f>
        <v>TROY</v>
      </c>
      <c r="C95" s="40" t="str">
        <f>IF('Town Data'!C91&gt;9,'Town Data'!B91,"*")</f>
        <v>*</v>
      </c>
      <c r="D95" s="41" t="str">
        <f>IF('Town Data'!E91&gt;9,'Town Data'!D91,"*")</f>
        <v>*</v>
      </c>
      <c r="E95" s="42" t="str">
        <f>IF('Town Data'!G91&gt;9,'Town Data'!F91,"*")</f>
        <v>*</v>
      </c>
      <c r="F95" s="41">
        <f>IF('Town Data'!I91&gt;9,'Town Data'!H91,"*")</f>
        <v>2429309.63</v>
      </c>
      <c r="G95" s="41">
        <f>IF('Town Data'!K91&gt;9,'Town Data'!J91,"*")</f>
        <v>261410.36</v>
      </c>
      <c r="H95" s="42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 t="str">
        <f>'Town Data'!A92</f>
        <v>UNDERHILL</v>
      </c>
      <c r="C96" s="37">
        <f>IF('Town Data'!C92&gt;9,'Town Data'!B92,"*")</f>
        <v>130391.55</v>
      </c>
      <c r="D96" s="38" t="str">
        <f>IF('Town Data'!E92&gt;9,'Town Data'!D92,"*")</f>
        <v>*</v>
      </c>
      <c r="E96" s="39" t="str">
        <f>IF('Town Data'!G92&gt;9,'Town Data'!F92,"*")</f>
        <v>*</v>
      </c>
      <c r="F96" s="38" t="str">
        <f>IF('Town Data'!I92&gt;9,'Town Data'!H92,"*")</f>
        <v>*</v>
      </c>
      <c r="G96" s="38" t="str">
        <f>IF('Town Data'!K92&gt;9,'Town Data'!J92,"*")</f>
        <v>*</v>
      </c>
      <c r="H96" s="39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VERGENNES</v>
      </c>
      <c r="C97" s="40">
        <f>IF('Town Data'!C93&gt;9,'Town Data'!B93,"*")</f>
        <v>8678476.0999999996</v>
      </c>
      <c r="D97" s="41">
        <f>IF('Town Data'!E93&gt;9,'Town Data'!D93,"*")</f>
        <v>1341962.22</v>
      </c>
      <c r="E97" s="42" t="str">
        <f>IF('Town Data'!G93&gt;9,'Town Data'!F93,"*")</f>
        <v>*</v>
      </c>
      <c r="F97" s="41">
        <f>IF('Town Data'!I93&gt;9,'Town Data'!H93,"*")</f>
        <v>8099503.46</v>
      </c>
      <c r="G97" s="41">
        <f>IF('Town Data'!K93&gt;9,'Town Data'!J93,"*")</f>
        <v>1341689.3500000001</v>
      </c>
      <c r="H97" s="42" t="str">
        <f>IF('Town Data'!M93&gt;9,'Town Data'!L93,"*")</f>
        <v>*</v>
      </c>
      <c r="I97" s="19">
        <f t="shared" si="3"/>
        <v>7.1482485668325116E-2</v>
      </c>
      <c r="J97" s="19">
        <f t="shared" si="4"/>
        <v>2.0337792798301552E-4</v>
      </c>
      <c r="K97" s="19" t="str">
        <f t="shared" si="5"/>
        <v/>
      </c>
    </row>
    <row r="98" spans="2:11" x14ac:dyDescent="0.3">
      <c r="B98" t="str">
        <f>'Town Data'!A94</f>
        <v>VERNON</v>
      </c>
      <c r="C98" s="37">
        <f>IF('Town Data'!C94&gt;9,'Town Data'!B94,"*")</f>
        <v>484737.93</v>
      </c>
      <c r="D98" s="38" t="str">
        <f>IF('Town Data'!E94&gt;9,'Town Data'!D94,"*")</f>
        <v>*</v>
      </c>
      <c r="E98" s="39" t="str">
        <f>IF('Town Data'!G94&gt;9,'Town Data'!F94,"*")</f>
        <v>*</v>
      </c>
      <c r="F98" s="38">
        <f>IF('Town Data'!I94&gt;9,'Town Data'!H94,"*")</f>
        <v>1006272</v>
      </c>
      <c r="G98" s="38">
        <f>IF('Town Data'!K94&gt;9,'Town Data'!J94,"*")</f>
        <v>227286.43</v>
      </c>
      <c r="H98" s="39" t="str">
        <f>IF('Town Data'!M94&gt;9,'Town Data'!L94,"*")</f>
        <v>*</v>
      </c>
      <c r="I98" s="8">
        <f t="shared" si="3"/>
        <v>-0.51828339653692046</v>
      </c>
      <c r="J98" s="8" t="str">
        <f t="shared" si="4"/>
        <v/>
      </c>
      <c r="K98" s="8" t="str">
        <f t="shared" si="5"/>
        <v/>
      </c>
    </row>
    <row r="99" spans="2:11" x14ac:dyDescent="0.3">
      <c r="B99" s="24" t="str">
        <f>'Town Data'!A95</f>
        <v>WAITSFIELD</v>
      </c>
      <c r="C99" s="40">
        <f>IF('Town Data'!C95&gt;9,'Town Data'!B95,"*")</f>
        <v>9234432.25</v>
      </c>
      <c r="D99" s="41">
        <f>IF('Town Data'!E95&gt;9,'Town Data'!D95,"*")</f>
        <v>3080166.75</v>
      </c>
      <c r="E99" s="42" t="str">
        <f>IF('Town Data'!G95&gt;9,'Town Data'!F95,"*")</f>
        <v>*</v>
      </c>
      <c r="F99" s="41">
        <f>IF('Town Data'!I95&gt;9,'Town Data'!H95,"*")</f>
        <v>9259680.2100000009</v>
      </c>
      <c r="G99" s="41">
        <f>IF('Town Data'!K95&gt;9,'Town Data'!J95,"*")</f>
        <v>2933701.88</v>
      </c>
      <c r="H99" s="42" t="str">
        <f>IF('Town Data'!M95&gt;9,'Town Data'!L95,"*")</f>
        <v>*</v>
      </c>
      <c r="I99" s="19">
        <f t="shared" si="3"/>
        <v>-2.7266557189236768E-3</v>
      </c>
      <c r="J99" s="19">
        <f t="shared" si="4"/>
        <v>4.9924933067841272E-2</v>
      </c>
      <c r="K99" s="19" t="str">
        <f t="shared" si="5"/>
        <v/>
      </c>
    </row>
    <row r="100" spans="2:11" x14ac:dyDescent="0.3">
      <c r="B100" s="24" t="str">
        <f>'Town Data'!A96</f>
        <v>WARREN</v>
      </c>
      <c r="C100" s="40">
        <f>IF('Town Data'!C96&gt;9,'Town Data'!B96,"*")</f>
        <v>11226676.23</v>
      </c>
      <c r="D100" s="41">
        <f>IF('Town Data'!E96&gt;9,'Town Data'!D96,"*")</f>
        <v>7293126.6200000001</v>
      </c>
      <c r="E100" s="42" t="str">
        <f>IF('Town Data'!G96&gt;9,'Town Data'!F96,"*")</f>
        <v>*</v>
      </c>
      <c r="F100" s="41">
        <f>IF('Town Data'!I96&gt;9,'Town Data'!H96,"*")</f>
        <v>13016675.710000001</v>
      </c>
      <c r="G100" s="41">
        <f>IF('Town Data'!K96&gt;9,'Town Data'!J96,"*")</f>
        <v>6993123.3600000003</v>
      </c>
      <c r="H100" s="42" t="str">
        <f>IF('Town Data'!M96&gt;9,'Town Data'!L96,"*")</f>
        <v>*</v>
      </c>
      <c r="I100" s="19">
        <f t="shared" si="3"/>
        <v>-0.13751586963366089</v>
      </c>
      <c r="J100" s="19">
        <f t="shared" si="4"/>
        <v>4.2899752307529689E-2</v>
      </c>
      <c r="K100" s="19" t="str">
        <f t="shared" si="5"/>
        <v/>
      </c>
    </row>
    <row r="101" spans="2:11" x14ac:dyDescent="0.3">
      <c r="B101" s="24" t="str">
        <f>'Town Data'!A97</f>
        <v>WATERBURY</v>
      </c>
      <c r="C101" s="40">
        <f>IF('Town Data'!C97&gt;9,'Town Data'!B97,"*")</f>
        <v>9419792.0399999991</v>
      </c>
      <c r="D101" s="41">
        <f>IF('Town Data'!E97&gt;9,'Town Data'!D97,"*")</f>
        <v>3607446.14</v>
      </c>
      <c r="E101" s="42" t="str">
        <f>IF('Town Data'!G97&gt;9,'Town Data'!F97,"*")</f>
        <v>*</v>
      </c>
      <c r="F101" s="41">
        <f>IF('Town Data'!I97&gt;9,'Town Data'!H97,"*")</f>
        <v>8847197.3900000006</v>
      </c>
      <c r="G101" s="41">
        <f>IF('Town Data'!K97&gt;9,'Town Data'!J97,"*")</f>
        <v>3238274.36</v>
      </c>
      <c r="H101" s="42" t="str">
        <f>IF('Town Data'!M97&gt;9,'Town Data'!L97,"*")</f>
        <v>*</v>
      </c>
      <c r="I101" s="19">
        <f t="shared" si="3"/>
        <v>6.472045606750032E-2</v>
      </c>
      <c r="J101" s="19">
        <f t="shared" si="4"/>
        <v>0.11400262576886792</v>
      </c>
      <c r="K101" s="19" t="str">
        <f t="shared" si="5"/>
        <v/>
      </c>
    </row>
    <row r="102" spans="2:11" x14ac:dyDescent="0.3">
      <c r="B102" s="24" t="str">
        <f>'Town Data'!A98</f>
        <v>WEATHERSFIELD</v>
      </c>
      <c r="C102" s="40">
        <f>IF('Town Data'!C98&gt;9,'Town Data'!B98,"*")</f>
        <v>1797808.11</v>
      </c>
      <c r="D102" s="41">
        <f>IF('Town Data'!E98&gt;9,'Town Data'!D98,"*")</f>
        <v>305053.82</v>
      </c>
      <c r="E102" s="42" t="str">
        <f>IF('Town Data'!G98&gt;9,'Town Data'!F98,"*")</f>
        <v>*</v>
      </c>
      <c r="F102" s="41">
        <f>IF('Town Data'!I98&gt;9,'Town Data'!H98,"*")</f>
        <v>1361280.66</v>
      </c>
      <c r="G102" s="41">
        <f>IF('Town Data'!K98&gt;9,'Town Data'!J98,"*")</f>
        <v>290441.40000000002</v>
      </c>
      <c r="H102" s="42" t="str">
        <f>IF('Town Data'!M98&gt;9,'Town Data'!L98,"*")</f>
        <v>*</v>
      </c>
      <c r="I102" s="19">
        <f t="shared" si="3"/>
        <v>0.32067409963791021</v>
      </c>
      <c r="J102" s="19">
        <f t="shared" si="4"/>
        <v>5.0311078241600485E-2</v>
      </c>
      <c r="K102" s="19" t="str">
        <f t="shared" si="5"/>
        <v/>
      </c>
    </row>
    <row r="103" spans="2:11" x14ac:dyDescent="0.3">
      <c r="B103" s="24" t="str">
        <f>'Town Data'!A99</f>
        <v>WEST RUTLAND</v>
      </c>
      <c r="C103" s="40">
        <f>IF('Town Data'!C99&gt;9,'Town Data'!B99,"*")</f>
        <v>4727744.4000000004</v>
      </c>
      <c r="D103" s="41">
        <f>IF('Town Data'!E99&gt;9,'Town Data'!D99,"*")</f>
        <v>846215.68000000005</v>
      </c>
      <c r="E103" s="42" t="str">
        <f>IF('Town Data'!G99&gt;9,'Town Data'!F99,"*")</f>
        <v>*</v>
      </c>
      <c r="F103" s="41">
        <f>IF('Town Data'!I99&gt;9,'Town Data'!H99,"*")</f>
        <v>3949588.42</v>
      </c>
      <c r="G103" s="41">
        <f>IF('Town Data'!K99&gt;9,'Town Data'!J99,"*")</f>
        <v>952290.5</v>
      </c>
      <c r="H103" s="42" t="str">
        <f>IF('Town Data'!M99&gt;9,'Town Data'!L99,"*")</f>
        <v>*</v>
      </c>
      <c r="I103" s="19">
        <f t="shared" si="3"/>
        <v>0.1970220431221541</v>
      </c>
      <c r="J103" s="19">
        <f t="shared" si="4"/>
        <v>-0.11138914018358888</v>
      </c>
      <c r="K103" s="19" t="str">
        <f t="shared" si="5"/>
        <v/>
      </c>
    </row>
    <row r="104" spans="2:11" x14ac:dyDescent="0.3">
      <c r="B104" s="24" t="str">
        <f>'Town Data'!A100</f>
        <v>WESTMINSTER</v>
      </c>
      <c r="C104" s="40">
        <f>IF('Town Data'!C100&gt;9,'Town Data'!B100,"*")</f>
        <v>8337231.4199999999</v>
      </c>
      <c r="D104" s="41">
        <f>IF('Town Data'!E100&gt;9,'Town Data'!D100,"*")</f>
        <v>900540.47</v>
      </c>
      <c r="E104" s="42" t="str">
        <f>IF('Town Data'!G100&gt;9,'Town Data'!F100,"*")</f>
        <v>*</v>
      </c>
      <c r="F104" s="41">
        <f>IF('Town Data'!I100&gt;9,'Town Data'!H100,"*")</f>
        <v>9005258.9900000002</v>
      </c>
      <c r="G104" s="41">
        <f>IF('Town Data'!K100&gt;9,'Town Data'!J100,"*")</f>
        <v>610900.6</v>
      </c>
      <c r="H104" s="42" t="str">
        <f>IF('Town Data'!M100&gt;9,'Town Data'!L100,"*")</f>
        <v>*</v>
      </c>
      <c r="I104" s="19">
        <f t="shared" si="3"/>
        <v>-7.4181938658490515E-2</v>
      </c>
      <c r="J104" s="19">
        <f t="shared" si="4"/>
        <v>0.47411947213671096</v>
      </c>
      <c r="K104" s="19" t="str">
        <f t="shared" si="5"/>
        <v/>
      </c>
    </row>
    <row r="105" spans="2:11" x14ac:dyDescent="0.3">
      <c r="B105" s="24" t="str">
        <f>'Town Data'!A101</f>
        <v>WHITINGHAM</v>
      </c>
      <c r="C105" s="40" t="str">
        <f>IF('Town Data'!C101&gt;9,'Town Data'!B101,"*")</f>
        <v>*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223269.49</v>
      </c>
      <c r="G105" s="41" t="str">
        <f>IF('Town Data'!K101&gt;9,'Town Data'!J101,"*")</f>
        <v>*</v>
      </c>
      <c r="H105" s="42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WILLIAMSTOWN</v>
      </c>
      <c r="C106" s="40">
        <f>IF('Town Data'!C102&gt;9,'Town Data'!B102,"*")</f>
        <v>1580447.9</v>
      </c>
      <c r="D106" s="41">
        <f>IF('Town Data'!E102&gt;9,'Town Data'!D102,"*")</f>
        <v>517304.83</v>
      </c>
      <c r="E106" s="42" t="str">
        <f>IF('Town Data'!G102&gt;9,'Town Data'!F102,"*")</f>
        <v>*</v>
      </c>
      <c r="F106" s="41">
        <f>IF('Town Data'!I102&gt;9,'Town Data'!H102,"*")</f>
        <v>1319814.5900000001</v>
      </c>
      <c r="G106" s="41">
        <f>IF('Town Data'!K102&gt;9,'Town Data'!J102,"*")</f>
        <v>382100.57</v>
      </c>
      <c r="H106" s="42" t="str">
        <f>IF('Town Data'!M102&gt;9,'Town Data'!L102,"*")</f>
        <v>*</v>
      </c>
      <c r="I106" s="19">
        <f t="shared" si="3"/>
        <v>0.19747721534128504</v>
      </c>
      <c r="J106" s="19">
        <f t="shared" si="4"/>
        <v>0.35384469591343454</v>
      </c>
      <c r="K106" s="19" t="str">
        <f t="shared" si="5"/>
        <v/>
      </c>
    </row>
    <row r="107" spans="2:11" x14ac:dyDescent="0.3">
      <c r="B107" s="24" t="str">
        <f>'Town Data'!A103</f>
        <v>WILLISTON</v>
      </c>
      <c r="C107" s="40">
        <f>IF('Town Data'!C103&gt;9,'Town Data'!B103,"*")</f>
        <v>74064204.439999998</v>
      </c>
      <c r="D107" s="41">
        <f>IF('Town Data'!E103&gt;9,'Town Data'!D103,"*")</f>
        <v>33202653.890000001</v>
      </c>
      <c r="E107" s="42">
        <f>IF('Town Data'!G103&gt;9,'Town Data'!F103,"*")</f>
        <v>2349653.4999999995</v>
      </c>
      <c r="F107" s="41">
        <f>IF('Town Data'!I103&gt;9,'Town Data'!H103,"*")</f>
        <v>61607823.060000002</v>
      </c>
      <c r="G107" s="41">
        <f>IF('Town Data'!K103&gt;9,'Town Data'!J103,"*")</f>
        <v>30130715.68</v>
      </c>
      <c r="H107" s="42">
        <f>IF('Town Data'!M103&gt;9,'Town Data'!L103,"*")</f>
        <v>1596127.833333333</v>
      </c>
      <c r="I107" s="19">
        <f t="shared" si="3"/>
        <v>0.20218830598621698</v>
      </c>
      <c r="J107" s="19">
        <f t="shared" si="4"/>
        <v>0.10195370872119958</v>
      </c>
      <c r="K107" s="19">
        <f t="shared" si="5"/>
        <v>0.47209606331656601</v>
      </c>
    </row>
    <row r="108" spans="2:11" x14ac:dyDescent="0.3">
      <c r="B108" s="24" t="str">
        <f>'Town Data'!A104</f>
        <v>WILMINGTON</v>
      </c>
      <c r="C108" s="40">
        <f>IF('Town Data'!C104&gt;9,'Town Data'!B104,"*")</f>
        <v>6237677.21</v>
      </c>
      <c r="D108" s="41">
        <f>IF('Town Data'!E104&gt;9,'Town Data'!D104,"*")</f>
        <v>2616361.7599999998</v>
      </c>
      <c r="E108" s="42" t="str">
        <f>IF('Town Data'!G104&gt;9,'Town Data'!F104,"*")</f>
        <v>*</v>
      </c>
      <c r="F108" s="41">
        <f>IF('Town Data'!I104&gt;9,'Town Data'!H104,"*")</f>
        <v>6020038.2599999998</v>
      </c>
      <c r="G108" s="41">
        <f>IF('Town Data'!K104&gt;9,'Town Data'!J104,"*")</f>
        <v>1886907.39</v>
      </c>
      <c r="H108" s="42" t="str">
        <f>IF('Town Data'!M104&gt;9,'Town Data'!L104,"*")</f>
        <v>*</v>
      </c>
      <c r="I108" s="19">
        <f t="shared" si="3"/>
        <v>3.6152419735618127E-2</v>
      </c>
      <c r="J108" s="19">
        <f t="shared" si="4"/>
        <v>0.38658726647946401</v>
      </c>
      <c r="K108" s="19" t="str">
        <f t="shared" si="5"/>
        <v/>
      </c>
    </row>
    <row r="109" spans="2:11" x14ac:dyDescent="0.3">
      <c r="B109" s="24" t="str">
        <f>'Town Data'!A105</f>
        <v>WINDSOR</v>
      </c>
      <c r="C109" s="40">
        <f>IF('Town Data'!C105&gt;9,'Town Data'!B105,"*")</f>
        <v>3017913.59</v>
      </c>
      <c r="D109" s="41">
        <f>IF('Town Data'!E105&gt;9,'Town Data'!D105,"*")</f>
        <v>1077576.1000000001</v>
      </c>
      <c r="E109" s="42" t="str">
        <f>IF('Town Data'!G105&gt;9,'Town Data'!F105,"*")</f>
        <v>*</v>
      </c>
      <c r="F109" s="41">
        <f>IF('Town Data'!I105&gt;9,'Town Data'!H105,"*")</f>
        <v>2609599.25</v>
      </c>
      <c r="G109" s="41">
        <f>IF('Town Data'!K105&gt;9,'Town Data'!J105,"*")</f>
        <v>851145.73</v>
      </c>
      <c r="H109" s="42" t="str">
        <f>IF('Town Data'!M105&gt;9,'Town Data'!L105,"*")</f>
        <v>*</v>
      </c>
      <c r="I109" s="19">
        <f t="shared" si="3"/>
        <v>0.15646630033327907</v>
      </c>
      <c r="J109" s="19">
        <f t="shared" si="4"/>
        <v>0.26603008394343952</v>
      </c>
      <c r="K109" s="19" t="str">
        <f t="shared" si="5"/>
        <v/>
      </c>
    </row>
    <row r="110" spans="2:11" x14ac:dyDescent="0.3">
      <c r="B110" s="24" t="str">
        <f>'Town Data'!A106</f>
        <v>WINHALL</v>
      </c>
      <c r="C110" s="40">
        <f>IF('Town Data'!C106&gt;9,'Town Data'!B106,"*")</f>
        <v>1960534.85</v>
      </c>
      <c r="D110" s="41">
        <f>IF('Town Data'!E106&gt;9,'Town Data'!D106,"*")</f>
        <v>695850.91</v>
      </c>
      <c r="E110" s="42" t="str">
        <f>IF('Town Data'!G106&gt;9,'Town Data'!F106,"*")</f>
        <v>*</v>
      </c>
      <c r="F110" s="41">
        <f>IF('Town Data'!I106&gt;9,'Town Data'!H106,"*")</f>
        <v>2018893.03</v>
      </c>
      <c r="G110" s="41">
        <f>IF('Town Data'!K106&gt;9,'Town Data'!J106,"*")</f>
        <v>814333.32</v>
      </c>
      <c r="H110" s="42" t="str">
        <f>IF('Town Data'!M106&gt;9,'Town Data'!L106,"*")</f>
        <v>*</v>
      </c>
      <c r="I110" s="19">
        <f t="shared" si="3"/>
        <v>-2.890602876567459E-2</v>
      </c>
      <c r="J110" s="19">
        <f t="shared" si="4"/>
        <v>-0.14549620786731399</v>
      </c>
      <c r="K110" s="19" t="str">
        <f t="shared" si="5"/>
        <v/>
      </c>
    </row>
    <row r="111" spans="2:11" x14ac:dyDescent="0.3">
      <c r="B111" s="24" t="str">
        <f>'Town Data'!A107</f>
        <v>WINOOSKI</v>
      </c>
      <c r="C111" s="40">
        <f>IF('Town Data'!C107&gt;9,'Town Data'!B107,"*")</f>
        <v>5048952.5599999996</v>
      </c>
      <c r="D111" s="41">
        <f>IF('Town Data'!E107&gt;9,'Town Data'!D107,"*")</f>
        <v>1336082.17</v>
      </c>
      <c r="E111" s="42" t="str">
        <f>IF('Town Data'!G107&gt;9,'Town Data'!F107,"*")</f>
        <v>*</v>
      </c>
      <c r="F111" s="41">
        <f>IF('Town Data'!I107&gt;9,'Town Data'!H107,"*")</f>
        <v>4880502.1500000004</v>
      </c>
      <c r="G111" s="41">
        <f>IF('Town Data'!K107&gt;9,'Town Data'!J107,"*")</f>
        <v>936683.21</v>
      </c>
      <c r="H111" s="42" t="str">
        <f>IF('Town Data'!M107&gt;9,'Town Data'!L107,"*")</f>
        <v>*</v>
      </c>
      <c r="I111" s="19">
        <f t="shared" si="3"/>
        <v>3.4514975062555645E-2</v>
      </c>
      <c r="J111" s="19">
        <f t="shared" si="4"/>
        <v>0.42639705263853289</v>
      </c>
      <c r="K111" s="19" t="str">
        <f t="shared" si="5"/>
        <v/>
      </c>
    </row>
    <row r="112" spans="2:11" x14ac:dyDescent="0.3">
      <c r="B112" s="24" t="str">
        <f>'Town Data'!A108</f>
        <v>WOLCOTT</v>
      </c>
      <c r="C112" s="40">
        <f>IF('Town Data'!C108&gt;9,'Town Data'!B108,"*")</f>
        <v>607522.66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630896.18000000005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>
        <f t="shared" si="3"/>
        <v>-3.7048124146194732E-2</v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WOODSTOCK</v>
      </c>
      <c r="C113" s="40">
        <f>IF('Town Data'!C109&gt;9,'Town Data'!B109,"*")</f>
        <v>7759590.9900000002</v>
      </c>
      <c r="D113" s="41">
        <f>IF('Town Data'!E109&gt;9,'Town Data'!D109,"*")</f>
        <v>2218944.86</v>
      </c>
      <c r="E113" s="42" t="str">
        <f>IF('Town Data'!G109&gt;9,'Town Data'!F109,"*")</f>
        <v>*</v>
      </c>
      <c r="F113" s="41">
        <f>IF('Town Data'!I109&gt;9,'Town Data'!H109,"*")</f>
        <v>7833634.5</v>
      </c>
      <c r="G113" s="41">
        <f>IF('Town Data'!K109&gt;9,'Town Data'!J109,"*")</f>
        <v>1924318.28</v>
      </c>
      <c r="H113" s="42">
        <f>IF('Town Data'!M109&gt;9,'Town Data'!L109,"*")</f>
        <v>76309.333333333358</v>
      </c>
      <c r="I113" s="19">
        <f t="shared" si="3"/>
        <v>-9.4519995795055E-3</v>
      </c>
      <c r="J113" s="19">
        <f t="shared" si="4"/>
        <v>0.1531069901804393</v>
      </c>
      <c r="K113" s="19" t="str">
        <f t="shared" si="5"/>
        <v/>
      </c>
    </row>
    <row r="114" spans="2:11" x14ac:dyDescent="0.3">
      <c r="B114" s="24">
        <f>'Town Data'!A110</f>
        <v>0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 t="str">
        <f>IF('Town Data'!I110&gt;9,'Town Data'!H110,"*")</f>
        <v>*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0</v>
      </c>
      <c r="C2" s="30">
        <v>0</v>
      </c>
      <c r="D2" s="33">
        <v>0</v>
      </c>
      <c r="E2" s="30">
        <v>0</v>
      </c>
      <c r="F2" s="30">
        <v>0</v>
      </c>
      <c r="G2" s="30">
        <v>0</v>
      </c>
      <c r="H2" s="33">
        <v>385327.98</v>
      </c>
      <c r="I2" s="30">
        <v>10</v>
      </c>
      <c r="J2" s="33">
        <v>112293.27</v>
      </c>
      <c r="K2" s="30">
        <v>10</v>
      </c>
      <c r="L2" s="30">
        <v>0</v>
      </c>
      <c r="M2" s="30">
        <v>0</v>
      </c>
    </row>
    <row r="3" spans="1:13" x14ac:dyDescent="0.3">
      <c r="A3" s="29" t="s">
        <v>53</v>
      </c>
      <c r="B3" s="33">
        <v>1590204.3</v>
      </c>
      <c r="C3" s="30">
        <v>14</v>
      </c>
      <c r="D3" s="33">
        <v>319733.99</v>
      </c>
      <c r="E3" s="30">
        <v>14</v>
      </c>
      <c r="F3" s="30">
        <v>0</v>
      </c>
      <c r="G3" s="30">
        <v>0</v>
      </c>
      <c r="H3" s="33">
        <v>1582569.37</v>
      </c>
      <c r="I3" s="30">
        <v>11</v>
      </c>
      <c r="J3" s="33">
        <v>288094.84999999998</v>
      </c>
      <c r="K3" s="30">
        <v>11</v>
      </c>
      <c r="L3" s="30">
        <v>0</v>
      </c>
      <c r="M3" s="30">
        <v>0</v>
      </c>
    </row>
    <row r="4" spans="1:13" x14ac:dyDescent="0.3">
      <c r="A4" s="29" t="s">
        <v>54</v>
      </c>
      <c r="B4" s="33">
        <v>16672086.109999999</v>
      </c>
      <c r="C4" s="30">
        <v>15</v>
      </c>
      <c r="D4" s="33">
        <v>442273.11</v>
      </c>
      <c r="E4" s="30">
        <v>14</v>
      </c>
      <c r="F4" s="33">
        <v>0</v>
      </c>
      <c r="G4" s="30">
        <v>0</v>
      </c>
      <c r="H4" s="33">
        <v>12557779.82</v>
      </c>
      <c r="I4" s="30">
        <v>15</v>
      </c>
      <c r="J4" s="33">
        <v>403920.21</v>
      </c>
      <c r="K4" s="30">
        <v>14</v>
      </c>
      <c r="L4" s="33">
        <v>0</v>
      </c>
      <c r="M4" s="30">
        <v>0</v>
      </c>
    </row>
    <row r="5" spans="1:13" x14ac:dyDescent="0.3">
      <c r="A5" s="29" t="s">
        <v>55</v>
      </c>
      <c r="B5" s="33">
        <v>40708102.689999998</v>
      </c>
      <c r="C5" s="30">
        <v>153</v>
      </c>
      <c r="D5" s="33">
        <v>11431191.4</v>
      </c>
      <c r="E5" s="30">
        <v>144</v>
      </c>
      <c r="F5" s="30">
        <v>159004.16666666672</v>
      </c>
      <c r="G5" s="30">
        <v>42</v>
      </c>
      <c r="H5" s="33">
        <v>33599810.700000003</v>
      </c>
      <c r="I5" s="30">
        <v>161</v>
      </c>
      <c r="J5" s="33">
        <v>9574851.6199999992</v>
      </c>
      <c r="K5" s="30">
        <v>151</v>
      </c>
      <c r="L5" s="30">
        <v>186671.50000000003</v>
      </c>
      <c r="M5" s="30">
        <v>37</v>
      </c>
    </row>
    <row r="6" spans="1:13" x14ac:dyDescent="0.3">
      <c r="A6" s="29" t="s">
        <v>56</v>
      </c>
      <c r="B6" s="33">
        <v>9149606.4600000009</v>
      </c>
      <c r="C6" s="30">
        <v>28</v>
      </c>
      <c r="D6" s="33">
        <v>1196377.27</v>
      </c>
      <c r="E6" s="30">
        <v>25</v>
      </c>
      <c r="F6" s="33">
        <v>0</v>
      </c>
      <c r="G6" s="30">
        <v>0</v>
      </c>
      <c r="H6" s="33">
        <v>8870000.2599999998</v>
      </c>
      <c r="I6" s="30">
        <v>28</v>
      </c>
      <c r="J6" s="33">
        <v>1243190.26</v>
      </c>
      <c r="K6" s="30">
        <v>26</v>
      </c>
      <c r="L6" s="33">
        <v>0</v>
      </c>
      <c r="M6" s="30">
        <v>0</v>
      </c>
    </row>
    <row r="7" spans="1:13" x14ac:dyDescent="0.3">
      <c r="A7" s="29" t="s">
        <v>57</v>
      </c>
      <c r="B7" s="33">
        <v>19563239.920000002</v>
      </c>
      <c r="C7" s="30">
        <v>37</v>
      </c>
      <c r="D7" s="33">
        <v>1422222.14</v>
      </c>
      <c r="E7" s="30">
        <v>33</v>
      </c>
      <c r="F7" s="33">
        <v>107290.1666666667</v>
      </c>
      <c r="G7" s="30">
        <v>10</v>
      </c>
      <c r="H7" s="33">
        <v>19645499.780000001</v>
      </c>
      <c r="I7" s="30">
        <v>37</v>
      </c>
      <c r="J7" s="33">
        <v>1408559.78</v>
      </c>
      <c r="K7" s="30">
        <v>30</v>
      </c>
      <c r="L7" s="33">
        <v>0</v>
      </c>
      <c r="M7" s="30">
        <v>0</v>
      </c>
    </row>
    <row r="8" spans="1:13" x14ac:dyDescent="0.3">
      <c r="A8" s="29" t="s">
        <v>58</v>
      </c>
      <c r="B8" s="33">
        <v>44387789.450000003</v>
      </c>
      <c r="C8" s="30">
        <v>164</v>
      </c>
      <c r="D8" s="33">
        <v>13493595.310000001</v>
      </c>
      <c r="E8" s="30">
        <v>156</v>
      </c>
      <c r="F8" s="33">
        <v>169306.33333333331</v>
      </c>
      <c r="G8" s="30">
        <v>32</v>
      </c>
      <c r="H8" s="33">
        <v>41454573.920000002</v>
      </c>
      <c r="I8" s="30">
        <v>163</v>
      </c>
      <c r="J8" s="33">
        <v>11946553.52</v>
      </c>
      <c r="K8" s="30">
        <v>152</v>
      </c>
      <c r="L8" s="33">
        <v>225130.33333333326</v>
      </c>
      <c r="M8" s="30">
        <v>36</v>
      </c>
    </row>
    <row r="9" spans="1:13" x14ac:dyDescent="0.3">
      <c r="A9" s="29" t="s">
        <v>59</v>
      </c>
      <c r="B9" s="33">
        <v>17471767.760000002</v>
      </c>
      <c r="C9" s="30">
        <v>42</v>
      </c>
      <c r="D9" s="33">
        <v>5442344.5899999999</v>
      </c>
      <c r="E9" s="30">
        <v>41</v>
      </c>
      <c r="F9" s="30">
        <v>122008.00000000007</v>
      </c>
      <c r="G9" s="30">
        <v>21</v>
      </c>
      <c r="H9" s="33">
        <v>15604766.66</v>
      </c>
      <c r="I9" s="30">
        <v>45</v>
      </c>
      <c r="J9" s="33">
        <v>4855965.18</v>
      </c>
      <c r="K9" s="30">
        <v>42</v>
      </c>
      <c r="L9" s="30">
        <v>163413.00000000003</v>
      </c>
      <c r="M9" s="30">
        <v>22</v>
      </c>
    </row>
    <row r="10" spans="1:13" x14ac:dyDescent="0.3">
      <c r="A10" s="29" t="s">
        <v>60</v>
      </c>
      <c r="B10" s="33">
        <v>4285419.29</v>
      </c>
      <c r="C10" s="30">
        <v>20</v>
      </c>
      <c r="D10" s="33">
        <v>473997.69</v>
      </c>
      <c r="E10" s="30">
        <v>15</v>
      </c>
      <c r="F10" s="33">
        <v>0</v>
      </c>
      <c r="G10" s="30">
        <v>0</v>
      </c>
      <c r="H10" s="33">
        <v>4084246.63</v>
      </c>
      <c r="I10" s="30">
        <v>20</v>
      </c>
      <c r="J10" s="33">
        <v>414277.39</v>
      </c>
      <c r="K10" s="30">
        <v>18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7530634.4800000004</v>
      </c>
      <c r="C11" s="30">
        <v>24</v>
      </c>
      <c r="D11" s="33">
        <v>1405744.92</v>
      </c>
      <c r="E11" s="30">
        <v>23</v>
      </c>
      <c r="F11" s="30">
        <v>54705.833333333365</v>
      </c>
      <c r="G11" s="30">
        <v>12</v>
      </c>
      <c r="H11" s="33">
        <v>7089359.1100000003</v>
      </c>
      <c r="I11" s="30">
        <v>26</v>
      </c>
      <c r="J11" s="33">
        <v>1272630.24</v>
      </c>
      <c r="K11" s="30">
        <v>22</v>
      </c>
      <c r="L11" s="30">
        <v>101483.0000000001</v>
      </c>
      <c r="M11" s="30">
        <v>16</v>
      </c>
    </row>
    <row r="12" spans="1:13" x14ac:dyDescent="0.3">
      <c r="A12" s="29" t="s">
        <v>62</v>
      </c>
      <c r="B12" s="33">
        <v>8681962.7799999993</v>
      </c>
      <c r="C12" s="30">
        <v>42</v>
      </c>
      <c r="D12" s="33">
        <v>1022071.66</v>
      </c>
      <c r="E12" s="30">
        <v>38</v>
      </c>
      <c r="F12" s="33">
        <v>0</v>
      </c>
      <c r="G12" s="30">
        <v>0</v>
      </c>
      <c r="H12" s="33">
        <v>7753296.1200000001</v>
      </c>
      <c r="I12" s="30">
        <v>44</v>
      </c>
      <c r="J12" s="33">
        <v>889018.86</v>
      </c>
      <c r="K12" s="30">
        <v>37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72792418.670000002</v>
      </c>
      <c r="C13" s="30">
        <v>169</v>
      </c>
      <c r="D13" s="33">
        <v>7236883.75</v>
      </c>
      <c r="E13" s="30">
        <v>157</v>
      </c>
      <c r="F13" s="30">
        <v>269408.99999999977</v>
      </c>
      <c r="G13" s="30">
        <v>42</v>
      </c>
      <c r="H13" s="30">
        <v>38375212.729999997</v>
      </c>
      <c r="I13" s="30">
        <v>174</v>
      </c>
      <c r="J13" s="30">
        <v>7176529.0899999999</v>
      </c>
      <c r="K13" s="30">
        <v>161</v>
      </c>
      <c r="L13" s="30">
        <v>156856</v>
      </c>
      <c r="M13" s="30">
        <v>41</v>
      </c>
    </row>
    <row r="14" spans="1:13" x14ac:dyDescent="0.3">
      <c r="A14" s="29" t="s">
        <v>64</v>
      </c>
      <c r="B14" s="33">
        <v>713243.25</v>
      </c>
      <c r="C14" s="30">
        <v>11</v>
      </c>
      <c r="D14" s="33">
        <v>280004.44</v>
      </c>
      <c r="E14" s="30">
        <v>10</v>
      </c>
      <c r="F14" s="30">
        <v>0</v>
      </c>
      <c r="G14" s="30">
        <v>0</v>
      </c>
      <c r="H14" s="33">
        <v>704841.2</v>
      </c>
      <c r="I14" s="30">
        <v>13</v>
      </c>
      <c r="J14" s="33">
        <v>255175.86</v>
      </c>
      <c r="K14" s="30">
        <v>10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4995968.16</v>
      </c>
      <c r="C15" s="30">
        <v>39</v>
      </c>
      <c r="D15" s="33">
        <v>1634789.21</v>
      </c>
      <c r="E15" s="30">
        <v>36</v>
      </c>
      <c r="F15" s="30">
        <v>0</v>
      </c>
      <c r="G15" s="30">
        <v>0</v>
      </c>
      <c r="H15" s="33">
        <v>5018649.1900000004</v>
      </c>
      <c r="I15" s="30">
        <v>40</v>
      </c>
      <c r="J15" s="33">
        <v>1435260.63</v>
      </c>
      <c r="K15" s="30">
        <v>38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1339604.98</v>
      </c>
      <c r="C16" s="30">
        <v>14</v>
      </c>
      <c r="D16" s="33">
        <v>715541.87</v>
      </c>
      <c r="E16" s="30">
        <v>13</v>
      </c>
      <c r="F16" s="30">
        <v>0</v>
      </c>
      <c r="G16" s="30">
        <v>0</v>
      </c>
      <c r="H16" s="33">
        <v>1267754.27</v>
      </c>
      <c r="I16" s="30">
        <v>16</v>
      </c>
      <c r="J16" s="33">
        <v>672124.08</v>
      </c>
      <c r="K16" s="30">
        <v>14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69745476.629999995</v>
      </c>
      <c r="C17" s="30">
        <v>312</v>
      </c>
      <c r="D17" s="33">
        <v>22044560.960000001</v>
      </c>
      <c r="E17" s="30">
        <v>292</v>
      </c>
      <c r="F17" s="33">
        <v>613831.50000000023</v>
      </c>
      <c r="G17" s="30">
        <v>55</v>
      </c>
      <c r="H17" s="33">
        <v>69794678.019999996</v>
      </c>
      <c r="I17" s="30">
        <v>329</v>
      </c>
      <c r="J17" s="33">
        <v>20749957.699999999</v>
      </c>
      <c r="K17" s="30">
        <v>312</v>
      </c>
      <c r="L17" s="33">
        <v>681348.33333333256</v>
      </c>
      <c r="M17" s="30">
        <v>53</v>
      </c>
    </row>
    <row r="18" spans="1:13" x14ac:dyDescent="0.3">
      <c r="A18" s="29" t="s">
        <v>68</v>
      </c>
      <c r="B18" s="33">
        <v>5725393.4699999997</v>
      </c>
      <c r="C18" s="30">
        <v>41</v>
      </c>
      <c r="D18" s="33">
        <v>3646320.66</v>
      </c>
      <c r="E18" s="30">
        <v>39</v>
      </c>
      <c r="F18" s="30">
        <v>0</v>
      </c>
      <c r="G18" s="30">
        <v>0</v>
      </c>
      <c r="H18" s="33">
        <v>5141958.8499999996</v>
      </c>
      <c r="I18" s="30">
        <v>37</v>
      </c>
      <c r="J18" s="33">
        <v>3141717.13</v>
      </c>
      <c r="K18" s="30">
        <v>36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4840673.2300000004</v>
      </c>
      <c r="C19" s="30">
        <v>40</v>
      </c>
      <c r="D19" s="33">
        <v>1065775.77</v>
      </c>
      <c r="E19" s="30">
        <v>35</v>
      </c>
      <c r="F19" s="30">
        <v>0</v>
      </c>
      <c r="G19" s="30">
        <v>0</v>
      </c>
      <c r="H19" s="33">
        <v>4471133.4000000004</v>
      </c>
      <c r="I19" s="30">
        <v>39</v>
      </c>
      <c r="J19" s="33">
        <v>1019533.02</v>
      </c>
      <c r="K19" s="30">
        <v>35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1611577.31</v>
      </c>
      <c r="C20" s="30">
        <v>28</v>
      </c>
      <c r="D20" s="33">
        <v>230807.72</v>
      </c>
      <c r="E20" s="30">
        <v>21</v>
      </c>
      <c r="F20" s="30">
        <v>0</v>
      </c>
      <c r="G20" s="30">
        <v>0</v>
      </c>
      <c r="H20" s="33">
        <v>1216480.93</v>
      </c>
      <c r="I20" s="30">
        <v>24</v>
      </c>
      <c r="J20" s="33">
        <v>192155.3</v>
      </c>
      <c r="K20" s="30">
        <v>17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3455152.03</v>
      </c>
      <c r="C21" s="30">
        <v>26</v>
      </c>
      <c r="D21" s="33">
        <v>656199.98</v>
      </c>
      <c r="E21" s="30">
        <v>23</v>
      </c>
      <c r="F21" s="30">
        <v>0</v>
      </c>
      <c r="G21" s="30">
        <v>0</v>
      </c>
      <c r="H21" s="33">
        <v>3126918.26</v>
      </c>
      <c r="I21" s="30">
        <v>30</v>
      </c>
      <c r="J21" s="33">
        <v>618600.63</v>
      </c>
      <c r="K21" s="30">
        <v>26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6591730.8300000001</v>
      </c>
      <c r="C22" s="30">
        <v>21</v>
      </c>
      <c r="D22" s="33">
        <v>1242519.22</v>
      </c>
      <c r="E22" s="30">
        <v>21</v>
      </c>
      <c r="F22" s="30">
        <v>0</v>
      </c>
      <c r="G22" s="30">
        <v>0</v>
      </c>
      <c r="H22" s="33">
        <v>5398368.1799999997</v>
      </c>
      <c r="I22" s="30">
        <v>23</v>
      </c>
      <c r="J22" s="33">
        <v>1221765.92</v>
      </c>
      <c r="K22" s="30">
        <v>23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115815909.76000001</v>
      </c>
      <c r="C23" s="30">
        <v>127</v>
      </c>
      <c r="D23" s="33">
        <v>33032313.890000001</v>
      </c>
      <c r="E23" s="30">
        <v>112</v>
      </c>
      <c r="F23" s="33">
        <v>388174.3333333336</v>
      </c>
      <c r="G23" s="30">
        <v>35</v>
      </c>
      <c r="H23" s="33">
        <v>135007132.31999999</v>
      </c>
      <c r="I23" s="30">
        <v>123</v>
      </c>
      <c r="J23" s="33">
        <v>32209381.739999998</v>
      </c>
      <c r="K23" s="30">
        <v>111</v>
      </c>
      <c r="L23" s="33">
        <v>407974.50000000029</v>
      </c>
      <c r="M23" s="30">
        <v>33</v>
      </c>
    </row>
    <row r="24" spans="1:13" x14ac:dyDescent="0.3">
      <c r="A24" s="29" t="s">
        <v>74</v>
      </c>
      <c r="B24" s="33">
        <v>636802.47</v>
      </c>
      <c r="C24" s="30">
        <v>14</v>
      </c>
      <c r="D24" s="33">
        <v>289797.49</v>
      </c>
      <c r="E24" s="30">
        <v>13</v>
      </c>
      <c r="F24" s="30">
        <v>0</v>
      </c>
      <c r="G24" s="30">
        <v>0</v>
      </c>
      <c r="H24" s="33">
        <v>480676.01</v>
      </c>
      <c r="I24" s="30">
        <v>12</v>
      </c>
      <c r="J24" s="33">
        <v>221855.91</v>
      </c>
      <c r="K24" s="30">
        <v>12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3">
        <v>91305.43</v>
      </c>
      <c r="I25" s="30">
        <v>11</v>
      </c>
      <c r="J25" s="33">
        <v>27239.05</v>
      </c>
      <c r="K25" s="30">
        <v>10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601780.21</v>
      </c>
      <c r="C26" s="30">
        <v>14</v>
      </c>
      <c r="D26" s="33">
        <v>390403.3</v>
      </c>
      <c r="E26" s="30">
        <v>14</v>
      </c>
      <c r="F26" s="30">
        <v>0</v>
      </c>
      <c r="G26" s="30">
        <v>0</v>
      </c>
      <c r="H26" s="33">
        <v>695355.79</v>
      </c>
      <c r="I26" s="30">
        <v>13</v>
      </c>
      <c r="J26" s="33">
        <v>555836.92000000004</v>
      </c>
      <c r="K26" s="30">
        <v>12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21197105.27</v>
      </c>
      <c r="C27" s="30">
        <v>42</v>
      </c>
      <c r="D27" s="33">
        <v>5589033.54</v>
      </c>
      <c r="E27" s="30">
        <v>38</v>
      </c>
      <c r="F27" s="33">
        <v>90409.166666666672</v>
      </c>
      <c r="G27" s="30">
        <v>20</v>
      </c>
      <c r="H27" s="33">
        <v>24170200.34</v>
      </c>
      <c r="I27" s="30">
        <v>46</v>
      </c>
      <c r="J27" s="33">
        <v>7579912.1100000003</v>
      </c>
      <c r="K27" s="30">
        <v>42</v>
      </c>
      <c r="L27" s="33">
        <v>126309.66666666663</v>
      </c>
      <c r="M27" s="30">
        <v>21</v>
      </c>
    </row>
    <row r="28" spans="1:13" x14ac:dyDescent="0.3">
      <c r="A28" s="29" t="s">
        <v>78</v>
      </c>
      <c r="B28" s="33">
        <v>5171816.57</v>
      </c>
      <c r="C28" s="30">
        <v>22</v>
      </c>
      <c r="D28" s="33">
        <v>3593995.09</v>
      </c>
      <c r="E28" s="30">
        <v>21</v>
      </c>
      <c r="F28" s="30">
        <v>0</v>
      </c>
      <c r="G28" s="30">
        <v>0</v>
      </c>
      <c r="H28" s="33">
        <v>4813753.8099999996</v>
      </c>
      <c r="I28" s="30">
        <v>23</v>
      </c>
      <c r="J28" s="33">
        <v>3308569.69</v>
      </c>
      <c r="K28" s="30">
        <v>22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13498442</v>
      </c>
      <c r="C29" s="30">
        <v>28</v>
      </c>
      <c r="D29" s="33">
        <v>11048107.470000001</v>
      </c>
      <c r="E29" s="30">
        <v>28</v>
      </c>
      <c r="F29" s="30">
        <v>0</v>
      </c>
      <c r="G29" s="30">
        <v>0</v>
      </c>
      <c r="H29" s="33">
        <v>8824919</v>
      </c>
      <c r="I29" s="30">
        <v>32</v>
      </c>
      <c r="J29" s="33">
        <v>6300873.1100000003</v>
      </c>
      <c r="K29" s="30">
        <v>31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1287470.0900000001</v>
      </c>
      <c r="C30" s="30">
        <v>11</v>
      </c>
      <c r="D30" s="33">
        <v>0</v>
      </c>
      <c r="E30" s="30">
        <v>0</v>
      </c>
      <c r="F30" s="30">
        <v>0</v>
      </c>
      <c r="G30" s="30">
        <v>0</v>
      </c>
      <c r="H30" s="33">
        <v>1195946.07</v>
      </c>
      <c r="I30" s="30">
        <v>11</v>
      </c>
      <c r="J30" s="33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5160055.49</v>
      </c>
      <c r="C31" s="30">
        <v>27</v>
      </c>
      <c r="D31" s="33">
        <v>1362147.35</v>
      </c>
      <c r="E31" s="30">
        <v>26</v>
      </c>
      <c r="F31" s="30">
        <v>0</v>
      </c>
      <c r="G31" s="30">
        <v>0</v>
      </c>
      <c r="H31" s="33">
        <v>5150348.09</v>
      </c>
      <c r="I31" s="30">
        <v>26</v>
      </c>
      <c r="J31" s="33">
        <v>1341538.79</v>
      </c>
      <c r="K31" s="30">
        <v>24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7098775.7699999996</v>
      </c>
      <c r="C32" s="30">
        <v>41</v>
      </c>
      <c r="D32" s="33">
        <v>1864040.66</v>
      </c>
      <c r="E32" s="30">
        <v>40</v>
      </c>
      <c r="F32" s="33">
        <v>0</v>
      </c>
      <c r="G32" s="30">
        <v>0</v>
      </c>
      <c r="H32" s="33">
        <v>6123999.9100000001</v>
      </c>
      <c r="I32" s="30">
        <v>40</v>
      </c>
      <c r="J32" s="33">
        <v>1533657.99</v>
      </c>
      <c r="K32" s="30">
        <v>40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41944191.689999998</v>
      </c>
      <c r="C33" s="30">
        <v>105</v>
      </c>
      <c r="D33" s="33">
        <v>7050285.6299999999</v>
      </c>
      <c r="E33" s="30">
        <v>98</v>
      </c>
      <c r="F33" s="33">
        <v>30397.333333333336</v>
      </c>
      <c r="G33" s="30">
        <v>26</v>
      </c>
      <c r="H33" s="33">
        <v>34084417.960000001</v>
      </c>
      <c r="I33" s="30">
        <v>112</v>
      </c>
      <c r="J33" s="33">
        <v>6129270.1500000004</v>
      </c>
      <c r="K33" s="30">
        <v>105</v>
      </c>
      <c r="L33" s="33">
        <v>243427.00000000003</v>
      </c>
      <c r="M33" s="30">
        <v>24</v>
      </c>
    </row>
    <row r="34" spans="1:13" x14ac:dyDescent="0.3">
      <c r="A34" s="29" t="s">
        <v>84</v>
      </c>
      <c r="B34" s="33">
        <v>8530922.5199999996</v>
      </c>
      <c r="C34" s="30">
        <v>33</v>
      </c>
      <c r="D34" s="33">
        <v>1304715.07</v>
      </c>
      <c r="E34" s="30">
        <v>30</v>
      </c>
      <c r="F34" s="30">
        <v>0</v>
      </c>
      <c r="G34" s="30">
        <v>0</v>
      </c>
      <c r="H34" s="33">
        <v>7971657.2000000002</v>
      </c>
      <c r="I34" s="30">
        <v>32</v>
      </c>
      <c r="J34" s="33">
        <v>1233079.44</v>
      </c>
      <c r="K34" s="30">
        <v>29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3395468.02</v>
      </c>
      <c r="C35" s="30">
        <v>29</v>
      </c>
      <c r="D35" s="33">
        <v>1097807.05</v>
      </c>
      <c r="E35" s="30">
        <v>25</v>
      </c>
      <c r="F35" s="30">
        <v>0</v>
      </c>
      <c r="G35" s="30">
        <v>0</v>
      </c>
      <c r="H35" s="33">
        <v>4200184.92</v>
      </c>
      <c r="I35" s="30">
        <v>24</v>
      </c>
      <c r="J35" s="33">
        <v>841835.24</v>
      </c>
      <c r="K35" s="30">
        <v>20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1275086.83</v>
      </c>
      <c r="C36" s="30">
        <v>18</v>
      </c>
      <c r="D36" s="33">
        <v>399700.26</v>
      </c>
      <c r="E36" s="30">
        <v>16</v>
      </c>
      <c r="F36" s="30">
        <v>0</v>
      </c>
      <c r="G36" s="30">
        <v>0</v>
      </c>
      <c r="H36" s="33">
        <v>891522.58</v>
      </c>
      <c r="I36" s="30">
        <v>19</v>
      </c>
      <c r="J36" s="33">
        <v>327358</v>
      </c>
      <c r="K36" s="30">
        <v>17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2025909.02</v>
      </c>
      <c r="C37" s="30">
        <v>15</v>
      </c>
      <c r="D37" s="33">
        <v>364735.6</v>
      </c>
      <c r="E37" s="30">
        <v>12</v>
      </c>
      <c r="F37" s="30">
        <v>0</v>
      </c>
      <c r="G37" s="30">
        <v>0</v>
      </c>
      <c r="H37" s="33">
        <v>1962421.08</v>
      </c>
      <c r="I37" s="30">
        <v>14</v>
      </c>
      <c r="J37" s="33">
        <v>376865.28000000003</v>
      </c>
      <c r="K37" s="30">
        <v>14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1372673.59</v>
      </c>
      <c r="C38" s="30">
        <v>13</v>
      </c>
      <c r="D38" s="33">
        <v>662403.15</v>
      </c>
      <c r="E38" s="30">
        <v>12</v>
      </c>
      <c r="F38" s="30">
        <v>0</v>
      </c>
      <c r="G38" s="30">
        <v>0</v>
      </c>
      <c r="H38" s="33">
        <v>1143378.19</v>
      </c>
      <c r="I38" s="30">
        <v>12</v>
      </c>
      <c r="J38" s="33">
        <v>482437.82</v>
      </c>
      <c r="K38" s="30">
        <v>12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256746.01</v>
      </c>
      <c r="C39" s="30">
        <v>10</v>
      </c>
      <c r="D39" s="33">
        <v>0</v>
      </c>
      <c r="E39" s="30">
        <v>0</v>
      </c>
      <c r="F39" s="30">
        <v>0</v>
      </c>
      <c r="G39" s="30">
        <v>0</v>
      </c>
      <c r="H39" s="33">
        <v>0</v>
      </c>
      <c r="I39" s="30">
        <v>0</v>
      </c>
      <c r="J39" s="33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8912905.8200000003</v>
      </c>
      <c r="C40" s="30">
        <v>35</v>
      </c>
      <c r="D40" s="33">
        <v>1308508.07</v>
      </c>
      <c r="E40" s="30">
        <v>33</v>
      </c>
      <c r="F40" s="33">
        <v>0</v>
      </c>
      <c r="G40" s="30">
        <v>0</v>
      </c>
      <c r="H40" s="33">
        <v>8625841.1400000006</v>
      </c>
      <c r="I40" s="30">
        <v>37</v>
      </c>
      <c r="J40" s="33">
        <v>1213471.21</v>
      </c>
      <c r="K40" s="30">
        <v>35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50212748.590000004</v>
      </c>
      <c r="C41" s="30">
        <v>120</v>
      </c>
      <c r="D41" s="33">
        <v>8432038.6400000006</v>
      </c>
      <c r="E41" s="30">
        <v>114</v>
      </c>
      <c r="F41" s="30">
        <v>118105.1666666667</v>
      </c>
      <c r="G41" s="30">
        <v>32</v>
      </c>
      <c r="H41" s="33">
        <v>39511156.399999999</v>
      </c>
      <c r="I41" s="30">
        <v>119</v>
      </c>
      <c r="J41" s="33">
        <v>6811878.7300000004</v>
      </c>
      <c r="K41" s="30">
        <v>115</v>
      </c>
      <c r="L41" s="30">
        <v>84220.500000000029</v>
      </c>
      <c r="M41" s="30">
        <v>35</v>
      </c>
    </row>
    <row r="42" spans="1:13" x14ac:dyDescent="0.3">
      <c r="A42" s="29" t="s">
        <v>92</v>
      </c>
      <c r="B42" s="33">
        <v>357540.35</v>
      </c>
      <c r="C42" s="30">
        <v>13</v>
      </c>
      <c r="D42" s="33">
        <v>156063.32</v>
      </c>
      <c r="E42" s="30">
        <v>13</v>
      </c>
      <c r="F42" s="30">
        <v>0</v>
      </c>
      <c r="G42" s="30">
        <v>0</v>
      </c>
      <c r="H42" s="33">
        <v>448437.07</v>
      </c>
      <c r="I42" s="30">
        <v>14</v>
      </c>
      <c r="J42" s="33">
        <v>174486.26</v>
      </c>
      <c r="K42" s="30">
        <v>14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1859872.31</v>
      </c>
      <c r="C43" s="30">
        <v>12</v>
      </c>
      <c r="D43" s="33">
        <v>448702.47</v>
      </c>
      <c r="E43" s="30">
        <v>11</v>
      </c>
      <c r="F43" s="30">
        <v>0</v>
      </c>
      <c r="G43" s="30">
        <v>0</v>
      </c>
      <c r="H43" s="33">
        <v>1938403.26</v>
      </c>
      <c r="I43" s="30">
        <v>13</v>
      </c>
      <c r="J43" s="33">
        <v>481142.71</v>
      </c>
      <c r="K43" s="30">
        <v>11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6214491.7699999996</v>
      </c>
      <c r="C44" s="30">
        <v>34</v>
      </c>
      <c r="D44" s="33">
        <v>1423081.02</v>
      </c>
      <c r="E44" s="30">
        <v>29</v>
      </c>
      <c r="F44" s="30">
        <v>0</v>
      </c>
      <c r="G44" s="30">
        <v>0</v>
      </c>
      <c r="H44" s="33">
        <v>5224283</v>
      </c>
      <c r="I44" s="30">
        <v>34</v>
      </c>
      <c r="J44" s="33">
        <v>1355000.9</v>
      </c>
      <c r="K44" s="30">
        <v>30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2117438.2599999998</v>
      </c>
      <c r="C45" s="30">
        <v>14</v>
      </c>
      <c r="D45" s="33">
        <v>321213.57</v>
      </c>
      <c r="E45" s="30">
        <v>14</v>
      </c>
      <c r="F45" s="30">
        <v>0</v>
      </c>
      <c r="G45" s="30">
        <v>0</v>
      </c>
      <c r="H45" s="33">
        <v>2688558.21</v>
      </c>
      <c r="I45" s="30">
        <v>16</v>
      </c>
      <c r="J45" s="33">
        <v>305094.62</v>
      </c>
      <c r="K45" s="30">
        <v>15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850535.45</v>
      </c>
      <c r="C46" s="30">
        <v>10</v>
      </c>
      <c r="D46" s="33">
        <v>0</v>
      </c>
      <c r="E46" s="30">
        <v>0</v>
      </c>
      <c r="F46" s="30">
        <v>0</v>
      </c>
      <c r="G46" s="30">
        <v>0</v>
      </c>
      <c r="H46" s="33">
        <v>0</v>
      </c>
      <c r="I46" s="30">
        <v>0</v>
      </c>
      <c r="J46" s="33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2177171.66</v>
      </c>
      <c r="C47" s="30">
        <v>10</v>
      </c>
      <c r="D47" s="33">
        <v>467494.57</v>
      </c>
      <c r="E47" s="30">
        <v>10</v>
      </c>
      <c r="F47" s="30">
        <v>0</v>
      </c>
      <c r="G47" s="30">
        <v>0</v>
      </c>
      <c r="H47" s="33">
        <v>1672239.27</v>
      </c>
      <c r="I47" s="30">
        <v>11</v>
      </c>
      <c r="J47" s="33">
        <v>542872.99</v>
      </c>
      <c r="K47" s="30">
        <v>10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3275878.93</v>
      </c>
      <c r="C48" s="30">
        <v>23</v>
      </c>
      <c r="D48" s="33">
        <v>936039.3</v>
      </c>
      <c r="E48" s="30">
        <v>23</v>
      </c>
      <c r="F48" s="30">
        <v>0</v>
      </c>
      <c r="G48" s="30">
        <v>0</v>
      </c>
      <c r="H48" s="33">
        <v>3846541.85</v>
      </c>
      <c r="I48" s="30">
        <v>22</v>
      </c>
      <c r="J48" s="33">
        <v>913394.75</v>
      </c>
      <c r="K48" s="30">
        <v>20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10843592.539999999</v>
      </c>
      <c r="C49" s="30">
        <v>25</v>
      </c>
      <c r="D49" s="33">
        <v>2831557.98</v>
      </c>
      <c r="E49" s="30">
        <v>24</v>
      </c>
      <c r="F49" s="30">
        <v>0</v>
      </c>
      <c r="G49" s="30">
        <v>0</v>
      </c>
      <c r="H49" s="33">
        <v>10675944.5</v>
      </c>
      <c r="I49" s="30">
        <v>29</v>
      </c>
      <c r="J49" s="33">
        <v>2662747.46</v>
      </c>
      <c r="K49" s="30">
        <v>27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16384203.310000001</v>
      </c>
      <c r="C50" s="30">
        <v>28</v>
      </c>
      <c r="D50" s="33">
        <v>14828055.130000001</v>
      </c>
      <c r="E50" s="30">
        <v>27</v>
      </c>
      <c r="F50" s="30">
        <v>0</v>
      </c>
      <c r="G50" s="30">
        <v>0</v>
      </c>
      <c r="H50" s="33">
        <v>16288944.73</v>
      </c>
      <c r="I50" s="30">
        <v>31</v>
      </c>
      <c r="J50" s="33">
        <v>14537400.439999999</v>
      </c>
      <c r="K50" s="30">
        <v>30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5366773.45</v>
      </c>
      <c r="C51" s="30">
        <v>21</v>
      </c>
      <c r="D51" s="33">
        <v>2228799.46</v>
      </c>
      <c r="E51" s="30">
        <v>21</v>
      </c>
      <c r="F51" s="33">
        <v>0</v>
      </c>
      <c r="G51" s="30">
        <v>0</v>
      </c>
      <c r="H51" s="33">
        <v>5708935.5099999998</v>
      </c>
      <c r="I51" s="30">
        <v>24</v>
      </c>
      <c r="J51" s="33">
        <v>2260326.6</v>
      </c>
      <c r="K51" s="30">
        <v>24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9392074.9900000002</v>
      </c>
      <c r="C52" s="30">
        <v>39</v>
      </c>
      <c r="D52" s="33">
        <v>4477010.4000000004</v>
      </c>
      <c r="E52" s="30">
        <v>38</v>
      </c>
      <c r="F52" s="33">
        <v>0</v>
      </c>
      <c r="G52" s="30">
        <v>0</v>
      </c>
      <c r="H52" s="33">
        <v>8989479</v>
      </c>
      <c r="I52" s="30">
        <v>38</v>
      </c>
      <c r="J52" s="33">
        <v>4247765.93</v>
      </c>
      <c r="K52" s="30">
        <v>36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7391271.4000000004</v>
      </c>
      <c r="C53" s="30">
        <v>58</v>
      </c>
      <c r="D53" s="33">
        <v>3014812.71</v>
      </c>
      <c r="E53" s="30">
        <v>52</v>
      </c>
      <c r="F53" s="33">
        <v>41382.5</v>
      </c>
      <c r="G53" s="30">
        <v>13</v>
      </c>
      <c r="H53" s="33">
        <v>6948881.7999999998</v>
      </c>
      <c r="I53" s="30">
        <v>54</v>
      </c>
      <c r="J53" s="33">
        <v>2707605.71</v>
      </c>
      <c r="K53" s="30">
        <v>49</v>
      </c>
      <c r="L53" s="33">
        <v>41873.666666666599</v>
      </c>
      <c r="M53" s="30">
        <v>13</v>
      </c>
    </row>
    <row r="54" spans="1:13" x14ac:dyDescent="0.3">
      <c r="A54" s="29" t="s">
        <v>104</v>
      </c>
      <c r="B54" s="33">
        <v>21065423.079999998</v>
      </c>
      <c r="C54" s="30">
        <v>129</v>
      </c>
      <c r="D54" s="33">
        <v>9919800.9900000002</v>
      </c>
      <c r="E54" s="30">
        <v>124</v>
      </c>
      <c r="F54" s="33">
        <v>284048.83333333326</v>
      </c>
      <c r="G54" s="30">
        <v>27</v>
      </c>
      <c r="H54" s="33">
        <v>22029971.109999999</v>
      </c>
      <c r="I54" s="30">
        <v>141</v>
      </c>
      <c r="J54" s="33">
        <v>10402096.66</v>
      </c>
      <c r="K54" s="30">
        <v>137</v>
      </c>
      <c r="L54" s="33">
        <v>523618.33333333401</v>
      </c>
      <c r="M54" s="30">
        <v>23</v>
      </c>
    </row>
    <row r="55" spans="1:13" x14ac:dyDescent="0.3">
      <c r="A55" s="29" t="s">
        <v>105</v>
      </c>
      <c r="B55" s="33">
        <v>0</v>
      </c>
      <c r="C55" s="30">
        <v>0</v>
      </c>
      <c r="D55" s="33">
        <v>0</v>
      </c>
      <c r="E55" s="30">
        <v>0</v>
      </c>
      <c r="F55" s="33">
        <v>0</v>
      </c>
      <c r="G55" s="30">
        <v>0</v>
      </c>
      <c r="H55" s="33">
        <v>2311081.2400000002</v>
      </c>
      <c r="I55" s="30">
        <v>10</v>
      </c>
      <c r="J55" s="33">
        <v>0</v>
      </c>
      <c r="K55" s="30">
        <v>0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30546382.59</v>
      </c>
      <c r="C56" s="30">
        <v>120</v>
      </c>
      <c r="D56" s="33">
        <v>8590740.2599999998</v>
      </c>
      <c r="E56" s="30">
        <v>118</v>
      </c>
      <c r="F56" s="33">
        <v>70075.166666666628</v>
      </c>
      <c r="G56" s="30">
        <v>29</v>
      </c>
      <c r="H56" s="33">
        <v>30955211.550000001</v>
      </c>
      <c r="I56" s="30">
        <v>122</v>
      </c>
      <c r="J56" s="33">
        <v>8068316.2699999996</v>
      </c>
      <c r="K56" s="30">
        <v>117</v>
      </c>
      <c r="L56" s="33">
        <v>64741.333333333314</v>
      </c>
      <c r="M56" s="30">
        <v>31</v>
      </c>
    </row>
    <row r="57" spans="1:13" x14ac:dyDescent="0.3">
      <c r="A57" s="29" t="s">
        <v>107</v>
      </c>
      <c r="B57" s="33">
        <v>17070221.879999999</v>
      </c>
      <c r="C57" s="30">
        <v>78</v>
      </c>
      <c r="D57" s="33">
        <v>3473429.18</v>
      </c>
      <c r="E57" s="30">
        <v>71</v>
      </c>
      <c r="F57" s="30">
        <v>40637.333333333328</v>
      </c>
      <c r="G57" s="30">
        <v>16</v>
      </c>
      <c r="H57" s="33">
        <v>14096504.68</v>
      </c>
      <c r="I57" s="30">
        <v>73</v>
      </c>
      <c r="J57" s="33">
        <v>3102988.7</v>
      </c>
      <c r="K57" s="30">
        <v>67</v>
      </c>
      <c r="L57" s="30">
        <v>50588.833333333365</v>
      </c>
      <c r="M57" s="30">
        <v>17</v>
      </c>
    </row>
    <row r="58" spans="1:13" x14ac:dyDescent="0.3">
      <c r="A58" s="29" t="s">
        <v>108</v>
      </c>
      <c r="B58" s="33">
        <v>704480.9</v>
      </c>
      <c r="C58" s="30">
        <v>10</v>
      </c>
      <c r="D58" s="33">
        <v>0</v>
      </c>
      <c r="E58" s="30">
        <v>0</v>
      </c>
      <c r="F58" s="30">
        <v>0</v>
      </c>
      <c r="G58" s="30">
        <v>0</v>
      </c>
      <c r="H58" s="33">
        <v>0</v>
      </c>
      <c r="I58" s="30">
        <v>0</v>
      </c>
      <c r="J58" s="33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18159327.420000002</v>
      </c>
      <c r="C59" s="30">
        <v>97</v>
      </c>
      <c r="D59" s="33">
        <v>5175000.5199999996</v>
      </c>
      <c r="E59" s="30">
        <v>93</v>
      </c>
      <c r="F59" s="33">
        <v>116231.50000000003</v>
      </c>
      <c r="G59" s="30">
        <v>22</v>
      </c>
      <c r="H59" s="33">
        <v>15169570.310000001</v>
      </c>
      <c r="I59" s="30">
        <v>101</v>
      </c>
      <c r="J59" s="33">
        <v>4387273.53</v>
      </c>
      <c r="K59" s="30">
        <v>95</v>
      </c>
      <c r="L59" s="33">
        <v>149535.83333333334</v>
      </c>
      <c r="M59" s="30">
        <v>22</v>
      </c>
    </row>
    <row r="60" spans="1:13" x14ac:dyDescent="0.3">
      <c r="A60" s="29" t="s">
        <v>110</v>
      </c>
      <c r="B60" s="33">
        <v>541551.55000000005</v>
      </c>
      <c r="C60" s="30">
        <v>12</v>
      </c>
      <c r="D60" s="33">
        <v>254073.81</v>
      </c>
      <c r="E60" s="30">
        <v>10</v>
      </c>
      <c r="F60" s="30">
        <v>0</v>
      </c>
      <c r="G60" s="30">
        <v>0</v>
      </c>
      <c r="H60" s="33">
        <v>465831.89</v>
      </c>
      <c r="I60" s="30">
        <v>11</v>
      </c>
      <c r="J60" s="33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31895718.399999999</v>
      </c>
      <c r="C61" s="30">
        <v>82</v>
      </c>
      <c r="D61" s="33">
        <v>9332298.9399999995</v>
      </c>
      <c r="E61" s="30">
        <v>81</v>
      </c>
      <c r="F61" s="30">
        <v>115285.6666666666</v>
      </c>
      <c r="G61" s="30">
        <v>35</v>
      </c>
      <c r="H61" s="33">
        <v>31086829.350000001</v>
      </c>
      <c r="I61" s="30">
        <v>84</v>
      </c>
      <c r="J61" s="33">
        <v>8058208.5499999998</v>
      </c>
      <c r="K61" s="30">
        <v>84</v>
      </c>
      <c r="L61" s="30">
        <v>215270.49999999997</v>
      </c>
      <c r="M61" s="30">
        <v>30</v>
      </c>
    </row>
    <row r="62" spans="1:13" x14ac:dyDescent="0.3">
      <c r="A62" s="29" t="s">
        <v>112</v>
      </c>
      <c r="B62" s="33">
        <v>13736876.060000001</v>
      </c>
      <c r="C62" s="30">
        <v>24</v>
      </c>
      <c r="D62" s="33">
        <v>638693.4</v>
      </c>
      <c r="E62" s="30">
        <v>22</v>
      </c>
      <c r="F62" s="30">
        <v>0</v>
      </c>
      <c r="G62" s="30">
        <v>0</v>
      </c>
      <c r="H62" s="33">
        <v>11886828.43</v>
      </c>
      <c r="I62" s="30">
        <v>22</v>
      </c>
      <c r="J62" s="33">
        <v>784547.33</v>
      </c>
      <c r="K62" s="30">
        <v>19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2598713.56</v>
      </c>
      <c r="C63" s="30">
        <v>12</v>
      </c>
      <c r="D63" s="33">
        <v>262174.19</v>
      </c>
      <c r="E63" s="30">
        <v>10</v>
      </c>
      <c r="F63" s="30">
        <v>0</v>
      </c>
      <c r="G63" s="30">
        <v>0</v>
      </c>
      <c r="H63" s="33">
        <v>3288919.45</v>
      </c>
      <c r="I63" s="30">
        <v>12</v>
      </c>
      <c r="J63" s="33">
        <v>256376.25</v>
      </c>
      <c r="K63" s="30">
        <v>10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18422782.030000001</v>
      </c>
      <c r="C64" s="30">
        <v>79</v>
      </c>
      <c r="D64" s="33">
        <v>4115704.66</v>
      </c>
      <c r="E64" s="30">
        <v>74</v>
      </c>
      <c r="F64" s="30">
        <v>59404.166666666664</v>
      </c>
      <c r="G64" s="30">
        <v>18</v>
      </c>
      <c r="H64" s="33">
        <v>19038171.809999999</v>
      </c>
      <c r="I64" s="30">
        <v>91</v>
      </c>
      <c r="J64" s="33">
        <v>3888514.66</v>
      </c>
      <c r="K64" s="30">
        <v>83</v>
      </c>
      <c r="L64" s="30">
        <v>131005.33333333333</v>
      </c>
      <c r="M64" s="30">
        <v>22</v>
      </c>
    </row>
    <row r="65" spans="1:13" x14ac:dyDescent="0.3">
      <c r="A65" s="29" t="s">
        <v>115</v>
      </c>
      <c r="B65" s="33">
        <v>415733.09</v>
      </c>
      <c r="C65" s="30">
        <v>11</v>
      </c>
      <c r="D65" s="33">
        <v>93540.04</v>
      </c>
      <c r="E65" s="30">
        <v>10</v>
      </c>
      <c r="F65" s="33">
        <v>0</v>
      </c>
      <c r="G65" s="30">
        <v>0</v>
      </c>
      <c r="H65" s="33">
        <v>0</v>
      </c>
      <c r="I65" s="30">
        <v>0</v>
      </c>
      <c r="J65" s="33">
        <v>0</v>
      </c>
      <c r="K65" s="30">
        <v>0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7735799.2199999997</v>
      </c>
      <c r="C66" s="30">
        <v>34</v>
      </c>
      <c r="D66" s="33">
        <v>1615594.09</v>
      </c>
      <c r="E66" s="30">
        <v>32</v>
      </c>
      <c r="F66" s="30">
        <v>0</v>
      </c>
      <c r="G66" s="30">
        <v>0</v>
      </c>
      <c r="H66" s="33">
        <v>7397408.2800000003</v>
      </c>
      <c r="I66" s="30">
        <v>34</v>
      </c>
      <c r="J66" s="33">
        <v>1586287.41</v>
      </c>
      <c r="K66" s="30">
        <v>32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2508279.46</v>
      </c>
      <c r="C67" s="30">
        <v>17</v>
      </c>
      <c r="D67" s="33">
        <v>437837.59</v>
      </c>
      <c r="E67" s="30">
        <v>16</v>
      </c>
      <c r="F67" s="30">
        <v>0</v>
      </c>
      <c r="G67" s="30">
        <v>0</v>
      </c>
      <c r="H67" s="33">
        <v>2860754.04</v>
      </c>
      <c r="I67" s="30">
        <v>16</v>
      </c>
      <c r="J67" s="33">
        <v>936505.42</v>
      </c>
      <c r="K67" s="30">
        <v>16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2154101.8199999998</v>
      </c>
      <c r="C68" s="30">
        <v>20</v>
      </c>
      <c r="D68" s="33">
        <v>671545.94</v>
      </c>
      <c r="E68" s="30">
        <v>19</v>
      </c>
      <c r="F68" s="30">
        <v>0</v>
      </c>
      <c r="G68" s="30">
        <v>0</v>
      </c>
      <c r="H68" s="33">
        <v>1648216.54</v>
      </c>
      <c r="I68" s="30">
        <v>21</v>
      </c>
      <c r="J68" s="33">
        <v>420749.22</v>
      </c>
      <c r="K68" s="30">
        <v>21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2419147.83</v>
      </c>
      <c r="C69" s="30">
        <v>29</v>
      </c>
      <c r="D69" s="33">
        <v>680772.85</v>
      </c>
      <c r="E69" s="30">
        <v>27</v>
      </c>
      <c r="F69" s="30">
        <v>0</v>
      </c>
      <c r="G69" s="30">
        <v>0</v>
      </c>
      <c r="H69" s="33">
        <v>2272160.9300000002</v>
      </c>
      <c r="I69" s="30">
        <v>32</v>
      </c>
      <c r="J69" s="33">
        <v>710099.64</v>
      </c>
      <c r="K69" s="30">
        <v>29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0</v>
      </c>
      <c r="C70" s="30">
        <v>0</v>
      </c>
      <c r="D70" s="33">
        <v>0</v>
      </c>
      <c r="E70" s="30">
        <v>0</v>
      </c>
      <c r="F70" s="30">
        <v>0</v>
      </c>
      <c r="G70" s="30">
        <v>0</v>
      </c>
      <c r="H70" s="33">
        <v>900621.53</v>
      </c>
      <c r="I70" s="30">
        <v>10</v>
      </c>
      <c r="J70" s="33">
        <v>0</v>
      </c>
      <c r="K70" s="30">
        <v>0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753114.55</v>
      </c>
      <c r="C71" s="30">
        <v>12</v>
      </c>
      <c r="D71" s="33">
        <v>192546.08</v>
      </c>
      <c r="E71" s="30">
        <v>10</v>
      </c>
      <c r="F71" s="33">
        <v>0</v>
      </c>
      <c r="G71" s="30">
        <v>0</v>
      </c>
      <c r="H71" s="33">
        <v>679949.88</v>
      </c>
      <c r="I71" s="30">
        <v>14</v>
      </c>
      <c r="J71" s="33">
        <v>154210.65</v>
      </c>
      <c r="K71" s="30">
        <v>11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7775590.9000000004</v>
      </c>
      <c r="C72" s="30">
        <v>53</v>
      </c>
      <c r="D72" s="33">
        <v>1600139.61</v>
      </c>
      <c r="E72" s="30">
        <v>47</v>
      </c>
      <c r="F72" s="33">
        <v>17863.333333333299</v>
      </c>
      <c r="G72" s="30">
        <v>11</v>
      </c>
      <c r="H72" s="33">
        <v>7477611.2300000004</v>
      </c>
      <c r="I72" s="30">
        <v>52</v>
      </c>
      <c r="J72" s="33">
        <v>1404661.29</v>
      </c>
      <c r="K72" s="30">
        <v>49</v>
      </c>
      <c r="L72" s="33">
        <v>9344.8333333333303</v>
      </c>
      <c r="M72" s="30">
        <v>10</v>
      </c>
    </row>
    <row r="73" spans="1:13" x14ac:dyDescent="0.3">
      <c r="A73" s="29" t="s">
        <v>123</v>
      </c>
      <c r="B73" s="33">
        <v>6602362.7400000002</v>
      </c>
      <c r="C73" s="30">
        <v>13</v>
      </c>
      <c r="D73" s="30">
        <v>331700.38</v>
      </c>
      <c r="E73" s="30">
        <v>12</v>
      </c>
      <c r="F73" s="30">
        <v>0</v>
      </c>
      <c r="G73" s="30">
        <v>0</v>
      </c>
      <c r="H73" s="33">
        <v>6486917.8200000003</v>
      </c>
      <c r="I73" s="30">
        <v>13</v>
      </c>
      <c r="J73" s="30">
        <v>269906.46000000002</v>
      </c>
      <c r="K73" s="30">
        <v>11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12300139.779999999</v>
      </c>
      <c r="C74" s="30">
        <v>27</v>
      </c>
      <c r="D74" s="33">
        <v>2390129.7799999998</v>
      </c>
      <c r="E74" s="30">
        <v>26</v>
      </c>
      <c r="F74" s="33">
        <v>0</v>
      </c>
      <c r="G74" s="30">
        <v>0</v>
      </c>
      <c r="H74" s="33">
        <v>10299494.550000001</v>
      </c>
      <c r="I74" s="30">
        <v>25</v>
      </c>
      <c r="J74" s="33">
        <v>1965340.57</v>
      </c>
      <c r="K74" s="30">
        <v>23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2050401.98</v>
      </c>
      <c r="C75" s="30">
        <v>13</v>
      </c>
      <c r="D75" s="33">
        <v>186221.56</v>
      </c>
      <c r="E75" s="30">
        <v>12</v>
      </c>
      <c r="F75" s="33">
        <v>0</v>
      </c>
      <c r="G75" s="30">
        <v>0</v>
      </c>
      <c r="H75" s="33">
        <v>1919737.33</v>
      </c>
      <c r="I75" s="30">
        <v>12</v>
      </c>
      <c r="J75" s="33">
        <v>194784.35</v>
      </c>
      <c r="K75" s="30">
        <v>10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11550753.210000001</v>
      </c>
      <c r="C76" s="30">
        <v>43</v>
      </c>
      <c r="D76" s="33">
        <v>1361808.45</v>
      </c>
      <c r="E76" s="30">
        <v>40</v>
      </c>
      <c r="F76" s="30">
        <v>0</v>
      </c>
      <c r="G76" s="30">
        <v>0</v>
      </c>
      <c r="H76" s="33">
        <v>10574499.99</v>
      </c>
      <c r="I76" s="30">
        <v>45</v>
      </c>
      <c r="J76" s="33">
        <v>1189026.1000000001</v>
      </c>
      <c r="K76" s="30">
        <v>40</v>
      </c>
      <c r="L76" s="30">
        <v>42748.5</v>
      </c>
      <c r="M76" s="30">
        <v>10</v>
      </c>
    </row>
    <row r="77" spans="1:13" x14ac:dyDescent="0.3">
      <c r="A77" t="s">
        <v>127</v>
      </c>
      <c r="B77" s="31">
        <v>5173794.92</v>
      </c>
      <c r="C77">
        <v>23</v>
      </c>
      <c r="D77" s="31">
        <v>1094804.6200000001</v>
      </c>
      <c r="E77">
        <v>21</v>
      </c>
      <c r="F77" s="31">
        <v>0</v>
      </c>
      <c r="G77">
        <v>0</v>
      </c>
      <c r="H77" s="31">
        <v>5196491.97</v>
      </c>
      <c r="I77">
        <v>20</v>
      </c>
      <c r="J77" s="31">
        <v>905193.48</v>
      </c>
      <c r="K77">
        <v>17</v>
      </c>
      <c r="L77" s="31">
        <v>0</v>
      </c>
      <c r="M77">
        <v>0</v>
      </c>
    </row>
    <row r="78" spans="1:13" x14ac:dyDescent="0.3">
      <c r="A78" t="s">
        <v>128</v>
      </c>
      <c r="B78" s="31">
        <v>54254178.200000003</v>
      </c>
      <c r="C78">
        <v>209</v>
      </c>
      <c r="D78" s="31">
        <v>14624913.199999999</v>
      </c>
      <c r="E78">
        <v>194</v>
      </c>
      <c r="F78" s="31">
        <v>609227.16666666663</v>
      </c>
      <c r="G78">
        <v>51</v>
      </c>
      <c r="H78" s="31">
        <v>40990760.829999998</v>
      </c>
      <c r="I78">
        <v>209</v>
      </c>
      <c r="J78" s="31">
        <v>14765606.16</v>
      </c>
      <c r="K78">
        <v>197</v>
      </c>
      <c r="L78" s="31">
        <v>467365.99999999901</v>
      </c>
      <c r="M78">
        <v>47</v>
      </c>
    </row>
    <row r="79" spans="1:13" x14ac:dyDescent="0.3">
      <c r="A79" t="s">
        <v>129</v>
      </c>
      <c r="B79" s="31">
        <v>21829498.460000001</v>
      </c>
      <c r="C79">
        <v>54</v>
      </c>
      <c r="D79" s="31">
        <v>9313547.4000000004</v>
      </c>
      <c r="E79">
        <v>52</v>
      </c>
      <c r="F79" s="31">
        <v>1397153.6666666633</v>
      </c>
      <c r="G79">
        <v>19</v>
      </c>
      <c r="H79" s="31">
        <v>20437683.91</v>
      </c>
      <c r="I79">
        <v>62</v>
      </c>
      <c r="J79" s="31">
        <v>9131383.4299999997</v>
      </c>
      <c r="K79">
        <v>59</v>
      </c>
      <c r="L79" s="31">
        <v>921416</v>
      </c>
      <c r="M79">
        <v>17</v>
      </c>
    </row>
    <row r="80" spans="1:13" x14ac:dyDescent="0.3">
      <c r="A80" t="s">
        <v>130</v>
      </c>
      <c r="B80" s="31">
        <v>6316000.5899999999</v>
      </c>
      <c r="C80">
        <v>12</v>
      </c>
      <c r="D80" s="31">
        <v>0</v>
      </c>
      <c r="E80">
        <v>0</v>
      </c>
      <c r="F80" s="31">
        <v>0</v>
      </c>
      <c r="G80">
        <v>0</v>
      </c>
      <c r="H80" s="31">
        <v>4596427.5599999996</v>
      </c>
      <c r="I80">
        <v>12</v>
      </c>
      <c r="J80" s="31">
        <v>322112.52</v>
      </c>
      <c r="K80">
        <v>10</v>
      </c>
      <c r="L80" s="31">
        <v>0</v>
      </c>
      <c r="M80">
        <v>0</v>
      </c>
    </row>
    <row r="81" spans="1:13" x14ac:dyDescent="0.3">
      <c r="A81" t="s">
        <v>131</v>
      </c>
      <c r="B81" s="31">
        <v>23410618.870000001</v>
      </c>
      <c r="C81">
        <v>83</v>
      </c>
      <c r="D81" s="31">
        <v>4660581.55</v>
      </c>
      <c r="E81">
        <v>75</v>
      </c>
      <c r="F81" s="31">
        <v>12072.333333333336</v>
      </c>
      <c r="G81">
        <v>10</v>
      </c>
      <c r="H81" s="31">
        <v>23349392.280000001</v>
      </c>
      <c r="I81">
        <v>80</v>
      </c>
      <c r="J81" s="31">
        <v>4629238.5</v>
      </c>
      <c r="K81">
        <v>73</v>
      </c>
      <c r="L81" s="31">
        <v>11698.5</v>
      </c>
      <c r="M81">
        <v>13</v>
      </c>
    </row>
    <row r="82" spans="1:13" x14ac:dyDescent="0.3">
      <c r="A82" t="s">
        <v>132</v>
      </c>
      <c r="B82" s="31">
        <v>128858836.93000001</v>
      </c>
      <c r="C82">
        <v>287</v>
      </c>
      <c r="D82" s="31">
        <v>32342693.09</v>
      </c>
      <c r="E82">
        <v>266</v>
      </c>
      <c r="F82" s="31">
        <v>6565624.1666666633</v>
      </c>
      <c r="G82">
        <v>93</v>
      </c>
      <c r="H82" s="31">
        <v>113420954.69</v>
      </c>
      <c r="I82">
        <v>289</v>
      </c>
      <c r="J82" s="31">
        <v>28404390.690000001</v>
      </c>
      <c r="K82">
        <v>269</v>
      </c>
      <c r="L82" s="31">
        <v>794018.49999999965</v>
      </c>
      <c r="M82">
        <v>105</v>
      </c>
    </row>
    <row r="83" spans="1:13" x14ac:dyDescent="0.3">
      <c r="A83" t="s">
        <v>133</v>
      </c>
      <c r="B83" s="31">
        <v>1467653.11</v>
      </c>
      <c r="C83">
        <v>13</v>
      </c>
      <c r="D83" s="31">
        <v>333214.12</v>
      </c>
      <c r="E83">
        <v>13</v>
      </c>
      <c r="F83">
        <v>0</v>
      </c>
      <c r="G83">
        <v>0</v>
      </c>
      <c r="H83" s="31">
        <v>1236851.94</v>
      </c>
      <c r="I83">
        <v>16</v>
      </c>
      <c r="J83" s="31">
        <v>439966.97</v>
      </c>
      <c r="K83">
        <v>16</v>
      </c>
      <c r="L83">
        <v>0</v>
      </c>
      <c r="M83">
        <v>0</v>
      </c>
    </row>
    <row r="84" spans="1:13" x14ac:dyDescent="0.3">
      <c r="A84" t="s">
        <v>134</v>
      </c>
      <c r="B84" s="31">
        <v>11555469.199999999</v>
      </c>
      <c r="C84">
        <v>66</v>
      </c>
      <c r="D84" s="31">
        <v>4190747.74</v>
      </c>
      <c r="E84">
        <v>62</v>
      </c>
      <c r="F84">
        <v>122424.16666666674</v>
      </c>
      <c r="G84">
        <v>22</v>
      </c>
      <c r="H84" s="31">
        <v>13303205.550000001</v>
      </c>
      <c r="I84">
        <v>72</v>
      </c>
      <c r="J84" s="31">
        <v>4042695.24</v>
      </c>
      <c r="K84">
        <v>66</v>
      </c>
      <c r="L84">
        <v>311055.00000000035</v>
      </c>
      <c r="M84">
        <v>20</v>
      </c>
    </row>
    <row r="85" spans="1:13" x14ac:dyDescent="0.3">
      <c r="A85" t="s">
        <v>135</v>
      </c>
      <c r="B85" s="31">
        <v>71136305.010000005</v>
      </c>
      <c r="C85">
        <v>89</v>
      </c>
      <c r="D85" s="31">
        <v>4420718.97</v>
      </c>
      <c r="E85">
        <v>85</v>
      </c>
      <c r="F85" s="31">
        <v>237126.83333333337</v>
      </c>
      <c r="G85">
        <v>17</v>
      </c>
      <c r="H85" s="31">
        <v>61375042.280000001</v>
      </c>
      <c r="I85">
        <v>85</v>
      </c>
      <c r="J85" s="31">
        <v>3978640.5</v>
      </c>
      <c r="K85">
        <v>78</v>
      </c>
      <c r="L85" s="31">
        <v>130749.6666666666</v>
      </c>
      <c r="M85">
        <v>19</v>
      </c>
    </row>
    <row r="86" spans="1:13" x14ac:dyDescent="0.3">
      <c r="A86" t="s">
        <v>136</v>
      </c>
      <c r="B86" s="31">
        <v>22260181.300000001</v>
      </c>
      <c r="C86">
        <v>45</v>
      </c>
      <c r="D86" s="31">
        <v>6588428.3600000003</v>
      </c>
      <c r="E86">
        <v>41</v>
      </c>
      <c r="F86">
        <v>200544.99999999994</v>
      </c>
      <c r="G86">
        <v>14</v>
      </c>
      <c r="H86" s="31">
        <v>28909490.23</v>
      </c>
      <c r="I86">
        <v>52</v>
      </c>
      <c r="J86" s="31">
        <v>6532955.1299999999</v>
      </c>
      <c r="K86">
        <v>49</v>
      </c>
      <c r="L86">
        <v>51138.666666666635</v>
      </c>
      <c r="M86">
        <v>18</v>
      </c>
    </row>
    <row r="87" spans="1:13" x14ac:dyDescent="0.3">
      <c r="A87" t="s">
        <v>137</v>
      </c>
      <c r="B87" s="31">
        <v>22879808.280000001</v>
      </c>
      <c r="C87">
        <v>104</v>
      </c>
      <c r="D87" s="31">
        <v>6549372.4699999997</v>
      </c>
      <c r="E87">
        <v>101</v>
      </c>
      <c r="F87">
        <v>42568.833333333328</v>
      </c>
      <c r="G87">
        <v>34</v>
      </c>
      <c r="H87" s="31">
        <v>20640969.289999999</v>
      </c>
      <c r="I87">
        <v>105</v>
      </c>
      <c r="J87" s="31">
        <v>5999037.0800000001</v>
      </c>
      <c r="K87">
        <v>102</v>
      </c>
      <c r="L87">
        <v>57688.333333333278</v>
      </c>
      <c r="M87">
        <v>31</v>
      </c>
    </row>
    <row r="88" spans="1:13" x14ac:dyDescent="0.3">
      <c r="A88" t="s">
        <v>138</v>
      </c>
      <c r="B88" s="31">
        <v>31002505.609999999</v>
      </c>
      <c r="C88">
        <v>100</v>
      </c>
      <c r="D88" s="31">
        <v>18419760.399999999</v>
      </c>
      <c r="E88">
        <v>96</v>
      </c>
      <c r="F88" s="31">
        <v>347293.00000000006</v>
      </c>
      <c r="G88">
        <v>18</v>
      </c>
      <c r="H88" s="31">
        <v>31881245.48</v>
      </c>
      <c r="I88">
        <v>99</v>
      </c>
      <c r="J88" s="31">
        <v>20843662.449999999</v>
      </c>
      <c r="K88">
        <v>98</v>
      </c>
      <c r="L88" s="31">
        <v>217074.5</v>
      </c>
      <c r="M88">
        <v>18</v>
      </c>
    </row>
    <row r="89" spans="1:13" x14ac:dyDescent="0.3">
      <c r="A89" t="s">
        <v>139</v>
      </c>
      <c r="B89" s="31">
        <v>13322582.85</v>
      </c>
      <c r="C89">
        <v>49</v>
      </c>
      <c r="D89" s="31">
        <v>1875836.72</v>
      </c>
      <c r="E89">
        <v>46</v>
      </c>
      <c r="F89">
        <v>0</v>
      </c>
      <c r="G89">
        <v>0</v>
      </c>
      <c r="H89" s="31">
        <v>12005932.1</v>
      </c>
      <c r="I89">
        <v>47</v>
      </c>
      <c r="J89" s="31">
        <v>1623881.25</v>
      </c>
      <c r="K89">
        <v>44</v>
      </c>
      <c r="L89">
        <v>0</v>
      </c>
      <c r="M89">
        <v>0</v>
      </c>
    </row>
    <row r="90" spans="1:13" x14ac:dyDescent="0.3">
      <c r="A90" t="s">
        <v>140</v>
      </c>
      <c r="B90" s="31">
        <v>820840.78</v>
      </c>
      <c r="C90">
        <v>13</v>
      </c>
      <c r="D90" s="31">
        <v>358332.21</v>
      </c>
      <c r="E90">
        <v>13</v>
      </c>
      <c r="F90">
        <v>0</v>
      </c>
      <c r="G90">
        <v>0</v>
      </c>
      <c r="H90" s="31">
        <v>869667.9</v>
      </c>
      <c r="I90">
        <v>17</v>
      </c>
      <c r="J90" s="31">
        <v>366533.06</v>
      </c>
      <c r="K90">
        <v>16</v>
      </c>
      <c r="L90">
        <v>0</v>
      </c>
      <c r="M90">
        <v>0</v>
      </c>
    </row>
    <row r="91" spans="1:13" x14ac:dyDescent="0.3">
      <c r="A91" t="s">
        <v>141</v>
      </c>
      <c r="B91" s="31">
        <v>0</v>
      </c>
      <c r="C91">
        <v>0</v>
      </c>
      <c r="D91" s="31">
        <v>0</v>
      </c>
      <c r="E91">
        <v>0</v>
      </c>
      <c r="F91">
        <v>0</v>
      </c>
      <c r="G91">
        <v>0</v>
      </c>
      <c r="H91" s="31">
        <v>2429309.63</v>
      </c>
      <c r="I91">
        <v>11</v>
      </c>
      <c r="J91" s="31">
        <v>261410.36</v>
      </c>
      <c r="K91">
        <v>11</v>
      </c>
      <c r="L91">
        <v>0</v>
      </c>
      <c r="M91">
        <v>0</v>
      </c>
    </row>
    <row r="92" spans="1:13" x14ac:dyDescent="0.3">
      <c r="A92" t="s">
        <v>142</v>
      </c>
      <c r="B92" s="31">
        <v>130391.55</v>
      </c>
      <c r="C92">
        <v>10</v>
      </c>
      <c r="D92" s="31">
        <v>0</v>
      </c>
      <c r="E92">
        <v>0</v>
      </c>
      <c r="F92">
        <v>0</v>
      </c>
      <c r="G92">
        <v>0</v>
      </c>
      <c r="H92" s="31">
        <v>0</v>
      </c>
      <c r="I92">
        <v>0</v>
      </c>
      <c r="J92" s="31">
        <v>0</v>
      </c>
      <c r="K92">
        <v>0</v>
      </c>
      <c r="L92">
        <v>0</v>
      </c>
      <c r="M92">
        <v>0</v>
      </c>
    </row>
    <row r="93" spans="1:13" x14ac:dyDescent="0.3">
      <c r="A93" t="s">
        <v>143</v>
      </c>
      <c r="B93" s="31">
        <v>8678476.0999999996</v>
      </c>
      <c r="C93">
        <v>38</v>
      </c>
      <c r="D93" s="31">
        <v>1341962.22</v>
      </c>
      <c r="E93">
        <v>33</v>
      </c>
      <c r="F93">
        <v>0</v>
      </c>
      <c r="G93">
        <v>0</v>
      </c>
      <c r="H93" s="31">
        <v>8099503.46</v>
      </c>
      <c r="I93">
        <v>39</v>
      </c>
      <c r="J93" s="31">
        <v>1341689.3500000001</v>
      </c>
      <c r="K93">
        <v>36</v>
      </c>
      <c r="L93">
        <v>0</v>
      </c>
      <c r="M93">
        <v>0</v>
      </c>
    </row>
    <row r="94" spans="1:13" x14ac:dyDescent="0.3">
      <c r="A94" t="s">
        <v>144</v>
      </c>
      <c r="B94" s="31">
        <v>484737.93</v>
      </c>
      <c r="C94">
        <v>10</v>
      </c>
      <c r="D94" s="31">
        <v>0</v>
      </c>
      <c r="E94">
        <v>0</v>
      </c>
      <c r="F94" s="31">
        <v>0</v>
      </c>
      <c r="G94">
        <v>0</v>
      </c>
      <c r="H94" s="31">
        <v>1006272</v>
      </c>
      <c r="I94">
        <v>12</v>
      </c>
      <c r="J94" s="31">
        <v>227286.43</v>
      </c>
      <c r="K94">
        <v>10</v>
      </c>
      <c r="L94" s="31">
        <v>0</v>
      </c>
      <c r="M94">
        <v>0</v>
      </c>
    </row>
    <row r="95" spans="1:13" x14ac:dyDescent="0.3">
      <c r="A95" t="s">
        <v>145</v>
      </c>
      <c r="B95" s="31">
        <v>9234432.25</v>
      </c>
      <c r="C95">
        <v>66</v>
      </c>
      <c r="D95" s="31">
        <v>3080166.75</v>
      </c>
      <c r="E95">
        <v>60</v>
      </c>
      <c r="F95">
        <v>0</v>
      </c>
      <c r="G95">
        <v>0</v>
      </c>
      <c r="H95" s="31">
        <v>9259680.2100000009</v>
      </c>
      <c r="I95">
        <v>63</v>
      </c>
      <c r="J95" s="31">
        <v>2933701.88</v>
      </c>
      <c r="K95">
        <v>57</v>
      </c>
      <c r="L95">
        <v>0</v>
      </c>
      <c r="M95">
        <v>0</v>
      </c>
    </row>
    <row r="96" spans="1:13" x14ac:dyDescent="0.3">
      <c r="A96" t="s">
        <v>146</v>
      </c>
      <c r="B96" s="31">
        <v>11226676.23</v>
      </c>
      <c r="C96">
        <v>20</v>
      </c>
      <c r="D96" s="31">
        <v>7293126.6200000001</v>
      </c>
      <c r="E96">
        <v>19</v>
      </c>
      <c r="F96">
        <v>0</v>
      </c>
      <c r="G96">
        <v>0</v>
      </c>
      <c r="H96" s="31">
        <v>13016675.710000001</v>
      </c>
      <c r="I96">
        <v>21</v>
      </c>
      <c r="J96" s="31">
        <v>6993123.3600000003</v>
      </c>
      <c r="K96">
        <v>21</v>
      </c>
      <c r="L96">
        <v>0</v>
      </c>
      <c r="M96">
        <v>0</v>
      </c>
    </row>
    <row r="97" spans="1:13" x14ac:dyDescent="0.3">
      <c r="A97" t="s">
        <v>147</v>
      </c>
      <c r="B97" s="31">
        <v>9419792.0399999991</v>
      </c>
      <c r="C97">
        <v>66</v>
      </c>
      <c r="D97" s="31">
        <v>3607446.14</v>
      </c>
      <c r="E97">
        <v>62</v>
      </c>
      <c r="F97">
        <v>0</v>
      </c>
      <c r="G97">
        <v>0</v>
      </c>
      <c r="H97" s="31">
        <v>8847197.3900000006</v>
      </c>
      <c r="I97">
        <v>65</v>
      </c>
      <c r="J97" s="31">
        <v>3238274.36</v>
      </c>
      <c r="K97">
        <v>63</v>
      </c>
      <c r="L97">
        <v>0</v>
      </c>
      <c r="M97">
        <v>0</v>
      </c>
    </row>
    <row r="98" spans="1:13" x14ac:dyDescent="0.3">
      <c r="A98" t="s">
        <v>148</v>
      </c>
      <c r="B98" s="31">
        <v>1797808.11</v>
      </c>
      <c r="C98">
        <v>11</v>
      </c>
      <c r="D98" s="31">
        <v>305053.82</v>
      </c>
      <c r="E98">
        <v>10</v>
      </c>
      <c r="F98" s="31">
        <v>0</v>
      </c>
      <c r="G98">
        <v>0</v>
      </c>
      <c r="H98" s="31">
        <v>1361280.66</v>
      </c>
      <c r="I98">
        <v>12</v>
      </c>
      <c r="J98" s="31">
        <v>290441.40000000002</v>
      </c>
      <c r="K98">
        <v>11</v>
      </c>
      <c r="L98" s="31">
        <v>0</v>
      </c>
      <c r="M98">
        <v>0</v>
      </c>
    </row>
    <row r="99" spans="1:13" x14ac:dyDescent="0.3">
      <c r="A99" t="s">
        <v>149</v>
      </c>
      <c r="B99" s="31">
        <v>4727744.4000000004</v>
      </c>
      <c r="C99">
        <v>21</v>
      </c>
      <c r="D99" s="31">
        <v>846215.68000000005</v>
      </c>
      <c r="E99">
        <v>19</v>
      </c>
      <c r="F99" s="31">
        <v>0</v>
      </c>
      <c r="G99">
        <v>0</v>
      </c>
      <c r="H99" s="31">
        <v>3949588.42</v>
      </c>
      <c r="I99">
        <v>18</v>
      </c>
      <c r="J99" s="31">
        <v>952290.5</v>
      </c>
      <c r="K99">
        <v>17</v>
      </c>
      <c r="L99" s="31">
        <v>0</v>
      </c>
      <c r="M99">
        <v>0</v>
      </c>
    </row>
    <row r="100" spans="1:13" x14ac:dyDescent="0.3">
      <c r="A100" t="s">
        <v>150</v>
      </c>
      <c r="B100">
        <v>8337231.4199999999</v>
      </c>
      <c r="C100">
        <v>19</v>
      </c>
      <c r="D100">
        <v>900540.47</v>
      </c>
      <c r="E100">
        <v>19</v>
      </c>
      <c r="F100">
        <v>0</v>
      </c>
      <c r="G100">
        <v>0</v>
      </c>
      <c r="H100">
        <v>9005258.9900000002</v>
      </c>
      <c r="I100">
        <v>18</v>
      </c>
      <c r="J100">
        <v>610900.6</v>
      </c>
      <c r="K100">
        <v>18</v>
      </c>
      <c r="L100">
        <v>0</v>
      </c>
      <c r="M100">
        <v>0</v>
      </c>
    </row>
    <row r="101" spans="1:13" x14ac:dyDescent="0.3">
      <c r="A101" t="s">
        <v>151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223269.49</v>
      </c>
      <c r="I101">
        <v>10</v>
      </c>
      <c r="J101">
        <v>0</v>
      </c>
      <c r="K101">
        <v>0</v>
      </c>
      <c r="L101">
        <v>0</v>
      </c>
      <c r="M101">
        <v>0</v>
      </c>
    </row>
    <row r="102" spans="1:13" x14ac:dyDescent="0.3">
      <c r="A102" t="s">
        <v>152</v>
      </c>
      <c r="B102">
        <v>1580447.9</v>
      </c>
      <c r="C102">
        <v>13</v>
      </c>
      <c r="D102">
        <v>517304.83</v>
      </c>
      <c r="E102">
        <v>13</v>
      </c>
      <c r="F102">
        <v>0</v>
      </c>
      <c r="G102">
        <v>0</v>
      </c>
      <c r="H102">
        <v>1319814.5900000001</v>
      </c>
      <c r="I102">
        <v>12</v>
      </c>
      <c r="J102">
        <v>382100.57</v>
      </c>
      <c r="K102">
        <v>12</v>
      </c>
      <c r="L102">
        <v>0</v>
      </c>
      <c r="M102">
        <v>0</v>
      </c>
    </row>
    <row r="103" spans="1:13" x14ac:dyDescent="0.3">
      <c r="A103" t="s">
        <v>153</v>
      </c>
      <c r="B103">
        <v>74064204.439999998</v>
      </c>
      <c r="C103">
        <v>231</v>
      </c>
      <c r="D103">
        <v>33202653.890000001</v>
      </c>
      <c r="E103">
        <v>209</v>
      </c>
      <c r="F103">
        <v>2349653.4999999995</v>
      </c>
      <c r="G103">
        <v>69</v>
      </c>
      <c r="H103">
        <v>61607823.060000002</v>
      </c>
      <c r="I103">
        <v>235</v>
      </c>
      <c r="J103">
        <v>30130715.68</v>
      </c>
      <c r="K103">
        <v>216</v>
      </c>
      <c r="L103">
        <v>1596127.833333333</v>
      </c>
      <c r="M103">
        <v>73</v>
      </c>
    </row>
    <row r="104" spans="1:13" x14ac:dyDescent="0.3">
      <c r="A104" t="s">
        <v>154</v>
      </c>
      <c r="B104">
        <v>6237677.21</v>
      </c>
      <c r="C104">
        <v>41</v>
      </c>
      <c r="D104">
        <v>2616361.7599999998</v>
      </c>
      <c r="E104">
        <v>39</v>
      </c>
      <c r="F104">
        <v>0</v>
      </c>
      <c r="G104">
        <v>0</v>
      </c>
      <c r="H104">
        <v>6020038.2599999998</v>
      </c>
      <c r="I104">
        <v>40</v>
      </c>
      <c r="J104">
        <v>1886907.39</v>
      </c>
      <c r="K104">
        <v>39</v>
      </c>
      <c r="L104">
        <v>0</v>
      </c>
      <c r="M104">
        <v>0</v>
      </c>
    </row>
    <row r="105" spans="1:13" x14ac:dyDescent="0.3">
      <c r="A105" t="s">
        <v>155</v>
      </c>
      <c r="B105">
        <v>3017913.59</v>
      </c>
      <c r="C105">
        <v>28</v>
      </c>
      <c r="D105">
        <v>1077576.1000000001</v>
      </c>
      <c r="E105">
        <v>23</v>
      </c>
      <c r="F105">
        <v>0</v>
      </c>
      <c r="G105">
        <v>0</v>
      </c>
      <c r="H105">
        <v>2609599.25</v>
      </c>
      <c r="I105">
        <v>26</v>
      </c>
      <c r="J105">
        <v>851145.73</v>
      </c>
      <c r="K105">
        <v>22</v>
      </c>
      <c r="L105">
        <v>0</v>
      </c>
      <c r="M105">
        <v>0</v>
      </c>
    </row>
    <row r="106" spans="1:13" x14ac:dyDescent="0.3">
      <c r="A106" t="s">
        <v>156</v>
      </c>
      <c r="B106">
        <v>1960534.85</v>
      </c>
      <c r="C106">
        <v>17</v>
      </c>
      <c r="D106">
        <v>695850.91</v>
      </c>
      <c r="E106">
        <v>14</v>
      </c>
      <c r="F106">
        <v>0</v>
      </c>
      <c r="G106">
        <v>0</v>
      </c>
      <c r="H106">
        <v>2018893.03</v>
      </c>
      <c r="I106">
        <v>17</v>
      </c>
      <c r="J106">
        <v>814333.32</v>
      </c>
      <c r="K106">
        <v>16</v>
      </c>
      <c r="L106">
        <v>0</v>
      </c>
      <c r="M106">
        <v>0</v>
      </c>
    </row>
    <row r="107" spans="1:13" x14ac:dyDescent="0.3">
      <c r="A107" t="s">
        <v>157</v>
      </c>
      <c r="B107">
        <v>5048952.5599999996</v>
      </c>
      <c r="C107">
        <v>47</v>
      </c>
      <c r="D107">
        <v>1336082.17</v>
      </c>
      <c r="E107">
        <v>40</v>
      </c>
      <c r="F107">
        <v>0</v>
      </c>
      <c r="G107">
        <v>0</v>
      </c>
      <c r="H107">
        <v>4880502.1500000004</v>
      </c>
      <c r="I107">
        <v>46</v>
      </c>
      <c r="J107">
        <v>936683.21</v>
      </c>
      <c r="K107">
        <v>39</v>
      </c>
      <c r="L107">
        <v>0</v>
      </c>
      <c r="M107">
        <v>0</v>
      </c>
    </row>
    <row r="108" spans="1:13" x14ac:dyDescent="0.3">
      <c r="A108" t="s">
        <v>158</v>
      </c>
      <c r="B108">
        <v>607522.66</v>
      </c>
      <c r="C108">
        <v>11</v>
      </c>
      <c r="D108">
        <v>0</v>
      </c>
      <c r="E108">
        <v>0</v>
      </c>
      <c r="F108">
        <v>0</v>
      </c>
      <c r="G108">
        <v>0</v>
      </c>
      <c r="H108">
        <v>630896.18000000005</v>
      </c>
      <c r="I108">
        <v>11</v>
      </c>
      <c r="J108">
        <v>0</v>
      </c>
      <c r="K108">
        <v>0</v>
      </c>
      <c r="L108">
        <v>0</v>
      </c>
      <c r="M108">
        <v>0</v>
      </c>
    </row>
    <row r="109" spans="1:13" x14ac:dyDescent="0.3">
      <c r="A109" t="s">
        <v>159</v>
      </c>
      <c r="B109">
        <v>7759590.9900000002</v>
      </c>
      <c r="C109">
        <v>58</v>
      </c>
      <c r="D109">
        <v>2218944.86</v>
      </c>
      <c r="E109">
        <v>51</v>
      </c>
      <c r="F109">
        <v>0</v>
      </c>
      <c r="G109">
        <v>0</v>
      </c>
      <c r="H109">
        <v>7833634.5</v>
      </c>
      <c r="I109">
        <v>61</v>
      </c>
      <c r="J109">
        <v>1924318.28</v>
      </c>
      <c r="K109">
        <v>55</v>
      </c>
      <c r="L109">
        <v>76309.333333333358</v>
      </c>
      <c r="M109">
        <v>12</v>
      </c>
    </row>
    <row r="110" spans="1:13" x14ac:dyDescent="0.3">
      <c r="B110"/>
      <c r="D110"/>
      <c r="F110"/>
      <c r="H110"/>
      <c r="J110"/>
      <c r="L110"/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G24" sqref="G24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160</v>
      </c>
      <c r="B2" s="31">
        <v>72490446.920000002</v>
      </c>
      <c r="C2" s="2">
        <v>319</v>
      </c>
      <c r="D2" s="31">
        <v>13941902.09</v>
      </c>
      <c r="E2" s="2">
        <v>294</v>
      </c>
      <c r="F2" s="31">
        <v>463517.49999999924</v>
      </c>
      <c r="G2" s="2">
        <v>59</v>
      </c>
      <c r="H2" s="31">
        <v>71844074.810000002</v>
      </c>
      <c r="I2" s="2">
        <v>321</v>
      </c>
      <c r="J2" s="31">
        <v>13688341.359999999</v>
      </c>
      <c r="K2" s="2">
        <v>298</v>
      </c>
      <c r="L2" s="31">
        <v>634737.50000000023</v>
      </c>
      <c r="M2" s="28">
        <v>57</v>
      </c>
    </row>
    <row r="3" spans="1:13" x14ac:dyDescent="0.3">
      <c r="A3" t="s">
        <v>161</v>
      </c>
      <c r="B3" s="31">
        <v>98445861.909999996</v>
      </c>
      <c r="C3" s="2">
        <v>393</v>
      </c>
      <c r="D3" s="31">
        <v>30565708.140000001</v>
      </c>
      <c r="E3" s="2">
        <v>370</v>
      </c>
      <c r="F3" s="31">
        <v>734130.8333333336</v>
      </c>
      <c r="G3" s="2">
        <v>77</v>
      </c>
      <c r="H3" s="31">
        <v>90538256</v>
      </c>
      <c r="I3" s="2">
        <v>405</v>
      </c>
      <c r="J3" s="31">
        <v>29517284.050000001</v>
      </c>
      <c r="K3" s="2">
        <v>382</v>
      </c>
      <c r="L3" s="31">
        <v>914920.33333333395</v>
      </c>
      <c r="M3" s="28">
        <v>77</v>
      </c>
    </row>
    <row r="4" spans="1:13" x14ac:dyDescent="0.3">
      <c r="A4" t="s">
        <v>162</v>
      </c>
      <c r="B4" s="31">
        <v>43346161.399999999</v>
      </c>
      <c r="C4" s="2">
        <v>260</v>
      </c>
      <c r="D4" s="31">
        <v>12736799.060000001</v>
      </c>
      <c r="E4" s="2">
        <v>243</v>
      </c>
      <c r="F4" s="31">
        <v>109305.16666666667</v>
      </c>
      <c r="G4" s="2">
        <v>65</v>
      </c>
      <c r="H4" s="31">
        <v>39588576.700000003</v>
      </c>
      <c r="I4" s="2">
        <v>258</v>
      </c>
      <c r="J4" s="31">
        <v>11685202.279999999</v>
      </c>
      <c r="K4" s="2">
        <v>239</v>
      </c>
      <c r="L4" s="31">
        <v>253923.5000000002</v>
      </c>
      <c r="M4" s="28">
        <v>61</v>
      </c>
    </row>
    <row r="5" spans="1:13" x14ac:dyDescent="0.3">
      <c r="A5" t="s">
        <v>163</v>
      </c>
      <c r="B5" s="31">
        <v>501287342.24000001</v>
      </c>
      <c r="C5" s="32">
        <v>1411</v>
      </c>
      <c r="D5" s="31">
        <v>143509221.77000001</v>
      </c>
      <c r="E5" s="32">
        <v>1287</v>
      </c>
      <c r="F5" s="31">
        <v>10331473.33333333</v>
      </c>
      <c r="G5" s="2">
        <v>328</v>
      </c>
      <c r="H5" s="31">
        <v>479903857.37</v>
      </c>
      <c r="I5" s="32">
        <v>1419</v>
      </c>
      <c r="J5" s="31">
        <v>131986884.62</v>
      </c>
      <c r="K5" s="32">
        <v>1308</v>
      </c>
      <c r="L5" s="31">
        <v>4158419.9999999991</v>
      </c>
      <c r="M5" s="28">
        <v>338</v>
      </c>
    </row>
    <row r="6" spans="1:13" x14ac:dyDescent="0.3">
      <c r="A6" t="s">
        <v>164</v>
      </c>
      <c r="B6" s="31">
        <v>1382936.19</v>
      </c>
      <c r="C6" s="2">
        <v>24</v>
      </c>
      <c r="D6" s="31">
        <v>412849.99</v>
      </c>
      <c r="E6" s="2">
        <v>22</v>
      </c>
      <c r="F6">
        <v>0</v>
      </c>
      <c r="G6" s="2">
        <v>0</v>
      </c>
      <c r="H6" s="31">
        <v>1332962.8600000001</v>
      </c>
      <c r="I6" s="2">
        <v>27</v>
      </c>
      <c r="J6" s="31">
        <v>454474.53</v>
      </c>
      <c r="K6" s="2">
        <v>23</v>
      </c>
      <c r="L6">
        <v>0</v>
      </c>
      <c r="M6" s="28">
        <v>0</v>
      </c>
    </row>
    <row r="7" spans="1:13" x14ac:dyDescent="0.3">
      <c r="A7" t="s">
        <v>165</v>
      </c>
      <c r="B7" s="31">
        <v>129705588.23999999</v>
      </c>
      <c r="C7" s="2">
        <v>323</v>
      </c>
      <c r="D7" s="31">
        <v>18099631.440000001</v>
      </c>
      <c r="E7" s="2">
        <v>298</v>
      </c>
      <c r="F7" s="31">
        <v>688094.66666666674</v>
      </c>
      <c r="G7" s="2">
        <v>64</v>
      </c>
      <c r="H7" s="31">
        <v>124995582.02</v>
      </c>
      <c r="I7" s="2">
        <v>320</v>
      </c>
      <c r="J7" s="31">
        <v>16538880.35</v>
      </c>
      <c r="K7" s="2">
        <v>294</v>
      </c>
      <c r="L7" s="31">
        <v>305283.49999999994</v>
      </c>
      <c r="M7" s="28">
        <v>67</v>
      </c>
    </row>
    <row r="8" spans="1:13" x14ac:dyDescent="0.3">
      <c r="A8" t="s">
        <v>166</v>
      </c>
      <c r="B8" s="31">
        <v>3666150.83</v>
      </c>
      <c r="C8" s="2">
        <v>39</v>
      </c>
      <c r="D8" s="31">
        <v>848113.64</v>
      </c>
      <c r="E8" s="2">
        <v>38</v>
      </c>
      <c r="F8">
        <v>0</v>
      </c>
      <c r="G8" s="2">
        <v>0</v>
      </c>
      <c r="H8" s="31">
        <v>3436832.29</v>
      </c>
      <c r="I8" s="2">
        <v>38</v>
      </c>
      <c r="J8" s="31">
        <v>925509.83</v>
      </c>
      <c r="K8" s="2">
        <v>36</v>
      </c>
      <c r="L8">
        <v>0</v>
      </c>
      <c r="M8" s="28">
        <v>0</v>
      </c>
    </row>
    <row r="9" spans="1:13" x14ac:dyDescent="0.3">
      <c r="A9" t="s">
        <v>167</v>
      </c>
      <c r="B9" s="31">
        <v>82622298.579999998</v>
      </c>
      <c r="C9" s="2">
        <v>283</v>
      </c>
      <c r="D9" s="31">
        <v>34878497.189999998</v>
      </c>
      <c r="E9" s="2">
        <v>273</v>
      </c>
      <c r="F9" s="31">
        <v>678735.3333333336</v>
      </c>
      <c r="G9" s="2">
        <v>65</v>
      </c>
      <c r="H9" s="31">
        <v>82592841.469999999</v>
      </c>
      <c r="I9" s="2">
        <v>289</v>
      </c>
      <c r="J9" s="31">
        <v>35359844.979999997</v>
      </c>
      <c r="K9" s="2">
        <v>282</v>
      </c>
      <c r="L9" s="31">
        <v>514160.5</v>
      </c>
      <c r="M9" s="28">
        <v>63</v>
      </c>
    </row>
    <row r="10" spans="1:13" x14ac:dyDescent="0.3">
      <c r="A10" t="s">
        <v>168</v>
      </c>
      <c r="B10" s="31">
        <v>22789336.219999999</v>
      </c>
      <c r="C10" s="2">
        <v>164</v>
      </c>
      <c r="D10" s="31">
        <v>4899754.3099999996</v>
      </c>
      <c r="E10" s="2">
        <v>148</v>
      </c>
      <c r="F10" s="31">
        <v>103750.83333333333</v>
      </c>
      <c r="G10" s="2">
        <v>40</v>
      </c>
      <c r="H10" s="31">
        <v>22149646.41</v>
      </c>
      <c r="I10" s="2">
        <v>175</v>
      </c>
      <c r="J10" s="31">
        <v>4430833.92</v>
      </c>
      <c r="K10" s="2">
        <v>161</v>
      </c>
      <c r="L10" s="31">
        <v>157063.33333333343</v>
      </c>
      <c r="M10" s="28">
        <v>46</v>
      </c>
    </row>
    <row r="11" spans="1:13" x14ac:dyDescent="0.3">
      <c r="A11" t="s">
        <v>169</v>
      </c>
      <c r="B11" s="31">
        <v>65457708.18</v>
      </c>
      <c r="C11" s="2">
        <v>240</v>
      </c>
      <c r="D11" s="31">
        <v>12842251.77</v>
      </c>
      <c r="E11" s="2">
        <v>220</v>
      </c>
      <c r="F11" s="31">
        <v>356276.16666666663</v>
      </c>
      <c r="G11" s="2">
        <v>62</v>
      </c>
      <c r="H11" s="31">
        <v>71782738.230000004</v>
      </c>
      <c r="I11" s="2">
        <v>260</v>
      </c>
      <c r="J11" s="31">
        <v>16677616.109999999</v>
      </c>
      <c r="K11" s="2">
        <v>235</v>
      </c>
      <c r="L11" s="31">
        <v>572050.49999999965</v>
      </c>
      <c r="M11" s="28">
        <v>65</v>
      </c>
    </row>
    <row r="12" spans="1:13" x14ac:dyDescent="0.3">
      <c r="A12" t="s">
        <v>170</v>
      </c>
      <c r="B12" s="31">
        <v>1232578163.46</v>
      </c>
      <c r="C12" s="2">
        <v>7497</v>
      </c>
      <c r="D12" s="31">
        <v>277432370.93000001</v>
      </c>
      <c r="E12" s="2">
        <v>6036</v>
      </c>
      <c r="F12" s="31">
        <v>5948259.833333333</v>
      </c>
      <c r="G12" s="2">
        <v>280</v>
      </c>
      <c r="H12" s="31">
        <v>1128097731.3399999</v>
      </c>
      <c r="I12" s="2">
        <v>6766</v>
      </c>
      <c r="J12" s="31">
        <v>272290347.79000002</v>
      </c>
      <c r="K12" s="2">
        <v>5457</v>
      </c>
      <c r="L12" s="31">
        <v>5106722.333333333</v>
      </c>
      <c r="M12" s="28">
        <v>290</v>
      </c>
    </row>
    <row r="13" spans="1:13" x14ac:dyDescent="0.3">
      <c r="A13" t="s">
        <v>171</v>
      </c>
      <c r="B13" s="31">
        <v>140100244.22</v>
      </c>
      <c r="C13" s="2">
        <v>568</v>
      </c>
      <c r="D13" s="31">
        <v>48136181.890000001</v>
      </c>
      <c r="E13" s="2">
        <v>522</v>
      </c>
      <c r="F13" s="31">
        <v>2573965.3333333298</v>
      </c>
      <c r="G13" s="2">
        <v>115</v>
      </c>
      <c r="H13" s="31">
        <v>119897925.52</v>
      </c>
      <c r="I13" s="2">
        <v>585</v>
      </c>
      <c r="J13" s="31">
        <v>46869644.25</v>
      </c>
      <c r="K13" s="2">
        <v>540</v>
      </c>
      <c r="L13" s="31">
        <v>1905650.9999999991</v>
      </c>
      <c r="M13" s="28">
        <v>115</v>
      </c>
    </row>
    <row r="14" spans="1:13" x14ac:dyDescent="0.3">
      <c r="A14" t="s">
        <v>172</v>
      </c>
      <c r="B14" s="31">
        <v>232954756.80000001</v>
      </c>
      <c r="C14" s="2">
        <v>586</v>
      </c>
      <c r="D14" s="31">
        <v>41266445.590000004</v>
      </c>
      <c r="E14" s="2">
        <v>550</v>
      </c>
      <c r="F14" s="31">
        <v>1290122.8333333337</v>
      </c>
      <c r="G14" s="2">
        <v>127</v>
      </c>
      <c r="H14" s="31">
        <v>215308554</v>
      </c>
      <c r="I14" s="2">
        <v>593</v>
      </c>
      <c r="J14" s="31">
        <v>37259315.460000001</v>
      </c>
      <c r="K14" s="2">
        <v>553</v>
      </c>
      <c r="L14" s="31">
        <v>1871116.666666667</v>
      </c>
      <c r="M14" s="28">
        <v>123</v>
      </c>
    </row>
    <row r="15" spans="1:13" x14ac:dyDescent="0.3">
      <c r="A15" t="s">
        <v>173</v>
      </c>
      <c r="B15" s="31">
        <v>143533405.13</v>
      </c>
      <c r="C15" s="2">
        <v>417</v>
      </c>
      <c r="D15" s="31">
        <v>37404433.700000003</v>
      </c>
      <c r="E15" s="2">
        <v>390</v>
      </c>
      <c r="F15" s="31">
        <v>564200.99999999988</v>
      </c>
      <c r="G15" s="2">
        <v>88</v>
      </c>
      <c r="H15" s="31">
        <v>102929734.67</v>
      </c>
      <c r="I15" s="2">
        <v>438</v>
      </c>
      <c r="J15" s="31">
        <v>31335709.77</v>
      </c>
      <c r="K15" s="2">
        <v>406</v>
      </c>
      <c r="L15" s="31">
        <v>465467.66666666669</v>
      </c>
      <c r="M15" s="28">
        <v>89</v>
      </c>
    </row>
    <row r="16" spans="1:13" x14ac:dyDescent="0.3">
      <c r="A16" t="s">
        <v>174</v>
      </c>
      <c r="B16">
        <v>105121300.02</v>
      </c>
      <c r="C16" s="2">
        <v>483</v>
      </c>
      <c r="D16">
        <v>24825948.210000001</v>
      </c>
      <c r="E16" s="2">
        <v>442</v>
      </c>
      <c r="F16">
        <v>660311.00000000047</v>
      </c>
      <c r="G16" s="2">
        <v>115</v>
      </c>
      <c r="H16">
        <v>94756594.280000001</v>
      </c>
      <c r="I16" s="2">
        <v>489</v>
      </c>
      <c r="J16">
        <v>22642695.559999999</v>
      </c>
      <c r="K16" s="2">
        <v>449</v>
      </c>
      <c r="L16">
        <v>845119.00000000035</v>
      </c>
      <c r="M16" s="28">
        <v>124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2023-04-25T15:12:08Z</dcterms:modified>
</cp:coreProperties>
</file>