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D7CCEF6-5F70-4D90-B1D3-F91CF50B37BC}" xr6:coauthVersionLast="46" xr6:coauthVersionMax="46" xr10:uidLastSave="{00000000-0000-0000-0000-000000000000}"/>
  <bookViews>
    <workbookView xWindow="1080" yWindow="75" windowWidth="1807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K350" i="3" s="1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J331" i="3"/>
  <c r="H331" i="3"/>
  <c r="G331" i="3"/>
  <c r="F331" i="3"/>
  <c r="I331" i="3" s="1"/>
  <c r="E331" i="3"/>
  <c r="K331" i="3" s="1"/>
  <c r="D331" i="3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H329" i="3"/>
  <c r="G329" i="3"/>
  <c r="F329" i="3"/>
  <c r="I329" i="3" s="1"/>
  <c r="E329" i="3"/>
  <c r="K329" i="3" s="1"/>
  <c r="D329" i="3"/>
  <c r="J329" i="3" s="1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H324" i="3"/>
  <c r="K324" i="3" s="1"/>
  <c r="G324" i="3"/>
  <c r="F324" i="3"/>
  <c r="E324" i="3"/>
  <c r="D324" i="3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I321" i="3" s="1"/>
  <c r="E321" i="3"/>
  <c r="K321" i="3" s="1"/>
  <c r="D321" i="3"/>
  <c r="J321" i="3" s="1"/>
  <c r="C321" i="3"/>
  <c r="B321" i="3"/>
  <c r="J320" i="3"/>
  <c r="H320" i="3"/>
  <c r="K320" i="3" s="1"/>
  <c r="G320" i="3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I317" i="3" s="1"/>
  <c r="E317" i="3"/>
  <c r="K317" i="3" s="1"/>
  <c r="D317" i="3"/>
  <c r="J317" i="3" s="1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I305" i="3" s="1"/>
  <c r="E305" i="3"/>
  <c r="K305" i="3" s="1"/>
  <c r="D305" i="3"/>
  <c r="J305" i="3" s="1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J300" i="3"/>
  <c r="H300" i="3"/>
  <c r="K300" i="3" s="1"/>
  <c r="G300" i="3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J297" i="3" s="1"/>
  <c r="C297" i="3"/>
  <c r="B297" i="3"/>
  <c r="J296" i="3"/>
  <c r="H296" i="3"/>
  <c r="K296" i="3" s="1"/>
  <c r="G296" i="3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I293" i="3" s="1"/>
  <c r="E293" i="3"/>
  <c r="K293" i="3" s="1"/>
  <c r="D293" i="3"/>
  <c r="J293" i="3" s="1"/>
  <c r="C293" i="3"/>
  <c r="B293" i="3"/>
  <c r="J292" i="3"/>
  <c r="H292" i="3"/>
  <c r="K292" i="3" s="1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I289" i="3" s="1"/>
  <c r="E289" i="3"/>
  <c r="D289" i="3"/>
  <c r="J289" i="3" s="1"/>
  <c r="C289" i="3"/>
  <c r="B289" i="3"/>
  <c r="H288" i="3"/>
  <c r="K288" i="3" s="1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I285" i="3" s="1"/>
  <c r="E285" i="3"/>
  <c r="D285" i="3"/>
  <c r="J285" i="3" s="1"/>
  <c r="C285" i="3"/>
  <c r="B285" i="3"/>
  <c r="H284" i="3"/>
  <c r="K284" i="3" s="1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I281" i="3" s="1"/>
  <c r="E281" i="3"/>
  <c r="D281" i="3"/>
  <c r="J281" i="3" s="1"/>
  <c r="C281" i="3"/>
  <c r="B281" i="3"/>
  <c r="H280" i="3"/>
  <c r="K280" i="3" s="1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I277" i="3" s="1"/>
  <c r="E277" i="3"/>
  <c r="D277" i="3"/>
  <c r="J277" i="3" s="1"/>
  <c r="C277" i="3"/>
  <c r="B277" i="3"/>
  <c r="H276" i="3"/>
  <c r="K276" i="3" s="1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I273" i="3" s="1"/>
  <c r="E273" i="3"/>
  <c r="D273" i="3"/>
  <c r="J273" i="3" s="1"/>
  <c r="C273" i="3"/>
  <c r="B273" i="3"/>
  <c r="H272" i="3"/>
  <c r="K272" i="3" s="1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I269" i="3" s="1"/>
  <c r="E269" i="3"/>
  <c r="D269" i="3"/>
  <c r="J269" i="3" s="1"/>
  <c r="C269" i="3"/>
  <c r="B269" i="3"/>
  <c r="H268" i="3"/>
  <c r="K268" i="3" s="1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I265" i="3" s="1"/>
  <c r="E265" i="3"/>
  <c r="D265" i="3"/>
  <c r="J265" i="3" s="1"/>
  <c r="C265" i="3"/>
  <c r="B265" i="3"/>
  <c r="H264" i="3"/>
  <c r="K264" i="3" s="1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I261" i="3" s="1"/>
  <c r="E261" i="3"/>
  <c r="D261" i="3"/>
  <c r="C261" i="3"/>
  <c r="B261" i="3"/>
  <c r="H260" i="3"/>
  <c r="K260" i="3" s="1"/>
  <c r="G260" i="3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H258" i="3"/>
  <c r="K258" i="3" s="1"/>
  <c r="G258" i="3"/>
  <c r="F258" i="3"/>
  <c r="E258" i="3"/>
  <c r="D258" i="3"/>
  <c r="J258" i="3" s="1"/>
  <c r="C258" i="3"/>
  <c r="B258" i="3"/>
  <c r="J257" i="3"/>
  <c r="H257" i="3"/>
  <c r="G257" i="3"/>
  <c r="F257" i="3"/>
  <c r="I257" i="3" s="1"/>
  <c r="E257" i="3"/>
  <c r="D257" i="3"/>
  <c r="C257" i="3"/>
  <c r="B257" i="3"/>
  <c r="K256" i="3"/>
  <c r="J256" i="3"/>
  <c r="H256" i="3"/>
  <c r="G256" i="3"/>
  <c r="F256" i="3"/>
  <c r="E256" i="3"/>
  <c r="D256" i="3"/>
  <c r="C256" i="3"/>
  <c r="B256" i="3"/>
  <c r="J255" i="3"/>
  <c r="H255" i="3"/>
  <c r="G255" i="3"/>
  <c r="F255" i="3"/>
  <c r="I255" i="3" s="1"/>
  <c r="E255" i="3"/>
  <c r="D255" i="3"/>
  <c r="C255" i="3"/>
  <c r="B255" i="3"/>
  <c r="J254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J248" i="3" s="1"/>
  <c r="F248" i="3"/>
  <c r="E248" i="3"/>
  <c r="D248" i="3"/>
  <c r="C248" i="3"/>
  <c r="B248" i="3"/>
  <c r="J247" i="3"/>
  <c r="H247" i="3"/>
  <c r="G247" i="3"/>
  <c r="F247" i="3"/>
  <c r="I247" i="3" s="1"/>
  <c r="E247" i="3"/>
  <c r="D247" i="3"/>
  <c r="C247" i="3"/>
  <c r="B247" i="3"/>
  <c r="J246" i="3"/>
  <c r="H246" i="3"/>
  <c r="K246" i="3" s="1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B240" i="3"/>
  <c r="J239" i="3"/>
  <c r="H239" i="3"/>
  <c r="G239" i="3"/>
  <c r="F239" i="3"/>
  <c r="I239" i="3" s="1"/>
  <c r="E239" i="3"/>
  <c r="D239" i="3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K228" i="3"/>
  <c r="H228" i="3"/>
  <c r="G228" i="3"/>
  <c r="J228" i="3" s="1"/>
  <c r="F228" i="3"/>
  <c r="E228" i="3"/>
  <c r="D228" i="3"/>
  <c r="C228" i="3"/>
  <c r="B228" i="3"/>
  <c r="H227" i="3"/>
  <c r="G227" i="3"/>
  <c r="F227" i="3"/>
  <c r="I227" i="3" s="1"/>
  <c r="E227" i="3"/>
  <c r="D227" i="3"/>
  <c r="J227" i="3" s="1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K224" i="3"/>
  <c r="H224" i="3"/>
  <c r="G224" i="3"/>
  <c r="J224" i="3" s="1"/>
  <c r="F224" i="3"/>
  <c r="E224" i="3"/>
  <c r="D224" i="3"/>
  <c r="C224" i="3"/>
  <c r="B224" i="3"/>
  <c r="H223" i="3"/>
  <c r="G223" i="3"/>
  <c r="F223" i="3"/>
  <c r="I223" i="3" s="1"/>
  <c r="E223" i="3"/>
  <c r="D223" i="3"/>
  <c r="J223" i="3" s="1"/>
  <c r="C223" i="3"/>
  <c r="B223" i="3"/>
  <c r="H222" i="3"/>
  <c r="K222" i="3" s="1"/>
  <c r="G222" i="3"/>
  <c r="F222" i="3"/>
  <c r="E222" i="3"/>
  <c r="D222" i="3"/>
  <c r="J222" i="3" s="1"/>
  <c r="C222" i="3"/>
  <c r="I222" i="3" s="1"/>
  <c r="B222" i="3"/>
  <c r="H221" i="3"/>
  <c r="G221" i="3"/>
  <c r="F221" i="3"/>
  <c r="I221" i="3" s="1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B220" i="3"/>
  <c r="H219" i="3"/>
  <c r="G219" i="3"/>
  <c r="F219" i="3"/>
  <c r="I219" i="3" s="1"/>
  <c r="E219" i="3"/>
  <c r="D219" i="3"/>
  <c r="J219" i="3" s="1"/>
  <c r="C219" i="3"/>
  <c r="B219" i="3"/>
  <c r="H218" i="3"/>
  <c r="K218" i="3" s="1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I217" i="3" s="1"/>
  <c r="E217" i="3"/>
  <c r="D217" i="3"/>
  <c r="C217" i="3"/>
  <c r="B217" i="3"/>
  <c r="K216" i="3"/>
  <c r="J216" i="3"/>
  <c r="H216" i="3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J212" i="3" s="1"/>
  <c r="F212" i="3"/>
  <c r="E212" i="3"/>
  <c r="D212" i="3"/>
  <c r="C212" i="3"/>
  <c r="B212" i="3"/>
  <c r="H211" i="3"/>
  <c r="G211" i="3"/>
  <c r="F211" i="3"/>
  <c r="I211" i="3" s="1"/>
  <c r="E211" i="3"/>
  <c r="D211" i="3"/>
  <c r="J211" i="3" s="1"/>
  <c r="C211" i="3"/>
  <c r="B211" i="3"/>
  <c r="J210" i="3"/>
  <c r="H210" i="3"/>
  <c r="K210" i="3" s="1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D207" i="3"/>
  <c r="C207" i="3"/>
  <c r="B207" i="3"/>
  <c r="J206" i="3"/>
  <c r="H206" i="3"/>
  <c r="K206" i="3" s="1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H203" i="3"/>
  <c r="G203" i="3"/>
  <c r="F203" i="3"/>
  <c r="I203" i="3" s="1"/>
  <c r="E203" i="3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D199" i="3"/>
  <c r="J199" i="3" s="1"/>
  <c r="C199" i="3"/>
  <c r="B199" i="3"/>
  <c r="H198" i="3"/>
  <c r="K198" i="3" s="1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K192" i="3"/>
  <c r="H192" i="3"/>
  <c r="G192" i="3"/>
  <c r="J192" i="3" s="1"/>
  <c r="F192" i="3"/>
  <c r="E192" i="3"/>
  <c r="D192" i="3"/>
  <c r="C192" i="3"/>
  <c r="B192" i="3"/>
  <c r="H191" i="3"/>
  <c r="G191" i="3"/>
  <c r="F191" i="3"/>
  <c r="I191" i="3" s="1"/>
  <c r="E191" i="3"/>
  <c r="D191" i="3"/>
  <c r="J191" i="3" s="1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B188" i="3"/>
  <c r="H187" i="3"/>
  <c r="G187" i="3"/>
  <c r="F187" i="3"/>
  <c r="I187" i="3" s="1"/>
  <c r="E187" i="3"/>
  <c r="D187" i="3"/>
  <c r="J187" i="3" s="1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J184" i="3"/>
  <c r="H184" i="3"/>
  <c r="G184" i="3"/>
  <c r="F184" i="3"/>
  <c r="E184" i="3"/>
  <c r="D184" i="3"/>
  <c r="C184" i="3"/>
  <c r="B184" i="3"/>
  <c r="J183" i="3"/>
  <c r="H183" i="3"/>
  <c r="G183" i="3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B181" i="3"/>
  <c r="J180" i="3"/>
  <c r="I180" i="3"/>
  <c r="H180" i="3"/>
  <c r="G180" i="3"/>
  <c r="F180" i="3"/>
  <c r="E180" i="3"/>
  <c r="D180" i="3"/>
  <c r="C180" i="3"/>
  <c r="B180" i="3"/>
  <c r="J179" i="3"/>
  <c r="H179" i="3"/>
  <c r="K179" i="3" s="1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H173" i="3"/>
  <c r="K173" i="3" s="1"/>
  <c r="G173" i="3"/>
  <c r="F173" i="3"/>
  <c r="E173" i="3"/>
  <c r="D173" i="3"/>
  <c r="C173" i="3"/>
  <c r="B173" i="3"/>
  <c r="J172" i="3"/>
  <c r="H172" i="3"/>
  <c r="G172" i="3"/>
  <c r="F172" i="3"/>
  <c r="I172" i="3" s="1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H169" i="3"/>
  <c r="K169" i="3" s="1"/>
  <c r="G169" i="3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H165" i="3"/>
  <c r="K165" i="3" s="1"/>
  <c r="G165" i="3"/>
  <c r="F165" i="3"/>
  <c r="E165" i="3"/>
  <c r="D165" i="3"/>
  <c r="C165" i="3"/>
  <c r="I165" i="3" s="1"/>
  <c r="B165" i="3"/>
  <c r="J164" i="3"/>
  <c r="H164" i="3"/>
  <c r="G164" i="3"/>
  <c r="F164" i="3"/>
  <c r="I164" i="3" s="1"/>
  <c r="E164" i="3"/>
  <c r="D164" i="3"/>
  <c r="C164" i="3"/>
  <c r="B164" i="3"/>
  <c r="H163" i="3"/>
  <c r="K163" i="3" s="1"/>
  <c r="G163" i="3"/>
  <c r="F163" i="3"/>
  <c r="E163" i="3"/>
  <c r="D163" i="3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C161" i="3"/>
  <c r="B161" i="3"/>
  <c r="J160" i="3"/>
  <c r="I160" i="3"/>
  <c r="H160" i="3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I154" i="3" s="1"/>
  <c r="E154" i="3"/>
  <c r="K154" i="3" s="1"/>
  <c r="D154" i="3"/>
  <c r="J154" i="3" s="1"/>
  <c r="C154" i="3"/>
  <c r="B154" i="3"/>
  <c r="H153" i="3"/>
  <c r="K153" i="3" s="1"/>
  <c r="G153" i="3"/>
  <c r="F153" i="3"/>
  <c r="E153" i="3"/>
  <c r="D153" i="3"/>
  <c r="J153" i="3" s="1"/>
  <c r="C153" i="3"/>
  <c r="B153" i="3"/>
  <c r="J152" i="3"/>
  <c r="I152" i="3"/>
  <c r="H152" i="3"/>
  <c r="G152" i="3"/>
  <c r="F152" i="3"/>
  <c r="E152" i="3"/>
  <c r="K152" i="3" s="1"/>
  <c r="D152" i="3"/>
  <c r="C152" i="3"/>
  <c r="B152" i="3"/>
  <c r="J151" i="3"/>
  <c r="H151" i="3"/>
  <c r="K151" i="3" s="1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J147" i="3"/>
  <c r="H147" i="3"/>
  <c r="K147" i="3" s="1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H141" i="3"/>
  <c r="K141" i="3" s="1"/>
  <c r="G141" i="3"/>
  <c r="F141" i="3"/>
  <c r="E141" i="3"/>
  <c r="D141" i="3"/>
  <c r="C141" i="3"/>
  <c r="B141" i="3"/>
  <c r="J140" i="3"/>
  <c r="H140" i="3"/>
  <c r="G140" i="3"/>
  <c r="F140" i="3"/>
  <c r="I140" i="3" s="1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D138" i="3"/>
  <c r="C138" i="3"/>
  <c r="B138" i="3"/>
  <c r="J137" i="3"/>
  <c r="H137" i="3"/>
  <c r="K137" i="3" s="1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B135" i="3"/>
  <c r="H134" i="3"/>
  <c r="G134" i="3"/>
  <c r="F134" i="3"/>
  <c r="I134" i="3" s="1"/>
  <c r="E134" i="3"/>
  <c r="D134" i="3"/>
  <c r="J134" i="3" s="1"/>
  <c r="C134" i="3"/>
  <c r="B134" i="3"/>
  <c r="H133" i="3"/>
  <c r="K133" i="3" s="1"/>
  <c r="G133" i="3"/>
  <c r="F133" i="3"/>
  <c r="E133" i="3"/>
  <c r="D133" i="3"/>
  <c r="C133" i="3"/>
  <c r="B133" i="3"/>
  <c r="J132" i="3"/>
  <c r="I132" i="3"/>
  <c r="H132" i="3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B131" i="3"/>
  <c r="J130" i="3"/>
  <c r="I130" i="3"/>
  <c r="H130" i="3"/>
  <c r="G130" i="3"/>
  <c r="F130" i="3"/>
  <c r="E130" i="3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B127" i="3"/>
  <c r="H126" i="3"/>
  <c r="G126" i="3"/>
  <c r="F126" i="3"/>
  <c r="I126" i="3" s="1"/>
  <c r="E126" i="3"/>
  <c r="D126" i="3"/>
  <c r="J126" i="3" s="1"/>
  <c r="C126" i="3"/>
  <c r="B126" i="3"/>
  <c r="H125" i="3"/>
  <c r="K125" i="3" s="1"/>
  <c r="G125" i="3"/>
  <c r="F125" i="3"/>
  <c r="E125" i="3"/>
  <c r="D125" i="3"/>
  <c r="C125" i="3"/>
  <c r="B125" i="3"/>
  <c r="J124" i="3"/>
  <c r="I124" i="3"/>
  <c r="H124" i="3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B123" i="3"/>
  <c r="J122" i="3"/>
  <c r="I122" i="3"/>
  <c r="H122" i="3"/>
  <c r="G122" i="3"/>
  <c r="F122" i="3"/>
  <c r="E122" i="3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B119" i="3"/>
  <c r="H118" i="3"/>
  <c r="G118" i="3"/>
  <c r="F118" i="3"/>
  <c r="I118" i="3" s="1"/>
  <c r="E118" i="3"/>
  <c r="D118" i="3"/>
  <c r="J118" i="3" s="1"/>
  <c r="C118" i="3"/>
  <c r="B118" i="3"/>
  <c r="H117" i="3"/>
  <c r="K117" i="3" s="1"/>
  <c r="G117" i="3"/>
  <c r="F117" i="3"/>
  <c r="E117" i="3"/>
  <c r="D117" i="3"/>
  <c r="C117" i="3"/>
  <c r="B117" i="3"/>
  <c r="J116" i="3"/>
  <c r="I116" i="3"/>
  <c r="H116" i="3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B115" i="3"/>
  <c r="J114" i="3"/>
  <c r="I114" i="3"/>
  <c r="H114" i="3"/>
  <c r="G114" i="3"/>
  <c r="F114" i="3"/>
  <c r="E114" i="3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B111" i="3"/>
  <c r="H110" i="3"/>
  <c r="G110" i="3"/>
  <c r="F110" i="3"/>
  <c r="I110" i="3" s="1"/>
  <c r="E110" i="3"/>
  <c r="D110" i="3"/>
  <c r="J110" i="3" s="1"/>
  <c r="C110" i="3"/>
  <c r="B110" i="3"/>
  <c r="H109" i="3"/>
  <c r="K109" i="3" s="1"/>
  <c r="G109" i="3"/>
  <c r="F109" i="3"/>
  <c r="E109" i="3"/>
  <c r="D109" i="3"/>
  <c r="C109" i="3"/>
  <c r="B109" i="3"/>
  <c r="J108" i="3"/>
  <c r="I108" i="3"/>
  <c r="H108" i="3"/>
  <c r="G108" i="3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B107" i="3"/>
  <c r="J106" i="3"/>
  <c r="I106" i="3"/>
  <c r="H106" i="3"/>
  <c r="G106" i="3"/>
  <c r="F106" i="3"/>
  <c r="E106" i="3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J103" i="3" s="1"/>
  <c r="C103" i="3"/>
  <c r="B103" i="3"/>
  <c r="H102" i="3"/>
  <c r="G102" i="3"/>
  <c r="F102" i="3"/>
  <c r="I102" i="3" s="1"/>
  <c r="E102" i="3"/>
  <c r="D102" i="3"/>
  <c r="J102" i="3" s="1"/>
  <c r="C102" i="3"/>
  <c r="B102" i="3"/>
  <c r="H101" i="3"/>
  <c r="K101" i="3" s="1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I93" i="3"/>
  <c r="H93" i="3"/>
  <c r="G93" i="3"/>
  <c r="F93" i="3"/>
  <c r="E93" i="3"/>
  <c r="K93" i="3" s="1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H90" i="3"/>
  <c r="G90" i="3"/>
  <c r="F90" i="3"/>
  <c r="E90" i="3"/>
  <c r="K90" i="3" s="1"/>
  <c r="D90" i="3"/>
  <c r="C90" i="3"/>
  <c r="I90" i="3" s="1"/>
  <c r="B90" i="3"/>
  <c r="I89" i="3"/>
  <c r="H89" i="3"/>
  <c r="G89" i="3"/>
  <c r="F89" i="3"/>
  <c r="E89" i="3"/>
  <c r="K89" i="3" s="1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H86" i="3"/>
  <c r="G86" i="3"/>
  <c r="F86" i="3"/>
  <c r="E86" i="3"/>
  <c r="K86" i="3" s="1"/>
  <c r="D86" i="3"/>
  <c r="C86" i="3"/>
  <c r="I86" i="3" s="1"/>
  <c r="B86" i="3"/>
  <c r="I85" i="3"/>
  <c r="H85" i="3"/>
  <c r="G85" i="3"/>
  <c r="F85" i="3"/>
  <c r="E85" i="3"/>
  <c r="K85" i="3" s="1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K78" i="3" s="1"/>
  <c r="D78" i="3"/>
  <c r="C78" i="3"/>
  <c r="I78" i="3" s="1"/>
  <c r="B78" i="3"/>
  <c r="I77" i="3"/>
  <c r="H77" i="3"/>
  <c r="G77" i="3"/>
  <c r="F77" i="3"/>
  <c r="E77" i="3"/>
  <c r="K77" i="3" s="1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H74" i="3"/>
  <c r="G74" i="3"/>
  <c r="F74" i="3"/>
  <c r="E74" i="3"/>
  <c r="K74" i="3" s="1"/>
  <c r="D74" i="3"/>
  <c r="C74" i="3"/>
  <c r="I74" i="3" s="1"/>
  <c r="B74" i="3"/>
  <c r="I73" i="3"/>
  <c r="H73" i="3"/>
  <c r="G73" i="3"/>
  <c r="F73" i="3"/>
  <c r="E73" i="3"/>
  <c r="K73" i="3" s="1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I69" i="3"/>
  <c r="H69" i="3"/>
  <c r="G69" i="3"/>
  <c r="F69" i="3"/>
  <c r="E69" i="3"/>
  <c r="K69" i="3" s="1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H66" i="3"/>
  <c r="G66" i="3"/>
  <c r="F66" i="3"/>
  <c r="E66" i="3"/>
  <c r="K66" i="3" s="1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E62" i="3"/>
  <c r="K62" i="3" s="1"/>
  <c r="D62" i="3"/>
  <c r="C62" i="3"/>
  <c r="I62" i="3" s="1"/>
  <c r="B62" i="3"/>
  <c r="I61" i="3"/>
  <c r="H61" i="3"/>
  <c r="G61" i="3"/>
  <c r="F61" i="3"/>
  <c r="E61" i="3"/>
  <c r="K61" i="3" s="1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I57" i="3"/>
  <c r="H57" i="3"/>
  <c r="G57" i="3"/>
  <c r="F57" i="3"/>
  <c r="E57" i="3"/>
  <c r="K57" i="3" s="1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E54" i="3"/>
  <c r="K54" i="3" s="1"/>
  <c r="D54" i="3"/>
  <c r="C54" i="3"/>
  <c r="I54" i="3" s="1"/>
  <c r="B54" i="3"/>
  <c r="I53" i="3"/>
  <c r="H53" i="3"/>
  <c r="G53" i="3"/>
  <c r="F53" i="3"/>
  <c r="E53" i="3"/>
  <c r="K53" i="3" s="1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E50" i="3"/>
  <c r="K50" i="3" s="1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E46" i="3"/>
  <c r="K46" i="3" s="1"/>
  <c r="D46" i="3"/>
  <c r="C46" i="3"/>
  <c r="I46" i="3" s="1"/>
  <c r="B46" i="3"/>
  <c r="I45" i="3"/>
  <c r="H45" i="3"/>
  <c r="G45" i="3"/>
  <c r="F45" i="3"/>
  <c r="E45" i="3"/>
  <c r="K45" i="3" s="1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K42" i="3" s="1"/>
  <c r="D42" i="3"/>
  <c r="C42" i="3"/>
  <c r="I42" i="3" s="1"/>
  <c r="B42" i="3"/>
  <c r="I41" i="3"/>
  <c r="H41" i="3"/>
  <c r="G41" i="3"/>
  <c r="F41" i="3"/>
  <c r="E41" i="3"/>
  <c r="K41" i="3" s="1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E38" i="3"/>
  <c r="K38" i="3" s="1"/>
  <c r="D38" i="3"/>
  <c r="C38" i="3"/>
  <c r="I38" i="3" s="1"/>
  <c r="B38" i="3"/>
  <c r="I37" i="3"/>
  <c r="H37" i="3"/>
  <c r="G37" i="3"/>
  <c r="F37" i="3"/>
  <c r="E37" i="3"/>
  <c r="K37" i="3" s="1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H32" i="3"/>
  <c r="G32" i="3"/>
  <c r="F32" i="3"/>
  <c r="I32" i="3" s="1"/>
  <c r="E32" i="3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I16" i="3" s="1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K9" i="3" s="1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D226" i="2"/>
  <c r="C226" i="2"/>
  <c r="B226" i="2"/>
  <c r="H225" i="2"/>
  <c r="K225" i="2" s="1"/>
  <c r="G225" i="2"/>
  <c r="J225" i="2" s="1"/>
  <c r="F225" i="2"/>
  <c r="E225" i="2"/>
  <c r="D225" i="2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F223" i="2"/>
  <c r="E223" i="2"/>
  <c r="D223" i="2"/>
  <c r="J223" i="2" s="1"/>
  <c r="C223" i="2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F215" i="2"/>
  <c r="E215" i="2"/>
  <c r="D215" i="2"/>
  <c r="J215" i="2" s="1"/>
  <c r="C215" i="2"/>
  <c r="B215" i="2"/>
  <c r="J214" i="2"/>
  <c r="I214" i="2"/>
  <c r="H214" i="2"/>
  <c r="G214" i="2"/>
  <c r="F214" i="2"/>
  <c r="E214" i="2"/>
  <c r="K214" i="2" s="1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C211" i="2"/>
  <c r="I211" i="2" s="1"/>
  <c r="B211" i="2"/>
  <c r="J210" i="2"/>
  <c r="H210" i="2"/>
  <c r="G210" i="2"/>
  <c r="F210" i="2"/>
  <c r="I210" i="2" s="1"/>
  <c r="E210" i="2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J207" i="2" s="1"/>
  <c r="C207" i="2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J205" i="2" s="1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J199" i="2" s="1"/>
  <c r="C199" i="2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I193" i="2"/>
  <c r="H193" i="2"/>
  <c r="G193" i="2"/>
  <c r="J193" i="2" s="1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K191" i="2"/>
  <c r="H191" i="2"/>
  <c r="G191" i="2"/>
  <c r="F191" i="2"/>
  <c r="I191" i="2" s="1"/>
  <c r="E191" i="2"/>
  <c r="D191" i="2"/>
  <c r="J191" i="2" s="1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H186" i="2"/>
  <c r="G186" i="2"/>
  <c r="J186" i="2" s="1"/>
  <c r="F186" i="2"/>
  <c r="E186" i="2"/>
  <c r="K186" i="2" s="1"/>
  <c r="D186" i="2"/>
  <c r="C186" i="2"/>
  <c r="I186" i="2" s="1"/>
  <c r="B186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J184" i="2" s="1"/>
  <c r="F184" i="2"/>
  <c r="E184" i="2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B181" i="2"/>
  <c r="J180" i="2"/>
  <c r="H180" i="2"/>
  <c r="G180" i="2"/>
  <c r="F180" i="2"/>
  <c r="I180" i="2" s="1"/>
  <c r="E180" i="2"/>
  <c r="K180" i="2" s="1"/>
  <c r="D180" i="2"/>
  <c r="C180" i="2"/>
  <c r="B180" i="2"/>
  <c r="J179" i="2"/>
  <c r="H179" i="2"/>
  <c r="K179" i="2" s="1"/>
  <c r="G179" i="2"/>
  <c r="F179" i="2"/>
  <c r="E179" i="2"/>
  <c r="D179" i="2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J163" i="2"/>
  <c r="H163" i="2"/>
  <c r="K163" i="2" s="1"/>
  <c r="G163" i="2"/>
  <c r="F163" i="2"/>
  <c r="E163" i="2"/>
  <c r="D163" i="2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D160" i="2"/>
  <c r="C160" i="2"/>
  <c r="B160" i="2"/>
  <c r="J159" i="2"/>
  <c r="H159" i="2"/>
  <c r="K159" i="2" s="1"/>
  <c r="G159" i="2"/>
  <c r="F159" i="2"/>
  <c r="E159" i="2"/>
  <c r="D159" i="2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D156" i="2"/>
  <c r="C156" i="2"/>
  <c r="B156" i="2"/>
  <c r="J155" i="2"/>
  <c r="H155" i="2"/>
  <c r="K155" i="2" s="1"/>
  <c r="G155" i="2"/>
  <c r="F155" i="2"/>
  <c r="E155" i="2"/>
  <c r="D155" i="2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B153" i="2"/>
  <c r="J152" i="2"/>
  <c r="H152" i="2"/>
  <c r="G152" i="2"/>
  <c r="F152" i="2"/>
  <c r="I152" i="2" s="1"/>
  <c r="E152" i="2"/>
  <c r="D152" i="2"/>
  <c r="C152" i="2"/>
  <c r="B152" i="2"/>
  <c r="J151" i="2"/>
  <c r="H151" i="2"/>
  <c r="K151" i="2" s="1"/>
  <c r="G151" i="2"/>
  <c r="F151" i="2"/>
  <c r="E151" i="2"/>
  <c r="D151" i="2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B149" i="2"/>
  <c r="J148" i="2"/>
  <c r="H148" i="2"/>
  <c r="G148" i="2"/>
  <c r="F148" i="2"/>
  <c r="I148" i="2" s="1"/>
  <c r="E148" i="2"/>
  <c r="K148" i="2" s="1"/>
  <c r="D148" i="2"/>
  <c r="C148" i="2"/>
  <c r="B148" i="2"/>
  <c r="J147" i="2"/>
  <c r="H147" i="2"/>
  <c r="K147" i="2" s="1"/>
  <c r="G147" i="2"/>
  <c r="F147" i="2"/>
  <c r="E147" i="2"/>
  <c r="D147" i="2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B145" i="2"/>
  <c r="J144" i="2"/>
  <c r="H144" i="2"/>
  <c r="G144" i="2"/>
  <c r="F144" i="2"/>
  <c r="I144" i="2" s="1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F117" i="2"/>
  <c r="E117" i="2"/>
  <c r="D117" i="2"/>
  <c r="J117" i="2" s="1"/>
  <c r="C117" i="2"/>
  <c r="B117" i="2"/>
  <c r="J116" i="2"/>
  <c r="H116" i="2"/>
  <c r="G116" i="2"/>
  <c r="F116" i="2"/>
  <c r="I116" i="2" s="1"/>
  <c r="E116" i="2"/>
  <c r="K116" i="2" s="1"/>
  <c r="D116" i="2"/>
  <c r="C116" i="2"/>
  <c r="B116" i="2"/>
  <c r="J115" i="2"/>
  <c r="H115" i="2"/>
  <c r="K115" i="2" s="1"/>
  <c r="G115" i="2"/>
  <c r="F115" i="2"/>
  <c r="E115" i="2"/>
  <c r="D115" i="2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C113" i="2"/>
  <c r="B113" i="2"/>
  <c r="J112" i="2"/>
  <c r="H112" i="2"/>
  <c r="G112" i="2"/>
  <c r="F112" i="2"/>
  <c r="I112" i="2" s="1"/>
  <c r="E112" i="2"/>
  <c r="D112" i="2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F109" i="2"/>
  <c r="E109" i="2"/>
  <c r="D109" i="2"/>
  <c r="C109" i="2"/>
  <c r="B109" i="2"/>
  <c r="J108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B101" i="2"/>
  <c r="J100" i="2"/>
  <c r="H100" i="2"/>
  <c r="G100" i="2"/>
  <c r="F100" i="2"/>
  <c r="I100" i="2" s="1"/>
  <c r="E100" i="2"/>
  <c r="D100" i="2"/>
  <c r="C100" i="2"/>
  <c r="B100" i="2"/>
  <c r="J99" i="2"/>
  <c r="H99" i="2"/>
  <c r="K99" i="2" s="1"/>
  <c r="G99" i="2"/>
  <c r="F99" i="2"/>
  <c r="E99" i="2"/>
  <c r="D99" i="2"/>
  <c r="C99" i="2"/>
  <c r="I99" i="2" s="1"/>
  <c r="B99" i="2"/>
  <c r="J98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B93" i="2"/>
  <c r="J92" i="2"/>
  <c r="H92" i="2"/>
  <c r="G92" i="2"/>
  <c r="F92" i="2"/>
  <c r="I92" i="2" s="1"/>
  <c r="E92" i="2"/>
  <c r="D92" i="2"/>
  <c r="C92" i="2"/>
  <c r="B92" i="2"/>
  <c r="J91" i="2"/>
  <c r="H91" i="2"/>
  <c r="K91" i="2" s="1"/>
  <c r="G91" i="2"/>
  <c r="F91" i="2"/>
  <c r="E91" i="2"/>
  <c r="D91" i="2"/>
  <c r="C91" i="2"/>
  <c r="I91" i="2" s="1"/>
  <c r="B91" i="2"/>
  <c r="I90" i="2"/>
  <c r="H90" i="2"/>
  <c r="G90" i="2"/>
  <c r="F90" i="2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E85" i="2"/>
  <c r="D85" i="2"/>
  <c r="C85" i="2"/>
  <c r="B85" i="2"/>
  <c r="J84" i="2"/>
  <c r="H84" i="2"/>
  <c r="G84" i="2"/>
  <c r="F84" i="2"/>
  <c r="I84" i="2" s="1"/>
  <c r="E84" i="2"/>
  <c r="D84" i="2"/>
  <c r="C84" i="2"/>
  <c r="B84" i="2"/>
  <c r="J83" i="2"/>
  <c r="H83" i="2"/>
  <c r="K83" i="2" s="1"/>
  <c r="G83" i="2"/>
  <c r="F83" i="2"/>
  <c r="E83" i="2"/>
  <c r="D83" i="2"/>
  <c r="C83" i="2"/>
  <c r="I83" i="2" s="1"/>
  <c r="B83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E77" i="2"/>
  <c r="D77" i="2"/>
  <c r="C77" i="2"/>
  <c r="B77" i="2"/>
  <c r="J76" i="2"/>
  <c r="H76" i="2"/>
  <c r="G76" i="2"/>
  <c r="F76" i="2"/>
  <c r="I76" i="2" s="1"/>
  <c r="E76" i="2"/>
  <c r="D76" i="2"/>
  <c r="C76" i="2"/>
  <c r="B76" i="2"/>
  <c r="J75" i="2"/>
  <c r="H75" i="2"/>
  <c r="K75" i="2" s="1"/>
  <c r="G75" i="2"/>
  <c r="F75" i="2"/>
  <c r="E75" i="2"/>
  <c r="D75" i="2"/>
  <c r="C75" i="2"/>
  <c r="I75" i="2" s="1"/>
  <c r="B75" i="2"/>
  <c r="I74" i="2"/>
  <c r="H74" i="2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E69" i="2"/>
  <c r="D69" i="2"/>
  <c r="C69" i="2"/>
  <c r="B69" i="2"/>
  <c r="J68" i="2"/>
  <c r="H68" i="2"/>
  <c r="G68" i="2"/>
  <c r="F68" i="2"/>
  <c r="I68" i="2" s="1"/>
  <c r="E68" i="2"/>
  <c r="D68" i="2"/>
  <c r="C68" i="2"/>
  <c r="B68" i="2"/>
  <c r="J67" i="2"/>
  <c r="H67" i="2"/>
  <c r="K67" i="2" s="1"/>
  <c r="G67" i="2"/>
  <c r="F67" i="2"/>
  <c r="E67" i="2"/>
  <c r="D67" i="2"/>
  <c r="C67" i="2"/>
  <c r="I67" i="2" s="1"/>
  <c r="B67" i="2"/>
  <c r="J66" i="2"/>
  <c r="I66" i="2"/>
  <c r="H66" i="2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J61" i="2" s="1"/>
  <c r="F61" i="2"/>
  <c r="E61" i="2"/>
  <c r="D61" i="2"/>
  <c r="C61" i="2"/>
  <c r="B61" i="2"/>
  <c r="J60" i="2"/>
  <c r="H60" i="2"/>
  <c r="G60" i="2"/>
  <c r="F60" i="2"/>
  <c r="I60" i="2" s="1"/>
  <c r="E60" i="2"/>
  <c r="D60" i="2"/>
  <c r="C60" i="2"/>
  <c r="B60" i="2"/>
  <c r="J59" i="2"/>
  <c r="H59" i="2"/>
  <c r="K59" i="2" s="1"/>
  <c r="G59" i="2"/>
  <c r="F59" i="2"/>
  <c r="E59" i="2"/>
  <c r="D59" i="2"/>
  <c r="C59" i="2"/>
  <c r="I59" i="2" s="1"/>
  <c r="B59" i="2"/>
  <c r="J58" i="2"/>
  <c r="I58" i="2"/>
  <c r="H58" i="2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J53" i="2" s="1"/>
  <c r="F53" i="2"/>
  <c r="E53" i="2"/>
  <c r="D53" i="2"/>
  <c r="C53" i="2"/>
  <c r="B53" i="2"/>
  <c r="J52" i="2"/>
  <c r="H52" i="2"/>
  <c r="G52" i="2"/>
  <c r="F52" i="2"/>
  <c r="I52" i="2" s="1"/>
  <c r="E52" i="2"/>
  <c r="D52" i="2"/>
  <c r="C52" i="2"/>
  <c r="B52" i="2"/>
  <c r="J51" i="2"/>
  <c r="H51" i="2"/>
  <c r="K51" i="2" s="1"/>
  <c r="G51" i="2"/>
  <c r="F51" i="2"/>
  <c r="E51" i="2"/>
  <c r="D51" i="2"/>
  <c r="C51" i="2"/>
  <c r="I51" i="2" s="1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J47" i="2" s="1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J43" i="2" s="1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J39" i="2" s="1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J27" i="2" s="1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J23" i="2" s="1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I15" i="2"/>
  <c r="H15" i="2"/>
  <c r="K15" i="2" s="1"/>
  <c r="G15" i="2"/>
  <c r="J15" i="2" s="1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J11" i="2" s="1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D6" i="2" s="1"/>
  <c r="J6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I7" i="2"/>
  <c r="H7" i="2"/>
  <c r="K7" i="2" s="1"/>
  <c r="G7" i="2"/>
  <c r="G6" i="2" s="1"/>
  <c r="F7" i="2"/>
  <c r="E7" i="2"/>
  <c r="D7" i="2"/>
  <c r="C7" i="2"/>
  <c r="B7" i="2"/>
  <c r="C6" i="2"/>
  <c r="F4" i="2"/>
  <c r="C4" i="2"/>
  <c r="I2" i="2"/>
  <c r="G2" i="2"/>
  <c r="I6" i="2" l="1"/>
  <c r="H6" i="2"/>
  <c r="J9" i="2"/>
  <c r="K52" i="2"/>
  <c r="K60" i="2"/>
  <c r="K68" i="2"/>
  <c r="K76" i="2"/>
  <c r="K84" i="2"/>
  <c r="K92" i="2"/>
  <c r="K100" i="2"/>
  <c r="K112" i="2"/>
  <c r="J113" i="2"/>
  <c r="I117" i="2"/>
  <c r="I145" i="2"/>
  <c r="K152" i="2"/>
  <c r="I177" i="2"/>
  <c r="J185" i="2"/>
  <c r="J7" i="2"/>
  <c r="I8" i="2"/>
  <c r="K58" i="2"/>
  <c r="K66" i="2"/>
  <c r="K74" i="2"/>
  <c r="K82" i="2"/>
  <c r="K90" i="2"/>
  <c r="K98" i="2"/>
  <c r="I109" i="2"/>
  <c r="I153" i="2"/>
  <c r="K160" i="2"/>
  <c r="E6" i="2"/>
  <c r="K6" i="2" s="1"/>
  <c r="I53" i="2"/>
  <c r="I61" i="2"/>
  <c r="I69" i="2"/>
  <c r="I77" i="2"/>
  <c r="I85" i="2"/>
  <c r="I93" i="2"/>
  <c r="I101" i="2"/>
  <c r="K108" i="2"/>
  <c r="J109" i="2"/>
  <c r="I113" i="2"/>
  <c r="I149" i="2"/>
  <c r="K156" i="2"/>
  <c r="I181" i="2"/>
  <c r="J195" i="2"/>
  <c r="K226" i="2"/>
  <c r="J227" i="2"/>
  <c r="J13" i="3"/>
  <c r="J29" i="3"/>
  <c r="J45" i="3"/>
  <c r="J61" i="3"/>
  <c r="J77" i="3"/>
  <c r="J93" i="3"/>
  <c r="I199" i="2"/>
  <c r="K210" i="2"/>
  <c r="J211" i="2"/>
  <c r="I223" i="2"/>
  <c r="J21" i="3"/>
  <c r="J37" i="3"/>
  <c r="J53" i="3"/>
  <c r="J69" i="3"/>
  <c r="J85" i="3"/>
  <c r="J101" i="3"/>
  <c r="J109" i="3"/>
  <c r="J117" i="3"/>
  <c r="J125" i="3"/>
  <c r="J133" i="3"/>
  <c r="J163" i="3"/>
  <c r="I207" i="2"/>
  <c r="I215" i="2"/>
  <c r="J9" i="3"/>
  <c r="J25" i="3"/>
  <c r="J41" i="3"/>
  <c r="J57" i="3"/>
  <c r="J73" i="3"/>
  <c r="J89" i="3"/>
  <c r="I103" i="3"/>
  <c r="I111" i="3"/>
  <c r="I119" i="3"/>
  <c r="I127" i="3"/>
  <c r="I135" i="3"/>
  <c r="K217" i="3"/>
  <c r="I228" i="3"/>
  <c r="K102" i="3"/>
  <c r="K110" i="3"/>
  <c r="K118" i="3"/>
  <c r="K126" i="3"/>
  <c r="K134" i="3"/>
  <c r="I145" i="3"/>
  <c r="K164" i="3"/>
  <c r="J165" i="3"/>
  <c r="I177" i="3"/>
  <c r="I107" i="3"/>
  <c r="I115" i="3"/>
  <c r="I123" i="3"/>
  <c r="I131" i="3"/>
  <c r="I149" i="3"/>
  <c r="K168" i="3"/>
  <c r="J169" i="3"/>
  <c r="I181" i="3"/>
  <c r="K201" i="3"/>
  <c r="I212" i="3"/>
  <c r="K233" i="3"/>
  <c r="J234" i="3"/>
  <c r="K106" i="3"/>
  <c r="K114" i="3"/>
  <c r="K122" i="3"/>
  <c r="K130" i="3"/>
  <c r="K138" i="3"/>
  <c r="K148" i="3"/>
  <c r="J149" i="3"/>
  <c r="I161" i="3"/>
  <c r="K180" i="3"/>
  <c r="J181" i="3"/>
  <c r="I184" i="3"/>
  <c r="I216" i="3"/>
  <c r="J242" i="3"/>
  <c r="I101" i="3"/>
  <c r="I109" i="3"/>
  <c r="I117" i="3"/>
  <c r="I125" i="3"/>
  <c r="I133" i="3"/>
  <c r="I141" i="3"/>
  <c r="K160" i="3"/>
  <c r="J161" i="3"/>
  <c r="I173" i="3"/>
  <c r="I188" i="3"/>
  <c r="K209" i="3"/>
  <c r="I220" i="3"/>
  <c r="J250" i="3"/>
  <c r="K108" i="3"/>
  <c r="K116" i="3"/>
  <c r="K124" i="3"/>
  <c r="K132" i="3"/>
  <c r="K140" i="3"/>
  <c r="J141" i="3"/>
  <c r="I153" i="3"/>
  <c r="K172" i="3"/>
  <c r="J173" i="3"/>
  <c r="I192" i="3"/>
  <c r="I224" i="3"/>
  <c r="J260" i="3"/>
  <c r="K261" i="3"/>
  <c r="K187" i="3"/>
  <c r="K195" i="3"/>
  <c r="K203" i="3"/>
  <c r="K211" i="3"/>
  <c r="K219" i="3"/>
  <c r="K227" i="3"/>
  <c r="K235" i="3"/>
  <c r="K243" i="3"/>
  <c r="K251" i="3"/>
  <c r="K265" i="3"/>
  <c r="K269" i="3"/>
  <c r="K273" i="3"/>
  <c r="K277" i="3"/>
  <c r="K281" i="3"/>
  <c r="K285" i="3"/>
  <c r="K289" i="3"/>
  <c r="I240" i="3"/>
  <c r="I248" i="3"/>
  <c r="I256" i="3"/>
  <c r="K183" i="3"/>
  <c r="K191" i="3"/>
  <c r="K199" i="3"/>
  <c r="K207" i="3"/>
  <c r="K215" i="3"/>
  <c r="K223" i="3"/>
  <c r="K231" i="3"/>
  <c r="K239" i="3"/>
  <c r="K247" i="3"/>
  <c r="K255" i="3"/>
  <c r="I258" i="3"/>
  <c r="K241" i="3"/>
  <c r="K249" i="3"/>
  <c r="K257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<sst xmlns="http://schemas.openxmlformats.org/spreadsheetml/2006/main" count="157" uniqueCount="121">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</sst>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44228</v>
      </c>
      <c r="F7" s="3" t="s">
        <v>3</v>
      </c>
      <c r="G7" s="5">
        <v>44255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02/01/2021 - 02/28/2021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02/01/2020 - 02/28/2020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73224165.359999999</v>
      </c>
      <c r="D6" s="41">
        <f t="shared" si="0"/>
        <v>56719648.079999998</v>
      </c>
      <c r="E6" s="42">
        <f t="shared" si="0"/>
        <v>9177971.4500000011</v>
      </c>
      <c r="F6" s="40">
        <f t="shared" si="0"/>
        <v>99646147.890000001</v>
      </c>
      <c r="G6" s="41">
        <f t="shared" si="0"/>
        <v>74031146.129999995</v>
      </c>
      <c r="H6" s="42">
        <f t="shared" si="0"/>
        <v>23644539.940000001</v>
      </c>
      <c r="I6" s="20">
        <f t="shared" ref="I6:I69" si="1">IFERROR((C6-F6)/F6,"")</f>
        <v>-0.26515809280623059</v>
      </c>
      <c r="J6" s="20">
        <f t="shared" ref="J6:J69" si="2">IFERROR((D6-G6)/G6,"")</f>
        <v>-0.23384074075525862</v>
      </c>
      <c r="K6" s="20">
        <f t="shared" ref="K6:K69" si="3">IFERROR((E6-H6)/H6,"")</f>
        <v>-0.61183548196370618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2140874.23</v>
      </c>
      <c r="D7" s="43">
        <f>IF('County Data'!E2&gt;9,'County Data'!D2,"*")</f>
        <v>285815.65999999997</v>
      </c>
      <c r="E7" s="44">
        <f>IF('County Data'!G2&gt;9,'County Data'!F2,"*")</f>
        <v>115755.32</v>
      </c>
      <c r="F7" s="43">
        <f>IF('County Data'!I2&gt;9,'County Data'!H2,"*")</f>
        <v>3051384.85</v>
      </c>
      <c r="G7" s="43">
        <f>IF('County Data'!K2&gt;9,'County Data'!J2,"*")</f>
        <v>672682.46</v>
      </c>
      <c r="H7" s="44">
        <f>IF('County Data'!M2&gt;9,'County Data'!L2,"*")</f>
        <v>492418.04</v>
      </c>
      <c r="I7" s="22">
        <f t="shared" si="1"/>
        <v>-0.29839258722150375</v>
      </c>
      <c r="J7" s="22">
        <f t="shared" si="2"/>
        <v>-0.57511058040668994</v>
      </c>
      <c r="K7" s="22">
        <f t="shared" si="3"/>
        <v>-0.76492469690996701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4592895.6900000004</v>
      </c>
      <c r="D8" s="43">
        <f>IF('County Data'!E3&gt;9,'County Data'!D3,"*")</f>
        <v>2223876.2599999998</v>
      </c>
      <c r="E8" s="44">
        <f>IF('County Data'!G3&gt;9,'County Data'!F3,"*")</f>
        <v>647914.43999999994</v>
      </c>
      <c r="F8" s="43">
        <f>IF('County Data'!I3&gt;9,'County Data'!H3,"*")</f>
        <v>5913961.3099999996</v>
      </c>
      <c r="G8" s="43">
        <f>IF('County Data'!K3&gt;9,'County Data'!J3,"*")</f>
        <v>3580818.45</v>
      </c>
      <c r="H8" s="44">
        <f>IF('County Data'!M3&gt;9,'County Data'!L3,"*")</f>
        <v>1224793.42</v>
      </c>
      <c r="I8" s="22">
        <f t="shared" si="1"/>
        <v>-0.2233808357464549</v>
      </c>
      <c r="J8" s="22">
        <f t="shared" si="2"/>
        <v>-0.37894749732425009</v>
      </c>
      <c r="K8" s="22">
        <f t="shared" si="3"/>
        <v>-0.47100104440469642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2448221.13</v>
      </c>
      <c r="D9" s="46">
        <f>IF('County Data'!E4&gt;9,'County Data'!D4,"*")</f>
        <v>631325.23</v>
      </c>
      <c r="E9" s="47">
        <f>IF('County Data'!G4&gt;9,'County Data'!F4,"*")</f>
        <v>183384.42</v>
      </c>
      <c r="F9" s="45">
        <f>IF('County Data'!I4&gt;9,'County Data'!H4,"*")</f>
        <v>3083926.18</v>
      </c>
      <c r="G9" s="46">
        <f>IF('County Data'!K4&gt;9,'County Data'!J4,"*")</f>
        <v>1004033.45</v>
      </c>
      <c r="H9" s="47">
        <f>IF('County Data'!M4&gt;9,'County Data'!L4,"*")</f>
        <v>507249.64</v>
      </c>
      <c r="I9" s="9">
        <f t="shared" si="1"/>
        <v>-0.20613497629181263</v>
      </c>
      <c r="J9" s="9">
        <f t="shared" si="2"/>
        <v>-0.37121095915678903</v>
      </c>
      <c r="K9" s="9">
        <f t="shared" si="3"/>
        <v>-0.63847304061171928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20112690.440000001</v>
      </c>
      <c r="D10" s="43">
        <f>IF('County Data'!E5&gt;9,'County Data'!D5,"*")</f>
        <v>2913368.53</v>
      </c>
      <c r="E10" s="44">
        <f>IF('County Data'!G5&gt;9,'County Data'!F5,"*")</f>
        <v>1596483.74</v>
      </c>
      <c r="F10" s="43">
        <f>IF('County Data'!I5&gt;9,'County Data'!H5,"*")</f>
        <v>27209736.43</v>
      </c>
      <c r="G10" s="43">
        <f>IF('County Data'!K5&gt;9,'County Data'!J5,"*")</f>
        <v>7506670.3399999999</v>
      </c>
      <c r="H10" s="44">
        <f>IF('County Data'!M5&gt;9,'County Data'!L5,"*")</f>
        <v>5335127.51</v>
      </c>
      <c r="I10" s="22">
        <f t="shared" si="1"/>
        <v>-0.26082744345054276</v>
      </c>
      <c r="J10" s="22">
        <f t="shared" si="2"/>
        <v>-0.6118960340544275</v>
      </c>
      <c r="K10" s="22">
        <f t="shared" si="3"/>
        <v>-0.70075996552892128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241652.77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183783.4</v>
      </c>
      <c r="G11" s="46" t="str">
        <f>IF('County Data'!K6&gt;9,'County Data'!J6,"*")</f>
        <v>*</v>
      </c>
      <c r="H11" s="47">
        <f>IF('County Data'!M6&gt;9,'County Data'!L6,"*")</f>
        <v>82510.31</v>
      </c>
      <c r="I11" s="9">
        <f t="shared" si="1"/>
        <v>0.3148781119513514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3447390.85</v>
      </c>
      <c r="D12" s="43">
        <f>IF('County Data'!E7&gt;9,'County Data'!D7,"*")</f>
        <v>253961.72</v>
      </c>
      <c r="E12" s="44">
        <f>IF('County Data'!G7&gt;9,'County Data'!F7,"*")</f>
        <v>185386.42</v>
      </c>
      <c r="F12" s="43">
        <f>IF('County Data'!I7&gt;9,'County Data'!H7,"*")</f>
        <v>3648644.14</v>
      </c>
      <c r="G12" s="43">
        <f>IF('County Data'!K7&gt;9,'County Data'!J7,"*")</f>
        <v>385699.37</v>
      </c>
      <c r="H12" s="44">
        <f>IF('County Data'!M7&gt;9,'County Data'!L7,"*")</f>
        <v>398607.98</v>
      </c>
      <c r="I12" s="22">
        <f t="shared" si="1"/>
        <v>-5.5158377270522203E-2</v>
      </c>
      <c r="J12" s="22">
        <f t="shared" si="2"/>
        <v>-0.34155526362410182</v>
      </c>
      <c r="K12" s="22">
        <f t="shared" si="3"/>
        <v>-0.53491543245070006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156319.79999999999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266777.62</v>
      </c>
      <c r="G13" s="46" t="str">
        <f>IF('County Data'!K8&gt;9,'County Data'!J8,"*")</f>
        <v>*</v>
      </c>
      <c r="H13" s="47">
        <f>IF('County Data'!M8&gt;9,'County Data'!L8,"*")</f>
        <v>46503.88</v>
      </c>
      <c r="I13" s="9">
        <f t="shared" si="1"/>
        <v>-0.41404455141327073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5909372.9000000004</v>
      </c>
      <c r="D14" s="43">
        <f>IF('County Data'!E9&gt;9,'County Data'!D9,"*")</f>
        <v>8717065</v>
      </c>
      <c r="E14" s="44">
        <f>IF('County Data'!G9&gt;9,'County Data'!F9,"*")</f>
        <v>1453593.04</v>
      </c>
      <c r="F14" s="43">
        <f>IF('County Data'!I9&gt;9,'County Data'!H9,"*")</f>
        <v>8171795.2400000002</v>
      </c>
      <c r="G14" s="43">
        <f>IF('County Data'!K9&gt;9,'County Data'!J9,"*")</f>
        <v>11728600.949999999</v>
      </c>
      <c r="H14" s="44">
        <f>IF('County Data'!M9&gt;9,'County Data'!L9,"*")</f>
        <v>2675470.23</v>
      </c>
      <c r="I14" s="22">
        <f t="shared" si="1"/>
        <v>-0.27685744362826198</v>
      </c>
      <c r="J14" s="22">
        <f t="shared" si="2"/>
        <v>-0.25676855771958029</v>
      </c>
      <c r="K14" s="22">
        <f t="shared" si="3"/>
        <v>-0.45669623840292178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1129583.32</v>
      </c>
      <c r="D15" s="48">
        <f>IF('County Data'!E10&gt;9,'County Data'!D10,"*")</f>
        <v>96717.82</v>
      </c>
      <c r="E15" s="49">
        <f>IF('County Data'!G10&gt;9,'County Data'!F10,"*")</f>
        <v>61120.57</v>
      </c>
      <c r="F15" s="48">
        <f>IF('County Data'!I10&gt;9,'County Data'!H10,"*")</f>
        <v>1488606.82</v>
      </c>
      <c r="G15" s="48">
        <f>IF('County Data'!K10&gt;9,'County Data'!J10,"*")</f>
        <v>246400.51</v>
      </c>
      <c r="H15" s="49">
        <f>IF('County Data'!M10&gt;9,'County Data'!L10,"*")</f>
        <v>194641.76</v>
      </c>
      <c r="I15" s="23">
        <f t="shared" si="1"/>
        <v>-0.24118087810453534</v>
      </c>
      <c r="J15" s="23">
        <f t="shared" si="2"/>
        <v>-0.60747719231587627</v>
      </c>
      <c r="K15" s="23">
        <f t="shared" si="3"/>
        <v>-0.68598429237384617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2325220.0299999998</v>
      </c>
      <c r="D16" s="43">
        <f>IF('County Data'!E11&gt;9,'County Data'!D11,"*")</f>
        <v>688848.48</v>
      </c>
      <c r="E16" s="44">
        <f>IF('County Data'!G11&gt;9,'County Data'!F11,"*")</f>
        <v>223245.84</v>
      </c>
      <c r="F16" s="43">
        <f>IF('County Data'!I11&gt;9,'County Data'!H11,"*")</f>
        <v>2740985.06</v>
      </c>
      <c r="G16" s="43">
        <f>IF('County Data'!K11&gt;9,'County Data'!J11,"*")</f>
        <v>1049932.75</v>
      </c>
      <c r="H16" s="44">
        <f>IF('County Data'!M11&gt;9,'County Data'!L11,"*")</f>
        <v>427086.83</v>
      </c>
      <c r="I16" s="22">
        <f t="shared" si="1"/>
        <v>-0.15168452979455505</v>
      </c>
      <c r="J16" s="22">
        <f t="shared" si="2"/>
        <v>-0.34391180768482554</v>
      </c>
      <c r="K16" s="22">
        <f t="shared" si="3"/>
        <v>-0.47728231282617639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2226990.29</v>
      </c>
      <c r="D17" s="46">
        <f>IF('County Data'!E12&gt;9,'County Data'!D12,"*")</f>
        <v>27494418.120000001</v>
      </c>
      <c r="E17" s="47">
        <f>IF('County Data'!G12&gt;9,'County Data'!F12,"*")</f>
        <v>453045.15</v>
      </c>
      <c r="F17" s="45">
        <f>IF('County Data'!I12&gt;9,'County Data'!H12,"*")</f>
        <v>3987590.83</v>
      </c>
      <c r="G17" s="46">
        <f>IF('County Data'!K12&gt;9,'County Data'!J12,"*")</f>
        <v>26720472.09</v>
      </c>
      <c r="H17" s="47">
        <f>IF('County Data'!M12&gt;9,'County Data'!L12,"*")</f>
        <v>1564111.19</v>
      </c>
      <c r="I17" s="9">
        <f t="shared" si="1"/>
        <v>-0.44151985874638999</v>
      </c>
      <c r="J17" s="9">
        <f t="shared" si="2"/>
        <v>2.8964534286415041E-2</v>
      </c>
      <c r="K17" s="9">
        <f t="shared" si="3"/>
        <v>-0.71034978018410577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8647671</v>
      </c>
      <c r="D18" s="43">
        <f>IF('County Data'!E13&gt;9,'County Data'!D13,"*")</f>
        <v>4511736.8899999997</v>
      </c>
      <c r="E18" s="44">
        <f>IF('County Data'!G13&gt;9,'County Data'!F13,"*")</f>
        <v>1240334.94</v>
      </c>
      <c r="F18" s="43">
        <f>IF('County Data'!I13&gt;9,'County Data'!H13,"*")</f>
        <v>11867229.75</v>
      </c>
      <c r="G18" s="43">
        <f>IF('County Data'!K13&gt;9,'County Data'!J13,"*")</f>
        <v>6826094.2400000002</v>
      </c>
      <c r="H18" s="44">
        <f>IF('County Data'!M13&gt;9,'County Data'!L13,"*")</f>
        <v>3437256.57</v>
      </c>
      <c r="I18" s="22">
        <f t="shared" si="1"/>
        <v>-0.27129825728704715</v>
      </c>
      <c r="J18" s="22">
        <f t="shared" si="2"/>
        <v>-0.33904561944635569</v>
      </c>
      <c r="K18" s="22">
        <f t="shared" si="3"/>
        <v>-0.63914973620953763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6642331.4000000004</v>
      </c>
      <c r="D19" s="46">
        <f>IF('County Data'!E14&gt;9,'County Data'!D14,"*")</f>
        <v>1944195.9</v>
      </c>
      <c r="E19" s="47">
        <f>IF('County Data'!G14&gt;9,'County Data'!F14,"*")</f>
        <v>790833.77</v>
      </c>
      <c r="F19" s="45">
        <f>IF('County Data'!I14&gt;9,'County Data'!H14,"*")</f>
        <v>9583359.2599999998</v>
      </c>
      <c r="G19" s="46">
        <f>IF('County Data'!K14&gt;9,'County Data'!J14,"*")</f>
        <v>2928197.69</v>
      </c>
      <c r="H19" s="47">
        <f>IF('County Data'!M14&gt;9,'County Data'!L14,"*")</f>
        <v>2260177.52</v>
      </c>
      <c r="I19" s="9">
        <f t="shared" si="1"/>
        <v>-0.30688903339725149</v>
      </c>
      <c r="J19" s="9">
        <f t="shared" si="2"/>
        <v>-0.33604349643483261</v>
      </c>
      <c r="K19" s="9">
        <f t="shared" si="3"/>
        <v>-0.65010103719640566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6640008.3899999997</v>
      </c>
      <c r="D20" s="43">
        <f>IF('County Data'!E15&gt;9,'County Data'!D15,"*")</f>
        <v>2887789.91</v>
      </c>
      <c r="E20" s="44">
        <f>IF('County Data'!G15&gt;9,'County Data'!F15,"*")</f>
        <v>1148414.28</v>
      </c>
      <c r="F20" s="43">
        <f>IF('County Data'!I15&gt;9,'County Data'!H15,"*")</f>
        <v>8867829.1600000001</v>
      </c>
      <c r="G20" s="43">
        <f>IF('County Data'!K15&gt;9,'County Data'!J15,"*")</f>
        <v>5122251.62</v>
      </c>
      <c r="H20" s="44">
        <f>IF('County Data'!M15&gt;9,'County Data'!L15,"*")</f>
        <v>2374339.2599999998</v>
      </c>
      <c r="I20" s="22">
        <f t="shared" si="1"/>
        <v>-0.2512250438978913</v>
      </c>
      <c r="J20" s="22">
        <f t="shared" si="2"/>
        <v>-0.43622646362694689</v>
      </c>
      <c r="K20" s="22">
        <f t="shared" si="3"/>
        <v>-0.51632258315098567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6562943.1200000001</v>
      </c>
      <c r="D21" s="46">
        <f>IF('County Data'!E16&gt;9,'County Data'!D16,"*")</f>
        <v>4070528.56</v>
      </c>
      <c r="E21" s="47">
        <f>IF('County Data'!G16&gt;9,'County Data'!F16,"*")</f>
        <v>1078459.52</v>
      </c>
      <c r="F21" s="45">
        <f>IF('County Data'!I16&gt;9,'County Data'!H16,"*")</f>
        <v>9580537.8399999999</v>
      </c>
      <c r="G21" s="46">
        <f>IF('County Data'!K16&gt;9,'County Data'!J16,"*")</f>
        <v>6259292.21</v>
      </c>
      <c r="H21" s="47">
        <f>IF('County Data'!M16&gt;9,'County Data'!L16,"*")</f>
        <v>2624245.7999999998</v>
      </c>
      <c r="I21" s="9">
        <f t="shared" si="1"/>
        <v>-0.31497132732999045</v>
      </c>
      <c r="J21" s="9">
        <f t="shared" si="2"/>
        <v>-0.34968229259263162</v>
      </c>
      <c r="K21" s="9">
        <f t="shared" si="3"/>
        <v>-0.58904020347484209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02/01/2021 - 02/28/2021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02/01/2020 - 02/28/2020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1086002.33</v>
      </c>
      <c r="D6" s="41" t="str">
        <f>IF('Town Data'!E2&gt;9,'Town Data'!D2,"*")</f>
        <v>*</v>
      </c>
      <c r="E6" s="42">
        <f>IF('Town Data'!G2&gt;9,'Town Data'!F2,"*")</f>
        <v>101406.86</v>
      </c>
      <c r="F6" s="41">
        <f>IF('Town Data'!I2&gt;9,'Town Data'!H2,"*")</f>
        <v>1272734.19</v>
      </c>
      <c r="G6" s="41" t="str">
        <f>IF('Town Data'!K2&gt;9,'Town Data'!J2,"*")</f>
        <v>*</v>
      </c>
      <c r="H6" s="42">
        <f>IF('Town Data'!M2&gt;9,'Town Data'!L2,"*")</f>
        <v>237743.62</v>
      </c>
      <c r="I6" s="20">
        <f t="shared" ref="I6:I69" si="0">IFERROR((C6-F6)/F6,"")</f>
        <v>-0.14671709259260166</v>
      </c>
      <c r="J6" s="20" t="str">
        <f t="shared" ref="J6:J69" si="1">IFERROR((D6-G6)/G6,"")</f>
        <v/>
      </c>
      <c r="K6" s="20">
        <f t="shared" ref="K6:K69" si="2">IFERROR((E6-H6)/H6,"")</f>
        <v>-0.57346127732050189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333624.98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345650.22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-3.4790199178811432E-2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151755.57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168144.06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-9.7466957797973902E-2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1934721.53</v>
      </c>
      <c r="D9" s="46">
        <f>IF('Town Data'!E5&gt;9,'Town Data'!D5,"*")</f>
        <v>117356.6</v>
      </c>
      <c r="E9" s="47">
        <f>IF('Town Data'!G5&gt;9,'Town Data'!F5,"*")</f>
        <v>143784.56</v>
      </c>
      <c r="F9" s="45">
        <f>IF('Town Data'!I5&gt;9,'Town Data'!H5,"*")</f>
        <v>2318811.85</v>
      </c>
      <c r="G9" s="46">
        <f>IF('Town Data'!K5&gt;9,'Town Data'!J5,"*")</f>
        <v>439471.32</v>
      </c>
      <c r="H9" s="47">
        <f>IF('Town Data'!M5&gt;9,'Town Data'!L5,"*")</f>
        <v>307274.51</v>
      </c>
      <c r="I9" s="9">
        <f t="shared" si="0"/>
        <v>-0.16564100274026117</v>
      </c>
      <c r="J9" s="9">
        <f t="shared" si="1"/>
        <v>-0.73295959335867467</v>
      </c>
      <c r="K9" s="9">
        <f t="shared" si="2"/>
        <v>-0.53206479769506432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1276848.08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1563073.2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-0.18311690073120049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331290.81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403522.54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-0.17900296226327278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221740.99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249545.87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-0.11142192014638433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2585048.17</v>
      </c>
      <c r="D13" s="46">
        <f>IF('Town Data'!E9&gt;9,'Town Data'!D9,"*")</f>
        <v>423596.61</v>
      </c>
      <c r="E13" s="47">
        <f>IF('Town Data'!G9&gt;9,'Town Data'!F9,"*")</f>
        <v>170480.66</v>
      </c>
      <c r="F13" s="45">
        <f>IF('Town Data'!I9&gt;9,'Town Data'!H9,"*")</f>
        <v>3283685.73</v>
      </c>
      <c r="G13" s="46">
        <f>IF('Town Data'!K9&gt;9,'Town Data'!J9,"*")</f>
        <v>699786.43</v>
      </c>
      <c r="H13" s="47">
        <f>IF('Town Data'!M9&gt;9,'Town Data'!L9,"*")</f>
        <v>460192.08</v>
      </c>
      <c r="I13" s="9">
        <f t="shared" si="0"/>
        <v>-0.21276017787487844</v>
      </c>
      <c r="J13" s="9">
        <f t="shared" si="1"/>
        <v>-0.39467730175905247</v>
      </c>
      <c r="K13" s="9">
        <f t="shared" si="2"/>
        <v>-0.62954455887202587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245120.74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312321.99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-0.21516656576118767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230675.9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411903.15</v>
      </c>
      <c r="G15" s="46">
        <f>IF('Town Data'!K11&gt;9,'Town Data'!J11,"*")</f>
        <v>525432.06000000006</v>
      </c>
      <c r="H15" s="47" t="str">
        <f>IF('Town Data'!M11&gt;9,'Town Data'!L11,"*")</f>
        <v>*</v>
      </c>
      <c r="I15" s="9">
        <f t="shared" si="0"/>
        <v>-0.43997539227364496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4885353.49</v>
      </c>
      <c r="D16" s="53" t="str">
        <f>IF('Town Data'!E12&gt;9,'Town Data'!D12,"*")</f>
        <v>*</v>
      </c>
      <c r="E16" s="54">
        <f>IF('Town Data'!G12&gt;9,'Town Data'!F12,"*")</f>
        <v>680725.78</v>
      </c>
      <c r="F16" s="53">
        <f>IF('Town Data'!I12&gt;9,'Town Data'!H12,"*")</f>
        <v>8180879.8700000001</v>
      </c>
      <c r="G16" s="53">
        <f>IF('Town Data'!K12&gt;9,'Town Data'!J12,"*")</f>
        <v>2971549.94</v>
      </c>
      <c r="H16" s="54">
        <f>IF('Town Data'!M12&gt;9,'Town Data'!L12,"*")</f>
        <v>2868968.94</v>
      </c>
      <c r="I16" s="26">
        <f t="shared" si="0"/>
        <v>-0.40283275544541153</v>
      </c>
      <c r="J16" s="26" t="str">
        <f t="shared" si="1"/>
        <v/>
      </c>
      <c r="K16" s="26">
        <f t="shared" si="2"/>
        <v>-0.76272807610109583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661585.94999999995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963204.48</v>
      </c>
      <c r="G17" s="43" t="str">
        <f>IF('Town Data'!K13&gt;9,'Town Data'!J13,"*")</f>
        <v>*</v>
      </c>
      <c r="H17" s="44">
        <f>IF('Town Data'!M13&gt;9,'Town Data'!L13,"*")</f>
        <v>289619.05</v>
      </c>
      <c r="I17" s="22">
        <f t="shared" si="0"/>
        <v>-0.31314070507645481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293684.40999999997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361185.16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-0.18688683112008259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202383.12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307232.53000000003</v>
      </c>
      <c r="G19" s="43">
        <f>IF('Town Data'!K15&gt;9,'Town Data'!J15,"*")</f>
        <v>83762.5</v>
      </c>
      <c r="H19" s="44" t="str">
        <f>IF('Town Data'!M15&gt;9,'Town Data'!L15,"*")</f>
        <v>*</v>
      </c>
      <c r="I19" s="22">
        <f t="shared" si="0"/>
        <v>-0.34127053538243501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1837635.19</v>
      </c>
      <c r="D20" s="46" t="str">
        <f>IF('Town Data'!E16&gt;9,'Town Data'!D16,"*")</f>
        <v>*</v>
      </c>
      <c r="E20" s="47">
        <f>IF('Town Data'!G16&gt;9,'Town Data'!F16,"*")</f>
        <v>133570.54</v>
      </c>
      <c r="F20" s="45">
        <f>IF('Town Data'!I16&gt;9,'Town Data'!H16,"*")</f>
        <v>2184759.73</v>
      </c>
      <c r="G20" s="46" t="str">
        <f>IF('Town Data'!K16&gt;9,'Town Data'!J16,"*")</f>
        <v>*</v>
      </c>
      <c r="H20" s="47">
        <f>IF('Town Data'!M16&gt;9,'Town Data'!L16,"*")</f>
        <v>299677.11</v>
      </c>
      <c r="I20" s="9">
        <f t="shared" si="0"/>
        <v>-0.15888453784343601</v>
      </c>
      <c r="J20" s="9" t="str">
        <f t="shared" si="1"/>
        <v/>
      </c>
      <c r="K20" s="9">
        <f t="shared" si="2"/>
        <v>-0.55428514376690297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697581.97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801150.3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-0.12927453188246957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390656.7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1217141.93</v>
      </c>
      <c r="D23" s="43">
        <f>IF('Town Data'!E19&gt;9,'Town Data'!D19,"*")</f>
        <v>479381.45</v>
      </c>
      <c r="E23" s="44">
        <f>IF('Town Data'!G19&gt;9,'Town Data'!F19,"*")</f>
        <v>343749.07</v>
      </c>
      <c r="F23" s="43">
        <f>IF('Town Data'!I19&gt;9,'Town Data'!H19,"*")</f>
        <v>1299567.1599999999</v>
      </c>
      <c r="G23" s="43">
        <f>IF('Town Data'!K19&gt;9,'Town Data'!J19,"*")</f>
        <v>608345.80000000005</v>
      </c>
      <c r="H23" s="44">
        <f>IF('Town Data'!M19&gt;9,'Town Data'!L19,"*")</f>
        <v>418792.97</v>
      </c>
      <c r="I23" s="22">
        <f t="shared" si="0"/>
        <v>-6.3425140721469125E-2</v>
      </c>
      <c r="J23" s="22">
        <f t="shared" si="1"/>
        <v>-0.21199184739994922</v>
      </c>
      <c r="K23" s="22">
        <f t="shared" si="2"/>
        <v>-0.17919092576936038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312917.64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338335.81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-7.5127046114332338E-2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2976634.31</v>
      </c>
      <c r="D25" s="43" t="str">
        <f>IF('Town Data'!E21&gt;9,'Town Data'!D21,"*")</f>
        <v>*</v>
      </c>
      <c r="E25" s="44">
        <f>IF('Town Data'!G21&gt;9,'Town Data'!F21,"*")</f>
        <v>147006.9</v>
      </c>
      <c r="F25" s="43">
        <f>IF('Town Data'!I21&gt;9,'Town Data'!H21,"*")</f>
        <v>3163943.68</v>
      </c>
      <c r="G25" s="43" t="str">
        <f>IF('Town Data'!K21&gt;9,'Town Data'!J21,"*")</f>
        <v>*</v>
      </c>
      <c r="H25" s="44">
        <f>IF('Town Data'!M21&gt;9,'Town Data'!L21,"*")</f>
        <v>328238.52</v>
      </c>
      <c r="I25" s="22">
        <f t="shared" si="0"/>
        <v>-5.9201233948639728E-2</v>
      </c>
      <c r="J25" s="22" t="str">
        <f t="shared" si="1"/>
        <v/>
      </c>
      <c r="K25" s="22">
        <f t="shared" si="2"/>
        <v>-0.55213391773762577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388481.36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379590.5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2.3422240546062102E-2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195863.66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272273.24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-0.28063565850246608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1352453.42</v>
      </c>
      <c r="D28" s="46">
        <f>IF('Town Data'!E24&gt;9,'Town Data'!D24,"*")</f>
        <v>534427.5</v>
      </c>
      <c r="E28" s="47">
        <f>IF('Town Data'!G24&gt;9,'Town Data'!F24,"*")</f>
        <v>137944.89000000001</v>
      </c>
      <c r="F28" s="45">
        <f>IF('Town Data'!I24&gt;9,'Town Data'!H24,"*")</f>
        <v>2023775.02</v>
      </c>
      <c r="G28" s="46">
        <f>IF('Town Data'!K24&gt;9,'Town Data'!J24,"*")</f>
        <v>1007126.45</v>
      </c>
      <c r="H28" s="47">
        <f>IF('Town Data'!M24&gt;9,'Town Data'!L24,"*")</f>
        <v>365441.07</v>
      </c>
      <c r="I28" s="9">
        <f t="shared" si="0"/>
        <v>-0.33171750484399204</v>
      </c>
      <c r="J28" s="9">
        <f t="shared" si="1"/>
        <v>-0.46935412132210408</v>
      </c>
      <c r="K28" s="9">
        <f t="shared" si="2"/>
        <v>-0.62252493952034449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354780.06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2520809.2799999998</v>
      </c>
      <c r="D30" s="46">
        <f>IF('Town Data'!E26&gt;9,'Town Data'!D26,"*")</f>
        <v>3449557.56</v>
      </c>
      <c r="E30" s="47">
        <f>IF('Town Data'!G26&gt;9,'Town Data'!F26,"*")</f>
        <v>850874.38</v>
      </c>
      <c r="F30" s="45">
        <f>IF('Town Data'!I26&gt;9,'Town Data'!H26,"*")</f>
        <v>4537520.07</v>
      </c>
      <c r="G30" s="46">
        <f>IF('Town Data'!K26&gt;9,'Town Data'!J26,"*")</f>
        <v>4676473.95</v>
      </c>
      <c r="H30" s="47">
        <f>IF('Town Data'!M26&gt;9,'Town Data'!L26,"*")</f>
        <v>2545236.69</v>
      </c>
      <c r="I30" s="9">
        <f t="shared" si="0"/>
        <v>-0.44445220272050506</v>
      </c>
      <c r="J30" s="9">
        <f t="shared" si="1"/>
        <v>-0.2623592910209625</v>
      </c>
      <c r="K30" s="9">
        <f t="shared" si="2"/>
        <v>-0.66569931066018073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273660.5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426253.39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-0.3579863376570448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1921062.87</v>
      </c>
      <c r="D32" s="46">
        <f>IF('Town Data'!E28&gt;9,'Town Data'!D28,"*")</f>
        <v>1154447.54</v>
      </c>
      <c r="E32" s="47">
        <f>IF('Town Data'!G28&gt;9,'Town Data'!F28,"*")</f>
        <v>473031.52</v>
      </c>
      <c r="F32" s="45">
        <f>IF('Town Data'!I28&gt;9,'Town Data'!H28,"*")</f>
        <v>2926615.52</v>
      </c>
      <c r="G32" s="46">
        <f>IF('Town Data'!K28&gt;9,'Town Data'!J28,"*")</f>
        <v>1624967.27</v>
      </c>
      <c r="H32" s="47">
        <f>IF('Town Data'!M28&gt;9,'Town Data'!L28,"*")</f>
        <v>1050606.1399999999</v>
      </c>
      <c r="I32" s="9">
        <f t="shared" si="0"/>
        <v>-0.34358891461082658</v>
      </c>
      <c r="J32" s="9">
        <f t="shared" si="1"/>
        <v>-0.28955643518899921</v>
      </c>
      <c r="K32" s="9">
        <f t="shared" si="2"/>
        <v>-0.54975370694102355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933617.38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1071129.17</v>
      </c>
      <c r="G33" s="43" t="str">
        <f>IF('Town Data'!K29&gt;9,'Town Data'!J29,"*")</f>
        <v>*</v>
      </c>
      <c r="H33" s="44">
        <f>IF('Town Data'!M29&gt;9,'Town Data'!L29,"*")</f>
        <v>103252.02</v>
      </c>
      <c r="I33" s="22">
        <f t="shared" si="0"/>
        <v>-0.128380212070968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1901512.87</v>
      </c>
      <c r="D34" s="46">
        <f>IF('Town Data'!E30&gt;9,'Town Data'!D30,"*")</f>
        <v>1573774.09</v>
      </c>
      <c r="E34" s="47">
        <f>IF('Town Data'!G30&gt;9,'Town Data'!F30,"*")</f>
        <v>375290.63</v>
      </c>
      <c r="F34" s="45">
        <f>IF('Town Data'!I30&gt;9,'Town Data'!H30,"*")</f>
        <v>2339275.7999999998</v>
      </c>
      <c r="G34" s="46">
        <f>IF('Town Data'!K30&gt;9,'Town Data'!J30,"*")</f>
        <v>2390756.59</v>
      </c>
      <c r="H34" s="47">
        <f>IF('Town Data'!M30&gt;9,'Town Data'!L30,"*")</f>
        <v>599097.99</v>
      </c>
      <c r="I34" s="9">
        <f t="shared" si="0"/>
        <v>-0.18713609143479351</v>
      </c>
      <c r="J34" s="9">
        <f t="shared" si="1"/>
        <v>-0.34172550372432514</v>
      </c>
      <c r="K34" s="9">
        <f t="shared" si="2"/>
        <v>-0.37357387895759753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1315843.49</v>
      </c>
      <c r="D35" s="43" t="str">
        <f>IF('Town Data'!E31&gt;9,'Town Data'!D31,"*")</f>
        <v>*</v>
      </c>
      <c r="E35" s="44">
        <f>IF('Town Data'!G31&gt;9,'Town Data'!F31,"*")</f>
        <v>75383.5</v>
      </c>
      <c r="F35" s="43">
        <f>IF('Town Data'!I31&gt;9,'Town Data'!H31,"*")</f>
        <v>2008789.79</v>
      </c>
      <c r="G35" s="43" t="str">
        <f>IF('Town Data'!K31&gt;9,'Town Data'!J31,"*")</f>
        <v>*</v>
      </c>
      <c r="H35" s="44">
        <f>IF('Town Data'!M31&gt;9,'Town Data'!L31,"*")</f>
        <v>308199.31</v>
      </c>
      <c r="I35" s="22">
        <f t="shared" si="0"/>
        <v>-0.34495709976701944</v>
      </c>
      <c r="J35" s="22" t="str">
        <f t="shared" si="1"/>
        <v/>
      </c>
      <c r="K35" s="22">
        <f t="shared" si="2"/>
        <v>-0.7554066555178206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762775.24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760111.16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3.5048557897767981E-3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1013062.06</v>
      </c>
      <c r="D37" s="43" t="str">
        <f>IF('Town Data'!E33&gt;9,'Town Data'!D33,"*")</f>
        <v>*</v>
      </c>
      <c r="E37" s="44">
        <f>IF('Town Data'!G33&gt;9,'Town Data'!F33,"*")</f>
        <v>64053.84</v>
      </c>
      <c r="F37" s="43">
        <f>IF('Town Data'!I33&gt;9,'Town Data'!H33,"*")</f>
        <v>1823420.28</v>
      </c>
      <c r="G37" s="43" t="str">
        <f>IF('Town Data'!K33&gt;9,'Town Data'!J33,"*")</f>
        <v>*</v>
      </c>
      <c r="H37" s="44">
        <f>IF('Town Data'!M33&gt;9,'Town Data'!L33,"*")</f>
        <v>307731.20000000001</v>
      </c>
      <c r="I37" s="22">
        <f t="shared" si="0"/>
        <v>-0.44441658836875497</v>
      </c>
      <c r="J37" s="22" t="str">
        <f t="shared" si="1"/>
        <v/>
      </c>
      <c r="K37" s="22">
        <f t="shared" si="2"/>
        <v>-0.79185132999188901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1052609.06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1144560.1200000001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-8.0337466239868677E-2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832617.56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847396.3</v>
      </c>
      <c r="G39" s="43" t="str">
        <f>IF('Town Data'!K35&gt;9,'Town Data'!J35,"*")</f>
        <v>*</v>
      </c>
      <c r="H39" s="44">
        <f>IF('Town Data'!M35&gt;9,'Town Data'!L35,"*")</f>
        <v>129126.54</v>
      </c>
      <c r="I39" s="22">
        <f t="shared" si="0"/>
        <v>-1.7440175275723991E-2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195331.72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319755.01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-0.3891206896179672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170920.82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476316.15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572448.42000000004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-0.16793175881243591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232634.84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327770.67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-0.29025119910820574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329187.87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414026.97</v>
      </c>
      <c r="G44" s="46" t="str">
        <f>IF('Town Data'!K40&gt;9,'Town Data'!J40,"*")</f>
        <v>*</v>
      </c>
      <c r="H44" s="47">
        <f>IF('Town Data'!M40&gt;9,'Town Data'!L40,"*")</f>
        <v>96043.46</v>
      </c>
      <c r="I44" s="9">
        <f t="shared" si="0"/>
        <v>-0.20491201334058015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3165264.63</v>
      </c>
      <c r="D45" s="43" t="str">
        <f>IF('Town Data'!E41&gt;9,'Town Data'!D41,"*")</f>
        <v>*</v>
      </c>
      <c r="E45" s="44">
        <f>IF('Town Data'!G41&gt;9,'Town Data'!F41,"*")</f>
        <v>206300.53</v>
      </c>
      <c r="F45" s="43">
        <f>IF('Town Data'!I41&gt;9,'Town Data'!H41,"*")</f>
        <v>3327273.38</v>
      </c>
      <c r="G45" s="43">
        <f>IF('Town Data'!K41&gt;9,'Town Data'!J41,"*")</f>
        <v>347458.12</v>
      </c>
      <c r="H45" s="44">
        <f>IF('Town Data'!M41&gt;9,'Town Data'!L41,"*")</f>
        <v>437565.13</v>
      </c>
      <c r="I45" s="22">
        <f t="shared" si="0"/>
        <v>-4.8691144819606021E-2</v>
      </c>
      <c r="J45" s="22" t="str">
        <f t="shared" si="1"/>
        <v/>
      </c>
      <c r="K45" s="22">
        <f t="shared" si="2"/>
        <v>-0.52852611907169111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1213407.6399999999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1813835.27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-0.33102654906473405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498781.25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679959.72</v>
      </c>
      <c r="G47" s="43" t="str">
        <f>IF('Town Data'!K43&gt;9,'Town Data'!J43,"*")</f>
        <v>*</v>
      </c>
      <c r="H47" s="44">
        <f>IF('Town Data'!M43&gt;9,'Town Data'!L43,"*")</f>
        <v>123606.25</v>
      </c>
      <c r="I47" s="22">
        <f t="shared" si="0"/>
        <v>-0.26645470999370374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5190726.47</v>
      </c>
      <c r="D48" s="46">
        <f>IF('Town Data'!E44&gt;9,'Town Data'!D44,"*")</f>
        <v>827138.11</v>
      </c>
      <c r="E48" s="47">
        <f>IF('Town Data'!G44&gt;9,'Town Data'!F44,"*")</f>
        <v>272518.76</v>
      </c>
      <c r="F48" s="45">
        <f>IF('Town Data'!I44&gt;9,'Town Data'!H44,"*")</f>
        <v>6810720.1900000004</v>
      </c>
      <c r="G48" s="46">
        <f>IF('Town Data'!K44&gt;9,'Town Data'!J44,"*")</f>
        <v>2456792.17</v>
      </c>
      <c r="H48" s="47">
        <f>IF('Town Data'!M44&gt;9,'Town Data'!L44,"*")</f>
        <v>750945.31</v>
      </c>
      <c r="I48" s="9">
        <f t="shared" si="0"/>
        <v>-0.23785938561660402</v>
      </c>
      <c r="J48" s="9">
        <f t="shared" si="1"/>
        <v>-0.66332597437413687</v>
      </c>
      <c r="K48" s="9">
        <f t="shared" si="2"/>
        <v>-0.63709905851865567</v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949800.2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940649.46</v>
      </c>
      <c r="G49" s="43" t="str">
        <f>IF('Town Data'!K45&gt;9,'Town Data'!J45,"*")</f>
        <v>*</v>
      </c>
      <c r="H49" s="44">
        <f>IF('Town Data'!M45&gt;9,'Town Data'!L45,"*")</f>
        <v>91236.76</v>
      </c>
      <c r="I49" s="22">
        <f t="shared" si="0"/>
        <v>9.728108492190057E-3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1483089.95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1505934.68</v>
      </c>
      <c r="G50" s="46" t="str">
        <f>IF('Town Data'!K46&gt;9,'Town Data'!J46,"*")</f>
        <v>*</v>
      </c>
      <c r="H50" s="47">
        <f>IF('Town Data'!M46&gt;9,'Town Data'!L46,"*")</f>
        <v>185959.62</v>
      </c>
      <c r="I50" s="9">
        <f t="shared" si="0"/>
        <v>-1.5169801388729545E-2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730835.21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759848.03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-3.8182398130320962E-2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792451.98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949934.21</v>
      </c>
      <c r="G52" s="46" t="str">
        <f>IF('Town Data'!K48&gt;9,'Town Data'!J48,"*")</f>
        <v>*</v>
      </c>
      <c r="H52" s="47">
        <f>IF('Town Data'!M48&gt;9,'Town Data'!L48,"*")</f>
        <v>103655.65</v>
      </c>
      <c r="I52" s="9">
        <f t="shared" si="0"/>
        <v>-0.16578224927808421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3968287.83</v>
      </c>
      <c r="D53" s="43">
        <f>IF('Town Data'!E49&gt;9,'Town Data'!D49,"*")</f>
        <v>7656856.5</v>
      </c>
      <c r="E53" s="44">
        <f>IF('Town Data'!G49&gt;9,'Town Data'!F49,"*")</f>
        <v>1253573.43</v>
      </c>
      <c r="F53" s="43">
        <f>IF('Town Data'!I49&gt;9,'Town Data'!H49,"*")</f>
        <v>5793352.2000000002</v>
      </c>
      <c r="G53" s="43">
        <f>IF('Town Data'!K49&gt;9,'Town Data'!J49,"*")</f>
        <v>9805261.5099999998</v>
      </c>
      <c r="H53" s="44">
        <f>IF('Town Data'!M49&gt;9,'Town Data'!L49,"*")</f>
        <v>2230333.02</v>
      </c>
      <c r="I53" s="22">
        <f t="shared" si="0"/>
        <v>-0.31502734634362467</v>
      </c>
      <c r="J53" s="22">
        <f t="shared" si="1"/>
        <v>-0.21910736473564996</v>
      </c>
      <c r="K53" s="22">
        <f t="shared" si="2"/>
        <v>-0.43794338389878662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405537.91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434629.59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-6.6934421100965646E-2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260076.69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304090.28000000003</v>
      </c>
      <c r="G55" s="43" t="str">
        <f>IF('Town Data'!K51&gt;9,'Town Data'!J51,"*")</f>
        <v>*</v>
      </c>
      <c r="H55" s="44">
        <f>IF('Town Data'!M51&gt;9,'Town Data'!L51,"*")</f>
        <v>75076.12</v>
      </c>
      <c r="I55" s="22">
        <f t="shared" si="0"/>
        <v>-0.14473856250847617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721301.79</v>
      </c>
      <c r="D56" s="46">
        <f>IF('Town Data'!E52&gt;9,'Town Data'!D52,"*")</f>
        <v>177191.54</v>
      </c>
      <c r="E56" s="47">
        <f>IF('Town Data'!G52&gt;9,'Town Data'!F52,"*")</f>
        <v>72752.039999999994</v>
      </c>
      <c r="F56" s="45">
        <f>IF('Town Data'!I52&gt;9,'Town Data'!H52,"*")</f>
        <v>1150170.51</v>
      </c>
      <c r="G56" s="46">
        <f>IF('Town Data'!K52&gt;9,'Town Data'!J52,"*")</f>
        <v>405852.29</v>
      </c>
      <c r="H56" s="47">
        <f>IF('Town Data'!M52&gt;9,'Town Data'!L52,"*")</f>
        <v>491363.29</v>
      </c>
      <c r="I56" s="9">
        <f t="shared" si="0"/>
        <v>-0.37287403586795143</v>
      </c>
      <c r="J56" s="9">
        <f t="shared" si="1"/>
        <v>-0.56340879584540471</v>
      </c>
      <c r="K56" s="9">
        <f t="shared" si="2"/>
        <v>-0.85193838961799528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709118.2</v>
      </c>
      <c r="D57" s="43">
        <f>IF('Town Data'!E53&gt;9,'Town Data'!D53,"*")</f>
        <v>1043304.41</v>
      </c>
      <c r="E57" s="44" t="str">
        <f>IF('Town Data'!G53&gt;9,'Town Data'!F53,"*")</f>
        <v>*</v>
      </c>
      <c r="F57" s="43">
        <f>IF('Town Data'!I53&gt;9,'Town Data'!H53,"*")</f>
        <v>1110944.44</v>
      </c>
      <c r="G57" s="43">
        <f>IF('Town Data'!K53&gt;9,'Town Data'!J53,"*")</f>
        <v>1200276.79</v>
      </c>
      <c r="H57" s="44">
        <f>IF('Town Data'!M53&gt;9,'Town Data'!L53,"*")</f>
        <v>492054.69</v>
      </c>
      <c r="I57" s="22">
        <f t="shared" si="0"/>
        <v>-0.36169787212761062</v>
      </c>
      <c r="J57" s="22">
        <f t="shared" si="1"/>
        <v>-0.13078015113497279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849871.45</v>
      </c>
      <c r="D58" s="46" t="str">
        <f>IF('Town Data'!E54&gt;9,'Town Data'!D54,"*")</f>
        <v>*</v>
      </c>
      <c r="E58" s="47">
        <f>IF('Town Data'!G54&gt;9,'Town Data'!F54,"*")</f>
        <v>138703.64000000001</v>
      </c>
      <c r="F58" s="45">
        <f>IF('Town Data'!I54&gt;9,'Town Data'!H54,"*")</f>
        <v>1289490.7</v>
      </c>
      <c r="G58" s="46" t="str">
        <f>IF('Town Data'!K54&gt;9,'Town Data'!J54,"*")</f>
        <v>*</v>
      </c>
      <c r="H58" s="47">
        <f>IF('Town Data'!M54&gt;9,'Town Data'!L54,"*")</f>
        <v>350554.92</v>
      </c>
      <c r="I58" s="9">
        <f t="shared" si="0"/>
        <v>-0.34092471547099951</v>
      </c>
      <c r="J58" s="9" t="str">
        <f t="shared" si="1"/>
        <v/>
      </c>
      <c r="K58" s="9">
        <f t="shared" si="2"/>
        <v>-0.60433121292378378</v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2355802.2999999998</v>
      </c>
      <c r="D59" s="43" t="str">
        <f>IF('Town Data'!E55&gt;9,'Town Data'!D55,"*")</f>
        <v>*</v>
      </c>
      <c r="E59" s="44">
        <f>IF('Town Data'!G55&gt;9,'Town Data'!F55,"*")</f>
        <v>171265.84</v>
      </c>
      <c r="F59" s="43">
        <f>IF('Town Data'!I55&gt;9,'Town Data'!H55,"*")</f>
        <v>3157167.31</v>
      </c>
      <c r="G59" s="43" t="str">
        <f>IF('Town Data'!K55&gt;9,'Town Data'!J55,"*")</f>
        <v>*</v>
      </c>
      <c r="H59" s="44">
        <f>IF('Town Data'!M55&gt;9,'Town Data'!L55,"*")</f>
        <v>320732.2</v>
      </c>
      <c r="I59" s="22">
        <f t="shared" si="0"/>
        <v>-0.25382405533649094</v>
      </c>
      <c r="J59" s="22" t="str">
        <f t="shared" si="1"/>
        <v/>
      </c>
      <c r="K59" s="22">
        <f t="shared" si="2"/>
        <v>-0.46601607197531153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588380.75</v>
      </c>
      <c r="D60" s="46">
        <f>IF('Town Data'!E56&gt;9,'Town Data'!D56,"*")</f>
        <v>165113.4</v>
      </c>
      <c r="E60" s="47">
        <f>IF('Town Data'!G56&gt;9,'Town Data'!F56,"*")</f>
        <v>116757.52</v>
      </c>
      <c r="F60" s="45">
        <f>IF('Town Data'!I56&gt;9,'Town Data'!H56,"*")</f>
        <v>682242.22</v>
      </c>
      <c r="G60" s="46">
        <f>IF('Town Data'!K56&gt;9,'Town Data'!J56,"*")</f>
        <v>235225.3</v>
      </c>
      <c r="H60" s="47">
        <f>IF('Town Data'!M56&gt;9,'Town Data'!L56,"*")</f>
        <v>143064.89000000001</v>
      </c>
      <c r="I60" s="9">
        <f t="shared" si="0"/>
        <v>-0.13757792650240844</v>
      </c>
      <c r="J60" s="9">
        <f t="shared" si="1"/>
        <v>-0.29806275090307038</v>
      </c>
      <c r="K60" s="9">
        <f t="shared" si="2"/>
        <v>-0.18388418010876048</v>
      </c>
      <c r="L60" s="15"/>
    </row>
    <row r="61" spans="1:12" x14ac:dyDescent="0.25">
      <c r="A61" s="15"/>
      <c r="B61" s="27" t="str">
        <f>'Town Data'!A57</f>
        <v>WINDSOR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303616.39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WINHALL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223851.45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620359.5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995412.58</v>
      </c>
      <c r="G63" s="43" t="str">
        <f>IF('Town Data'!K59&gt;9,'Town Data'!J59,"*")</f>
        <v>*</v>
      </c>
      <c r="H63" s="44">
        <f>IF('Town Data'!M59&gt;9,'Town Data'!L59,"*")</f>
        <v>330519.03000000003</v>
      </c>
      <c r="I63" s="22">
        <f t="shared" si="0"/>
        <v>-0.3767815351499777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714436.46</v>
      </c>
      <c r="D64" s="46">
        <f>IF('Town Data'!E60&gt;9,'Town Data'!D60,"*")</f>
        <v>965799.13</v>
      </c>
      <c r="E64" s="47">
        <f>IF('Town Data'!G60&gt;9,'Town Data'!F60,"*")</f>
        <v>175269.77</v>
      </c>
      <c r="F64" s="45">
        <f>IF('Town Data'!I60&gt;9,'Town Data'!H60,"*")</f>
        <v>1231115.81</v>
      </c>
      <c r="G64" s="46">
        <f>IF('Town Data'!K60&gt;9,'Town Data'!J60,"*")</f>
        <v>1768036.76</v>
      </c>
      <c r="H64" s="47">
        <f>IF('Town Data'!M60&gt;9,'Town Data'!L60,"*")</f>
        <v>439298.18</v>
      </c>
      <c r="I64" s="9">
        <f t="shared" si="0"/>
        <v>-0.41968379075563983</v>
      </c>
      <c r="J64" s="9">
        <f t="shared" si="1"/>
        <v>-0.45374488141298602</v>
      </c>
      <c r="K64" s="9">
        <f t="shared" si="2"/>
        <v>-0.60102322754899651</v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1086002.33</v>
      </c>
      <c r="C2" s="39">
        <v>33</v>
      </c>
      <c r="D2" s="39">
        <v>0</v>
      </c>
      <c r="E2" s="39">
        <v>0</v>
      </c>
      <c r="F2" s="39">
        <v>101406.86</v>
      </c>
      <c r="G2" s="39">
        <v>12</v>
      </c>
      <c r="H2" s="39">
        <v>1272734.19</v>
      </c>
      <c r="I2" s="39">
        <v>34</v>
      </c>
      <c r="J2" s="39">
        <v>0</v>
      </c>
      <c r="K2" s="39">
        <v>0</v>
      </c>
      <c r="L2" s="39">
        <v>237743.62</v>
      </c>
      <c r="M2" s="39">
        <v>17</v>
      </c>
    </row>
    <row r="3" spans="1:13" x14ac:dyDescent="0.25">
      <c r="A3" s="38" t="s">
        <v>48</v>
      </c>
      <c r="B3" s="39">
        <v>333624.98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345650.22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151755.57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168144.06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1934721.53</v>
      </c>
      <c r="C5" s="39">
        <v>58</v>
      </c>
      <c r="D5" s="39">
        <v>117356.6</v>
      </c>
      <c r="E5" s="39">
        <v>12</v>
      </c>
      <c r="F5" s="39">
        <v>143784.56</v>
      </c>
      <c r="G5" s="39">
        <v>19</v>
      </c>
      <c r="H5" s="39">
        <v>2318811.85</v>
      </c>
      <c r="I5" s="39">
        <v>67</v>
      </c>
      <c r="J5" s="39">
        <v>439471.32</v>
      </c>
      <c r="K5" s="39">
        <v>18</v>
      </c>
      <c r="L5" s="39">
        <v>307274.51</v>
      </c>
      <c r="M5" s="39">
        <v>31</v>
      </c>
    </row>
    <row r="6" spans="1:13" x14ac:dyDescent="0.25">
      <c r="A6" s="38" t="s">
        <v>51</v>
      </c>
      <c r="B6" s="39">
        <v>1276848.08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1563073.2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331290.81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403522.54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221740.99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249545.87</v>
      </c>
      <c r="I8" s="39">
        <v>16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2585048.17</v>
      </c>
      <c r="C9" s="39">
        <v>63</v>
      </c>
      <c r="D9" s="39">
        <v>423596.61</v>
      </c>
      <c r="E9" s="39">
        <v>12</v>
      </c>
      <c r="F9" s="39">
        <v>170480.66</v>
      </c>
      <c r="G9" s="39">
        <v>21</v>
      </c>
      <c r="H9" s="39">
        <v>3283685.73</v>
      </c>
      <c r="I9" s="39">
        <v>83</v>
      </c>
      <c r="J9" s="39">
        <v>699786.43</v>
      </c>
      <c r="K9" s="39">
        <v>20</v>
      </c>
      <c r="L9" s="39">
        <v>460192.08</v>
      </c>
      <c r="M9" s="39">
        <v>38</v>
      </c>
    </row>
    <row r="10" spans="1:13" x14ac:dyDescent="0.25">
      <c r="A10" s="38" t="s">
        <v>55</v>
      </c>
      <c r="B10" s="39">
        <v>245120.74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312321.99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230675.9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411903.15</v>
      </c>
      <c r="I11" s="39">
        <v>10</v>
      </c>
      <c r="J11" s="39">
        <v>525432.06000000006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4885353.49</v>
      </c>
      <c r="C12" s="39">
        <v>138</v>
      </c>
      <c r="D12" s="39">
        <v>0</v>
      </c>
      <c r="E12" s="39">
        <v>0</v>
      </c>
      <c r="F12" s="39">
        <v>680725.78</v>
      </c>
      <c r="G12" s="39">
        <v>56</v>
      </c>
      <c r="H12" s="39">
        <v>8180879.8700000001</v>
      </c>
      <c r="I12" s="39">
        <v>176</v>
      </c>
      <c r="J12" s="39">
        <v>2971549.94</v>
      </c>
      <c r="K12" s="39">
        <v>14</v>
      </c>
      <c r="L12" s="39">
        <v>2868968.94</v>
      </c>
      <c r="M12" s="39">
        <v>103</v>
      </c>
    </row>
    <row r="13" spans="1:13" x14ac:dyDescent="0.25">
      <c r="A13" s="38" t="s">
        <v>58</v>
      </c>
      <c r="B13" s="39">
        <v>661585.94999999995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963204.48</v>
      </c>
      <c r="I13" s="39">
        <v>15</v>
      </c>
      <c r="J13" s="39">
        <v>0</v>
      </c>
      <c r="K13" s="39">
        <v>0</v>
      </c>
      <c r="L13" s="39">
        <v>289619.05</v>
      </c>
      <c r="M13" s="39">
        <v>10</v>
      </c>
    </row>
    <row r="14" spans="1:13" x14ac:dyDescent="0.25">
      <c r="A14" s="38" t="s">
        <v>59</v>
      </c>
      <c r="B14" s="39">
        <v>293684.40999999997</v>
      </c>
      <c r="C14" s="39">
        <v>14</v>
      </c>
      <c r="D14" s="39">
        <v>0</v>
      </c>
      <c r="E14" s="39">
        <v>0</v>
      </c>
      <c r="F14" s="39">
        <v>0</v>
      </c>
      <c r="G14" s="39">
        <v>0</v>
      </c>
      <c r="H14" s="39">
        <v>361185.16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202383.12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307232.53000000003</v>
      </c>
      <c r="I15" s="39">
        <v>14</v>
      </c>
      <c r="J15" s="39">
        <v>83762.5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1837635.19</v>
      </c>
      <c r="C16" s="39">
        <v>43</v>
      </c>
      <c r="D16" s="39">
        <v>0</v>
      </c>
      <c r="E16" s="39">
        <v>0</v>
      </c>
      <c r="F16" s="39">
        <v>133570.54</v>
      </c>
      <c r="G16" s="39">
        <v>10</v>
      </c>
      <c r="H16" s="39">
        <v>2184759.73</v>
      </c>
      <c r="I16" s="39">
        <v>44</v>
      </c>
      <c r="J16" s="39">
        <v>0</v>
      </c>
      <c r="K16" s="39">
        <v>0</v>
      </c>
      <c r="L16" s="39">
        <v>299677.11</v>
      </c>
      <c r="M16" s="39">
        <v>15</v>
      </c>
    </row>
    <row r="17" spans="1:13" x14ac:dyDescent="0.25">
      <c r="A17" s="38" t="s">
        <v>62</v>
      </c>
      <c r="B17" s="39">
        <v>697581.97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801150.3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390656.7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1217141.93</v>
      </c>
      <c r="C19" s="39">
        <v>22</v>
      </c>
      <c r="D19" s="39">
        <v>479381.45</v>
      </c>
      <c r="E19" s="39">
        <v>20</v>
      </c>
      <c r="F19" s="39">
        <v>343749.07</v>
      </c>
      <c r="G19" s="39">
        <v>13</v>
      </c>
      <c r="H19" s="39">
        <v>1299567.1599999999</v>
      </c>
      <c r="I19" s="39">
        <v>22</v>
      </c>
      <c r="J19" s="39">
        <v>608345.80000000005</v>
      </c>
      <c r="K19" s="39">
        <v>25</v>
      </c>
      <c r="L19" s="39">
        <v>418792.97</v>
      </c>
      <c r="M19" s="39">
        <v>12</v>
      </c>
    </row>
    <row r="20" spans="1:13" x14ac:dyDescent="0.25">
      <c r="A20" s="38" t="s">
        <v>65</v>
      </c>
      <c r="B20" s="39">
        <v>312917.64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338335.81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2976634.31</v>
      </c>
      <c r="C21" s="39">
        <v>71</v>
      </c>
      <c r="D21" s="39">
        <v>0</v>
      </c>
      <c r="E21" s="39">
        <v>0</v>
      </c>
      <c r="F21" s="39">
        <v>147006.9</v>
      </c>
      <c r="G21" s="39">
        <v>18</v>
      </c>
      <c r="H21" s="39">
        <v>3163943.68</v>
      </c>
      <c r="I21" s="39">
        <v>73</v>
      </c>
      <c r="J21" s="39">
        <v>0</v>
      </c>
      <c r="K21" s="39">
        <v>0</v>
      </c>
      <c r="L21" s="39">
        <v>328238.52</v>
      </c>
      <c r="M21" s="39">
        <v>24</v>
      </c>
    </row>
    <row r="22" spans="1:13" x14ac:dyDescent="0.25">
      <c r="A22" s="38" t="s">
        <v>67</v>
      </c>
      <c r="B22" s="39">
        <v>388481.36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379590.5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195863.66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272273.24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1352453.42</v>
      </c>
      <c r="C24" s="39">
        <v>33</v>
      </c>
      <c r="D24" s="39">
        <v>534427.5</v>
      </c>
      <c r="E24" s="39">
        <v>11</v>
      </c>
      <c r="F24" s="39">
        <v>137944.89000000001</v>
      </c>
      <c r="G24" s="39">
        <v>14</v>
      </c>
      <c r="H24" s="39">
        <v>2023775.02</v>
      </c>
      <c r="I24" s="39">
        <v>40</v>
      </c>
      <c r="J24" s="39">
        <v>1007126.45</v>
      </c>
      <c r="K24" s="39">
        <v>19</v>
      </c>
      <c r="L24" s="39">
        <v>365441.07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354780.06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2520809.2799999998</v>
      </c>
      <c r="C26" s="39">
        <v>30</v>
      </c>
      <c r="D26" s="39">
        <v>3449557.56</v>
      </c>
      <c r="E26" s="39">
        <v>31</v>
      </c>
      <c r="F26" s="39">
        <v>850874.38</v>
      </c>
      <c r="G26" s="39">
        <v>23</v>
      </c>
      <c r="H26" s="39">
        <v>4537520.07</v>
      </c>
      <c r="I26" s="39">
        <v>33</v>
      </c>
      <c r="J26" s="39">
        <v>4676473.95</v>
      </c>
      <c r="K26" s="39">
        <v>44</v>
      </c>
      <c r="L26" s="39">
        <v>2545236.69</v>
      </c>
      <c r="M26" s="39">
        <v>29</v>
      </c>
    </row>
    <row r="27" spans="1:13" x14ac:dyDescent="0.25">
      <c r="A27" s="38" t="s">
        <v>72</v>
      </c>
      <c r="B27" s="39">
        <v>273660.5</v>
      </c>
      <c r="C27" s="39">
        <v>13</v>
      </c>
      <c r="D27" s="39">
        <v>0</v>
      </c>
      <c r="E27" s="39">
        <v>0</v>
      </c>
      <c r="F27" s="39">
        <v>0</v>
      </c>
      <c r="G27" s="39">
        <v>0</v>
      </c>
      <c r="H27" s="39">
        <v>426253.39</v>
      </c>
      <c r="I27" s="39">
        <v>13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1921062.87</v>
      </c>
      <c r="C28" s="39">
        <v>35</v>
      </c>
      <c r="D28" s="39">
        <v>1154447.54</v>
      </c>
      <c r="E28" s="39">
        <v>19</v>
      </c>
      <c r="F28" s="39">
        <v>473031.52</v>
      </c>
      <c r="G28" s="39">
        <v>18</v>
      </c>
      <c r="H28" s="39">
        <v>2926615.52</v>
      </c>
      <c r="I28" s="39">
        <v>37</v>
      </c>
      <c r="J28" s="39">
        <v>1624967.27</v>
      </c>
      <c r="K28" s="39">
        <v>23</v>
      </c>
      <c r="L28" s="39">
        <v>1050606.1399999999</v>
      </c>
      <c r="M28" s="39">
        <v>21</v>
      </c>
    </row>
    <row r="29" spans="1:13" x14ac:dyDescent="0.25">
      <c r="A29" s="38" t="s">
        <v>74</v>
      </c>
      <c r="B29" s="39">
        <v>933617.38</v>
      </c>
      <c r="C29" s="39">
        <v>21</v>
      </c>
      <c r="D29" s="39">
        <v>0</v>
      </c>
      <c r="E29" s="39">
        <v>0</v>
      </c>
      <c r="F29" s="39">
        <v>0</v>
      </c>
      <c r="G29" s="39">
        <v>0</v>
      </c>
      <c r="H29" s="39">
        <v>1071129.17</v>
      </c>
      <c r="I29" s="39">
        <v>24</v>
      </c>
      <c r="J29" s="39">
        <v>0</v>
      </c>
      <c r="K29" s="39">
        <v>0</v>
      </c>
      <c r="L29" s="39">
        <v>103252.02</v>
      </c>
      <c r="M29" s="39">
        <v>11</v>
      </c>
    </row>
    <row r="30" spans="1:13" x14ac:dyDescent="0.25">
      <c r="A30" s="38" t="s">
        <v>75</v>
      </c>
      <c r="B30" s="39">
        <v>1901512.87</v>
      </c>
      <c r="C30" s="39">
        <v>50</v>
      </c>
      <c r="D30" s="39">
        <v>1573774.09</v>
      </c>
      <c r="E30" s="39">
        <v>21</v>
      </c>
      <c r="F30" s="39">
        <v>375290.63</v>
      </c>
      <c r="G30" s="39">
        <v>28</v>
      </c>
      <c r="H30" s="39">
        <v>2339275.7999999998</v>
      </c>
      <c r="I30" s="39">
        <v>54</v>
      </c>
      <c r="J30" s="39">
        <v>2390756.59</v>
      </c>
      <c r="K30" s="39">
        <v>29</v>
      </c>
      <c r="L30" s="39">
        <v>599097.99</v>
      </c>
      <c r="M30" s="39">
        <v>35</v>
      </c>
    </row>
    <row r="31" spans="1:13" x14ac:dyDescent="0.25">
      <c r="A31" s="38" t="s">
        <v>76</v>
      </c>
      <c r="B31" s="39">
        <v>1315843.49</v>
      </c>
      <c r="C31" s="39">
        <v>40</v>
      </c>
      <c r="D31" s="39">
        <v>0</v>
      </c>
      <c r="E31" s="39">
        <v>0</v>
      </c>
      <c r="F31" s="39">
        <v>75383.5</v>
      </c>
      <c r="G31" s="39">
        <v>13</v>
      </c>
      <c r="H31" s="39">
        <v>2008789.79</v>
      </c>
      <c r="I31" s="39">
        <v>46</v>
      </c>
      <c r="J31" s="39">
        <v>0</v>
      </c>
      <c r="K31" s="39">
        <v>0</v>
      </c>
      <c r="L31" s="39">
        <v>308199.31</v>
      </c>
      <c r="M31" s="39">
        <v>21</v>
      </c>
    </row>
    <row r="32" spans="1:13" x14ac:dyDescent="0.25">
      <c r="A32" s="38" t="s">
        <v>77</v>
      </c>
      <c r="B32" s="39">
        <v>762775.24</v>
      </c>
      <c r="C32" s="39">
        <v>20</v>
      </c>
      <c r="D32" s="39">
        <v>0</v>
      </c>
      <c r="E32" s="39">
        <v>0</v>
      </c>
      <c r="F32" s="39">
        <v>0</v>
      </c>
      <c r="G32" s="39">
        <v>0</v>
      </c>
      <c r="H32" s="39">
        <v>760111.16</v>
      </c>
      <c r="I32" s="39">
        <v>21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1013062.06</v>
      </c>
      <c r="C33" s="39">
        <v>37</v>
      </c>
      <c r="D33" s="39">
        <v>0</v>
      </c>
      <c r="E33" s="39">
        <v>0</v>
      </c>
      <c r="F33" s="39">
        <v>64053.84</v>
      </c>
      <c r="G33" s="39">
        <v>14</v>
      </c>
      <c r="H33" s="39">
        <v>1823420.28</v>
      </c>
      <c r="I33" s="39">
        <v>46</v>
      </c>
      <c r="J33" s="39">
        <v>0</v>
      </c>
      <c r="K33" s="39">
        <v>0</v>
      </c>
      <c r="L33" s="39">
        <v>307731.20000000001</v>
      </c>
      <c r="M33" s="39">
        <v>23</v>
      </c>
    </row>
    <row r="34" spans="1:13" x14ac:dyDescent="0.25">
      <c r="A34" s="38" t="s">
        <v>79</v>
      </c>
      <c r="B34" s="39">
        <v>1052609.06</v>
      </c>
      <c r="C34" s="39">
        <v>25</v>
      </c>
      <c r="D34" s="39">
        <v>0</v>
      </c>
      <c r="E34" s="39">
        <v>0</v>
      </c>
      <c r="F34" s="39">
        <v>0</v>
      </c>
      <c r="G34" s="39">
        <v>0</v>
      </c>
      <c r="H34" s="39">
        <v>1144560.1200000001</v>
      </c>
      <c r="I34" s="39">
        <v>30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832617.56</v>
      </c>
      <c r="C35" s="39">
        <v>21</v>
      </c>
      <c r="D35" s="39">
        <v>0</v>
      </c>
      <c r="E35" s="39">
        <v>0</v>
      </c>
      <c r="F35" s="39">
        <v>0</v>
      </c>
      <c r="G35" s="39">
        <v>0</v>
      </c>
      <c r="H35" s="39">
        <v>847396.3</v>
      </c>
      <c r="I35" s="39">
        <v>26</v>
      </c>
      <c r="J35" s="39">
        <v>0</v>
      </c>
      <c r="K35" s="39">
        <v>0</v>
      </c>
      <c r="L35" s="39">
        <v>129126.54</v>
      </c>
      <c r="M35" s="39">
        <v>12</v>
      </c>
    </row>
    <row r="36" spans="1:13" x14ac:dyDescent="0.25">
      <c r="A36" s="38" t="s">
        <v>81</v>
      </c>
      <c r="B36" s="39">
        <v>195331.72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319755.01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170920.82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476316.15</v>
      </c>
      <c r="C38" s="39">
        <v>16</v>
      </c>
      <c r="D38" s="39">
        <v>0</v>
      </c>
      <c r="E38" s="39">
        <v>0</v>
      </c>
      <c r="F38" s="39">
        <v>0</v>
      </c>
      <c r="G38" s="39">
        <v>0</v>
      </c>
      <c r="H38" s="39">
        <v>572448.42000000004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232634.84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327770.67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329187.87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414026.97</v>
      </c>
      <c r="I40" s="39">
        <v>31</v>
      </c>
      <c r="J40" s="39">
        <v>0</v>
      </c>
      <c r="K40" s="39">
        <v>0</v>
      </c>
      <c r="L40" s="39">
        <v>96043.46</v>
      </c>
      <c r="M40" s="39">
        <v>13</v>
      </c>
    </row>
    <row r="41" spans="1:13" x14ac:dyDescent="0.25">
      <c r="A41" s="38" t="s">
        <v>86</v>
      </c>
      <c r="B41" s="39">
        <v>3165264.63</v>
      </c>
      <c r="C41" s="39">
        <v>68</v>
      </c>
      <c r="D41" s="39">
        <v>0</v>
      </c>
      <c r="E41" s="39">
        <v>0</v>
      </c>
      <c r="F41" s="39">
        <v>206300.53</v>
      </c>
      <c r="G41" s="39">
        <v>17</v>
      </c>
      <c r="H41" s="39">
        <v>3327273.38</v>
      </c>
      <c r="I41" s="39">
        <v>81</v>
      </c>
      <c r="J41" s="39">
        <v>347458.12</v>
      </c>
      <c r="K41" s="39">
        <v>11</v>
      </c>
      <c r="L41" s="39">
        <v>437565.13</v>
      </c>
      <c r="M41" s="39">
        <v>33</v>
      </c>
    </row>
    <row r="42" spans="1:13" x14ac:dyDescent="0.25">
      <c r="A42" s="38" t="s">
        <v>87</v>
      </c>
      <c r="B42" s="39">
        <v>1213407.6399999999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1813835.27</v>
      </c>
      <c r="I42" s="39">
        <v>16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498781.25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679959.72</v>
      </c>
      <c r="I43" s="39">
        <v>21</v>
      </c>
      <c r="J43" s="39">
        <v>0</v>
      </c>
      <c r="K43" s="39">
        <v>0</v>
      </c>
      <c r="L43" s="39">
        <v>123606.25</v>
      </c>
      <c r="M43" s="39">
        <v>13</v>
      </c>
    </row>
    <row r="44" spans="1:13" x14ac:dyDescent="0.25">
      <c r="A44" s="38" t="s">
        <v>89</v>
      </c>
      <c r="B44" s="39">
        <v>5190726.47</v>
      </c>
      <c r="C44" s="39">
        <v>81</v>
      </c>
      <c r="D44" s="39">
        <v>827138.11</v>
      </c>
      <c r="E44" s="39">
        <v>15</v>
      </c>
      <c r="F44" s="39">
        <v>272518.76</v>
      </c>
      <c r="G44" s="39">
        <v>23</v>
      </c>
      <c r="H44" s="39">
        <v>6810720.1900000004</v>
      </c>
      <c r="I44" s="39">
        <v>96</v>
      </c>
      <c r="J44" s="39">
        <v>2456792.17</v>
      </c>
      <c r="K44" s="39">
        <v>17</v>
      </c>
      <c r="L44" s="39">
        <v>750945.31</v>
      </c>
      <c r="M44" s="39">
        <v>36</v>
      </c>
    </row>
    <row r="45" spans="1:13" x14ac:dyDescent="0.25">
      <c r="A45" s="38" t="s">
        <v>90</v>
      </c>
      <c r="B45" s="39">
        <v>949800.2</v>
      </c>
      <c r="C45" s="39">
        <v>24</v>
      </c>
      <c r="D45" s="39">
        <v>0</v>
      </c>
      <c r="E45" s="39">
        <v>0</v>
      </c>
      <c r="F45" s="39">
        <v>0</v>
      </c>
      <c r="G45" s="39">
        <v>0</v>
      </c>
      <c r="H45" s="39">
        <v>940649.46</v>
      </c>
      <c r="I45" s="39">
        <v>32</v>
      </c>
      <c r="J45" s="39">
        <v>0</v>
      </c>
      <c r="K45" s="39">
        <v>0</v>
      </c>
      <c r="L45" s="39">
        <v>91236.76</v>
      </c>
      <c r="M45" s="39">
        <v>13</v>
      </c>
    </row>
    <row r="46" spans="1:13" x14ac:dyDescent="0.25">
      <c r="A46" s="38" t="s">
        <v>91</v>
      </c>
      <c r="B46" s="39">
        <v>1483089.95</v>
      </c>
      <c r="C46" s="39">
        <v>30</v>
      </c>
      <c r="D46" s="39">
        <v>0</v>
      </c>
      <c r="E46" s="39">
        <v>0</v>
      </c>
      <c r="F46" s="39">
        <v>0</v>
      </c>
      <c r="G46" s="39">
        <v>0</v>
      </c>
      <c r="H46" s="39">
        <v>1505934.68</v>
      </c>
      <c r="I46" s="39">
        <v>33</v>
      </c>
      <c r="J46" s="39">
        <v>0</v>
      </c>
      <c r="K46" s="39">
        <v>0</v>
      </c>
      <c r="L46" s="39">
        <v>185959.62</v>
      </c>
      <c r="M46" s="39">
        <v>14</v>
      </c>
    </row>
    <row r="47" spans="1:13" x14ac:dyDescent="0.25">
      <c r="A47" s="38" t="s">
        <v>92</v>
      </c>
      <c r="B47" s="39">
        <v>730835.21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759848.03</v>
      </c>
      <c r="I47" s="39">
        <v>20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792451.98</v>
      </c>
      <c r="C48" s="39">
        <v>35</v>
      </c>
      <c r="D48" s="39">
        <v>0</v>
      </c>
      <c r="E48" s="39">
        <v>0</v>
      </c>
      <c r="F48" s="39">
        <v>0</v>
      </c>
      <c r="G48" s="39">
        <v>0</v>
      </c>
      <c r="H48" s="39">
        <v>949934.21</v>
      </c>
      <c r="I48" s="39">
        <v>42</v>
      </c>
      <c r="J48" s="39">
        <v>0</v>
      </c>
      <c r="K48" s="39">
        <v>0</v>
      </c>
      <c r="L48" s="39">
        <v>103655.65</v>
      </c>
      <c r="M48" s="39">
        <v>19</v>
      </c>
    </row>
    <row r="49" spans="1:13" x14ac:dyDescent="0.25">
      <c r="A49" s="38" t="s">
        <v>94</v>
      </c>
      <c r="B49" s="39">
        <v>3968287.83</v>
      </c>
      <c r="C49" s="39">
        <v>57</v>
      </c>
      <c r="D49" s="39">
        <v>7656856.5</v>
      </c>
      <c r="E49" s="39">
        <v>61</v>
      </c>
      <c r="F49" s="39">
        <v>1253573.43</v>
      </c>
      <c r="G49" s="39">
        <v>39</v>
      </c>
      <c r="H49" s="39">
        <v>5793352.2000000002</v>
      </c>
      <c r="I49" s="39">
        <v>61</v>
      </c>
      <c r="J49" s="39">
        <v>9805261.5099999998</v>
      </c>
      <c r="K49" s="39">
        <v>69</v>
      </c>
      <c r="L49" s="39">
        <v>2230333.02</v>
      </c>
      <c r="M49" s="39">
        <v>43</v>
      </c>
    </row>
    <row r="50" spans="1:13" x14ac:dyDescent="0.25">
      <c r="A50" s="38" t="s">
        <v>95</v>
      </c>
      <c r="B50" s="39">
        <v>405537.91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434629.59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260076.69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304090.28000000003</v>
      </c>
      <c r="I51" s="39">
        <v>17</v>
      </c>
      <c r="J51" s="39">
        <v>0</v>
      </c>
      <c r="K51" s="39">
        <v>0</v>
      </c>
      <c r="L51" s="39">
        <v>75076.12</v>
      </c>
      <c r="M51" s="39">
        <v>10</v>
      </c>
    </row>
    <row r="52" spans="1:13" x14ac:dyDescent="0.25">
      <c r="A52" s="38" t="s">
        <v>97</v>
      </c>
      <c r="B52" s="39">
        <v>721301.79</v>
      </c>
      <c r="C52" s="39">
        <v>25</v>
      </c>
      <c r="D52" s="39">
        <v>177191.54</v>
      </c>
      <c r="E52" s="39">
        <v>12</v>
      </c>
      <c r="F52" s="39">
        <v>72752.039999999994</v>
      </c>
      <c r="G52" s="39">
        <v>12</v>
      </c>
      <c r="H52" s="39">
        <v>1150170.51</v>
      </c>
      <c r="I52" s="39">
        <v>28</v>
      </c>
      <c r="J52" s="39">
        <v>405852.29</v>
      </c>
      <c r="K52" s="39">
        <v>14</v>
      </c>
      <c r="L52" s="39">
        <v>491363.29</v>
      </c>
      <c r="M52" s="39">
        <v>18</v>
      </c>
    </row>
    <row r="53" spans="1:13" x14ac:dyDescent="0.25">
      <c r="A53" s="38" t="s">
        <v>98</v>
      </c>
      <c r="B53" s="39">
        <v>709118.2</v>
      </c>
      <c r="C53" s="39">
        <v>14</v>
      </c>
      <c r="D53" s="39">
        <v>1043304.41</v>
      </c>
      <c r="E53" s="39">
        <v>10</v>
      </c>
      <c r="F53" s="39">
        <v>0</v>
      </c>
      <c r="G53" s="39">
        <v>0</v>
      </c>
      <c r="H53" s="39">
        <v>1110944.44</v>
      </c>
      <c r="I53" s="39">
        <v>13</v>
      </c>
      <c r="J53" s="39">
        <v>1200276.79</v>
      </c>
      <c r="K53" s="39">
        <v>13</v>
      </c>
      <c r="L53" s="39">
        <v>492054.69</v>
      </c>
      <c r="M53" s="39">
        <v>10</v>
      </c>
    </row>
    <row r="54" spans="1:13" x14ac:dyDescent="0.25">
      <c r="A54" s="38" t="s">
        <v>99</v>
      </c>
      <c r="B54" s="39">
        <v>849871.45</v>
      </c>
      <c r="C54" s="39">
        <v>36</v>
      </c>
      <c r="D54" s="39">
        <v>0</v>
      </c>
      <c r="E54" s="39">
        <v>0</v>
      </c>
      <c r="F54" s="39">
        <v>138703.64000000001</v>
      </c>
      <c r="G54" s="39">
        <v>13</v>
      </c>
      <c r="H54" s="39">
        <v>1289490.7</v>
      </c>
      <c r="I54" s="39">
        <v>40</v>
      </c>
      <c r="J54" s="39">
        <v>0</v>
      </c>
      <c r="K54" s="39">
        <v>0</v>
      </c>
      <c r="L54" s="39">
        <v>350554.92</v>
      </c>
      <c r="M54" s="39">
        <v>16</v>
      </c>
    </row>
    <row r="55" spans="1:13" x14ac:dyDescent="0.25">
      <c r="A55" s="38" t="s">
        <v>100</v>
      </c>
      <c r="B55" s="39">
        <v>2355802.2999999998</v>
      </c>
      <c r="C55" s="39">
        <v>44</v>
      </c>
      <c r="D55" s="39">
        <v>0</v>
      </c>
      <c r="E55" s="39">
        <v>0</v>
      </c>
      <c r="F55" s="39">
        <v>171265.84</v>
      </c>
      <c r="G55" s="39">
        <v>17</v>
      </c>
      <c r="H55" s="39">
        <v>3157167.31</v>
      </c>
      <c r="I55" s="39">
        <v>49</v>
      </c>
      <c r="J55" s="39">
        <v>0</v>
      </c>
      <c r="K55" s="39">
        <v>0</v>
      </c>
      <c r="L55" s="39">
        <v>320732.2</v>
      </c>
      <c r="M55" s="39">
        <v>19</v>
      </c>
    </row>
    <row r="56" spans="1:13" x14ac:dyDescent="0.25">
      <c r="A56" s="38" t="s">
        <v>101</v>
      </c>
      <c r="B56" s="39">
        <v>588380.75</v>
      </c>
      <c r="C56" s="39">
        <v>21</v>
      </c>
      <c r="D56" s="39">
        <v>165113.4</v>
      </c>
      <c r="E56" s="39">
        <v>12</v>
      </c>
      <c r="F56" s="39">
        <v>116757.52</v>
      </c>
      <c r="G56" s="39">
        <v>13</v>
      </c>
      <c r="H56" s="39">
        <v>682242.22</v>
      </c>
      <c r="I56" s="39">
        <v>23</v>
      </c>
      <c r="J56" s="39">
        <v>235225.3</v>
      </c>
      <c r="K56" s="39">
        <v>14</v>
      </c>
      <c r="L56" s="39">
        <v>143064.89000000001</v>
      </c>
      <c r="M56" s="39">
        <v>13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303616.39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223851.45</v>
      </c>
      <c r="K58" s="39">
        <v>16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620359.5</v>
      </c>
      <c r="C59" s="39">
        <v>24</v>
      </c>
      <c r="D59" s="39">
        <v>0</v>
      </c>
      <c r="E59" s="39">
        <v>0</v>
      </c>
      <c r="F59" s="39">
        <v>0</v>
      </c>
      <c r="G59" s="39">
        <v>0</v>
      </c>
      <c r="H59" s="39">
        <v>995412.58</v>
      </c>
      <c r="I59" s="39">
        <v>28</v>
      </c>
      <c r="J59" s="39">
        <v>0</v>
      </c>
      <c r="K59" s="39">
        <v>0</v>
      </c>
      <c r="L59" s="39">
        <v>330519.03000000003</v>
      </c>
      <c r="M59" s="39">
        <v>16</v>
      </c>
    </row>
    <row r="60" spans="1:13" x14ac:dyDescent="0.25">
      <c r="A60" s="38" t="s">
        <v>105</v>
      </c>
      <c r="B60" s="39">
        <v>714436.46</v>
      </c>
      <c r="C60" s="39">
        <v>21</v>
      </c>
      <c r="D60" s="39">
        <v>965799.13</v>
      </c>
      <c r="E60" s="39">
        <v>13</v>
      </c>
      <c r="F60" s="39">
        <v>175269.77</v>
      </c>
      <c r="G60" s="39">
        <v>10</v>
      </c>
      <c r="H60" s="39">
        <v>1231115.81</v>
      </c>
      <c r="I60" s="39">
        <v>21</v>
      </c>
      <c r="J60" s="39">
        <v>1768036.76</v>
      </c>
      <c r="K60" s="39">
        <v>19</v>
      </c>
      <c r="L60" s="39">
        <v>439298.18</v>
      </c>
      <c r="M60" s="39">
        <v>12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2140874.23</v>
      </c>
      <c r="C2" s="36">
        <v>95</v>
      </c>
      <c r="D2" s="35">
        <v>285815.65999999997</v>
      </c>
      <c r="E2" s="36">
        <v>14</v>
      </c>
      <c r="F2" s="35">
        <v>115755.32</v>
      </c>
      <c r="G2" s="36">
        <v>27</v>
      </c>
      <c r="H2" s="35">
        <v>3051384.85</v>
      </c>
      <c r="I2" s="36">
        <v>114</v>
      </c>
      <c r="J2" s="35">
        <v>672682.46</v>
      </c>
      <c r="K2" s="36">
        <v>29</v>
      </c>
      <c r="L2" s="35">
        <v>492418.04</v>
      </c>
      <c r="M2" s="37">
        <v>50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4592895.6900000004</v>
      </c>
      <c r="C3" s="36">
        <v>144</v>
      </c>
      <c r="D3" s="35">
        <v>2223876.2599999998</v>
      </c>
      <c r="E3" s="36">
        <v>54</v>
      </c>
      <c r="F3" s="35">
        <v>647914.43999999994</v>
      </c>
      <c r="G3" s="36">
        <v>60</v>
      </c>
      <c r="H3" s="35">
        <v>5913961.3099999996</v>
      </c>
      <c r="I3" s="36">
        <v>164</v>
      </c>
      <c r="J3" s="35">
        <v>3580818.45</v>
      </c>
      <c r="K3" s="36">
        <v>86</v>
      </c>
      <c r="L3" s="35">
        <v>1224793.42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2448221.13</v>
      </c>
      <c r="C4" s="36">
        <v>97</v>
      </c>
      <c r="D4" s="35">
        <v>631325.23</v>
      </c>
      <c r="E4" s="36">
        <v>16</v>
      </c>
      <c r="F4" s="35">
        <v>183384.42</v>
      </c>
      <c r="G4" s="36">
        <v>27</v>
      </c>
      <c r="H4" s="35">
        <v>3083926.18</v>
      </c>
      <c r="I4" s="36">
        <v>107</v>
      </c>
      <c r="J4" s="35">
        <v>1004033.45</v>
      </c>
      <c r="K4" s="36">
        <v>26</v>
      </c>
      <c r="L4" s="35">
        <v>507249.64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20112690.440000001</v>
      </c>
      <c r="C5" s="36">
        <v>480</v>
      </c>
      <c r="D5" s="35">
        <v>2913368.53</v>
      </c>
      <c r="E5" s="36">
        <v>46</v>
      </c>
      <c r="F5" s="35">
        <v>1596483.74</v>
      </c>
      <c r="G5" s="36">
        <v>158</v>
      </c>
      <c r="H5" s="35">
        <v>27209736.43</v>
      </c>
      <c r="I5" s="36">
        <v>545</v>
      </c>
      <c r="J5" s="35">
        <v>7506670.3399999999</v>
      </c>
      <c r="K5" s="36">
        <v>59</v>
      </c>
      <c r="L5" s="35">
        <v>5335127.51</v>
      </c>
      <c r="M5" s="37">
        <v>243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241652.77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183783.4</v>
      </c>
      <c r="I6" s="36">
        <v>15</v>
      </c>
      <c r="J6" s="35">
        <v>0</v>
      </c>
      <c r="K6" s="36">
        <v>0</v>
      </c>
      <c r="L6" s="35">
        <v>82510.31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3447390.85</v>
      </c>
      <c r="C7" s="36">
        <v>103</v>
      </c>
      <c r="D7" s="35">
        <v>253961.72</v>
      </c>
      <c r="E7" s="36">
        <v>13</v>
      </c>
      <c r="F7" s="35">
        <v>185386.42</v>
      </c>
      <c r="G7" s="36">
        <v>27</v>
      </c>
      <c r="H7" s="35">
        <v>3648644.14</v>
      </c>
      <c r="I7" s="36">
        <v>114</v>
      </c>
      <c r="J7" s="35">
        <v>385699.37</v>
      </c>
      <c r="K7" s="36">
        <v>20</v>
      </c>
      <c r="L7" s="35">
        <v>398607.98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156319.79999999999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266777.62</v>
      </c>
      <c r="I8" s="36">
        <v>20</v>
      </c>
      <c r="J8" s="35">
        <v>0</v>
      </c>
      <c r="K8" s="36">
        <v>0</v>
      </c>
      <c r="L8" s="35">
        <v>46503.88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5909372.9000000004</v>
      </c>
      <c r="C9" s="36">
        <v>111</v>
      </c>
      <c r="D9" s="35">
        <v>8717065</v>
      </c>
      <c r="E9" s="36">
        <v>73</v>
      </c>
      <c r="F9" s="35">
        <v>1453593.04</v>
      </c>
      <c r="G9" s="36">
        <v>59</v>
      </c>
      <c r="H9" s="35">
        <v>8171795.2400000002</v>
      </c>
      <c r="I9" s="36">
        <v>124</v>
      </c>
      <c r="J9" s="35">
        <v>11728600.949999999</v>
      </c>
      <c r="K9" s="36">
        <v>89</v>
      </c>
      <c r="L9" s="35">
        <v>2675470.23</v>
      </c>
      <c r="M9" s="37">
        <v>68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1129583.32</v>
      </c>
      <c r="C10" s="36">
        <v>47</v>
      </c>
      <c r="D10" s="35">
        <v>96717.82</v>
      </c>
      <c r="E10" s="36">
        <v>10</v>
      </c>
      <c r="F10" s="35">
        <v>61120.57</v>
      </c>
      <c r="G10" s="36">
        <v>10</v>
      </c>
      <c r="H10" s="35">
        <v>1488606.82</v>
      </c>
      <c r="I10" s="36">
        <v>58</v>
      </c>
      <c r="J10" s="35">
        <v>246400.51</v>
      </c>
      <c r="K10" s="36">
        <v>12</v>
      </c>
      <c r="L10" s="35">
        <v>194641.76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2325220.0299999998</v>
      </c>
      <c r="C11" s="36">
        <v>83</v>
      </c>
      <c r="D11" s="35">
        <v>688848.48</v>
      </c>
      <c r="E11" s="36">
        <v>16</v>
      </c>
      <c r="F11" s="35">
        <v>223245.84</v>
      </c>
      <c r="G11" s="36">
        <v>22</v>
      </c>
      <c r="H11" s="35">
        <v>2740985.06</v>
      </c>
      <c r="I11" s="36">
        <v>99</v>
      </c>
      <c r="J11" s="35">
        <v>1049932.75</v>
      </c>
      <c r="K11" s="36">
        <v>29</v>
      </c>
      <c r="L11" s="35">
        <v>427086.83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2226990.29</v>
      </c>
      <c r="C12" s="36">
        <v>36</v>
      </c>
      <c r="D12" s="35">
        <v>27494418.120000001</v>
      </c>
      <c r="E12" s="36">
        <v>25</v>
      </c>
      <c r="F12" s="35">
        <v>453045.15</v>
      </c>
      <c r="G12" s="36">
        <v>11</v>
      </c>
      <c r="H12" s="35">
        <v>3987590.83</v>
      </c>
      <c r="I12" s="36">
        <v>36</v>
      </c>
      <c r="J12" s="35">
        <v>26720472.09</v>
      </c>
      <c r="K12" s="36">
        <v>35</v>
      </c>
      <c r="L12" s="35">
        <v>1564111.19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8647671</v>
      </c>
      <c r="C13" s="36">
        <v>208</v>
      </c>
      <c r="D13" s="35">
        <v>4511736.8899999997</v>
      </c>
      <c r="E13" s="36">
        <v>61</v>
      </c>
      <c r="F13" s="35">
        <v>1240334.94</v>
      </c>
      <c r="G13" s="36">
        <v>69</v>
      </c>
      <c r="H13" s="35">
        <v>11867229.75</v>
      </c>
      <c r="I13" s="36">
        <v>244</v>
      </c>
      <c r="J13" s="35">
        <v>6826094.2400000002</v>
      </c>
      <c r="K13" s="36">
        <v>86</v>
      </c>
      <c r="L13" s="35">
        <v>3437256.57</v>
      </c>
      <c r="M13" s="37">
        <v>108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6642331.4000000004</v>
      </c>
      <c r="C14" s="36">
        <v>209</v>
      </c>
      <c r="D14" s="35">
        <v>1944195.9</v>
      </c>
      <c r="E14" s="36">
        <v>45</v>
      </c>
      <c r="F14" s="35">
        <v>790833.77</v>
      </c>
      <c r="G14" s="36">
        <v>74</v>
      </c>
      <c r="H14" s="35">
        <v>9583359.2599999998</v>
      </c>
      <c r="I14" s="36">
        <v>238</v>
      </c>
      <c r="J14" s="35">
        <v>2928197.69</v>
      </c>
      <c r="K14" s="36">
        <v>63</v>
      </c>
      <c r="L14" s="35">
        <v>2260177.52</v>
      </c>
      <c r="M14" s="37">
        <v>105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6640008.3899999997</v>
      </c>
      <c r="C15" s="36">
        <v>173</v>
      </c>
      <c r="D15" s="35">
        <v>2887789.91</v>
      </c>
      <c r="E15" s="36">
        <v>71</v>
      </c>
      <c r="F15" s="35">
        <v>1148414.28</v>
      </c>
      <c r="G15" s="36">
        <v>69</v>
      </c>
      <c r="H15" s="35">
        <v>8867829.1600000001</v>
      </c>
      <c r="I15" s="36">
        <v>216</v>
      </c>
      <c r="J15" s="35">
        <v>5122251.62</v>
      </c>
      <c r="K15" s="36">
        <v>100</v>
      </c>
      <c r="L15" s="35">
        <v>2374339.2599999998</v>
      </c>
      <c r="M15" s="37">
        <v>104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6562943.1200000001</v>
      </c>
      <c r="C16" s="36">
        <v>192</v>
      </c>
      <c r="D16" s="35">
        <v>4070528.56</v>
      </c>
      <c r="E16" s="36">
        <v>67</v>
      </c>
      <c r="F16" s="35">
        <v>1078459.52</v>
      </c>
      <c r="G16" s="36">
        <v>74</v>
      </c>
      <c r="H16" s="35">
        <v>9580537.8399999999</v>
      </c>
      <c r="I16" s="36">
        <v>225</v>
      </c>
      <c r="J16" s="35">
        <v>6259292.21</v>
      </c>
      <c r="K16" s="36">
        <v>113</v>
      </c>
      <c r="L16" s="35">
        <v>2624245.7999999998</v>
      </c>
      <c r="M16" s="37">
        <v>109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2021-05-18T19:22:24Z</dcterms:modified>
</cp:coreProperties>
</file>