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F10FF1A-C3F0-4DA9-BF3A-C10648D67CDC}" xr6:coauthVersionLast="45" xr6:coauthVersionMax="45" xr10:uidLastSave="{00000000-0000-0000-0000-000000000000}"/>
  <bookViews>
    <workbookView xWindow="1365" yWindow="240" windowWidth="19155" windowHeight="114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D473" i="3"/>
  <c r="C473" i="3"/>
  <c r="I473" i="3" s="1"/>
  <c r="B473" i="3"/>
  <c r="J472" i="3"/>
  <c r="H472" i="3"/>
  <c r="G472" i="3"/>
  <c r="F472" i="3"/>
  <c r="E472" i="3"/>
  <c r="K472" i="3" s="1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B470" i="3"/>
  <c r="I469" i="3"/>
  <c r="H469" i="3"/>
  <c r="G469" i="3"/>
  <c r="J469" i="3" s="1"/>
  <c r="F469" i="3"/>
  <c r="E469" i="3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I465" i="3"/>
  <c r="H465" i="3"/>
  <c r="G465" i="3"/>
  <c r="J465" i="3" s="1"/>
  <c r="F465" i="3"/>
  <c r="E465" i="3"/>
  <c r="K465" i="3" s="1"/>
  <c r="D465" i="3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J458" i="3" s="1"/>
  <c r="F458" i="3"/>
  <c r="E458" i="3"/>
  <c r="K458" i="3" s="1"/>
  <c r="D458" i="3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J454" i="3" s="1"/>
  <c r="F454" i="3"/>
  <c r="E454" i="3"/>
  <c r="K454" i="3" s="1"/>
  <c r="D454" i="3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I449" i="3"/>
  <c r="H449" i="3"/>
  <c r="G449" i="3"/>
  <c r="F449" i="3"/>
  <c r="E449" i="3"/>
  <c r="D449" i="3"/>
  <c r="J449" i="3" s="1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I445" i="3"/>
  <c r="H445" i="3"/>
  <c r="G445" i="3"/>
  <c r="F445" i="3"/>
  <c r="E445" i="3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I441" i="3"/>
  <c r="H441" i="3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B438" i="3"/>
  <c r="I437" i="3"/>
  <c r="H437" i="3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I433" i="3"/>
  <c r="H433" i="3"/>
  <c r="G433" i="3"/>
  <c r="F433" i="3"/>
  <c r="E433" i="3"/>
  <c r="D433" i="3"/>
  <c r="J433" i="3" s="1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I431" i="3"/>
  <c r="H431" i="3"/>
  <c r="G431" i="3"/>
  <c r="F431" i="3"/>
  <c r="E431" i="3"/>
  <c r="K431" i="3" s="1"/>
  <c r="D431" i="3"/>
  <c r="J431" i="3" s="1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I429" i="3"/>
  <c r="H429" i="3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G427" i="3"/>
  <c r="F427" i="3"/>
  <c r="E427" i="3"/>
  <c r="K427" i="3" s="1"/>
  <c r="D427" i="3"/>
  <c r="J427" i="3" s="1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I421" i="3"/>
  <c r="H421" i="3"/>
  <c r="G421" i="3"/>
  <c r="F421" i="3"/>
  <c r="E421" i="3"/>
  <c r="K421" i="3" s="1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H414" i="3"/>
  <c r="G414" i="3"/>
  <c r="F414" i="3"/>
  <c r="E414" i="3"/>
  <c r="D414" i="3"/>
  <c r="J414" i="3" s="1"/>
  <c r="C414" i="3"/>
  <c r="B414" i="3"/>
  <c r="I413" i="3"/>
  <c r="H413" i="3"/>
  <c r="G413" i="3"/>
  <c r="F413" i="3"/>
  <c r="E413" i="3"/>
  <c r="K413" i="3" s="1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H410" i="3"/>
  <c r="G410" i="3"/>
  <c r="F410" i="3"/>
  <c r="E410" i="3"/>
  <c r="D410" i="3"/>
  <c r="J410" i="3" s="1"/>
  <c r="C410" i="3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B406" i="3"/>
  <c r="I405" i="3"/>
  <c r="H405" i="3"/>
  <c r="G405" i="3"/>
  <c r="F405" i="3"/>
  <c r="E405" i="3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J402" i="3" s="1"/>
  <c r="F402" i="3"/>
  <c r="E402" i="3"/>
  <c r="D402" i="3"/>
  <c r="C402" i="3"/>
  <c r="I402" i="3" s="1"/>
  <c r="B402" i="3"/>
  <c r="I401" i="3"/>
  <c r="H401" i="3"/>
  <c r="G401" i="3"/>
  <c r="F401" i="3"/>
  <c r="E401" i="3"/>
  <c r="D401" i="3"/>
  <c r="J401" i="3" s="1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I399" i="3"/>
  <c r="H399" i="3"/>
  <c r="G399" i="3"/>
  <c r="F399" i="3"/>
  <c r="E399" i="3"/>
  <c r="K399" i="3" s="1"/>
  <c r="D399" i="3"/>
  <c r="J399" i="3" s="1"/>
  <c r="C399" i="3"/>
  <c r="B399" i="3"/>
  <c r="K398" i="3"/>
  <c r="H398" i="3"/>
  <c r="G398" i="3"/>
  <c r="J398" i="3" s="1"/>
  <c r="F398" i="3"/>
  <c r="E398" i="3"/>
  <c r="D398" i="3"/>
  <c r="C398" i="3"/>
  <c r="I398" i="3" s="1"/>
  <c r="B398" i="3"/>
  <c r="I397" i="3"/>
  <c r="H397" i="3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I395" i="3"/>
  <c r="H395" i="3"/>
  <c r="G395" i="3"/>
  <c r="F395" i="3"/>
  <c r="E395" i="3"/>
  <c r="K395" i="3" s="1"/>
  <c r="D395" i="3"/>
  <c r="J395" i="3" s="1"/>
  <c r="C395" i="3"/>
  <c r="B395" i="3"/>
  <c r="K394" i="3"/>
  <c r="H394" i="3"/>
  <c r="G394" i="3"/>
  <c r="J394" i="3" s="1"/>
  <c r="F394" i="3"/>
  <c r="E394" i="3"/>
  <c r="D394" i="3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J390" i="3" s="1"/>
  <c r="F390" i="3"/>
  <c r="E390" i="3"/>
  <c r="D390" i="3"/>
  <c r="C390" i="3"/>
  <c r="I390" i="3" s="1"/>
  <c r="B390" i="3"/>
  <c r="I389" i="3"/>
  <c r="H389" i="3"/>
  <c r="G389" i="3"/>
  <c r="F389" i="3"/>
  <c r="E389" i="3"/>
  <c r="K389" i="3" s="1"/>
  <c r="D389" i="3"/>
  <c r="J389" i="3" s="1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J386" i="3" s="1"/>
  <c r="F386" i="3"/>
  <c r="E386" i="3"/>
  <c r="D386" i="3"/>
  <c r="C386" i="3"/>
  <c r="I386" i="3" s="1"/>
  <c r="B386" i="3"/>
  <c r="I385" i="3"/>
  <c r="H385" i="3"/>
  <c r="G385" i="3"/>
  <c r="F385" i="3"/>
  <c r="E385" i="3"/>
  <c r="K385" i="3" s="1"/>
  <c r="D385" i="3"/>
  <c r="J385" i="3" s="1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H382" i="3"/>
  <c r="G382" i="3"/>
  <c r="J382" i="3" s="1"/>
  <c r="F382" i="3"/>
  <c r="E382" i="3"/>
  <c r="D382" i="3"/>
  <c r="C382" i="3"/>
  <c r="B382" i="3"/>
  <c r="I381" i="3"/>
  <c r="H381" i="3"/>
  <c r="G381" i="3"/>
  <c r="F381" i="3"/>
  <c r="E381" i="3"/>
  <c r="K381" i="3" s="1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H378" i="3"/>
  <c r="G378" i="3"/>
  <c r="J378" i="3" s="1"/>
  <c r="F378" i="3"/>
  <c r="E378" i="3"/>
  <c r="D378" i="3"/>
  <c r="C378" i="3"/>
  <c r="B378" i="3"/>
  <c r="I377" i="3"/>
  <c r="H377" i="3"/>
  <c r="G377" i="3"/>
  <c r="F377" i="3"/>
  <c r="E377" i="3"/>
  <c r="K377" i="3" s="1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J374" i="3" s="1"/>
  <c r="F374" i="3"/>
  <c r="E374" i="3"/>
  <c r="D374" i="3"/>
  <c r="C374" i="3"/>
  <c r="B374" i="3"/>
  <c r="I373" i="3"/>
  <c r="H373" i="3"/>
  <c r="G373" i="3"/>
  <c r="F373" i="3"/>
  <c r="E373" i="3"/>
  <c r="D373" i="3"/>
  <c r="J373" i="3" s="1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J370" i="3" s="1"/>
  <c r="F370" i="3"/>
  <c r="E370" i="3"/>
  <c r="D370" i="3"/>
  <c r="C370" i="3"/>
  <c r="I370" i="3" s="1"/>
  <c r="B370" i="3"/>
  <c r="I369" i="3"/>
  <c r="H369" i="3"/>
  <c r="G369" i="3"/>
  <c r="F369" i="3"/>
  <c r="E369" i="3"/>
  <c r="D369" i="3"/>
  <c r="J369" i="3" s="1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J367" i="3" s="1"/>
  <c r="C367" i="3"/>
  <c r="B367" i="3"/>
  <c r="K366" i="3"/>
  <c r="H366" i="3"/>
  <c r="G366" i="3"/>
  <c r="J366" i="3" s="1"/>
  <c r="F366" i="3"/>
  <c r="E366" i="3"/>
  <c r="D366" i="3"/>
  <c r="C366" i="3"/>
  <c r="I366" i="3" s="1"/>
  <c r="B366" i="3"/>
  <c r="I365" i="3"/>
  <c r="H365" i="3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J362" i="3" s="1"/>
  <c r="F362" i="3"/>
  <c r="E362" i="3"/>
  <c r="D362" i="3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J360" i="3" s="1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J358" i="3" s="1"/>
  <c r="F358" i="3"/>
  <c r="E358" i="3"/>
  <c r="D358" i="3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J356" i="3" s="1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J354" i="3" s="1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J352" i="3" s="1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J324" i="3" s="1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J304" i="3" s="1"/>
  <c r="F304" i="3"/>
  <c r="E304" i="3"/>
  <c r="K304" i="3" s="1"/>
  <c r="D304" i="3"/>
  <c r="C304" i="3"/>
  <c r="B304" i="3"/>
  <c r="I303" i="3"/>
  <c r="H303" i="3"/>
  <c r="K303" i="3" s="1"/>
  <c r="G303" i="3"/>
  <c r="J303" i="3" s="1"/>
  <c r="F303" i="3"/>
  <c r="E303" i="3"/>
  <c r="D303" i="3"/>
  <c r="C303" i="3"/>
  <c r="B303" i="3"/>
  <c r="K302" i="3"/>
  <c r="J302" i="3"/>
  <c r="I302" i="3"/>
  <c r="H302" i="3"/>
  <c r="G302" i="3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I299" i="3"/>
  <c r="H299" i="3"/>
  <c r="K299" i="3" s="1"/>
  <c r="G299" i="3"/>
  <c r="J299" i="3" s="1"/>
  <c r="F299" i="3"/>
  <c r="E299" i="3"/>
  <c r="D299" i="3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I295" i="3"/>
  <c r="H295" i="3"/>
  <c r="K295" i="3" s="1"/>
  <c r="G295" i="3"/>
  <c r="J295" i="3" s="1"/>
  <c r="F295" i="3"/>
  <c r="E295" i="3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I291" i="3"/>
  <c r="H291" i="3"/>
  <c r="K291" i="3" s="1"/>
  <c r="G291" i="3"/>
  <c r="J291" i="3" s="1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I287" i="3"/>
  <c r="H287" i="3"/>
  <c r="K287" i="3" s="1"/>
  <c r="G287" i="3"/>
  <c r="J287" i="3" s="1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I283" i="3"/>
  <c r="H283" i="3"/>
  <c r="K283" i="3" s="1"/>
  <c r="G283" i="3"/>
  <c r="J283" i="3" s="1"/>
  <c r="F283" i="3"/>
  <c r="E283" i="3"/>
  <c r="D283" i="3"/>
  <c r="C283" i="3"/>
  <c r="B283" i="3"/>
  <c r="K282" i="3"/>
  <c r="J282" i="3"/>
  <c r="I282" i="3"/>
  <c r="H282" i="3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I279" i="3"/>
  <c r="H279" i="3"/>
  <c r="K279" i="3" s="1"/>
  <c r="G279" i="3"/>
  <c r="J279" i="3" s="1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I275" i="3"/>
  <c r="H275" i="3"/>
  <c r="K275" i="3" s="1"/>
  <c r="G275" i="3"/>
  <c r="J275" i="3" s="1"/>
  <c r="F275" i="3"/>
  <c r="E275" i="3"/>
  <c r="D275" i="3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B273" i="3"/>
  <c r="H272" i="3"/>
  <c r="G272" i="3"/>
  <c r="F272" i="3"/>
  <c r="I272" i="3" s="1"/>
  <c r="E272" i="3"/>
  <c r="K272" i="3" s="1"/>
  <c r="D272" i="3"/>
  <c r="J272" i="3" s="1"/>
  <c r="C272" i="3"/>
  <c r="B272" i="3"/>
  <c r="I271" i="3"/>
  <c r="H271" i="3"/>
  <c r="K271" i="3" s="1"/>
  <c r="G271" i="3"/>
  <c r="J271" i="3" s="1"/>
  <c r="F271" i="3"/>
  <c r="E271" i="3"/>
  <c r="D271" i="3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D268" i="3"/>
  <c r="J268" i="3" s="1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K266" i="3"/>
  <c r="I266" i="3"/>
  <c r="H266" i="3"/>
  <c r="G266" i="3"/>
  <c r="F266" i="3"/>
  <c r="E266" i="3"/>
  <c r="D266" i="3"/>
  <c r="J266" i="3" s="1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I264" i="3" s="1"/>
  <c r="E264" i="3"/>
  <c r="D264" i="3"/>
  <c r="J264" i="3" s="1"/>
  <c r="C264" i="3"/>
  <c r="B264" i="3"/>
  <c r="J263" i="3"/>
  <c r="I263" i="3"/>
  <c r="H263" i="3"/>
  <c r="K263" i="3" s="1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B261" i="3"/>
  <c r="H260" i="3"/>
  <c r="G260" i="3"/>
  <c r="F260" i="3"/>
  <c r="I260" i="3" s="1"/>
  <c r="E260" i="3"/>
  <c r="K260" i="3" s="1"/>
  <c r="D260" i="3"/>
  <c r="J260" i="3" s="1"/>
  <c r="C260" i="3"/>
  <c r="B260" i="3"/>
  <c r="I259" i="3"/>
  <c r="H259" i="3"/>
  <c r="K259" i="3" s="1"/>
  <c r="G259" i="3"/>
  <c r="J259" i="3" s="1"/>
  <c r="F259" i="3"/>
  <c r="E259" i="3"/>
  <c r="D259" i="3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H257" i="3"/>
  <c r="G257" i="3"/>
  <c r="F257" i="3"/>
  <c r="E257" i="3"/>
  <c r="K257" i="3" s="1"/>
  <c r="D257" i="3"/>
  <c r="J257" i="3" s="1"/>
  <c r="C257" i="3"/>
  <c r="B257" i="3"/>
  <c r="H256" i="3"/>
  <c r="G256" i="3"/>
  <c r="F256" i="3"/>
  <c r="I256" i="3" s="1"/>
  <c r="E256" i="3"/>
  <c r="K256" i="3" s="1"/>
  <c r="D256" i="3"/>
  <c r="C256" i="3"/>
  <c r="B256" i="3"/>
  <c r="I255" i="3"/>
  <c r="H255" i="3"/>
  <c r="K255" i="3" s="1"/>
  <c r="G255" i="3"/>
  <c r="J255" i="3" s="1"/>
  <c r="F255" i="3"/>
  <c r="E255" i="3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I252" i="3" s="1"/>
  <c r="E252" i="3"/>
  <c r="D252" i="3"/>
  <c r="C252" i="3"/>
  <c r="B252" i="3"/>
  <c r="J251" i="3"/>
  <c r="I251" i="3"/>
  <c r="H251" i="3"/>
  <c r="K251" i="3" s="1"/>
  <c r="G251" i="3"/>
  <c r="F251" i="3"/>
  <c r="E251" i="3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I248" i="3" s="1"/>
  <c r="E248" i="3"/>
  <c r="D248" i="3"/>
  <c r="J248" i="3" s="1"/>
  <c r="C248" i="3"/>
  <c r="B248" i="3"/>
  <c r="J247" i="3"/>
  <c r="I247" i="3"/>
  <c r="H247" i="3"/>
  <c r="K247" i="3" s="1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E245" i="3"/>
  <c r="K245" i="3" s="1"/>
  <c r="D245" i="3"/>
  <c r="J245" i="3" s="1"/>
  <c r="C245" i="3"/>
  <c r="B245" i="3"/>
  <c r="H244" i="3"/>
  <c r="G244" i="3"/>
  <c r="F244" i="3"/>
  <c r="I244" i="3" s="1"/>
  <c r="E244" i="3"/>
  <c r="K244" i="3" s="1"/>
  <c r="D244" i="3"/>
  <c r="J244" i="3" s="1"/>
  <c r="C244" i="3"/>
  <c r="B244" i="3"/>
  <c r="I243" i="3"/>
  <c r="H243" i="3"/>
  <c r="K243" i="3" s="1"/>
  <c r="G243" i="3"/>
  <c r="J243" i="3" s="1"/>
  <c r="F243" i="3"/>
  <c r="E243" i="3"/>
  <c r="D243" i="3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H241" i="3"/>
  <c r="G241" i="3"/>
  <c r="F241" i="3"/>
  <c r="E241" i="3"/>
  <c r="K241" i="3" s="1"/>
  <c r="D241" i="3"/>
  <c r="J241" i="3" s="1"/>
  <c r="C241" i="3"/>
  <c r="B241" i="3"/>
  <c r="H240" i="3"/>
  <c r="G240" i="3"/>
  <c r="F240" i="3"/>
  <c r="I240" i="3" s="1"/>
  <c r="E240" i="3"/>
  <c r="K240" i="3" s="1"/>
  <c r="D240" i="3"/>
  <c r="C240" i="3"/>
  <c r="B240" i="3"/>
  <c r="I239" i="3"/>
  <c r="H239" i="3"/>
  <c r="K239" i="3" s="1"/>
  <c r="G239" i="3"/>
  <c r="J239" i="3" s="1"/>
  <c r="F239" i="3"/>
  <c r="E239" i="3"/>
  <c r="D239" i="3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I236" i="3" s="1"/>
  <c r="E236" i="3"/>
  <c r="D236" i="3"/>
  <c r="C236" i="3"/>
  <c r="B236" i="3"/>
  <c r="J235" i="3"/>
  <c r="I235" i="3"/>
  <c r="H235" i="3"/>
  <c r="K235" i="3" s="1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I232" i="3" s="1"/>
  <c r="E232" i="3"/>
  <c r="D232" i="3"/>
  <c r="J232" i="3" s="1"/>
  <c r="C232" i="3"/>
  <c r="B232" i="3"/>
  <c r="J231" i="3"/>
  <c r="I231" i="3"/>
  <c r="H231" i="3"/>
  <c r="K231" i="3" s="1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I227" i="3"/>
  <c r="H227" i="3"/>
  <c r="K227" i="3" s="1"/>
  <c r="G227" i="3"/>
  <c r="J227" i="3" s="1"/>
  <c r="F227" i="3"/>
  <c r="E227" i="3"/>
  <c r="D227" i="3"/>
  <c r="C227" i="3"/>
  <c r="B227" i="3"/>
  <c r="K226" i="3"/>
  <c r="I226" i="3"/>
  <c r="H226" i="3"/>
  <c r="G226" i="3"/>
  <c r="F226" i="3"/>
  <c r="E226" i="3"/>
  <c r="D226" i="3"/>
  <c r="J226" i="3" s="1"/>
  <c r="C226" i="3"/>
  <c r="B226" i="3"/>
  <c r="H225" i="3"/>
  <c r="G225" i="3"/>
  <c r="F225" i="3"/>
  <c r="E225" i="3"/>
  <c r="K225" i="3" s="1"/>
  <c r="D225" i="3"/>
  <c r="J225" i="3" s="1"/>
  <c r="C225" i="3"/>
  <c r="B225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J223" i="3" s="1"/>
  <c r="F223" i="3"/>
  <c r="E223" i="3"/>
  <c r="D223" i="3"/>
  <c r="C223" i="3"/>
  <c r="B223" i="3"/>
  <c r="K222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I220" i="3" s="1"/>
  <c r="E220" i="3"/>
  <c r="D220" i="3"/>
  <c r="C220" i="3"/>
  <c r="B220" i="3"/>
  <c r="J219" i="3"/>
  <c r="I219" i="3"/>
  <c r="H219" i="3"/>
  <c r="K219" i="3" s="1"/>
  <c r="G219" i="3"/>
  <c r="F219" i="3"/>
  <c r="E219" i="3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I216" i="3" s="1"/>
  <c r="E216" i="3"/>
  <c r="D216" i="3"/>
  <c r="J216" i="3" s="1"/>
  <c r="C216" i="3"/>
  <c r="B216" i="3"/>
  <c r="J215" i="3"/>
  <c r="I215" i="3"/>
  <c r="H215" i="3"/>
  <c r="K215" i="3" s="1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B213" i="3"/>
  <c r="H212" i="3"/>
  <c r="G212" i="3"/>
  <c r="F212" i="3"/>
  <c r="I212" i="3" s="1"/>
  <c r="E212" i="3"/>
  <c r="K212" i="3" s="1"/>
  <c r="D212" i="3"/>
  <c r="J212" i="3" s="1"/>
  <c r="C212" i="3"/>
  <c r="B212" i="3"/>
  <c r="I211" i="3"/>
  <c r="H211" i="3"/>
  <c r="K211" i="3" s="1"/>
  <c r="G211" i="3"/>
  <c r="J211" i="3" s="1"/>
  <c r="F211" i="3"/>
  <c r="E211" i="3"/>
  <c r="D211" i="3"/>
  <c r="C211" i="3"/>
  <c r="B211" i="3"/>
  <c r="K210" i="3"/>
  <c r="I210" i="3"/>
  <c r="H210" i="3"/>
  <c r="G210" i="3"/>
  <c r="F210" i="3"/>
  <c r="E210" i="3"/>
  <c r="D210" i="3"/>
  <c r="J210" i="3" s="1"/>
  <c r="C210" i="3"/>
  <c r="B210" i="3"/>
  <c r="H209" i="3"/>
  <c r="G209" i="3"/>
  <c r="F209" i="3"/>
  <c r="E209" i="3"/>
  <c r="K209" i="3" s="1"/>
  <c r="D209" i="3"/>
  <c r="J209" i="3" s="1"/>
  <c r="C209" i="3"/>
  <c r="B209" i="3"/>
  <c r="H208" i="3"/>
  <c r="G208" i="3"/>
  <c r="F208" i="3"/>
  <c r="I208" i="3" s="1"/>
  <c r="E208" i="3"/>
  <c r="K208" i="3" s="1"/>
  <c r="D208" i="3"/>
  <c r="C208" i="3"/>
  <c r="B208" i="3"/>
  <c r="I207" i="3"/>
  <c r="H207" i="3"/>
  <c r="K207" i="3" s="1"/>
  <c r="G207" i="3"/>
  <c r="J207" i="3" s="1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D204" i="3"/>
  <c r="C204" i="3"/>
  <c r="B204" i="3"/>
  <c r="J203" i="3"/>
  <c r="I203" i="3"/>
  <c r="H203" i="3"/>
  <c r="K203" i="3" s="1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F200" i="3"/>
  <c r="I200" i="3" s="1"/>
  <c r="E200" i="3"/>
  <c r="D200" i="3"/>
  <c r="J200" i="3" s="1"/>
  <c r="C200" i="3"/>
  <c r="B200" i="3"/>
  <c r="J199" i="3"/>
  <c r="I199" i="3"/>
  <c r="H199" i="3"/>
  <c r="K199" i="3" s="1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E197" i="3"/>
  <c r="K197" i="3" s="1"/>
  <c r="D197" i="3"/>
  <c r="J197" i="3" s="1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I195" i="3"/>
  <c r="H195" i="3"/>
  <c r="K195" i="3" s="1"/>
  <c r="G195" i="3"/>
  <c r="J195" i="3" s="1"/>
  <c r="F195" i="3"/>
  <c r="E195" i="3"/>
  <c r="D195" i="3"/>
  <c r="C195" i="3"/>
  <c r="B195" i="3"/>
  <c r="K194" i="3"/>
  <c r="I194" i="3"/>
  <c r="H194" i="3"/>
  <c r="G194" i="3"/>
  <c r="F194" i="3"/>
  <c r="E194" i="3"/>
  <c r="D194" i="3"/>
  <c r="J194" i="3" s="1"/>
  <c r="C194" i="3"/>
  <c r="B194" i="3"/>
  <c r="H193" i="3"/>
  <c r="G193" i="3"/>
  <c r="F193" i="3"/>
  <c r="E193" i="3"/>
  <c r="K193" i="3" s="1"/>
  <c r="D193" i="3"/>
  <c r="J193" i="3" s="1"/>
  <c r="C193" i="3"/>
  <c r="B193" i="3"/>
  <c r="H192" i="3"/>
  <c r="G192" i="3"/>
  <c r="F192" i="3"/>
  <c r="I192" i="3" s="1"/>
  <c r="E192" i="3"/>
  <c r="K192" i="3" s="1"/>
  <c r="D192" i="3"/>
  <c r="C192" i="3"/>
  <c r="B192" i="3"/>
  <c r="I191" i="3"/>
  <c r="H191" i="3"/>
  <c r="K191" i="3" s="1"/>
  <c r="G191" i="3"/>
  <c r="J191" i="3" s="1"/>
  <c r="F191" i="3"/>
  <c r="E191" i="3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H188" i="3"/>
  <c r="G188" i="3"/>
  <c r="F188" i="3"/>
  <c r="I188" i="3" s="1"/>
  <c r="E188" i="3"/>
  <c r="D188" i="3"/>
  <c r="C188" i="3"/>
  <c r="B188" i="3"/>
  <c r="J187" i="3"/>
  <c r="I187" i="3"/>
  <c r="H187" i="3"/>
  <c r="K187" i="3" s="1"/>
  <c r="G187" i="3"/>
  <c r="F187" i="3"/>
  <c r="E187" i="3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I184" i="3" s="1"/>
  <c r="E184" i="3"/>
  <c r="D184" i="3"/>
  <c r="J184" i="3" s="1"/>
  <c r="C184" i="3"/>
  <c r="B184" i="3"/>
  <c r="J183" i="3"/>
  <c r="I183" i="3"/>
  <c r="H183" i="3"/>
  <c r="K183" i="3" s="1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E181" i="3"/>
  <c r="K181" i="3" s="1"/>
  <c r="D181" i="3"/>
  <c r="J181" i="3" s="1"/>
  <c r="C181" i="3"/>
  <c r="B181" i="3"/>
  <c r="H180" i="3"/>
  <c r="G180" i="3"/>
  <c r="F180" i="3"/>
  <c r="I180" i="3" s="1"/>
  <c r="E180" i="3"/>
  <c r="K180" i="3" s="1"/>
  <c r="D180" i="3"/>
  <c r="J180" i="3" s="1"/>
  <c r="C180" i="3"/>
  <c r="B180" i="3"/>
  <c r="I179" i="3"/>
  <c r="H179" i="3"/>
  <c r="K179" i="3" s="1"/>
  <c r="G179" i="3"/>
  <c r="J179" i="3" s="1"/>
  <c r="F179" i="3"/>
  <c r="E179" i="3"/>
  <c r="D179" i="3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H177" i="3"/>
  <c r="G177" i="3"/>
  <c r="F177" i="3"/>
  <c r="E177" i="3"/>
  <c r="K177" i="3" s="1"/>
  <c r="D177" i="3"/>
  <c r="J177" i="3" s="1"/>
  <c r="C177" i="3"/>
  <c r="B177" i="3"/>
  <c r="H176" i="3"/>
  <c r="G176" i="3"/>
  <c r="F176" i="3"/>
  <c r="I176" i="3" s="1"/>
  <c r="E176" i="3"/>
  <c r="K176" i="3" s="1"/>
  <c r="D176" i="3"/>
  <c r="C176" i="3"/>
  <c r="B176" i="3"/>
  <c r="I175" i="3"/>
  <c r="H175" i="3"/>
  <c r="K175" i="3" s="1"/>
  <c r="G175" i="3"/>
  <c r="J175" i="3" s="1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B169" i="3"/>
  <c r="H168" i="3"/>
  <c r="G168" i="3"/>
  <c r="F168" i="3"/>
  <c r="I168" i="3" s="1"/>
  <c r="E168" i="3"/>
  <c r="K168" i="3" s="1"/>
  <c r="D168" i="3"/>
  <c r="C168" i="3"/>
  <c r="B168" i="3"/>
  <c r="I167" i="3"/>
  <c r="H167" i="3"/>
  <c r="K167" i="3" s="1"/>
  <c r="G167" i="3"/>
  <c r="J167" i="3" s="1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B159" i="3"/>
  <c r="I158" i="3"/>
  <c r="H158" i="3"/>
  <c r="G158" i="3"/>
  <c r="J158" i="3" s="1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I146" i="3"/>
  <c r="H146" i="3"/>
  <c r="G146" i="3"/>
  <c r="J146" i="3" s="1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F143" i="3"/>
  <c r="E143" i="3"/>
  <c r="K143" i="3" s="1"/>
  <c r="D143" i="3"/>
  <c r="C143" i="3"/>
  <c r="I143" i="3" s="1"/>
  <c r="B143" i="3"/>
  <c r="I142" i="3"/>
  <c r="H142" i="3"/>
  <c r="G142" i="3"/>
  <c r="J142" i="3" s="1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E139" i="3"/>
  <c r="K139" i="3" s="1"/>
  <c r="D139" i="3"/>
  <c r="C139" i="3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B135" i="3"/>
  <c r="I134" i="3"/>
  <c r="H134" i="3"/>
  <c r="G134" i="3"/>
  <c r="J134" i="3" s="1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F131" i="3"/>
  <c r="E131" i="3"/>
  <c r="K131" i="3" s="1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I126" i="3"/>
  <c r="H126" i="3"/>
  <c r="G126" i="3"/>
  <c r="J126" i="3" s="1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E123" i="3"/>
  <c r="K123" i="3" s="1"/>
  <c r="D123" i="3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J114" i="3" s="1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H110" i="3"/>
  <c r="G110" i="3"/>
  <c r="J110" i="3" s="1"/>
  <c r="F110" i="3"/>
  <c r="I110" i="3" s="1"/>
  <c r="E110" i="3"/>
  <c r="K110" i="3" s="1"/>
  <c r="D110" i="3"/>
  <c r="C110" i="3"/>
  <c r="B110" i="3"/>
  <c r="J109" i="3"/>
  <c r="I109" i="3"/>
  <c r="H109" i="3"/>
  <c r="K109" i="3" s="1"/>
  <c r="G109" i="3"/>
  <c r="F109" i="3"/>
  <c r="E109" i="3"/>
  <c r="D109" i="3"/>
  <c r="C109" i="3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E107" i="3"/>
  <c r="K107" i="3" s="1"/>
  <c r="D107" i="3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C95" i="3"/>
  <c r="I95" i="3" s="1"/>
  <c r="B95" i="3"/>
  <c r="H94" i="3"/>
  <c r="G94" i="3"/>
  <c r="J94" i="3" s="1"/>
  <c r="F94" i="3"/>
  <c r="I94" i="3" s="1"/>
  <c r="E94" i="3"/>
  <c r="K94" i="3" s="1"/>
  <c r="D94" i="3"/>
  <c r="C94" i="3"/>
  <c r="B94" i="3"/>
  <c r="J93" i="3"/>
  <c r="I93" i="3"/>
  <c r="H93" i="3"/>
  <c r="K93" i="3" s="1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E91" i="3"/>
  <c r="K91" i="3" s="1"/>
  <c r="D91" i="3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C87" i="3"/>
  <c r="I87" i="3" s="1"/>
  <c r="B87" i="3"/>
  <c r="I86" i="3"/>
  <c r="H86" i="3"/>
  <c r="G86" i="3"/>
  <c r="J86" i="3" s="1"/>
  <c r="F86" i="3"/>
  <c r="E86" i="3"/>
  <c r="K86" i="3" s="1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E75" i="3"/>
  <c r="K75" i="3" s="1"/>
  <c r="D75" i="3"/>
  <c r="C75" i="3"/>
  <c r="I75" i="3" s="1"/>
  <c r="B75" i="3"/>
  <c r="I74" i="3"/>
  <c r="H74" i="3"/>
  <c r="G74" i="3"/>
  <c r="J74" i="3" s="1"/>
  <c r="F74" i="3"/>
  <c r="E74" i="3"/>
  <c r="K74" i="3" s="1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J70" i="3" s="1"/>
  <c r="F70" i="3"/>
  <c r="E70" i="3"/>
  <c r="K70" i="3" s="1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J66" i="3" s="1"/>
  <c r="F66" i="3"/>
  <c r="E66" i="3"/>
  <c r="K66" i="3" s="1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C63" i="3"/>
  <c r="I63" i="3" s="1"/>
  <c r="B63" i="3"/>
  <c r="I62" i="3"/>
  <c r="H62" i="3"/>
  <c r="G62" i="3"/>
  <c r="J62" i="3" s="1"/>
  <c r="F62" i="3"/>
  <c r="E62" i="3"/>
  <c r="K62" i="3" s="1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K60" i="3"/>
  <c r="H60" i="3"/>
  <c r="G60" i="3"/>
  <c r="F60" i="3"/>
  <c r="E60" i="3"/>
  <c r="D60" i="3"/>
  <c r="J60" i="3" s="1"/>
  <c r="C60" i="3"/>
  <c r="B60" i="3"/>
  <c r="H59" i="3"/>
  <c r="G59" i="3"/>
  <c r="F59" i="3"/>
  <c r="E59" i="3"/>
  <c r="K59" i="3" s="1"/>
  <c r="D59" i="3"/>
  <c r="C59" i="3"/>
  <c r="I59" i="3" s="1"/>
  <c r="B59" i="3"/>
  <c r="J58" i="3"/>
  <c r="H58" i="3"/>
  <c r="G58" i="3"/>
  <c r="F58" i="3"/>
  <c r="I58" i="3" s="1"/>
  <c r="E58" i="3"/>
  <c r="D58" i="3"/>
  <c r="C58" i="3"/>
  <c r="B58" i="3"/>
  <c r="J57" i="3"/>
  <c r="H57" i="3"/>
  <c r="K57" i="3" s="1"/>
  <c r="G57" i="3"/>
  <c r="F57" i="3"/>
  <c r="E57" i="3"/>
  <c r="D57" i="3"/>
  <c r="C57" i="3"/>
  <c r="I57" i="3" s="1"/>
  <c r="B57" i="3"/>
  <c r="J56" i="3"/>
  <c r="H56" i="3"/>
  <c r="G56" i="3"/>
  <c r="F56" i="3"/>
  <c r="E56" i="3"/>
  <c r="K56" i="3" s="1"/>
  <c r="D56" i="3"/>
  <c r="C56" i="3"/>
  <c r="I56" i="3" s="1"/>
  <c r="B56" i="3"/>
  <c r="H55" i="3"/>
  <c r="G55" i="3"/>
  <c r="F55" i="3"/>
  <c r="E55" i="3"/>
  <c r="D55" i="3"/>
  <c r="J55" i="3" s="1"/>
  <c r="C55" i="3"/>
  <c r="B55" i="3"/>
  <c r="I54" i="3"/>
  <c r="H54" i="3"/>
  <c r="G54" i="3"/>
  <c r="J54" i="3" s="1"/>
  <c r="F54" i="3"/>
  <c r="E54" i="3"/>
  <c r="K54" i="3" s="1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K52" i="3"/>
  <c r="H52" i="3"/>
  <c r="G52" i="3"/>
  <c r="F52" i="3"/>
  <c r="E52" i="3"/>
  <c r="D52" i="3"/>
  <c r="J52" i="3" s="1"/>
  <c r="C52" i="3"/>
  <c r="B52" i="3"/>
  <c r="H51" i="3"/>
  <c r="G51" i="3"/>
  <c r="F51" i="3"/>
  <c r="E51" i="3"/>
  <c r="K51" i="3" s="1"/>
  <c r="D51" i="3"/>
  <c r="C51" i="3"/>
  <c r="I51" i="3" s="1"/>
  <c r="B51" i="3"/>
  <c r="J50" i="3"/>
  <c r="H50" i="3"/>
  <c r="G50" i="3"/>
  <c r="F50" i="3"/>
  <c r="I50" i="3" s="1"/>
  <c r="E50" i="3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J48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E47" i="3"/>
  <c r="D47" i="3"/>
  <c r="J47" i="3" s="1"/>
  <c r="C47" i="3"/>
  <c r="B47" i="3"/>
  <c r="I46" i="3"/>
  <c r="H46" i="3"/>
  <c r="G46" i="3"/>
  <c r="J46" i="3" s="1"/>
  <c r="F46" i="3"/>
  <c r="E46" i="3"/>
  <c r="K46" i="3" s="1"/>
  <c r="D46" i="3"/>
  <c r="C46" i="3"/>
  <c r="B46" i="3"/>
  <c r="K45" i="3"/>
  <c r="I45" i="3"/>
  <c r="H45" i="3"/>
  <c r="G45" i="3"/>
  <c r="F45" i="3"/>
  <c r="E45" i="3"/>
  <c r="D45" i="3"/>
  <c r="J45" i="3" s="1"/>
  <c r="C45" i="3"/>
  <c r="B45" i="3"/>
  <c r="K44" i="3"/>
  <c r="H44" i="3"/>
  <c r="G44" i="3"/>
  <c r="F44" i="3"/>
  <c r="E44" i="3"/>
  <c r="D44" i="3"/>
  <c r="J44" i="3" s="1"/>
  <c r="C44" i="3"/>
  <c r="B44" i="3"/>
  <c r="H43" i="3"/>
  <c r="G43" i="3"/>
  <c r="F43" i="3"/>
  <c r="E43" i="3"/>
  <c r="K43" i="3" s="1"/>
  <c r="D43" i="3"/>
  <c r="C43" i="3"/>
  <c r="I43" i="3" s="1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I40" i="3"/>
  <c r="H40" i="3"/>
  <c r="G40" i="3"/>
  <c r="J40" i="3" s="1"/>
  <c r="F40" i="3"/>
  <c r="E40" i="3"/>
  <c r="D40" i="3"/>
  <c r="C40" i="3"/>
  <c r="B40" i="3"/>
  <c r="K39" i="3"/>
  <c r="I39" i="3"/>
  <c r="H39" i="3"/>
  <c r="G39" i="3"/>
  <c r="F39" i="3"/>
  <c r="E39" i="3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I36" i="3"/>
  <c r="H36" i="3"/>
  <c r="G36" i="3"/>
  <c r="J36" i="3" s="1"/>
  <c r="F36" i="3"/>
  <c r="E36" i="3"/>
  <c r="D36" i="3"/>
  <c r="C36" i="3"/>
  <c r="B36" i="3"/>
  <c r="K35" i="3"/>
  <c r="I35" i="3"/>
  <c r="H35" i="3"/>
  <c r="G35" i="3"/>
  <c r="F35" i="3"/>
  <c r="E35" i="3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I32" i="3"/>
  <c r="H32" i="3"/>
  <c r="G32" i="3"/>
  <c r="J32" i="3" s="1"/>
  <c r="F32" i="3"/>
  <c r="E32" i="3"/>
  <c r="D32" i="3"/>
  <c r="C32" i="3"/>
  <c r="B32" i="3"/>
  <c r="K31" i="3"/>
  <c r="I31" i="3"/>
  <c r="H31" i="3"/>
  <c r="G31" i="3"/>
  <c r="F31" i="3"/>
  <c r="E31" i="3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I28" i="3"/>
  <c r="H28" i="3"/>
  <c r="G28" i="3"/>
  <c r="J28" i="3" s="1"/>
  <c r="F28" i="3"/>
  <c r="E28" i="3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I24" i="3"/>
  <c r="H24" i="3"/>
  <c r="G24" i="3"/>
  <c r="J24" i="3" s="1"/>
  <c r="F24" i="3"/>
  <c r="E24" i="3"/>
  <c r="D24" i="3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I20" i="3"/>
  <c r="H20" i="3"/>
  <c r="G20" i="3"/>
  <c r="J20" i="3" s="1"/>
  <c r="F20" i="3"/>
  <c r="E20" i="3"/>
  <c r="D20" i="3"/>
  <c r="C20" i="3"/>
  <c r="B20" i="3"/>
  <c r="K19" i="3"/>
  <c r="I19" i="3"/>
  <c r="H19" i="3"/>
  <c r="G19" i="3"/>
  <c r="F19" i="3"/>
  <c r="E19" i="3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I16" i="3"/>
  <c r="H16" i="3"/>
  <c r="G16" i="3"/>
  <c r="J16" i="3" s="1"/>
  <c r="F16" i="3"/>
  <c r="E16" i="3"/>
  <c r="D16" i="3"/>
  <c r="C16" i="3"/>
  <c r="B16" i="3"/>
  <c r="K15" i="3"/>
  <c r="I15" i="3"/>
  <c r="H15" i="3"/>
  <c r="G15" i="3"/>
  <c r="F15" i="3"/>
  <c r="E15" i="3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I12" i="3"/>
  <c r="H12" i="3"/>
  <c r="G12" i="3"/>
  <c r="J12" i="3" s="1"/>
  <c r="F12" i="3"/>
  <c r="E12" i="3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I8" i="3"/>
  <c r="H8" i="3"/>
  <c r="G8" i="3"/>
  <c r="J8" i="3" s="1"/>
  <c r="F8" i="3"/>
  <c r="E8" i="3"/>
  <c r="D8" i="3"/>
  <c r="C8" i="3"/>
  <c r="B8" i="3"/>
  <c r="K7" i="3"/>
  <c r="I7" i="3"/>
  <c r="H7" i="3"/>
  <c r="G7" i="3"/>
  <c r="F7" i="3"/>
  <c r="E7" i="3"/>
  <c r="D7" i="3"/>
  <c r="J7" i="3" s="1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K234" i="2"/>
  <c r="I234" i="2"/>
  <c r="H234" i="2"/>
  <c r="G234" i="2"/>
  <c r="F234" i="2"/>
  <c r="E234" i="2"/>
  <c r="D234" i="2"/>
  <c r="J234" i="2" s="1"/>
  <c r="C234" i="2"/>
  <c r="B234" i="2"/>
  <c r="K233" i="2"/>
  <c r="H233" i="2"/>
  <c r="G233" i="2"/>
  <c r="J233" i="2" s="1"/>
  <c r="F233" i="2"/>
  <c r="E233" i="2"/>
  <c r="D233" i="2"/>
  <c r="C233" i="2"/>
  <c r="I233" i="2" s="1"/>
  <c r="B233" i="2"/>
  <c r="H232" i="2"/>
  <c r="G232" i="2"/>
  <c r="J232" i="2" s="1"/>
  <c r="F232" i="2"/>
  <c r="E232" i="2"/>
  <c r="K232" i="2" s="1"/>
  <c r="D232" i="2"/>
  <c r="C232" i="2"/>
  <c r="I232" i="2" s="1"/>
  <c r="B232" i="2"/>
  <c r="I231" i="2"/>
  <c r="H231" i="2"/>
  <c r="G231" i="2"/>
  <c r="F231" i="2"/>
  <c r="E231" i="2"/>
  <c r="K231" i="2" s="1"/>
  <c r="D231" i="2"/>
  <c r="C231" i="2"/>
  <c r="B231" i="2"/>
  <c r="K230" i="2"/>
  <c r="I230" i="2"/>
  <c r="H230" i="2"/>
  <c r="G230" i="2"/>
  <c r="F230" i="2"/>
  <c r="E230" i="2"/>
  <c r="D230" i="2"/>
  <c r="J230" i="2" s="1"/>
  <c r="C230" i="2"/>
  <c r="B230" i="2"/>
  <c r="K229" i="2"/>
  <c r="H229" i="2"/>
  <c r="G229" i="2"/>
  <c r="J229" i="2" s="1"/>
  <c r="F229" i="2"/>
  <c r="E229" i="2"/>
  <c r="D229" i="2"/>
  <c r="C229" i="2"/>
  <c r="I229" i="2" s="1"/>
  <c r="B229" i="2"/>
  <c r="H228" i="2"/>
  <c r="G228" i="2"/>
  <c r="J228" i="2" s="1"/>
  <c r="F228" i="2"/>
  <c r="E228" i="2"/>
  <c r="K228" i="2" s="1"/>
  <c r="D228" i="2"/>
  <c r="C228" i="2"/>
  <c r="I228" i="2" s="1"/>
  <c r="B228" i="2"/>
  <c r="I227" i="2"/>
  <c r="H227" i="2"/>
  <c r="G227" i="2"/>
  <c r="F227" i="2"/>
  <c r="E227" i="2"/>
  <c r="K227" i="2" s="1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H224" i="2"/>
  <c r="G224" i="2"/>
  <c r="J224" i="2" s="1"/>
  <c r="F224" i="2"/>
  <c r="E224" i="2"/>
  <c r="K224" i="2" s="1"/>
  <c r="D224" i="2"/>
  <c r="C224" i="2"/>
  <c r="I224" i="2" s="1"/>
  <c r="B224" i="2"/>
  <c r="I223" i="2"/>
  <c r="H223" i="2"/>
  <c r="G223" i="2"/>
  <c r="F223" i="2"/>
  <c r="E223" i="2"/>
  <c r="K223" i="2" s="1"/>
  <c r="D223" i="2"/>
  <c r="C223" i="2"/>
  <c r="B223" i="2"/>
  <c r="K222" i="2"/>
  <c r="I222" i="2"/>
  <c r="H222" i="2"/>
  <c r="G222" i="2"/>
  <c r="F222" i="2"/>
  <c r="E222" i="2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H220" i="2"/>
  <c r="G220" i="2"/>
  <c r="J220" i="2" s="1"/>
  <c r="F220" i="2"/>
  <c r="E220" i="2"/>
  <c r="K220" i="2" s="1"/>
  <c r="D220" i="2"/>
  <c r="C220" i="2"/>
  <c r="I220" i="2" s="1"/>
  <c r="B220" i="2"/>
  <c r="I219" i="2"/>
  <c r="H219" i="2"/>
  <c r="G219" i="2"/>
  <c r="F219" i="2"/>
  <c r="E219" i="2"/>
  <c r="K219" i="2" s="1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H212" i="2"/>
  <c r="G212" i="2"/>
  <c r="J212" i="2" s="1"/>
  <c r="F212" i="2"/>
  <c r="E212" i="2"/>
  <c r="K212" i="2" s="1"/>
  <c r="D212" i="2"/>
  <c r="C212" i="2"/>
  <c r="I212" i="2" s="1"/>
  <c r="B212" i="2"/>
  <c r="I211" i="2"/>
  <c r="H211" i="2"/>
  <c r="G211" i="2"/>
  <c r="F211" i="2"/>
  <c r="E211" i="2"/>
  <c r="K211" i="2" s="1"/>
  <c r="D211" i="2"/>
  <c r="C211" i="2"/>
  <c r="B211" i="2"/>
  <c r="K210" i="2"/>
  <c r="I210" i="2"/>
  <c r="H210" i="2"/>
  <c r="G210" i="2"/>
  <c r="F210" i="2"/>
  <c r="E210" i="2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H208" i="2"/>
  <c r="G208" i="2"/>
  <c r="J208" i="2" s="1"/>
  <c r="F208" i="2"/>
  <c r="E208" i="2"/>
  <c r="K208" i="2" s="1"/>
  <c r="D208" i="2"/>
  <c r="C208" i="2"/>
  <c r="I208" i="2" s="1"/>
  <c r="B208" i="2"/>
  <c r="I207" i="2"/>
  <c r="H207" i="2"/>
  <c r="G207" i="2"/>
  <c r="F207" i="2"/>
  <c r="E207" i="2"/>
  <c r="K207" i="2" s="1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H204" i="2"/>
  <c r="G204" i="2"/>
  <c r="J204" i="2" s="1"/>
  <c r="F204" i="2"/>
  <c r="E204" i="2"/>
  <c r="K204" i="2" s="1"/>
  <c r="D204" i="2"/>
  <c r="C204" i="2"/>
  <c r="I204" i="2" s="1"/>
  <c r="B204" i="2"/>
  <c r="I203" i="2"/>
  <c r="H203" i="2"/>
  <c r="G203" i="2"/>
  <c r="F203" i="2"/>
  <c r="E203" i="2"/>
  <c r="K203" i="2" s="1"/>
  <c r="D203" i="2"/>
  <c r="C203" i="2"/>
  <c r="B203" i="2"/>
  <c r="K202" i="2"/>
  <c r="I202" i="2"/>
  <c r="H202" i="2"/>
  <c r="G202" i="2"/>
  <c r="F202" i="2"/>
  <c r="E202" i="2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H200" i="2"/>
  <c r="G200" i="2"/>
  <c r="J200" i="2" s="1"/>
  <c r="F200" i="2"/>
  <c r="E200" i="2"/>
  <c r="K200" i="2" s="1"/>
  <c r="D200" i="2"/>
  <c r="C200" i="2"/>
  <c r="I200" i="2" s="1"/>
  <c r="B200" i="2"/>
  <c r="I199" i="2"/>
  <c r="H199" i="2"/>
  <c r="G199" i="2"/>
  <c r="F199" i="2"/>
  <c r="E199" i="2"/>
  <c r="K199" i="2" s="1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H196" i="2"/>
  <c r="G196" i="2"/>
  <c r="J196" i="2" s="1"/>
  <c r="F196" i="2"/>
  <c r="E196" i="2"/>
  <c r="K196" i="2" s="1"/>
  <c r="D196" i="2"/>
  <c r="C196" i="2"/>
  <c r="I196" i="2" s="1"/>
  <c r="B196" i="2"/>
  <c r="I195" i="2"/>
  <c r="H195" i="2"/>
  <c r="G195" i="2"/>
  <c r="F195" i="2"/>
  <c r="E195" i="2"/>
  <c r="K195" i="2" s="1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H192" i="2"/>
  <c r="G192" i="2"/>
  <c r="J192" i="2" s="1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H188" i="2"/>
  <c r="G188" i="2"/>
  <c r="J188" i="2" s="1"/>
  <c r="F188" i="2"/>
  <c r="E188" i="2"/>
  <c r="K188" i="2" s="1"/>
  <c r="D188" i="2"/>
  <c r="C188" i="2"/>
  <c r="I188" i="2" s="1"/>
  <c r="B188" i="2"/>
  <c r="I187" i="2"/>
  <c r="H187" i="2"/>
  <c r="G187" i="2"/>
  <c r="F187" i="2"/>
  <c r="E187" i="2"/>
  <c r="K187" i="2" s="1"/>
  <c r="D187" i="2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H184" i="2"/>
  <c r="G184" i="2"/>
  <c r="J184" i="2" s="1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C183" i="2"/>
  <c r="B183" i="2"/>
  <c r="K182" i="2"/>
  <c r="I182" i="2"/>
  <c r="H182" i="2"/>
  <c r="G182" i="2"/>
  <c r="F182" i="2"/>
  <c r="E182" i="2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H180" i="2"/>
  <c r="G180" i="2"/>
  <c r="J180" i="2" s="1"/>
  <c r="F180" i="2"/>
  <c r="E180" i="2"/>
  <c r="K180" i="2" s="1"/>
  <c r="D180" i="2"/>
  <c r="C180" i="2"/>
  <c r="I180" i="2" s="1"/>
  <c r="B180" i="2"/>
  <c r="I179" i="2"/>
  <c r="H179" i="2"/>
  <c r="G179" i="2"/>
  <c r="F179" i="2"/>
  <c r="E179" i="2"/>
  <c r="K179" i="2" s="1"/>
  <c r="D179" i="2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H176" i="2"/>
  <c r="G176" i="2"/>
  <c r="J176" i="2" s="1"/>
  <c r="F176" i="2"/>
  <c r="E176" i="2"/>
  <c r="K176" i="2" s="1"/>
  <c r="D176" i="2"/>
  <c r="C176" i="2"/>
  <c r="I176" i="2" s="1"/>
  <c r="B176" i="2"/>
  <c r="I175" i="2"/>
  <c r="H175" i="2"/>
  <c r="G175" i="2"/>
  <c r="F175" i="2"/>
  <c r="E175" i="2"/>
  <c r="K175" i="2" s="1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I171" i="2"/>
  <c r="H171" i="2"/>
  <c r="G171" i="2"/>
  <c r="F171" i="2"/>
  <c r="E171" i="2"/>
  <c r="K171" i="2" s="1"/>
  <c r="D171" i="2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H168" i="2"/>
  <c r="G168" i="2"/>
  <c r="J168" i="2" s="1"/>
  <c r="F168" i="2"/>
  <c r="E168" i="2"/>
  <c r="K168" i="2" s="1"/>
  <c r="D168" i="2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I166" i="2"/>
  <c r="H166" i="2"/>
  <c r="G166" i="2"/>
  <c r="F166" i="2"/>
  <c r="E166" i="2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H164" i="2"/>
  <c r="G164" i="2"/>
  <c r="J164" i="2" s="1"/>
  <c r="F164" i="2"/>
  <c r="E164" i="2"/>
  <c r="K164" i="2" s="1"/>
  <c r="D164" i="2"/>
  <c r="C164" i="2"/>
  <c r="I164" i="2" s="1"/>
  <c r="B164" i="2"/>
  <c r="I163" i="2"/>
  <c r="H163" i="2"/>
  <c r="G163" i="2"/>
  <c r="F163" i="2"/>
  <c r="E163" i="2"/>
  <c r="K163" i="2" s="1"/>
  <c r="D163" i="2"/>
  <c r="C163" i="2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H160" i="2"/>
  <c r="G160" i="2"/>
  <c r="J160" i="2" s="1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H156" i="2"/>
  <c r="G156" i="2"/>
  <c r="J156" i="2" s="1"/>
  <c r="F156" i="2"/>
  <c r="E156" i="2"/>
  <c r="K156" i="2" s="1"/>
  <c r="D156" i="2"/>
  <c r="C156" i="2"/>
  <c r="I156" i="2" s="1"/>
  <c r="B156" i="2"/>
  <c r="I155" i="2"/>
  <c r="H155" i="2"/>
  <c r="G155" i="2"/>
  <c r="F155" i="2"/>
  <c r="E155" i="2"/>
  <c r="K155" i="2" s="1"/>
  <c r="D155" i="2"/>
  <c r="C155" i="2"/>
  <c r="B155" i="2"/>
  <c r="K154" i="2"/>
  <c r="I154" i="2"/>
  <c r="H154" i="2"/>
  <c r="G154" i="2"/>
  <c r="F154" i="2"/>
  <c r="E154" i="2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H152" i="2"/>
  <c r="G152" i="2"/>
  <c r="J152" i="2" s="1"/>
  <c r="F152" i="2"/>
  <c r="E152" i="2"/>
  <c r="K152" i="2" s="1"/>
  <c r="D152" i="2"/>
  <c r="C152" i="2"/>
  <c r="I152" i="2" s="1"/>
  <c r="B152" i="2"/>
  <c r="I151" i="2"/>
  <c r="H151" i="2"/>
  <c r="G151" i="2"/>
  <c r="F151" i="2"/>
  <c r="E151" i="2"/>
  <c r="K151" i="2" s="1"/>
  <c r="D151" i="2"/>
  <c r="C151" i="2"/>
  <c r="B151" i="2"/>
  <c r="K150" i="2"/>
  <c r="I150" i="2"/>
  <c r="H150" i="2"/>
  <c r="G150" i="2"/>
  <c r="F150" i="2"/>
  <c r="E150" i="2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H148" i="2"/>
  <c r="G148" i="2"/>
  <c r="J148" i="2" s="1"/>
  <c r="F148" i="2"/>
  <c r="E148" i="2"/>
  <c r="K148" i="2" s="1"/>
  <c r="D148" i="2"/>
  <c r="C148" i="2"/>
  <c r="I148" i="2" s="1"/>
  <c r="B148" i="2"/>
  <c r="I147" i="2"/>
  <c r="H147" i="2"/>
  <c r="G147" i="2"/>
  <c r="F147" i="2"/>
  <c r="E147" i="2"/>
  <c r="K147" i="2" s="1"/>
  <c r="D147" i="2"/>
  <c r="C147" i="2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H144" i="2"/>
  <c r="G144" i="2"/>
  <c r="J144" i="2" s="1"/>
  <c r="F144" i="2"/>
  <c r="E144" i="2"/>
  <c r="K144" i="2" s="1"/>
  <c r="D144" i="2"/>
  <c r="C144" i="2"/>
  <c r="I144" i="2" s="1"/>
  <c r="B144" i="2"/>
  <c r="I143" i="2"/>
  <c r="H143" i="2"/>
  <c r="G143" i="2"/>
  <c r="F143" i="2"/>
  <c r="E143" i="2"/>
  <c r="K143" i="2" s="1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H140" i="2"/>
  <c r="G140" i="2"/>
  <c r="J140" i="2" s="1"/>
  <c r="F140" i="2"/>
  <c r="E140" i="2"/>
  <c r="K140" i="2" s="1"/>
  <c r="D140" i="2"/>
  <c r="C140" i="2"/>
  <c r="I140" i="2" s="1"/>
  <c r="B140" i="2"/>
  <c r="I139" i="2"/>
  <c r="H139" i="2"/>
  <c r="G139" i="2"/>
  <c r="F139" i="2"/>
  <c r="E139" i="2"/>
  <c r="K139" i="2" s="1"/>
  <c r="D139" i="2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H136" i="2"/>
  <c r="G136" i="2"/>
  <c r="J136" i="2" s="1"/>
  <c r="F136" i="2"/>
  <c r="E136" i="2"/>
  <c r="K136" i="2" s="1"/>
  <c r="D136" i="2"/>
  <c r="C136" i="2"/>
  <c r="I136" i="2" s="1"/>
  <c r="B136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K133" i="2"/>
  <c r="H133" i="2"/>
  <c r="G133" i="2"/>
  <c r="J133" i="2" s="1"/>
  <c r="F133" i="2"/>
  <c r="E133" i="2"/>
  <c r="D133" i="2"/>
  <c r="C133" i="2"/>
  <c r="I133" i="2" s="1"/>
  <c r="B133" i="2"/>
  <c r="H132" i="2"/>
  <c r="G132" i="2"/>
  <c r="J132" i="2" s="1"/>
  <c r="F132" i="2"/>
  <c r="E132" i="2"/>
  <c r="K132" i="2" s="1"/>
  <c r="D132" i="2"/>
  <c r="C132" i="2"/>
  <c r="I132" i="2" s="1"/>
  <c r="B132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K129" i="2"/>
  <c r="H129" i="2"/>
  <c r="G129" i="2"/>
  <c r="J129" i="2" s="1"/>
  <c r="F129" i="2"/>
  <c r="E129" i="2"/>
  <c r="D129" i="2"/>
  <c r="C129" i="2"/>
  <c r="I129" i="2" s="1"/>
  <c r="B129" i="2"/>
  <c r="H128" i="2"/>
  <c r="G128" i="2"/>
  <c r="J128" i="2" s="1"/>
  <c r="F128" i="2"/>
  <c r="E128" i="2"/>
  <c r="K128" i="2" s="1"/>
  <c r="D128" i="2"/>
  <c r="C128" i="2"/>
  <c r="I128" i="2" s="1"/>
  <c r="B128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J124" i="2" s="1"/>
  <c r="F124" i="2"/>
  <c r="E124" i="2"/>
  <c r="K124" i="2" s="1"/>
  <c r="D124" i="2"/>
  <c r="C124" i="2"/>
  <c r="I124" i="2" s="1"/>
  <c r="B124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K121" i="2"/>
  <c r="H121" i="2"/>
  <c r="G121" i="2"/>
  <c r="J121" i="2" s="1"/>
  <c r="F121" i="2"/>
  <c r="E121" i="2"/>
  <c r="D121" i="2"/>
  <c r="C121" i="2"/>
  <c r="I121" i="2" s="1"/>
  <c r="B121" i="2"/>
  <c r="H120" i="2"/>
  <c r="G120" i="2"/>
  <c r="J120" i="2" s="1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K117" i="2"/>
  <c r="H117" i="2"/>
  <c r="G117" i="2"/>
  <c r="J117" i="2" s="1"/>
  <c r="F117" i="2"/>
  <c r="E117" i="2"/>
  <c r="D117" i="2"/>
  <c r="C117" i="2"/>
  <c r="I117" i="2" s="1"/>
  <c r="B117" i="2"/>
  <c r="H116" i="2"/>
  <c r="G116" i="2"/>
  <c r="J116" i="2" s="1"/>
  <c r="F116" i="2"/>
  <c r="E116" i="2"/>
  <c r="K116" i="2" s="1"/>
  <c r="D116" i="2"/>
  <c r="C116" i="2"/>
  <c r="I116" i="2" s="1"/>
  <c r="B116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K113" i="2"/>
  <c r="H113" i="2"/>
  <c r="G113" i="2"/>
  <c r="J113" i="2" s="1"/>
  <c r="F113" i="2"/>
  <c r="E113" i="2"/>
  <c r="D113" i="2"/>
  <c r="C113" i="2"/>
  <c r="I113" i="2" s="1"/>
  <c r="B113" i="2"/>
  <c r="H112" i="2"/>
  <c r="G112" i="2"/>
  <c r="J112" i="2" s="1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J108" i="2" s="1"/>
  <c r="F108" i="2"/>
  <c r="E108" i="2"/>
  <c r="K108" i="2" s="1"/>
  <c r="D108" i="2"/>
  <c r="C108" i="2"/>
  <c r="I108" i="2" s="1"/>
  <c r="B108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K105" i="2"/>
  <c r="H105" i="2"/>
  <c r="G105" i="2"/>
  <c r="J105" i="2" s="1"/>
  <c r="F105" i="2"/>
  <c r="E105" i="2"/>
  <c r="D105" i="2"/>
  <c r="C105" i="2"/>
  <c r="I105" i="2" s="1"/>
  <c r="B105" i="2"/>
  <c r="H104" i="2"/>
  <c r="G104" i="2"/>
  <c r="J104" i="2" s="1"/>
  <c r="F104" i="2"/>
  <c r="E104" i="2"/>
  <c r="K104" i="2" s="1"/>
  <c r="D104" i="2"/>
  <c r="C104" i="2"/>
  <c r="I104" i="2" s="1"/>
  <c r="B104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J100" i="2" s="1"/>
  <c r="F100" i="2"/>
  <c r="E100" i="2"/>
  <c r="K100" i="2" s="1"/>
  <c r="D100" i="2"/>
  <c r="C100" i="2"/>
  <c r="I100" i="2" s="1"/>
  <c r="B100" i="2"/>
  <c r="I99" i="2"/>
  <c r="H99" i="2"/>
  <c r="G99" i="2"/>
  <c r="F99" i="2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J96" i="2" s="1"/>
  <c r="F96" i="2"/>
  <c r="E96" i="2"/>
  <c r="K96" i="2" s="1"/>
  <c r="D96" i="2"/>
  <c r="C96" i="2"/>
  <c r="I96" i="2" s="1"/>
  <c r="B96" i="2"/>
  <c r="I95" i="2"/>
  <c r="H95" i="2"/>
  <c r="G95" i="2"/>
  <c r="F95" i="2"/>
  <c r="E95" i="2"/>
  <c r="K95" i="2" s="1"/>
  <c r="D95" i="2"/>
  <c r="C95" i="2"/>
  <c r="B95" i="2"/>
  <c r="K94" i="2"/>
  <c r="H94" i="2"/>
  <c r="G94" i="2"/>
  <c r="J94" i="2" s="1"/>
  <c r="F94" i="2"/>
  <c r="E94" i="2"/>
  <c r="D94" i="2"/>
  <c r="C94" i="2"/>
  <c r="I94" i="2" s="1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J92" i="2" s="1"/>
  <c r="F92" i="2"/>
  <c r="E92" i="2"/>
  <c r="K92" i="2" s="1"/>
  <c r="D92" i="2"/>
  <c r="C92" i="2"/>
  <c r="I92" i="2" s="1"/>
  <c r="B92" i="2"/>
  <c r="I91" i="2"/>
  <c r="H91" i="2"/>
  <c r="G91" i="2"/>
  <c r="F91" i="2"/>
  <c r="E91" i="2"/>
  <c r="K91" i="2" s="1"/>
  <c r="D91" i="2"/>
  <c r="C91" i="2"/>
  <c r="B91" i="2"/>
  <c r="K90" i="2"/>
  <c r="H90" i="2"/>
  <c r="G90" i="2"/>
  <c r="J90" i="2" s="1"/>
  <c r="F90" i="2"/>
  <c r="E90" i="2"/>
  <c r="D90" i="2"/>
  <c r="C90" i="2"/>
  <c r="I90" i="2" s="1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J88" i="2" s="1"/>
  <c r="F88" i="2"/>
  <c r="E88" i="2"/>
  <c r="K88" i="2" s="1"/>
  <c r="D88" i="2"/>
  <c r="C88" i="2"/>
  <c r="I88" i="2" s="1"/>
  <c r="B88" i="2"/>
  <c r="I87" i="2"/>
  <c r="H87" i="2"/>
  <c r="G87" i="2"/>
  <c r="F87" i="2"/>
  <c r="E87" i="2"/>
  <c r="K87" i="2" s="1"/>
  <c r="D87" i="2"/>
  <c r="C87" i="2"/>
  <c r="B87" i="2"/>
  <c r="K86" i="2"/>
  <c r="H86" i="2"/>
  <c r="G86" i="2"/>
  <c r="J86" i="2" s="1"/>
  <c r="F86" i="2"/>
  <c r="E86" i="2"/>
  <c r="D86" i="2"/>
  <c r="C86" i="2"/>
  <c r="I86" i="2" s="1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I83" i="2"/>
  <c r="H83" i="2"/>
  <c r="G83" i="2"/>
  <c r="F83" i="2"/>
  <c r="E83" i="2"/>
  <c r="K83" i="2" s="1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J80" i="2" s="1"/>
  <c r="F80" i="2"/>
  <c r="E80" i="2"/>
  <c r="K80" i="2" s="1"/>
  <c r="D80" i="2"/>
  <c r="C80" i="2"/>
  <c r="I80" i="2" s="1"/>
  <c r="B80" i="2"/>
  <c r="I79" i="2"/>
  <c r="H79" i="2"/>
  <c r="G79" i="2"/>
  <c r="F79" i="2"/>
  <c r="E79" i="2"/>
  <c r="K79" i="2" s="1"/>
  <c r="D79" i="2"/>
  <c r="C79" i="2"/>
  <c r="B79" i="2"/>
  <c r="K78" i="2"/>
  <c r="H78" i="2"/>
  <c r="G78" i="2"/>
  <c r="J78" i="2" s="1"/>
  <c r="F78" i="2"/>
  <c r="E78" i="2"/>
  <c r="D78" i="2"/>
  <c r="C78" i="2"/>
  <c r="I78" i="2" s="1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J76" i="2" s="1"/>
  <c r="F76" i="2"/>
  <c r="E76" i="2"/>
  <c r="K76" i="2" s="1"/>
  <c r="D76" i="2"/>
  <c r="C76" i="2"/>
  <c r="I76" i="2" s="1"/>
  <c r="B76" i="2"/>
  <c r="I75" i="2"/>
  <c r="H75" i="2"/>
  <c r="G75" i="2"/>
  <c r="F75" i="2"/>
  <c r="E75" i="2"/>
  <c r="K75" i="2" s="1"/>
  <c r="D75" i="2"/>
  <c r="C75" i="2"/>
  <c r="B75" i="2"/>
  <c r="K74" i="2"/>
  <c r="H74" i="2"/>
  <c r="G74" i="2"/>
  <c r="J74" i="2" s="1"/>
  <c r="F74" i="2"/>
  <c r="E74" i="2"/>
  <c r="D74" i="2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J72" i="2" s="1"/>
  <c r="F72" i="2"/>
  <c r="E72" i="2"/>
  <c r="K72" i="2" s="1"/>
  <c r="D72" i="2"/>
  <c r="C72" i="2"/>
  <c r="I72" i="2" s="1"/>
  <c r="B72" i="2"/>
  <c r="I71" i="2"/>
  <c r="H71" i="2"/>
  <c r="G71" i="2"/>
  <c r="F71" i="2"/>
  <c r="E71" i="2"/>
  <c r="K71" i="2" s="1"/>
  <c r="D71" i="2"/>
  <c r="C71" i="2"/>
  <c r="B71" i="2"/>
  <c r="K70" i="2"/>
  <c r="H70" i="2"/>
  <c r="G70" i="2"/>
  <c r="J70" i="2" s="1"/>
  <c r="F70" i="2"/>
  <c r="E70" i="2"/>
  <c r="D70" i="2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E68" i="2"/>
  <c r="K68" i="2" s="1"/>
  <c r="D68" i="2"/>
  <c r="C68" i="2"/>
  <c r="I68" i="2" s="1"/>
  <c r="B68" i="2"/>
  <c r="I67" i="2"/>
  <c r="H67" i="2"/>
  <c r="G67" i="2"/>
  <c r="F67" i="2"/>
  <c r="E67" i="2"/>
  <c r="K67" i="2" s="1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E64" i="2"/>
  <c r="K64" i="2" s="1"/>
  <c r="D64" i="2"/>
  <c r="C64" i="2"/>
  <c r="I64" i="2" s="1"/>
  <c r="B64" i="2"/>
  <c r="I63" i="2"/>
  <c r="H63" i="2"/>
  <c r="G63" i="2"/>
  <c r="F63" i="2"/>
  <c r="E63" i="2"/>
  <c r="K63" i="2" s="1"/>
  <c r="D63" i="2"/>
  <c r="C63" i="2"/>
  <c r="B63" i="2"/>
  <c r="K62" i="2"/>
  <c r="H62" i="2"/>
  <c r="G62" i="2"/>
  <c r="J62" i="2" s="1"/>
  <c r="F62" i="2"/>
  <c r="E62" i="2"/>
  <c r="D62" i="2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J60" i="2" s="1"/>
  <c r="F60" i="2"/>
  <c r="E60" i="2"/>
  <c r="K60" i="2" s="1"/>
  <c r="D60" i="2"/>
  <c r="C60" i="2"/>
  <c r="I60" i="2" s="1"/>
  <c r="B60" i="2"/>
  <c r="I59" i="2"/>
  <c r="H59" i="2"/>
  <c r="G59" i="2"/>
  <c r="F59" i="2"/>
  <c r="E59" i="2"/>
  <c r="K59" i="2" s="1"/>
  <c r="D59" i="2"/>
  <c r="C59" i="2"/>
  <c r="B59" i="2"/>
  <c r="K58" i="2"/>
  <c r="H58" i="2"/>
  <c r="G58" i="2"/>
  <c r="J58" i="2" s="1"/>
  <c r="F58" i="2"/>
  <c r="E58" i="2"/>
  <c r="D58" i="2"/>
  <c r="C58" i="2"/>
  <c r="I58" i="2" s="1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J56" i="2" s="1"/>
  <c r="F56" i="2"/>
  <c r="E56" i="2"/>
  <c r="K56" i="2" s="1"/>
  <c r="D56" i="2"/>
  <c r="C56" i="2"/>
  <c r="I56" i="2" s="1"/>
  <c r="B56" i="2"/>
  <c r="I55" i="2"/>
  <c r="H55" i="2"/>
  <c r="G55" i="2"/>
  <c r="F55" i="2"/>
  <c r="E55" i="2"/>
  <c r="K55" i="2" s="1"/>
  <c r="D55" i="2"/>
  <c r="C55" i="2"/>
  <c r="B55" i="2"/>
  <c r="K54" i="2"/>
  <c r="H54" i="2"/>
  <c r="G54" i="2"/>
  <c r="J54" i="2" s="1"/>
  <c r="F54" i="2"/>
  <c r="E54" i="2"/>
  <c r="D54" i="2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I51" i="2"/>
  <c r="H51" i="2"/>
  <c r="G51" i="2"/>
  <c r="F51" i="2"/>
  <c r="E51" i="2"/>
  <c r="K51" i="2" s="1"/>
  <c r="D51" i="2"/>
  <c r="C51" i="2"/>
  <c r="B51" i="2"/>
  <c r="K50" i="2"/>
  <c r="H50" i="2"/>
  <c r="G50" i="2"/>
  <c r="J50" i="2" s="1"/>
  <c r="F50" i="2"/>
  <c r="E50" i="2"/>
  <c r="D50" i="2"/>
  <c r="C50" i="2"/>
  <c r="I50" i="2" s="1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E48" i="2"/>
  <c r="K48" i="2" s="1"/>
  <c r="D48" i="2"/>
  <c r="C48" i="2"/>
  <c r="I48" i="2" s="1"/>
  <c r="B48" i="2"/>
  <c r="I47" i="2"/>
  <c r="H47" i="2"/>
  <c r="G47" i="2"/>
  <c r="F47" i="2"/>
  <c r="E47" i="2"/>
  <c r="K47" i="2" s="1"/>
  <c r="D47" i="2"/>
  <c r="C47" i="2"/>
  <c r="B47" i="2"/>
  <c r="K46" i="2"/>
  <c r="H46" i="2"/>
  <c r="G46" i="2"/>
  <c r="J46" i="2" s="1"/>
  <c r="F46" i="2"/>
  <c r="E46" i="2"/>
  <c r="D46" i="2"/>
  <c r="C46" i="2"/>
  <c r="I46" i="2" s="1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F43" i="2"/>
  <c r="E43" i="2"/>
  <c r="K43" i="2" s="1"/>
  <c r="D43" i="2"/>
  <c r="C43" i="2"/>
  <c r="B43" i="2"/>
  <c r="K42" i="2"/>
  <c r="H42" i="2"/>
  <c r="G42" i="2"/>
  <c r="J42" i="2" s="1"/>
  <c r="F42" i="2"/>
  <c r="E42" i="2"/>
  <c r="D42" i="2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E40" i="2"/>
  <c r="K40" i="2" s="1"/>
  <c r="D40" i="2"/>
  <c r="C40" i="2"/>
  <c r="I40" i="2" s="1"/>
  <c r="B40" i="2"/>
  <c r="I39" i="2"/>
  <c r="H39" i="2"/>
  <c r="G39" i="2"/>
  <c r="F39" i="2"/>
  <c r="E39" i="2"/>
  <c r="K39" i="2" s="1"/>
  <c r="D39" i="2"/>
  <c r="C39" i="2"/>
  <c r="B39" i="2"/>
  <c r="K38" i="2"/>
  <c r="H38" i="2"/>
  <c r="G38" i="2"/>
  <c r="J38" i="2" s="1"/>
  <c r="F38" i="2"/>
  <c r="E38" i="2"/>
  <c r="D38" i="2"/>
  <c r="C38" i="2"/>
  <c r="I38" i="2" s="1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I35" i="2"/>
  <c r="H35" i="2"/>
  <c r="G35" i="2"/>
  <c r="F35" i="2"/>
  <c r="E35" i="2"/>
  <c r="K35" i="2" s="1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I31" i="2"/>
  <c r="H31" i="2"/>
  <c r="G31" i="2"/>
  <c r="F31" i="2"/>
  <c r="E31" i="2"/>
  <c r="K31" i="2" s="1"/>
  <c r="D31" i="2"/>
  <c r="C31" i="2"/>
  <c r="B31" i="2"/>
  <c r="K30" i="2"/>
  <c r="H30" i="2"/>
  <c r="G30" i="2"/>
  <c r="J30" i="2" s="1"/>
  <c r="F30" i="2"/>
  <c r="E30" i="2"/>
  <c r="D30" i="2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I27" i="2"/>
  <c r="H27" i="2"/>
  <c r="G27" i="2"/>
  <c r="F27" i="2"/>
  <c r="E27" i="2"/>
  <c r="K27" i="2" s="1"/>
  <c r="D27" i="2"/>
  <c r="C27" i="2"/>
  <c r="B27" i="2"/>
  <c r="K26" i="2"/>
  <c r="H26" i="2"/>
  <c r="G26" i="2"/>
  <c r="J26" i="2" s="1"/>
  <c r="F26" i="2"/>
  <c r="E26" i="2"/>
  <c r="D26" i="2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I23" i="2"/>
  <c r="H23" i="2"/>
  <c r="G23" i="2"/>
  <c r="F23" i="2"/>
  <c r="E23" i="2"/>
  <c r="K23" i="2" s="1"/>
  <c r="D23" i="2"/>
  <c r="C23" i="2"/>
  <c r="B23" i="2"/>
  <c r="K22" i="2"/>
  <c r="H22" i="2"/>
  <c r="G22" i="2"/>
  <c r="J22" i="2" s="1"/>
  <c r="F22" i="2"/>
  <c r="E22" i="2"/>
  <c r="D22" i="2"/>
  <c r="C22" i="2"/>
  <c r="I22" i="2" s="1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F19" i="2"/>
  <c r="E19" i="2"/>
  <c r="K19" i="2" s="1"/>
  <c r="D19" i="2"/>
  <c r="C19" i="2"/>
  <c r="B19" i="2"/>
  <c r="K18" i="2"/>
  <c r="H18" i="2"/>
  <c r="G18" i="2"/>
  <c r="J18" i="2" s="1"/>
  <c r="F18" i="2"/>
  <c r="E18" i="2"/>
  <c r="D18" i="2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I15" i="2"/>
  <c r="H15" i="2"/>
  <c r="G15" i="2"/>
  <c r="F15" i="2"/>
  <c r="E15" i="2"/>
  <c r="K15" i="2" s="1"/>
  <c r="D15" i="2"/>
  <c r="C15" i="2"/>
  <c r="B15" i="2"/>
  <c r="K14" i="2"/>
  <c r="H14" i="2"/>
  <c r="G14" i="2"/>
  <c r="J14" i="2" s="1"/>
  <c r="F14" i="2"/>
  <c r="E14" i="2"/>
  <c r="D14" i="2"/>
  <c r="C14" i="2"/>
  <c r="I14" i="2" s="1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C11" i="2"/>
  <c r="B11" i="2"/>
  <c r="K10" i="2"/>
  <c r="H10" i="2"/>
  <c r="G10" i="2"/>
  <c r="J10" i="2" s="1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J8" i="2" s="1"/>
  <c r="F8" i="2"/>
  <c r="E8" i="2"/>
  <c r="D8" i="2"/>
  <c r="C8" i="2"/>
  <c r="I8" i="2" s="1"/>
  <c r="B8" i="2"/>
  <c r="I7" i="2"/>
  <c r="H7" i="2"/>
  <c r="H6" i="2" s="1"/>
  <c r="G7" i="2"/>
  <c r="F7" i="2"/>
  <c r="E7" i="2"/>
  <c r="D7" i="2"/>
  <c r="J7" i="2" s="1"/>
  <c r="C7" i="2"/>
  <c r="B7" i="2"/>
  <c r="G6" i="2"/>
  <c r="F6" i="2"/>
  <c r="F4" i="2"/>
  <c r="C4" i="2"/>
  <c r="I2" i="2"/>
  <c r="G2" i="2"/>
  <c r="C6" i="2" l="1"/>
  <c r="I6" i="2" s="1"/>
  <c r="K7" i="2"/>
  <c r="E6" i="2"/>
  <c r="K6" i="2" s="1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231" i="2"/>
  <c r="I44" i="3"/>
  <c r="K50" i="3"/>
  <c r="J51" i="3"/>
  <c r="J63" i="3"/>
  <c r="J79" i="3"/>
  <c r="J95" i="3"/>
  <c r="J111" i="3"/>
  <c r="I119" i="3"/>
  <c r="J123" i="3"/>
  <c r="K126" i="3"/>
  <c r="I151" i="3"/>
  <c r="J155" i="3"/>
  <c r="K158" i="3"/>
  <c r="D6" i="2"/>
  <c r="J6" i="2" s="1"/>
  <c r="J43" i="3"/>
  <c r="I55" i="3"/>
  <c r="J67" i="3"/>
  <c r="J83" i="3"/>
  <c r="K114" i="3"/>
  <c r="I139" i="3"/>
  <c r="J143" i="3"/>
  <c r="K146" i="3"/>
  <c r="I47" i="3"/>
  <c r="K55" i="3"/>
  <c r="I60" i="3"/>
  <c r="J71" i="3"/>
  <c r="J87" i="3"/>
  <c r="J103" i="3"/>
  <c r="I135" i="3"/>
  <c r="J139" i="3"/>
  <c r="K142" i="3"/>
  <c r="K47" i="3"/>
  <c r="I52" i="3"/>
  <c r="K58" i="3"/>
  <c r="J59" i="3"/>
  <c r="J75" i="3"/>
  <c r="J91" i="3"/>
  <c r="J107" i="3"/>
  <c r="I127" i="3"/>
  <c r="J131" i="3"/>
  <c r="K134" i="3"/>
  <c r="I159" i="3"/>
  <c r="J163" i="3"/>
  <c r="J172" i="3"/>
  <c r="K184" i="3"/>
  <c r="K200" i="3"/>
  <c r="K216" i="3"/>
  <c r="K232" i="3"/>
  <c r="K248" i="3"/>
  <c r="K264" i="3"/>
  <c r="K172" i="3"/>
  <c r="I177" i="3"/>
  <c r="J188" i="3"/>
  <c r="I193" i="3"/>
  <c r="J204" i="3"/>
  <c r="I209" i="3"/>
  <c r="J220" i="3"/>
  <c r="I225" i="3"/>
  <c r="J236" i="3"/>
  <c r="I241" i="3"/>
  <c r="J252" i="3"/>
  <c r="I257" i="3"/>
  <c r="I273" i="3"/>
  <c r="I169" i="3"/>
  <c r="K188" i="3"/>
  <c r="K204" i="3"/>
  <c r="K220" i="3"/>
  <c r="K236" i="3"/>
  <c r="K252" i="3"/>
  <c r="K268" i="3"/>
  <c r="J168" i="3"/>
  <c r="J176" i="3"/>
  <c r="I181" i="3"/>
  <c r="J192" i="3"/>
  <c r="I197" i="3"/>
  <c r="J208" i="3"/>
  <c r="I213" i="3"/>
  <c r="J224" i="3"/>
  <c r="I229" i="3"/>
  <c r="J240" i="3"/>
  <c r="I245" i="3"/>
  <c r="J256" i="3"/>
  <c r="I261" i="3"/>
  <c r="K449" i="3"/>
  <c r="K307" i="3"/>
  <c r="K333" i="3"/>
  <c r="I342" i="3"/>
  <c r="K365" i="3"/>
  <c r="I374" i="3"/>
  <c r="K397" i="3"/>
  <c r="I406" i="3"/>
  <c r="K429" i="3"/>
  <c r="I438" i="3"/>
  <c r="K445" i="3"/>
  <c r="I470" i="3"/>
  <c r="K473" i="3"/>
  <c r="I304" i="3"/>
  <c r="K309" i="3"/>
  <c r="I314" i="3"/>
  <c r="K337" i="3"/>
  <c r="I346" i="3"/>
  <c r="K369" i="3"/>
  <c r="I378" i="3"/>
  <c r="K401" i="3"/>
  <c r="I410" i="3"/>
  <c r="K433" i="3"/>
  <c r="K441" i="3"/>
  <c r="I466" i="3"/>
  <c r="I318" i="3"/>
  <c r="K341" i="3"/>
  <c r="I350" i="3"/>
  <c r="K373" i="3"/>
  <c r="I382" i="3"/>
  <c r="K405" i="3"/>
  <c r="I414" i="3"/>
  <c r="K437" i="3"/>
  <c r="I462" i="3"/>
  <c r="K469" i="3"/>
</calcChain>
</file>

<file path=xl/sharedStrings.xml><?xml version="1.0" encoding="utf-8"?>
<sst xmlns="http://schemas.openxmlformats.org/spreadsheetml/2006/main" count="204" uniqueCount="167">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</sst>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14" sqref="C14:H1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43862</v>
      </c>
      <c r="F7" s="3" t="s">
        <v>3</v>
      </c>
      <c r="G7" s="5">
        <v>43890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A4" sqref="A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02/01/2020 - 02/29/2020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02/01/2019 - 03/01/2019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2014234701.6200004</v>
      </c>
      <c r="D6" s="43">
        <f t="shared" si="0"/>
        <v>494235713.34000003</v>
      </c>
      <c r="E6" s="44">
        <f t="shared" si="0"/>
        <v>15752679.166666666</v>
      </c>
      <c r="F6" s="42">
        <f t="shared" si="0"/>
        <v>2019232586.7800004</v>
      </c>
      <c r="G6" s="43">
        <f t="shared" si="0"/>
        <v>456709695.01000005</v>
      </c>
      <c r="H6" s="44">
        <f t="shared" si="0"/>
        <v>16713283.166666666</v>
      </c>
      <c r="I6" s="20">
        <f t="shared" ref="I6:I69" si="1">IFERROR((C6-F6)/F6,"")</f>
        <v>-2.4751408989343018E-3</v>
      </c>
      <c r="J6" s="20">
        <f t="shared" ref="J6:J69" si="2">IFERROR((D6-G6)/G6,"")</f>
        <v>8.2166020866227332E-2</v>
      </c>
      <c r="K6" s="20">
        <f t="shared" ref="K6:K69" si="3">IFERROR((E6-H6)/H6,"")</f>
        <v>-5.7475481652572574E-2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51880530.729999997</v>
      </c>
      <c r="D7" s="50">
        <f>IF('County Data'!E2&gt;9,'County Data'!D2,"*")</f>
        <v>10177858.33</v>
      </c>
      <c r="E7" s="51">
        <f>IF('County Data'!G2&gt;9,'County Data'!F2,"*")</f>
        <v>224019.49999999997</v>
      </c>
      <c r="F7" s="50">
        <f>IF('County Data'!I2&gt;9,'County Data'!H2,"*")</f>
        <v>56770522.030000001</v>
      </c>
      <c r="G7" s="50">
        <f>IF('County Data'!K2&gt;9,'County Data'!J2,"*")</f>
        <v>9820618.1199999992</v>
      </c>
      <c r="H7" s="51">
        <f>IF('County Data'!M2&gt;9,'County Data'!L2,"*")</f>
        <v>643752.8333333336</v>
      </c>
      <c r="I7" s="22">
        <f t="shared" si="1"/>
        <v>-8.6136098896816934E-2</v>
      </c>
      <c r="J7" s="22">
        <f t="shared" si="2"/>
        <v>3.6376550399864337E-2</v>
      </c>
      <c r="K7" s="22">
        <f t="shared" si="3"/>
        <v>-0.65201007529546162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76077682.760000005</v>
      </c>
      <c r="D8" s="50">
        <f>IF('County Data'!E3&gt;9,'County Data'!D3,"*")</f>
        <v>21224856.960000001</v>
      </c>
      <c r="E8" s="51">
        <f>IF('County Data'!G3&gt;9,'County Data'!F3,"*")</f>
        <v>434619.49999999994</v>
      </c>
      <c r="F8" s="50">
        <f>IF('County Data'!I3&gt;9,'County Data'!H3,"*")</f>
        <v>74377251.129999995</v>
      </c>
      <c r="G8" s="50">
        <f>IF('County Data'!K3&gt;9,'County Data'!J3,"*")</f>
        <v>18881540.27</v>
      </c>
      <c r="H8" s="51">
        <f>IF('County Data'!M3&gt;9,'County Data'!L3,"*")</f>
        <v>485490.66666666663</v>
      </c>
      <c r="I8" s="22">
        <f t="shared" si="1"/>
        <v>2.2862254307139118E-2</v>
      </c>
      <c r="J8" s="22">
        <f t="shared" si="2"/>
        <v>0.12410622525976804</v>
      </c>
      <c r="K8" s="22">
        <f t="shared" si="3"/>
        <v>-0.1047829961715708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33522397.460000001</v>
      </c>
      <c r="D9" s="46">
        <f>IF('County Data'!E4&gt;9,'County Data'!D4,"*")</f>
        <v>10116720.199999999</v>
      </c>
      <c r="E9" s="47">
        <f>IF('County Data'!G4&gt;9,'County Data'!F4,"*")</f>
        <v>153431.83333333331</v>
      </c>
      <c r="F9" s="48">
        <f>IF('County Data'!I4&gt;9,'County Data'!H4,"*")</f>
        <v>34542818.490000002</v>
      </c>
      <c r="G9" s="46">
        <f>IF('County Data'!K4&gt;9,'County Data'!J4,"*")</f>
        <v>9777251.5899999999</v>
      </c>
      <c r="H9" s="47">
        <f>IF('County Data'!M4&gt;9,'County Data'!L4,"*")</f>
        <v>275757.16666666674</v>
      </c>
      <c r="I9" s="9">
        <f t="shared" si="1"/>
        <v>-2.9540757662708059E-2</v>
      </c>
      <c r="J9" s="9">
        <f t="shared" si="2"/>
        <v>3.4720249026546676E-2</v>
      </c>
      <c r="K9" s="9">
        <f t="shared" si="3"/>
        <v>-0.44359802072233867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416700567.38</v>
      </c>
      <c r="D10" s="50">
        <f>IF('County Data'!E5&gt;9,'County Data'!D5,"*")</f>
        <v>110047937.56999999</v>
      </c>
      <c r="E10" s="51">
        <f>IF('County Data'!G5&gt;9,'County Data'!F5,"*")</f>
        <v>5537788.333333333</v>
      </c>
      <c r="F10" s="50">
        <f>IF('County Data'!I5&gt;9,'County Data'!H5,"*")</f>
        <v>425378645.16000003</v>
      </c>
      <c r="G10" s="50">
        <f>IF('County Data'!K5&gt;9,'County Data'!J5,"*")</f>
        <v>112985128.81999999</v>
      </c>
      <c r="H10" s="51">
        <f>IF('County Data'!M5&gt;9,'County Data'!L5,"*")</f>
        <v>3976448.333333333</v>
      </c>
      <c r="I10" s="22">
        <f t="shared" si="1"/>
        <v>-2.0400830833282421E-2</v>
      </c>
      <c r="J10" s="22">
        <f t="shared" si="2"/>
        <v>-2.5996264116132733E-2</v>
      </c>
      <c r="K10" s="22">
        <f t="shared" si="3"/>
        <v>0.39264687206212917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990538.96</v>
      </c>
      <c r="D11" s="46">
        <f>IF('County Data'!E6&gt;9,'County Data'!D6,"*")</f>
        <v>357008.09</v>
      </c>
      <c r="E11" s="47" t="str">
        <f>IF('County Data'!G6&gt;9,'County Data'!F6,"*")</f>
        <v>*</v>
      </c>
      <c r="F11" s="48">
        <f>IF('County Data'!I6&gt;9,'County Data'!H6,"*")</f>
        <v>909638.11</v>
      </c>
      <c r="G11" s="46">
        <f>IF('County Data'!K6&gt;9,'County Data'!J6,"*")</f>
        <v>362050.25</v>
      </c>
      <c r="H11" s="47" t="str">
        <f>IF('County Data'!M6&gt;9,'County Data'!L6,"*")</f>
        <v>*</v>
      </c>
      <c r="I11" s="9">
        <f t="shared" si="1"/>
        <v>8.8937401710225156E-2</v>
      </c>
      <c r="J11" s="9">
        <f t="shared" si="2"/>
        <v>-1.3926685591295613E-2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96707563.969999999</v>
      </c>
      <c r="D12" s="50">
        <f>IF('County Data'!E7&gt;9,'County Data'!D7,"*")</f>
        <v>13353323.17</v>
      </c>
      <c r="E12" s="51">
        <f>IF('County Data'!G7&gt;9,'County Data'!F7,"*")</f>
        <v>560271.00000000012</v>
      </c>
      <c r="F12" s="50">
        <f>IF('County Data'!I7&gt;9,'County Data'!H7,"*")</f>
        <v>95634219.590000004</v>
      </c>
      <c r="G12" s="50">
        <f>IF('County Data'!K7&gt;9,'County Data'!J7,"*")</f>
        <v>13285723.210000001</v>
      </c>
      <c r="H12" s="51">
        <f>IF('County Data'!M7&gt;9,'County Data'!L7,"*")</f>
        <v>666828.5</v>
      </c>
      <c r="I12" s="22">
        <f t="shared" si="1"/>
        <v>1.1223434295815904E-2</v>
      </c>
      <c r="J12" s="22">
        <f t="shared" si="2"/>
        <v>5.0881656144331966E-3</v>
      </c>
      <c r="K12" s="22">
        <f t="shared" si="3"/>
        <v>-0.15979745916678709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2900422.23</v>
      </c>
      <c r="D13" s="46">
        <f>IF('County Data'!E8&gt;9,'County Data'!D8,"*")</f>
        <v>705658.28</v>
      </c>
      <c r="E13" s="47" t="str">
        <f>IF('County Data'!G8&gt;9,'County Data'!F8,"*")</f>
        <v>*</v>
      </c>
      <c r="F13" s="48">
        <f>IF('County Data'!I8&gt;9,'County Data'!H8,"*")</f>
        <v>3011445.79</v>
      </c>
      <c r="G13" s="46">
        <f>IF('County Data'!K8&gt;9,'County Data'!J8,"*")</f>
        <v>734351.49</v>
      </c>
      <c r="H13" s="47" t="str">
        <f>IF('County Data'!M8&gt;9,'County Data'!L8,"*")</f>
        <v>*</v>
      </c>
      <c r="I13" s="9">
        <f t="shared" si="1"/>
        <v>-3.6867195274997815E-2</v>
      </c>
      <c r="J13" s="9">
        <f t="shared" si="2"/>
        <v>-3.9072855969829873E-2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61410212.270000003</v>
      </c>
      <c r="D14" s="50">
        <f>IF('County Data'!E9&gt;9,'County Data'!D9,"*")</f>
        <v>26583216.02</v>
      </c>
      <c r="E14" s="51">
        <f>IF('County Data'!G9&gt;9,'County Data'!F9,"*")</f>
        <v>459070.00000000006</v>
      </c>
      <c r="F14" s="50">
        <f>IF('County Data'!I9&gt;9,'County Data'!H9,"*")</f>
        <v>59029372.240000002</v>
      </c>
      <c r="G14" s="50">
        <f>IF('County Data'!K9&gt;9,'County Data'!J9,"*")</f>
        <v>25896816.039999999</v>
      </c>
      <c r="H14" s="51">
        <f>IF('County Data'!M9&gt;9,'County Data'!L9,"*")</f>
        <v>593397.66666666674</v>
      </c>
      <c r="I14" s="22">
        <f t="shared" si="1"/>
        <v>4.033314161499206E-2</v>
      </c>
      <c r="J14" s="22">
        <f t="shared" si="2"/>
        <v>2.650518808720705E-2</v>
      </c>
      <c r="K14" s="22">
        <f t="shared" si="3"/>
        <v>-0.22637039916458496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18957041.329999998</v>
      </c>
      <c r="D15" s="56">
        <f>IF('County Data'!E10&gt;9,'County Data'!D10,"*")</f>
        <v>3835164.41</v>
      </c>
      <c r="E15" s="55">
        <f>IF('County Data'!G10&gt;9,'County Data'!F10,"*")</f>
        <v>98342.333333333358</v>
      </c>
      <c r="F15" s="56">
        <f>IF('County Data'!I10&gt;9,'County Data'!H10,"*")</f>
        <v>18365419.989999998</v>
      </c>
      <c r="G15" s="56">
        <f>IF('County Data'!K10&gt;9,'County Data'!J10,"*")</f>
        <v>4153775.6</v>
      </c>
      <c r="H15" s="55">
        <f>IF('County Data'!M10&gt;9,'County Data'!L10,"*")</f>
        <v>179193.83333333337</v>
      </c>
      <c r="I15" s="23">
        <f t="shared" si="1"/>
        <v>3.2213874788713716E-2</v>
      </c>
      <c r="J15" s="23">
        <f t="shared" si="2"/>
        <v>-7.6703996720477619E-2</v>
      </c>
      <c r="K15" s="23">
        <f t="shared" si="3"/>
        <v>-0.45119577217593981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55113095.340000004</v>
      </c>
      <c r="D16" s="50">
        <f>IF('County Data'!E11&gt;9,'County Data'!D11,"*")</f>
        <v>10746555.82</v>
      </c>
      <c r="E16" s="51">
        <f>IF('County Data'!G11&gt;9,'County Data'!F11,"*")</f>
        <v>269925.66666666634</v>
      </c>
      <c r="F16" s="50">
        <f>IF('County Data'!I11&gt;9,'County Data'!H11,"*")</f>
        <v>59642599.960000001</v>
      </c>
      <c r="G16" s="50">
        <f>IF('County Data'!K11&gt;9,'County Data'!J11,"*")</f>
        <v>13062138.41</v>
      </c>
      <c r="H16" s="51">
        <f>IF('County Data'!M11&gt;9,'County Data'!L11,"*")</f>
        <v>382558.50000000023</v>
      </c>
      <c r="I16" s="22">
        <f t="shared" si="1"/>
        <v>-7.5944117510600845E-2</v>
      </c>
      <c r="J16" s="22">
        <f t="shared" si="2"/>
        <v>-0.17727438780064189</v>
      </c>
      <c r="K16" s="22">
        <f t="shared" si="3"/>
        <v>-0.29441989482218756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766931870.60000002</v>
      </c>
      <c r="D17" s="46">
        <f>IF('County Data'!E12&gt;9,'County Data'!D12,"*")</f>
        <v>177057545.72</v>
      </c>
      <c r="E17" s="47">
        <f>IF('County Data'!G12&gt;9,'County Data'!F12,"*")</f>
        <v>3861404.0000000005</v>
      </c>
      <c r="F17" s="48">
        <f>IF('County Data'!I12&gt;9,'County Data'!H12,"*")</f>
        <v>758915147.98000002</v>
      </c>
      <c r="G17" s="46">
        <f>IF('County Data'!K12&gt;9,'County Data'!J12,"*")</f>
        <v>139384711.06999999</v>
      </c>
      <c r="H17" s="47">
        <f>IF('County Data'!M12&gt;9,'County Data'!L12,"*")</f>
        <v>4787339</v>
      </c>
      <c r="I17" s="9">
        <f t="shared" si="1"/>
        <v>1.0563397820346673E-2</v>
      </c>
      <c r="J17" s="9">
        <f t="shared" si="2"/>
        <v>0.27027953324866771</v>
      </c>
      <c r="K17" s="9">
        <f t="shared" si="3"/>
        <v>-0.19341329285433922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91957906.980000004</v>
      </c>
      <c r="D18" s="50">
        <f>IF('County Data'!E13&gt;9,'County Data'!D13,"*")</f>
        <v>35858042.780000001</v>
      </c>
      <c r="E18" s="51">
        <f>IF('County Data'!G13&gt;9,'County Data'!F13,"*")</f>
        <v>1370012.0000000002</v>
      </c>
      <c r="F18" s="50">
        <f>IF('County Data'!I13&gt;9,'County Data'!H13,"*")</f>
        <v>97028569.950000003</v>
      </c>
      <c r="G18" s="50">
        <f>IF('County Data'!K13&gt;9,'County Data'!J13,"*")</f>
        <v>35645945.509999998</v>
      </c>
      <c r="H18" s="51">
        <f>IF('County Data'!M13&gt;9,'County Data'!L13,"*")</f>
        <v>2183980</v>
      </c>
      <c r="I18" s="22">
        <f t="shared" si="1"/>
        <v>-5.2259483702717387E-2</v>
      </c>
      <c r="J18" s="22">
        <f t="shared" si="2"/>
        <v>5.9501092470811917E-3</v>
      </c>
      <c r="K18" s="22">
        <f t="shared" si="3"/>
        <v>-0.37269938369398975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179806775.91</v>
      </c>
      <c r="D19" s="46">
        <f>IF('County Data'!E14&gt;9,'County Data'!D14,"*")</f>
        <v>30585114.739999998</v>
      </c>
      <c r="E19" s="47">
        <f>IF('County Data'!G14&gt;9,'County Data'!F14,"*")</f>
        <v>1665308.1666666667</v>
      </c>
      <c r="F19" s="48">
        <f>IF('County Data'!I14&gt;9,'County Data'!H14,"*")</f>
        <v>183015467.88999999</v>
      </c>
      <c r="G19" s="46">
        <f>IF('County Data'!K14&gt;9,'County Data'!J14,"*")</f>
        <v>30048405.100000001</v>
      </c>
      <c r="H19" s="47">
        <f>IF('County Data'!M14&gt;9,'County Data'!L14,"*")</f>
        <v>949307.33333333279</v>
      </c>
      <c r="I19" s="9">
        <f t="shared" si="1"/>
        <v>-1.7532354051781832E-2</v>
      </c>
      <c r="J19" s="9">
        <f t="shared" si="2"/>
        <v>1.786150174073621E-2</v>
      </c>
      <c r="K19" s="9">
        <f t="shared" si="3"/>
        <v>0.75423501767253565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85398729.980000004</v>
      </c>
      <c r="D20" s="50">
        <f>IF('County Data'!E15&gt;9,'County Data'!D15,"*")</f>
        <v>24924451.609999999</v>
      </c>
      <c r="E20" s="51">
        <f>IF('County Data'!G15&gt;9,'County Data'!F15,"*")</f>
        <v>506919.33333333326</v>
      </c>
      <c r="F20" s="50">
        <f>IF('County Data'!I15&gt;9,'County Data'!H15,"*")</f>
        <v>82692402.950000003</v>
      </c>
      <c r="G20" s="50">
        <f>IF('County Data'!K15&gt;9,'County Data'!J15,"*")</f>
        <v>24994209.489999998</v>
      </c>
      <c r="H20" s="51">
        <f>IF('County Data'!M15&gt;9,'County Data'!L15,"*")</f>
        <v>524903.83333333326</v>
      </c>
      <c r="I20" s="22">
        <f t="shared" si="1"/>
        <v>3.272763801091115E-2</v>
      </c>
      <c r="J20" s="22">
        <f t="shared" si="2"/>
        <v>-2.7909616436522459E-3</v>
      </c>
      <c r="K20" s="22">
        <f t="shared" si="3"/>
        <v>-3.4262466489893548E-2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75879365.719999999</v>
      </c>
      <c r="D21" s="46">
        <f>IF('County Data'!E16&gt;9,'County Data'!D16,"*")</f>
        <v>18662259.640000001</v>
      </c>
      <c r="E21" s="47">
        <f>IF('County Data'!G16&gt;9,'County Data'!F16,"*")</f>
        <v>611567.49999999988</v>
      </c>
      <c r="F21" s="48">
        <f>IF('County Data'!I16&gt;9,'County Data'!H16,"*")</f>
        <v>69919065.519999996</v>
      </c>
      <c r="G21" s="46">
        <f>IF('County Data'!K16&gt;9,'County Data'!J16,"*")</f>
        <v>17677030.039999999</v>
      </c>
      <c r="H21" s="47">
        <f>IF('County Data'!M16&gt;9,'County Data'!L16,"*")</f>
        <v>1064325.5000000002</v>
      </c>
      <c r="I21" s="9">
        <f t="shared" si="1"/>
        <v>8.5245707385707109E-2</v>
      </c>
      <c r="J21" s="9">
        <f t="shared" si="2"/>
        <v>5.5735018709059204E-2</v>
      </c>
      <c r="K21" s="9">
        <f t="shared" si="3"/>
        <v>-0.42539429901848658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A9" sqref="A9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02/01/2020 - 02/29/2020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02/01/2019 - 03/01/2019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1348376.37</v>
      </c>
      <c r="D6" s="43">
        <f>IF('Town Data'!E2&gt;9,'Town Data'!D2,"*")</f>
        <v>268249.26</v>
      </c>
      <c r="E6" s="44" t="str">
        <f>IF('Town Data'!G2&gt;9,'Town Data'!F2,"*")</f>
        <v>*</v>
      </c>
      <c r="F6" s="43">
        <f>IF('Town Data'!I2&gt;9,'Town Data'!H2,"*")</f>
        <v>1337859.1299999999</v>
      </c>
      <c r="G6" s="43">
        <f>IF('Town Data'!K2&gt;9,'Town Data'!J2,"*")</f>
        <v>276862.12</v>
      </c>
      <c r="H6" s="44" t="str">
        <f>IF('Town Data'!M2&gt;9,'Town Data'!L2,"*")</f>
        <v>*</v>
      </c>
      <c r="I6" s="20">
        <f t="shared" ref="I6:I69" si="0">IFERROR((C6-F6)/F6,"")</f>
        <v>7.861246198619002E-3</v>
      </c>
      <c r="J6" s="20">
        <f t="shared" ref="J6:J69" si="1">IFERROR((D6-G6)/G6,"")</f>
        <v>-3.1108842191918441E-2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12072817.09</v>
      </c>
      <c r="D7" s="46">
        <f>IF('Town Data'!E3&gt;9,'Town Data'!D3,"*")</f>
        <v>323765.95</v>
      </c>
      <c r="E7" s="47" t="str">
        <f>IF('Town Data'!G3&gt;9,'Town Data'!F3,"*")</f>
        <v>*</v>
      </c>
      <c r="F7" s="48">
        <f>IF('Town Data'!I3&gt;9,'Town Data'!H3,"*")</f>
        <v>12032301.25</v>
      </c>
      <c r="G7" s="46">
        <f>IF('Town Data'!K3&gt;9,'Town Data'!J3,"*")</f>
        <v>344323.84000000003</v>
      </c>
      <c r="H7" s="47" t="str">
        <f>IF('Town Data'!M3&gt;9,'Town Data'!L3,"*")</f>
        <v>*</v>
      </c>
      <c r="I7" s="9">
        <f t="shared" si="0"/>
        <v>3.3672561181926734E-3</v>
      </c>
      <c r="J7" s="9">
        <f t="shared" si="1"/>
        <v>-5.9705102034178094E-2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41596396.039999999</v>
      </c>
      <c r="D8" s="50">
        <f>IF('Town Data'!E4&gt;9,'Town Data'!D4,"*")</f>
        <v>8289391.0899999999</v>
      </c>
      <c r="E8" s="51">
        <f>IF('Town Data'!G4&gt;9,'Town Data'!F4,"*")</f>
        <v>251083.66666666704</v>
      </c>
      <c r="F8" s="50">
        <f>IF('Town Data'!I4&gt;9,'Town Data'!H4,"*")</f>
        <v>38351445.460000001</v>
      </c>
      <c r="G8" s="50">
        <f>IF('Town Data'!K4&gt;9,'Town Data'!J4,"*")</f>
        <v>8059536.4000000004</v>
      </c>
      <c r="H8" s="51">
        <f>IF('Town Data'!M4&gt;9,'Town Data'!L4,"*")</f>
        <v>230704.49999999977</v>
      </c>
      <c r="I8" s="22">
        <f t="shared" si="0"/>
        <v>8.4610906866194505E-2</v>
      </c>
      <c r="J8" s="22">
        <f t="shared" si="1"/>
        <v>2.8519592020205958E-2</v>
      </c>
      <c r="K8" s="22">
        <f t="shared" si="2"/>
        <v>8.8334500049488798E-2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6491738.9800000004</v>
      </c>
      <c r="D9" s="46">
        <f>IF('Town Data'!E5&gt;9,'Town Data'!D5,"*")</f>
        <v>837636.09</v>
      </c>
      <c r="E9" s="47" t="str">
        <f>IF('Town Data'!G5&gt;9,'Town Data'!F5,"*")</f>
        <v>*</v>
      </c>
      <c r="F9" s="48">
        <f>IF('Town Data'!I5&gt;9,'Town Data'!H5,"*")</f>
        <v>8130361.54</v>
      </c>
      <c r="G9" s="46">
        <f>IF('Town Data'!K5&gt;9,'Town Data'!J5,"*")</f>
        <v>966628.53</v>
      </c>
      <c r="H9" s="47" t="str">
        <f>IF('Town Data'!M5&gt;9,'Town Data'!L5,"*")</f>
        <v>*</v>
      </c>
      <c r="I9" s="9">
        <f t="shared" si="0"/>
        <v>-0.20154362778804541</v>
      </c>
      <c r="J9" s="9">
        <f t="shared" si="1"/>
        <v>-0.1334457198361402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16102178.140000001</v>
      </c>
      <c r="D10" s="50">
        <f>IF('Town Data'!E6&gt;9,'Town Data'!D6,"*")</f>
        <v>922865.25</v>
      </c>
      <c r="E10" s="51">
        <f>IF('Town Data'!G6&gt;9,'Town Data'!F6,"*")</f>
        <v>117358.33333333301</v>
      </c>
      <c r="F10" s="50">
        <f>IF('Town Data'!I6&gt;9,'Town Data'!H6,"*")</f>
        <v>17074467</v>
      </c>
      <c r="G10" s="50">
        <f>IF('Town Data'!K6&gt;9,'Town Data'!J6,"*")</f>
        <v>866186.72</v>
      </c>
      <c r="H10" s="51">
        <f>IF('Town Data'!M6&gt;9,'Town Data'!L6,"*")</f>
        <v>31532.500000000029</v>
      </c>
      <c r="I10" s="22">
        <f t="shared" si="0"/>
        <v>-5.6944024079931717E-2</v>
      </c>
      <c r="J10" s="22">
        <f t="shared" si="1"/>
        <v>6.5434540487990897E-2</v>
      </c>
      <c r="K10" s="22">
        <f t="shared" si="2"/>
        <v>2.7218214011998065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34619134.409999996</v>
      </c>
      <c r="D11" s="46">
        <f>IF('Town Data'!E7&gt;9,'Town Data'!D7,"*")</f>
        <v>9574277.1799999997</v>
      </c>
      <c r="E11" s="47">
        <f>IF('Town Data'!G7&gt;9,'Town Data'!F7,"*")</f>
        <v>126973.16666666674</v>
      </c>
      <c r="F11" s="48">
        <f>IF('Town Data'!I7&gt;9,'Town Data'!H7,"*")</f>
        <v>35609722.689999998</v>
      </c>
      <c r="G11" s="46">
        <f>IF('Town Data'!K7&gt;9,'Town Data'!J7,"*")</f>
        <v>9413833.5999999996</v>
      </c>
      <c r="H11" s="47">
        <f>IF('Town Data'!M7&gt;9,'Town Data'!L7,"*")</f>
        <v>125751.1666666667</v>
      </c>
      <c r="I11" s="9">
        <f t="shared" si="0"/>
        <v>-2.7817916152382181E-2</v>
      </c>
      <c r="J11" s="9">
        <f t="shared" si="1"/>
        <v>1.7043383898351472E-2</v>
      </c>
      <c r="K11" s="9">
        <f t="shared" si="2"/>
        <v>9.7176036802842907E-3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14308989.27</v>
      </c>
      <c r="D12" s="50">
        <f>IF('Town Data'!E8&gt;9,'Town Data'!D8,"*")</f>
        <v>4941735.8099999996</v>
      </c>
      <c r="E12" s="51">
        <f>IF('Town Data'!G8&gt;9,'Town Data'!F8,"*")</f>
        <v>233322.49999999965</v>
      </c>
      <c r="F12" s="50">
        <f>IF('Town Data'!I8&gt;9,'Town Data'!H8,"*")</f>
        <v>20930079.079999998</v>
      </c>
      <c r="G12" s="50">
        <f>IF('Town Data'!K8&gt;9,'Town Data'!J8,"*")</f>
        <v>4969498.71</v>
      </c>
      <c r="H12" s="51">
        <f>IF('Town Data'!M8&gt;9,'Town Data'!L8,"*")</f>
        <v>90670.833333333358</v>
      </c>
      <c r="I12" s="22">
        <f t="shared" si="0"/>
        <v>-0.31634327728493222</v>
      </c>
      <c r="J12" s="22">
        <f t="shared" si="1"/>
        <v>-5.5866600677717797E-3</v>
      </c>
      <c r="K12" s="22">
        <f t="shared" si="2"/>
        <v>1.5732916685814025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2945643.13</v>
      </c>
      <c r="D13" s="46">
        <f>IF('Town Data'!E9&gt;9,'Town Data'!D9,"*")</f>
        <v>320752.40999999997</v>
      </c>
      <c r="E13" s="47" t="str">
        <f>IF('Town Data'!G9&gt;9,'Town Data'!F9,"*")</f>
        <v>*</v>
      </c>
      <c r="F13" s="48">
        <f>IF('Town Data'!I9&gt;9,'Town Data'!H9,"*")</f>
        <v>2910971.65</v>
      </c>
      <c r="G13" s="46">
        <f>IF('Town Data'!K9&gt;9,'Town Data'!J9,"*")</f>
        <v>309842.65000000002</v>
      </c>
      <c r="H13" s="47" t="str">
        <f>IF('Town Data'!M9&gt;9,'Town Data'!L9,"*")</f>
        <v>*</v>
      </c>
      <c r="I13" s="9">
        <f t="shared" si="0"/>
        <v>1.1910620977706871E-2</v>
      </c>
      <c r="J13" s="9">
        <f t="shared" si="1"/>
        <v>3.5210646436182852E-2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6461907.7599999998</v>
      </c>
      <c r="D14" s="50">
        <f>IF('Town Data'!E10&gt;9,'Town Data'!D10,"*")</f>
        <v>1224922.3999999999</v>
      </c>
      <c r="E14" s="51">
        <f>IF('Town Data'!G10&gt;9,'Town Data'!F10,"*")</f>
        <v>55680.500000000022</v>
      </c>
      <c r="F14" s="50">
        <f>IF('Town Data'!I10&gt;9,'Town Data'!H10,"*")</f>
        <v>5961708.6500000004</v>
      </c>
      <c r="G14" s="50">
        <f>IF('Town Data'!K10&gt;9,'Town Data'!J10,"*")</f>
        <v>1086573.68</v>
      </c>
      <c r="H14" s="51">
        <f>IF('Town Data'!M10&gt;9,'Town Data'!L10,"*")</f>
        <v>91237.333333333372</v>
      </c>
      <c r="I14" s="22">
        <f t="shared" si="0"/>
        <v>8.3901971626875696E-2</v>
      </c>
      <c r="J14" s="22">
        <f t="shared" si="1"/>
        <v>0.12732566833387679</v>
      </c>
      <c r="K14" s="22">
        <f t="shared" si="2"/>
        <v>-0.3897180247851757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4151213.88</v>
      </c>
      <c r="D15" s="46">
        <f>IF('Town Data'!E11&gt;9,'Town Data'!D11,"*")</f>
        <v>723084.49</v>
      </c>
      <c r="E15" s="47" t="str">
        <f>IF('Town Data'!G11&gt;9,'Town Data'!F11,"*")</f>
        <v>*</v>
      </c>
      <c r="F15" s="48">
        <f>IF('Town Data'!I11&gt;9,'Town Data'!H11,"*")</f>
        <v>6114464.1100000003</v>
      </c>
      <c r="G15" s="46">
        <f>IF('Town Data'!K11&gt;9,'Town Data'!J11,"*")</f>
        <v>766191.54</v>
      </c>
      <c r="H15" s="47" t="str">
        <f>IF('Town Data'!M11&gt;9,'Town Data'!L11,"*")</f>
        <v>*</v>
      </c>
      <c r="I15" s="9">
        <f t="shared" si="0"/>
        <v>-0.32108295914096063</v>
      </c>
      <c r="J15" s="9">
        <f t="shared" si="1"/>
        <v>-5.6261453891803669E-2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34492892.920000002</v>
      </c>
      <c r="D16" s="53">
        <f>IF('Town Data'!E12&gt;9,'Town Data'!D12,"*")</f>
        <v>5624775.1100000003</v>
      </c>
      <c r="E16" s="54">
        <f>IF('Town Data'!G12&gt;9,'Town Data'!F12,"*")</f>
        <v>190496.83333333326</v>
      </c>
      <c r="F16" s="53">
        <f>IF('Town Data'!I12&gt;9,'Town Data'!H12,"*")</f>
        <v>35262651.5</v>
      </c>
      <c r="G16" s="53">
        <f>IF('Town Data'!K12&gt;9,'Town Data'!J12,"*")</f>
        <v>5845323.1500000004</v>
      </c>
      <c r="H16" s="54">
        <f>IF('Town Data'!M12&gt;9,'Town Data'!L12,"*")</f>
        <v>233138.83333333331</v>
      </c>
      <c r="I16" s="26">
        <f t="shared" si="0"/>
        <v>-2.1829288135068296E-2</v>
      </c>
      <c r="J16" s="26">
        <f t="shared" si="1"/>
        <v>-3.7730683888708538E-2</v>
      </c>
      <c r="K16" s="26">
        <f t="shared" si="2"/>
        <v>-0.18290389202999957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438942.98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406656.25</v>
      </c>
      <c r="G17" s="50">
        <f>IF('Town Data'!K13&gt;9,'Town Data'!J13,"*")</f>
        <v>188880.89</v>
      </c>
      <c r="H17" s="51" t="str">
        <f>IF('Town Data'!M13&gt;9,'Town Data'!L13,"*")</f>
        <v>*</v>
      </c>
      <c r="I17" s="22">
        <f t="shared" si="0"/>
        <v>7.9395632060247398E-2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3483525.26</v>
      </c>
      <c r="D18" s="46">
        <f>IF('Town Data'!E14&gt;9,'Town Data'!D14,"*")</f>
        <v>888105.14</v>
      </c>
      <c r="E18" s="47" t="str">
        <f>IF('Town Data'!G14&gt;9,'Town Data'!F14,"*")</f>
        <v>*</v>
      </c>
      <c r="F18" s="48">
        <f>IF('Town Data'!I14&gt;9,'Town Data'!H14,"*")</f>
        <v>3944564.57</v>
      </c>
      <c r="G18" s="46">
        <f>IF('Town Data'!K14&gt;9,'Town Data'!J14,"*")</f>
        <v>947903.89</v>
      </c>
      <c r="H18" s="47" t="str">
        <f>IF('Town Data'!M14&gt;9,'Town Data'!L14,"*")</f>
        <v>*</v>
      </c>
      <c r="I18" s="9">
        <f t="shared" si="0"/>
        <v>-0.11687964585657679</v>
      </c>
      <c r="J18" s="9">
        <f t="shared" si="1"/>
        <v>-6.3085245910321136E-2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1272672.5</v>
      </c>
      <c r="D19" s="50">
        <f>IF('Town Data'!E15&gt;9,'Town Data'!D15,"*")</f>
        <v>777655.53</v>
      </c>
      <c r="E19" s="51" t="str">
        <f>IF('Town Data'!G15&gt;9,'Town Data'!F15,"*")</f>
        <v>*</v>
      </c>
      <c r="F19" s="50">
        <f>IF('Town Data'!I15&gt;9,'Town Data'!H15,"*")</f>
        <v>1145945.02</v>
      </c>
      <c r="G19" s="50">
        <f>IF('Town Data'!K15&gt;9,'Town Data'!J15,"*")</f>
        <v>618046.78</v>
      </c>
      <c r="H19" s="51" t="str">
        <f>IF('Town Data'!M15&gt;9,'Town Data'!L15,"*")</f>
        <v>*</v>
      </c>
      <c r="I19" s="22">
        <f t="shared" si="0"/>
        <v>0.11058774879094983</v>
      </c>
      <c r="J19" s="22">
        <f t="shared" si="1"/>
        <v>0.25824703754625172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61008071.340000004</v>
      </c>
      <c r="D20" s="46">
        <f>IF('Town Data'!E16&gt;9,'Town Data'!D16,"*")</f>
        <v>13964886.539999999</v>
      </c>
      <c r="E20" s="47">
        <f>IF('Town Data'!G16&gt;9,'Town Data'!F16,"*")</f>
        <v>487460.16666666674</v>
      </c>
      <c r="F20" s="48">
        <f>IF('Town Data'!I16&gt;9,'Town Data'!H16,"*")</f>
        <v>64014013.090000004</v>
      </c>
      <c r="G20" s="46">
        <f>IF('Town Data'!K16&gt;9,'Town Data'!J16,"*")</f>
        <v>15433817.710000001</v>
      </c>
      <c r="H20" s="47">
        <f>IF('Town Data'!M16&gt;9,'Town Data'!L16,"*")</f>
        <v>657542.16666666628</v>
      </c>
      <c r="I20" s="9">
        <f t="shared" si="0"/>
        <v>-4.6957558273589557E-2</v>
      </c>
      <c r="J20" s="9">
        <f t="shared" si="1"/>
        <v>-9.5176138373607999E-2</v>
      </c>
      <c r="K20" s="9">
        <f t="shared" si="2"/>
        <v>-0.25866325936511492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4409475.1500000004</v>
      </c>
      <c r="D21" s="50">
        <f>IF('Town Data'!E17&gt;9,'Town Data'!D17,"*")</f>
        <v>2978076.23</v>
      </c>
      <c r="E21" s="51" t="str">
        <f>IF('Town Data'!G17&gt;9,'Town Data'!F17,"*")</f>
        <v>*</v>
      </c>
      <c r="F21" s="50">
        <f>IF('Town Data'!I17&gt;9,'Town Data'!H17,"*")</f>
        <v>4743282.72</v>
      </c>
      <c r="G21" s="50">
        <f>IF('Town Data'!K17&gt;9,'Town Data'!J17,"*")</f>
        <v>2984116.21</v>
      </c>
      <c r="H21" s="51" t="str">
        <f>IF('Town Data'!M17&gt;9,'Town Data'!L17,"*")</f>
        <v>*</v>
      </c>
      <c r="I21" s="22">
        <f t="shared" si="0"/>
        <v>-7.0374799417395759E-2</v>
      </c>
      <c r="J21" s="22">
        <f t="shared" si="1"/>
        <v>-2.0240431588285836E-3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3360556.66</v>
      </c>
      <c r="D22" s="46">
        <f>IF('Town Data'!E18&gt;9,'Town Data'!D18,"*")</f>
        <v>791886.64</v>
      </c>
      <c r="E22" s="47" t="str">
        <f>IF('Town Data'!G18&gt;9,'Town Data'!F18,"*")</f>
        <v>*</v>
      </c>
      <c r="F22" s="48">
        <f>IF('Town Data'!I18&gt;9,'Town Data'!H18,"*")</f>
        <v>3790680.82</v>
      </c>
      <c r="G22" s="46">
        <f>IF('Town Data'!K18&gt;9,'Town Data'!J18,"*")</f>
        <v>857832.12</v>
      </c>
      <c r="H22" s="47" t="str">
        <f>IF('Town Data'!M18&gt;9,'Town Data'!L18,"*")</f>
        <v>*</v>
      </c>
      <c r="I22" s="9">
        <f t="shared" si="0"/>
        <v>-0.11346884119882182</v>
      </c>
      <c r="J22" s="9">
        <f t="shared" si="1"/>
        <v>-7.6874575412261295E-2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1089980.9099999999</v>
      </c>
      <c r="D23" s="50">
        <f>IF('Town Data'!E19&gt;9,'Town Data'!D19,"*")</f>
        <v>169949.94</v>
      </c>
      <c r="E23" s="51" t="str">
        <f>IF('Town Data'!G19&gt;9,'Town Data'!F19,"*")</f>
        <v>*</v>
      </c>
      <c r="F23" s="50">
        <f>IF('Town Data'!I19&gt;9,'Town Data'!H19,"*")</f>
        <v>975726.44</v>
      </c>
      <c r="G23" s="50">
        <f>IF('Town Data'!K19&gt;9,'Town Data'!J19,"*")</f>
        <v>159907.62</v>
      </c>
      <c r="H23" s="51" t="str">
        <f>IF('Town Data'!M19&gt;9,'Town Data'!L19,"*")</f>
        <v>*</v>
      </c>
      <c r="I23" s="22">
        <f t="shared" si="0"/>
        <v>0.1170968268524116</v>
      </c>
      <c r="J23" s="22">
        <f t="shared" si="1"/>
        <v>6.2800759588567498E-2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2178563.56</v>
      </c>
      <c r="D24" s="46">
        <f>IF('Town Data'!E20&gt;9,'Town Data'!D20,"*")</f>
        <v>529583.89</v>
      </c>
      <c r="E24" s="47" t="str">
        <f>IF('Town Data'!G20&gt;9,'Town Data'!F20,"*")</f>
        <v>*</v>
      </c>
      <c r="F24" s="48">
        <f>IF('Town Data'!I20&gt;9,'Town Data'!H20,"*")</f>
        <v>2257690.11</v>
      </c>
      <c r="G24" s="46">
        <f>IF('Town Data'!K20&gt;9,'Town Data'!J20,"*")</f>
        <v>547237.18000000005</v>
      </c>
      <c r="H24" s="47" t="str">
        <f>IF('Town Data'!M20&gt;9,'Town Data'!L20,"*")</f>
        <v>*</v>
      </c>
      <c r="I24" s="9">
        <f t="shared" si="0"/>
        <v>-3.504756903949046E-2</v>
      </c>
      <c r="J24" s="9">
        <f t="shared" si="1"/>
        <v>-3.2258937523214404E-2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3928853.88</v>
      </c>
      <c r="D25" s="50">
        <f>IF('Town Data'!E21&gt;9,'Town Data'!D21,"*")</f>
        <v>940811.15</v>
      </c>
      <c r="E25" s="51" t="str">
        <f>IF('Town Data'!G21&gt;9,'Town Data'!F21,"*")</f>
        <v>*</v>
      </c>
      <c r="F25" s="50">
        <f>IF('Town Data'!I21&gt;9,'Town Data'!H21,"*")</f>
        <v>4080481.71</v>
      </c>
      <c r="G25" s="50">
        <f>IF('Town Data'!K21&gt;9,'Town Data'!J21,"*")</f>
        <v>905210.72</v>
      </c>
      <c r="H25" s="51" t="str">
        <f>IF('Town Data'!M21&gt;9,'Town Data'!L21,"*")</f>
        <v>*</v>
      </c>
      <c r="I25" s="22">
        <f t="shared" si="0"/>
        <v>-3.7159296567463376E-2</v>
      </c>
      <c r="J25" s="22">
        <f t="shared" si="1"/>
        <v>3.932833451199081E-2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110574326.77</v>
      </c>
      <c r="D26" s="46">
        <f>IF('Town Data'!E22&gt;9,'Town Data'!D22,"*")</f>
        <v>28333405.289999999</v>
      </c>
      <c r="E26" s="47">
        <f>IF('Town Data'!G22&gt;9,'Town Data'!F22,"*")</f>
        <v>762674.83333333302</v>
      </c>
      <c r="F26" s="48">
        <f>IF('Town Data'!I22&gt;9,'Town Data'!H22,"*")</f>
        <v>109338291.55</v>
      </c>
      <c r="G26" s="46">
        <f>IF('Town Data'!K22&gt;9,'Town Data'!J22,"*")</f>
        <v>26177365.460000001</v>
      </c>
      <c r="H26" s="47">
        <f>IF('Town Data'!M22&gt;9,'Town Data'!L22,"*")</f>
        <v>633713.33333333302</v>
      </c>
      <c r="I26" s="9">
        <f t="shared" si="0"/>
        <v>1.130468752051759E-2</v>
      </c>
      <c r="J26" s="9">
        <f t="shared" si="1"/>
        <v>8.236275087707004E-2</v>
      </c>
      <c r="K26" s="9">
        <f t="shared" si="2"/>
        <v>0.2035013202604754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461030.57</v>
      </c>
      <c r="D27" s="50">
        <f>IF('Town Data'!E23&gt;9,'Town Data'!D23,"*")</f>
        <v>217452.39</v>
      </c>
      <c r="E27" s="51" t="str">
        <f>IF('Town Data'!G23&gt;9,'Town Data'!F23,"*")</f>
        <v>*</v>
      </c>
      <c r="F27" s="50">
        <f>IF('Town Data'!I23&gt;9,'Town Data'!H23,"*")</f>
        <v>456282.99</v>
      </c>
      <c r="G27" s="50">
        <f>IF('Town Data'!K23&gt;9,'Town Data'!J23,"*")</f>
        <v>252775.96</v>
      </c>
      <c r="H27" s="51" t="str">
        <f>IF('Town Data'!M23&gt;9,'Town Data'!L23,"*")</f>
        <v>*</v>
      </c>
      <c r="I27" s="22">
        <f t="shared" si="0"/>
        <v>1.0404902448807081E-2</v>
      </c>
      <c r="J27" s="22">
        <f t="shared" si="1"/>
        <v>-0.13974260052261292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342024.67</v>
      </c>
      <c r="D28" s="46">
        <f>IF('Town Data'!E24&gt;9,'Town Data'!D24,"*")</f>
        <v>263672.28999999998</v>
      </c>
      <c r="E28" s="47" t="str">
        <f>IF('Town Data'!G24&gt;9,'Town Data'!F24,"*")</f>
        <v>*</v>
      </c>
      <c r="F28" s="48">
        <f>IF('Town Data'!I24&gt;9,'Town Data'!H24,"*")</f>
        <v>376316.32</v>
      </c>
      <c r="G28" s="46">
        <f>IF('Town Data'!K24&gt;9,'Town Data'!J24,"*")</f>
        <v>305663.95</v>
      </c>
      <c r="H28" s="47" t="str">
        <f>IF('Town Data'!M24&gt;9,'Town Data'!L24,"*")</f>
        <v>*</v>
      </c>
      <c r="I28" s="9">
        <f t="shared" si="0"/>
        <v>-9.1124535869185855E-2</v>
      </c>
      <c r="J28" s="9">
        <f t="shared" si="1"/>
        <v>-0.13737851650480873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18810235.93</v>
      </c>
      <c r="D29" s="50">
        <f>IF('Town Data'!E25&gt;9,'Town Data'!D25,"*")</f>
        <v>5488975.8799999999</v>
      </c>
      <c r="E29" s="51">
        <f>IF('Town Data'!G25&gt;9,'Town Data'!F25,"*")</f>
        <v>60174.000000000036</v>
      </c>
      <c r="F29" s="50">
        <f>IF('Town Data'!I25&gt;9,'Town Data'!H25,"*")</f>
        <v>19552371.260000002</v>
      </c>
      <c r="G29" s="50">
        <f>IF('Town Data'!K25&gt;9,'Town Data'!J25,"*")</f>
        <v>5537403.5599999996</v>
      </c>
      <c r="H29" s="51">
        <f>IF('Town Data'!M25&gt;9,'Town Data'!L25,"*")</f>
        <v>118855.00000000007</v>
      </c>
      <c r="I29" s="22">
        <f t="shared" si="0"/>
        <v>-3.7956282648859745E-2</v>
      </c>
      <c r="J29" s="22">
        <f t="shared" si="1"/>
        <v>-8.7455572770281723E-3</v>
      </c>
      <c r="K29" s="22">
        <f t="shared" si="2"/>
        <v>-0.49371923772664172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3410172.21</v>
      </c>
      <c r="D30" s="46">
        <f>IF('Town Data'!E26&gt;9,'Town Data'!D26,"*")</f>
        <v>2560221.34</v>
      </c>
      <c r="E30" s="47" t="str">
        <f>IF('Town Data'!G26&gt;9,'Town Data'!F26,"*")</f>
        <v>*</v>
      </c>
      <c r="F30" s="48">
        <f>IF('Town Data'!I26&gt;9,'Town Data'!H26,"*")</f>
        <v>1148683.3700000001</v>
      </c>
      <c r="G30" s="46">
        <f>IF('Town Data'!K26&gt;9,'Town Data'!J26,"*")</f>
        <v>382451.41</v>
      </c>
      <c r="H30" s="47" t="str">
        <f>IF('Town Data'!M26&gt;9,'Town Data'!L26,"*")</f>
        <v>*</v>
      </c>
      <c r="I30" s="9">
        <f t="shared" si="0"/>
        <v>1.968766066492283</v>
      </c>
      <c r="J30" s="9">
        <f t="shared" si="1"/>
        <v>5.6942395113669466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7673975.9299999997</v>
      </c>
      <c r="D31" s="50">
        <f>IF('Town Data'!E27&gt;9,'Town Data'!D27,"*")</f>
        <v>7231914.04</v>
      </c>
      <c r="E31" s="51" t="str">
        <f>IF('Town Data'!G27&gt;9,'Town Data'!F27,"*")</f>
        <v>*</v>
      </c>
      <c r="F31" s="50">
        <f>IF('Town Data'!I27&gt;9,'Town Data'!H27,"*")</f>
        <v>6795988.75</v>
      </c>
      <c r="G31" s="50">
        <f>IF('Town Data'!K27&gt;9,'Town Data'!J27,"*")</f>
        <v>6328196.5499999998</v>
      </c>
      <c r="H31" s="51" t="str">
        <f>IF('Town Data'!M27&gt;9,'Town Data'!L27,"*")</f>
        <v>*</v>
      </c>
      <c r="I31" s="22">
        <f t="shared" si="0"/>
        <v>0.12919197077835065</v>
      </c>
      <c r="J31" s="22">
        <f t="shared" si="1"/>
        <v>0.14280806274893598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992757.38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910247.6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9.064542438782594E-2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3568470.63</v>
      </c>
      <c r="D33" s="50">
        <f>IF('Town Data'!E29&gt;9,'Town Data'!D29,"*")</f>
        <v>757441.2</v>
      </c>
      <c r="E33" s="51" t="str">
        <f>IF('Town Data'!G29&gt;9,'Town Data'!F29,"*")</f>
        <v>*</v>
      </c>
      <c r="F33" s="50">
        <f>IF('Town Data'!I29&gt;9,'Town Data'!H29,"*")</f>
        <v>3816119.38</v>
      </c>
      <c r="G33" s="50">
        <f>IF('Town Data'!K29&gt;9,'Town Data'!J29,"*")</f>
        <v>730806.7</v>
      </c>
      <c r="H33" s="51">
        <f>IF('Town Data'!M29&gt;9,'Town Data'!L29,"*")</f>
        <v>58839.333333333401</v>
      </c>
      <c r="I33" s="22">
        <f t="shared" si="0"/>
        <v>-6.4895440980674984E-2</v>
      </c>
      <c r="J33" s="22">
        <f t="shared" si="1"/>
        <v>3.6445341839367373E-2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4795104.3600000003</v>
      </c>
      <c r="D34" s="46">
        <f>IF('Town Data'!E30&gt;9,'Town Data'!D30,"*")</f>
        <v>1141961.19</v>
      </c>
      <c r="E34" s="47" t="str">
        <f>IF('Town Data'!G30&gt;9,'Town Data'!F30,"*")</f>
        <v>*</v>
      </c>
      <c r="F34" s="48">
        <f>IF('Town Data'!I30&gt;9,'Town Data'!H30,"*")</f>
        <v>4860487.24</v>
      </c>
      <c r="G34" s="46">
        <f>IF('Town Data'!K30&gt;9,'Town Data'!J30,"*")</f>
        <v>1315842.18</v>
      </c>
      <c r="H34" s="47" t="str">
        <f>IF('Town Data'!M30&gt;9,'Town Data'!L30,"*")</f>
        <v>*</v>
      </c>
      <c r="I34" s="9">
        <f t="shared" si="0"/>
        <v>-1.3451918865648517E-2</v>
      </c>
      <c r="J34" s="9">
        <f t="shared" si="1"/>
        <v>-0.13214425912384112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31147193.27</v>
      </c>
      <c r="D35" s="50">
        <f>IF('Town Data'!E31&gt;9,'Town Data'!D31,"*")</f>
        <v>9958113.1500000004</v>
      </c>
      <c r="E35" s="51">
        <f>IF('Town Data'!G31&gt;9,'Town Data'!F31,"*")</f>
        <v>332904.83333333296</v>
      </c>
      <c r="F35" s="50">
        <f>IF('Town Data'!I31&gt;9,'Town Data'!H31,"*")</f>
        <v>38667597.049999997</v>
      </c>
      <c r="G35" s="50">
        <f>IF('Town Data'!K31&gt;9,'Town Data'!J31,"*")</f>
        <v>9760633.0800000001</v>
      </c>
      <c r="H35" s="51">
        <f>IF('Town Data'!M31&gt;9,'Town Data'!L31,"*")</f>
        <v>193218.83333333326</v>
      </c>
      <c r="I35" s="22">
        <f t="shared" si="0"/>
        <v>-0.19448852149451057</v>
      </c>
      <c r="J35" s="22">
        <f t="shared" si="1"/>
        <v>2.023230136625526E-2</v>
      </c>
      <c r="K35" s="22">
        <f t="shared" si="2"/>
        <v>0.7229419492406266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5010589.59</v>
      </c>
      <c r="D36" s="46">
        <f>IF('Town Data'!E32&gt;9,'Town Data'!D32,"*")</f>
        <v>951666.78</v>
      </c>
      <c r="E36" s="47" t="str">
        <f>IF('Town Data'!G32&gt;9,'Town Data'!F32,"*")</f>
        <v>*</v>
      </c>
      <c r="F36" s="48">
        <f>IF('Town Data'!I32&gt;9,'Town Data'!H32,"*")</f>
        <v>5357464.05</v>
      </c>
      <c r="G36" s="46">
        <f>IF('Town Data'!K32&gt;9,'Town Data'!J32,"*")</f>
        <v>960998.11</v>
      </c>
      <c r="H36" s="47" t="str">
        <f>IF('Town Data'!M32&gt;9,'Town Data'!L32,"*")</f>
        <v>*</v>
      </c>
      <c r="I36" s="9">
        <f t="shared" si="0"/>
        <v>-6.4746017287787491E-2</v>
      </c>
      <c r="J36" s="9">
        <f t="shared" si="1"/>
        <v>-9.7100399084031064E-3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2376970.04</v>
      </c>
      <c r="D37" s="50">
        <f>IF('Town Data'!E33&gt;9,'Town Data'!D33,"*")</f>
        <v>648014.6</v>
      </c>
      <c r="E37" s="51" t="str">
        <f>IF('Town Data'!G33&gt;9,'Town Data'!F33,"*")</f>
        <v>*</v>
      </c>
      <c r="F37" s="50">
        <f>IF('Town Data'!I33&gt;9,'Town Data'!H33,"*")</f>
        <v>2107737.2799999998</v>
      </c>
      <c r="G37" s="50">
        <f>IF('Town Data'!K33&gt;9,'Town Data'!J33,"*")</f>
        <v>634980.64</v>
      </c>
      <c r="H37" s="51" t="str">
        <f>IF('Town Data'!M33&gt;9,'Town Data'!L33,"*")</f>
        <v>*</v>
      </c>
      <c r="I37" s="22">
        <f t="shared" si="0"/>
        <v>0.12773544528282019</v>
      </c>
      <c r="J37" s="22">
        <f t="shared" si="1"/>
        <v>2.0526547077088779E-2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682591.66</v>
      </c>
      <c r="D38" s="46">
        <f>IF('Town Data'!E34&gt;9,'Town Data'!D34,"*")</f>
        <v>256276.76</v>
      </c>
      <c r="E38" s="47" t="str">
        <f>IF('Town Data'!G34&gt;9,'Town Data'!F34,"*")</f>
        <v>*</v>
      </c>
      <c r="F38" s="48">
        <f>IF('Town Data'!I34&gt;9,'Town Data'!H34,"*")</f>
        <v>707127.96</v>
      </c>
      <c r="G38" s="46">
        <f>IF('Town Data'!K34&gt;9,'Town Data'!J34,"*")</f>
        <v>240581.65</v>
      </c>
      <c r="H38" s="47" t="str">
        <f>IF('Town Data'!M34&gt;9,'Town Data'!L34,"*")</f>
        <v>*</v>
      </c>
      <c r="I38" s="9">
        <f t="shared" si="0"/>
        <v>-3.4698528962141352E-2</v>
      </c>
      <c r="J38" s="9">
        <f t="shared" si="1"/>
        <v>6.5238184208978603E-2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1337777.76</v>
      </c>
      <c r="D39" s="50">
        <f>IF('Town Data'!E35&gt;9,'Town Data'!D35,"*")</f>
        <v>361339.71</v>
      </c>
      <c r="E39" s="51" t="str">
        <f>IF('Town Data'!G35&gt;9,'Town Data'!F35,"*")</f>
        <v>*</v>
      </c>
      <c r="F39" s="50">
        <f>IF('Town Data'!I35&gt;9,'Town Data'!H35,"*")</f>
        <v>1338543.06</v>
      </c>
      <c r="G39" s="50">
        <f>IF('Town Data'!K35&gt;9,'Town Data'!J35,"*")</f>
        <v>450859.24</v>
      </c>
      <c r="H39" s="51" t="str">
        <f>IF('Town Data'!M35&gt;9,'Town Data'!L35,"*")</f>
        <v>*</v>
      </c>
      <c r="I39" s="22">
        <f t="shared" si="0"/>
        <v>-5.7174103909667768E-4</v>
      </c>
      <c r="J39" s="22">
        <f t="shared" si="1"/>
        <v>-0.19855316705941298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920801.67</v>
      </c>
      <c r="D40" s="46">
        <f>IF('Town Data'!E36&gt;9,'Town Data'!D36,"*")</f>
        <v>421184.29</v>
      </c>
      <c r="E40" s="47" t="str">
        <f>IF('Town Data'!G36&gt;9,'Town Data'!F36,"*")</f>
        <v>*</v>
      </c>
      <c r="F40" s="48">
        <f>IF('Town Data'!I36&gt;9,'Town Data'!H36,"*")</f>
        <v>856205.25</v>
      </c>
      <c r="G40" s="46">
        <f>IF('Town Data'!K36&gt;9,'Town Data'!J36,"*")</f>
        <v>354757.17</v>
      </c>
      <c r="H40" s="47" t="str">
        <f>IF('Town Data'!M36&gt;9,'Town Data'!L36,"*")</f>
        <v>*</v>
      </c>
      <c r="I40" s="9">
        <f t="shared" si="0"/>
        <v>7.5445017418428628E-2</v>
      </c>
      <c r="J40" s="9">
        <f t="shared" si="1"/>
        <v>0.18724672992514851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6741396.3300000001</v>
      </c>
      <c r="D41" s="50">
        <f>IF('Town Data'!E37&gt;9,'Town Data'!D37,"*")</f>
        <v>1026194.45</v>
      </c>
      <c r="E41" s="51" t="str">
        <f>IF('Town Data'!G37&gt;9,'Town Data'!F37,"*")</f>
        <v>*</v>
      </c>
      <c r="F41" s="50">
        <f>IF('Town Data'!I37&gt;9,'Town Data'!H37,"*")</f>
        <v>7399692.3399999999</v>
      </c>
      <c r="G41" s="50">
        <f>IF('Town Data'!K37&gt;9,'Town Data'!J37,"*")</f>
        <v>1049010.1299999999</v>
      </c>
      <c r="H41" s="51" t="str">
        <f>IF('Town Data'!M37&gt;9,'Town Data'!L37,"*")</f>
        <v>*</v>
      </c>
      <c r="I41" s="22">
        <f t="shared" si="0"/>
        <v>-8.896261895126302E-2</v>
      </c>
      <c r="J41" s="22">
        <f t="shared" si="1"/>
        <v>-2.1749723236705005E-2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26893812.199999999</v>
      </c>
      <c r="D42" s="46">
        <f>IF('Town Data'!E38&gt;9,'Town Data'!D38,"*")</f>
        <v>5362781.9800000004</v>
      </c>
      <c r="E42" s="47">
        <f>IF('Town Data'!G38&gt;9,'Town Data'!F38,"*")</f>
        <v>153108.5</v>
      </c>
      <c r="F42" s="48">
        <f>IF('Town Data'!I38&gt;9,'Town Data'!H38,"*")</f>
        <v>23075928.309999999</v>
      </c>
      <c r="G42" s="46">
        <f>IF('Town Data'!K38&gt;9,'Town Data'!J38,"*")</f>
        <v>4902254.68</v>
      </c>
      <c r="H42" s="47">
        <f>IF('Town Data'!M38&gt;9,'Town Data'!L38,"*")</f>
        <v>272320.66666666663</v>
      </c>
      <c r="I42" s="9">
        <f t="shared" si="0"/>
        <v>0.16544876716164494</v>
      </c>
      <c r="J42" s="9">
        <f t="shared" si="1"/>
        <v>9.394193693747481E-2</v>
      </c>
      <c r="K42" s="9">
        <f t="shared" si="2"/>
        <v>-0.43776393516467099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630176.91</v>
      </c>
      <c r="D43" s="50">
        <f>IF('Town Data'!E39&gt;9,'Town Data'!D39,"*")</f>
        <v>218257.52</v>
      </c>
      <c r="E43" s="51" t="str">
        <f>IF('Town Data'!G39&gt;9,'Town Data'!F39,"*")</f>
        <v>*</v>
      </c>
      <c r="F43" s="50">
        <f>IF('Town Data'!I39&gt;9,'Town Data'!H39,"*")</f>
        <v>514689.57</v>
      </c>
      <c r="G43" s="50">
        <f>IF('Town Data'!K39&gt;9,'Town Data'!J39,"*")</f>
        <v>176530.59</v>
      </c>
      <c r="H43" s="51" t="str">
        <f>IF('Town Data'!M39&gt;9,'Town Data'!L39,"*")</f>
        <v>*</v>
      </c>
      <c r="I43" s="22">
        <f t="shared" si="0"/>
        <v>0.22438251468744552</v>
      </c>
      <c r="J43" s="22">
        <f t="shared" si="1"/>
        <v>0.23637223440991159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1284654.53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8">
        <f>IF('Town Data'!I40&gt;9,'Town Data'!H40,"*")</f>
        <v>1196674.3700000001</v>
      </c>
      <c r="G44" s="46">
        <f>IF('Town Data'!K40&gt;9,'Town Data'!J40,"*")</f>
        <v>314754.83</v>
      </c>
      <c r="H44" s="47" t="str">
        <f>IF('Town Data'!M40&gt;9,'Town Data'!L40,"*")</f>
        <v>*</v>
      </c>
      <c r="I44" s="9">
        <f t="shared" si="0"/>
        <v>7.3520551793885169E-2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6110591.8300000001</v>
      </c>
      <c r="D45" s="50">
        <f>IF('Town Data'!E41&gt;9,'Town Data'!D41,"*")</f>
        <v>1075018.74</v>
      </c>
      <c r="E45" s="51" t="str">
        <f>IF('Town Data'!G41&gt;9,'Town Data'!F41,"*")</f>
        <v>*</v>
      </c>
      <c r="F45" s="50">
        <f>IF('Town Data'!I41&gt;9,'Town Data'!H41,"*")</f>
        <v>5037779.68</v>
      </c>
      <c r="G45" s="50">
        <f>IF('Town Data'!K41&gt;9,'Town Data'!J41,"*")</f>
        <v>993279.43</v>
      </c>
      <c r="H45" s="51" t="str">
        <f>IF('Town Data'!M41&gt;9,'Town Data'!L41,"*")</f>
        <v>*</v>
      </c>
      <c r="I45" s="22">
        <f t="shared" si="0"/>
        <v>0.21295336798055456</v>
      </c>
      <c r="J45" s="22">
        <f t="shared" si="1"/>
        <v>8.229236157643971E-2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2371107.04</v>
      </c>
      <c r="D46" s="46">
        <f>IF('Town Data'!E42&gt;9,'Town Data'!D42,"*")</f>
        <v>216130.13</v>
      </c>
      <c r="E46" s="47" t="str">
        <f>IF('Town Data'!G42&gt;9,'Town Data'!F42,"*")</f>
        <v>*</v>
      </c>
      <c r="F46" s="48">
        <f>IF('Town Data'!I42&gt;9,'Town Data'!H42,"*")</f>
        <v>2213272.6800000002</v>
      </c>
      <c r="G46" s="46">
        <f>IF('Town Data'!K42&gt;9,'Town Data'!J42,"*")</f>
        <v>231457.23</v>
      </c>
      <c r="H46" s="47" t="str">
        <f>IF('Town Data'!M42&gt;9,'Town Data'!L42,"*")</f>
        <v>*</v>
      </c>
      <c r="I46" s="9">
        <f t="shared" si="0"/>
        <v>7.1312659043891446E-2</v>
      </c>
      <c r="J46" s="9">
        <f t="shared" si="1"/>
        <v>-6.6220009632017129E-2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JAMAICA</v>
      </c>
      <c r="C47" s="49">
        <f>IF('Town Data'!C43&gt;9,'Town Data'!B43,"*")</f>
        <v>1213854.8799999999</v>
      </c>
      <c r="D47" s="50">
        <f>IF('Town Data'!E43&gt;9,'Town Data'!D43,"*")</f>
        <v>397606.66</v>
      </c>
      <c r="E47" s="51" t="str">
        <f>IF('Town Data'!G43&gt;9,'Town Data'!F43,"*")</f>
        <v>*</v>
      </c>
      <c r="F47" s="50">
        <f>IF('Town Data'!I43&gt;9,'Town Data'!H43,"*")</f>
        <v>1136887.68</v>
      </c>
      <c r="G47" s="50">
        <f>IF('Town Data'!K43&gt;9,'Town Data'!J43,"*")</f>
        <v>345579.06</v>
      </c>
      <c r="H47" s="51" t="str">
        <f>IF('Town Data'!M43&gt;9,'Town Data'!L43,"*")</f>
        <v>*</v>
      </c>
      <c r="I47" s="22">
        <f t="shared" si="0"/>
        <v>6.769991561523471E-2</v>
      </c>
      <c r="J47" s="22">
        <f t="shared" si="1"/>
        <v>0.15055194605830566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JERICHO</v>
      </c>
      <c r="C48" s="45">
        <f>IF('Town Data'!C44&gt;9,'Town Data'!B44,"*")</f>
        <v>2085715.68</v>
      </c>
      <c r="D48" s="46">
        <f>IF('Town Data'!E44&gt;9,'Town Data'!D44,"*")</f>
        <v>567475.84</v>
      </c>
      <c r="E48" s="47" t="str">
        <f>IF('Town Data'!G44&gt;9,'Town Data'!F44,"*")</f>
        <v>*</v>
      </c>
      <c r="F48" s="48">
        <f>IF('Town Data'!I44&gt;9,'Town Data'!H44,"*")</f>
        <v>1869720.65</v>
      </c>
      <c r="G48" s="46">
        <f>IF('Town Data'!K44&gt;9,'Town Data'!J44,"*")</f>
        <v>539967.04</v>
      </c>
      <c r="H48" s="47" t="str">
        <f>IF('Town Data'!M44&gt;9,'Town Data'!L44,"*")</f>
        <v>*</v>
      </c>
      <c r="I48" s="9">
        <f t="shared" si="0"/>
        <v>0.11552262098618851</v>
      </c>
      <c r="J48" s="9">
        <f t="shared" si="1"/>
        <v>5.0945331774324462E-2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JOHNSON</v>
      </c>
      <c r="C49" s="49">
        <f>IF('Town Data'!C45&gt;9,'Town Data'!B45,"*")</f>
        <v>9384163.25</v>
      </c>
      <c r="D49" s="50">
        <f>IF('Town Data'!E45&gt;9,'Town Data'!D45,"*")</f>
        <v>2193942.4900000002</v>
      </c>
      <c r="E49" s="51" t="str">
        <f>IF('Town Data'!G45&gt;9,'Town Data'!F45,"*")</f>
        <v>*</v>
      </c>
      <c r="F49" s="50">
        <f>IF('Town Data'!I45&gt;9,'Town Data'!H45,"*")</f>
        <v>9765844.9000000004</v>
      </c>
      <c r="G49" s="50">
        <f>IF('Town Data'!K45&gt;9,'Town Data'!J45,"*")</f>
        <v>2242775.41</v>
      </c>
      <c r="H49" s="51" t="str">
        <f>IF('Town Data'!M45&gt;9,'Town Data'!L45,"*")</f>
        <v>*</v>
      </c>
      <c r="I49" s="22">
        <f t="shared" si="0"/>
        <v>-3.9083320891160206E-2</v>
      </c>
      <c r="J49" s="22">
        <f t="shared" si="1"/>
        <v>-2.1773432944852879E-2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KILLINGTON</v>
      </c>
      <c r="C50" s="45">
        <f>IF('Town Data'!C46&gt;9,'Town Data'!B46,"*")</f>
        <v>12202686.09</v>
      </c>
      <c r="D50" s="46">
        <f>IF('Town Data'!E46&gt;9,'Town Data'!D46,"*")</f>
        <v>11034835.859999999</v>
      </c>
      <c r="E50" s="47" t="str">
        <f>IF('Town Data'!G46&gt;9,'Town Data'!F46,"*")</f>
        <v>*</v>
      </c>
      <c r="F50" s="48">
        <f>IF('Town Data'!I46&gt;9,'Town Data'!H46,"*")</f>
        <v>10942994.949999999</v>
      </c>
      <c r="G50" s="46">
        <f>IF('Town Data'!K46&gt;9,'Town Data'!J46,"*")</f>
        <v>9661157.6199999992</v>
      </c>
      <c r="H50" s="47" t="str">
        <f>IF('Town Data'!M46&gt;9,'Town Data'!L46,"*")</f>
        <v>*</v>
      </c>
      <c r="I50" s="9">
        <f t="shared" si="0"/>
        <v>0.115113928659905</v>
      </c>
      <c r="J50" s="9">
        <f t="shared" si="1"/>
        <v>0.14218567733087045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LONDONDERRY</v>
      </c>
      <c r="C51" s="49">
        <f>IF('Town Data'!C47&gt;9,'Town Data'!B47,"*")</f>
        <v>2816557.01</v>
      </c>
      <c r="D51" s="50">
        <f>IF('Town Data'!E47&gt;9,'Town Data'!D47,"*")</f>
        <v>1033242.53</v>
      </c>
      <c r="E51" s="51" t="str">
        <f>IF('Town Data'!G47&gt;9,'Town Data'!F47,"*")</f>
        <v>*</v>
      </c>
      <c r="F51" s="50">
        <f>IF('Town Data'!I47&gt;9,'Town Data'!H47,"*")</f>
        <v>2567371.0699999998</v>
      </c>
      <c r="G51" s="50">
        <f>IF('Town Data'!K47&gt;9,'Town Data'!J47,"*")</f>
        <v>1032404.88</v>
      </c>
      <c r="H51" s="51" t="str">
        <f>IF('Town Data'!M47&gt;9,'Town Data'!L47,"*")</f>
        <v>*</v>
      </c>
      <c r="I51" s="22">
        <f t="shared" si="0"/>
        <v>9.7058794076074081E-2</v>
      </c>
      <c r="J51" s="22">
        <f t="shared" si="1"/>
        <v>8.1135804007437782E-4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LUDLOW</v>
      </c>
      <c r="C52" s="45">
        <f>IF('Town Data'!C48&gt;9,'Town Data'!B48,"*")</f>
        <v>7311780.2400000002</v>
      </c>
      <c r="D52" s="46">
        <f>IF('Town Data'!E48&gt;9,'Town Data'!D48,"*")</f>
        <v>3358590.08</v>
      </c>
      <c r="E52" s="47" t="str">
        <f>IF('Town Data'!G48&gt;9,'Town Data'!F48,"*")</f>
        <v>*</v>
      </c>
      <c r="F52" s="48">
        <f>IF('Town Data'!I48&gt;9,'Town Data'!H48,"*")</f>
        <v>6285833.3899999997</v>
      </c>
      <c r="G52" s="46">
        <f>IF('Town Data'!K48&gt;9,'Town Data'!J48,"*")</f>
        <v>3035328.69</v>
      </c>
      <c r="H52" s="47" t="str">
        <f>IF('Town Data'!M48&gt;9,'Town Data'!L48,"*")</f>
        <v>*</v>
      </c>
      <c r="I52" s="9">
        <f t="shared" si="0"/>
        <v>0.16321572436713927</v>
      </c>
      <c r="J52" s="9">
        <f t="shared" si="1"/>
        <v>0.10649963249943786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LYNDON</v>
      </c>
      <c r="C53" s="49">
        <f>IF('Town Data'!C49&gt;9,'Town Data'!B49,"*")</f>
        <v>5577711.3899999997</v>
      </c>
      <c r="D53" s="50">
        <f>IF('Town Data'!E49&gt;9,'Town Data'!D49,"*")</f>
        <v>2098898.59</v>
      </c>
      <c r="E53" s="51">
        <f>IF('Town Data'!G49&gt;9,'Town Data'!F49,"*")</f>
        <v>64196.166666666679</v>
      </c>
      <c r="F53" s="50">
        <f>IF('Town Data'!I49&gt;9,'Town Data'!H49,"*")</f>
        <v>6023845.8899999997</v>
      </c>
      <c r="G53" s="50">
        <f>IF('Town Data'!K49&gt;9,'Town Data'!J49,"*")</f>
        <v>2170593.0099999998</v>
      </c>
      <c r="H53" s="51">
        <f>IF('Town Data'!M49&gt;9,'Town Data'!L49,"*")</f>
        <v>42203.166666666672</v>
      </c>
      <c r="I53" s="22">
        <f t="shared" si="0"/>
        <v>-7.4061406640666905E-2</v>
      </c>
      <c r="J53" s="22">
        <f t="shared" si="1"/>
        <v>-3.3029876936717828E-2</v>
      </c>
      <c r="K53" s="22">
        <f t="shared" si="2"/>
        <v>0.52112203270686652</v>
      </c>
      <c r="L53" s="15"/>
    </row>
    <row r="54" spans="1:12" x14ac:dyDescent="0.25">
      <c r="A54" s="15"/>
      <c r="B54" s="15" t="str">
        <f>'Town Data'!A50</f>
        <v>MANCHESTER</v>
      </c>
      <c r="C54" s="45">
        <f>IF('Town Data'!C50&gt;9,'Town Data'!B50,"*")</f>
        <v>16001727.93</v>
      </c>
      <c r="D54" s="46">
        <f>IF('Town Data'!E50&gt;9,'Town Data'!D50,"*")</f>
        <v>5870179.6399999997</v>
      </c>
      <c r="E54" s="47">
        <f>IF('Town Data'!G50&gt;9,'Town Data'!F50,"*")</f>
        <v>238417.16666666663</v>
      </c>
      <c r="F54" s="48">
        <f>IF('Town Data'!I50&gt;9,'Town Data'!H50,"*")</f>
        <v>16112230.369999999</v>
      </c>
      <c r="G54" s="46">
        <f>IF('Town Data'!K50&gt;9,'Town Data'!J50,"*")</f>
        <v>5933691.1500000004</v>
      </c>
      <c r="H54" s="47">
        <f>IF('Town Data'!M50&gt;9,'Town Data'!L50,"*")</f>
        <v>269470.83333333326</v>
      </c>
      <c r="I54" s="9">
        <f t="shared" si="0"/>
        <v>-6.8582956836161155E-3</v>
      </c>
      <c r="J54" s="9">
        <f t="shared" si="1"/>
        <v>-1.0703541588948508E-2</v>
      </c>
      <c r="K54" s="9">
        <f t="shared" si="2"/>
        <v>-0.11523943531303624</v>
      </c>
      <c r="L54" s="15"/>
    </row>
    <row r="55" spans="1:12" x14ac:dyDescent="0.25">
      <c r="A55" s="15"/>
      <c r="B55" s="27" t="str">
        <f>'Town Data'!A51</f>
        <v>MIDDLEBURY</v>
      </c>
      <c r="C55" s="49">
        <f>IF('Town Data'!C51&gt;9,'Town Data'!B51,"*")</f>
        <v>23111310.620000001</v>
      </c>
      <c r="D55" s="50">
        <f>IF('Town Data'!E51&gt;9,'Town Data'!D51,"*")</f>
        <v>6467824.1500000004</v>
      </c>
      <c r="E55" s="51">
        <f>IF('Town Data'!G51&gt;9,'Town Data'!F51,"*")</f>
        <v>88217.166666666672</v>
      </c>
      <c r="F55" s="50">
        <f>IF('Town Data'!I51&gt;9,'Town Data'!H51,"*")</f>
        <v>26365323.52</v>
      </c>
      <c r="G55" s="50">
        <f>IF('Town Data'!K51&gt;9,'Town Data'!J51,"*")</f>
        <v>6076023.7599999998</v>
      </c>
      <c r="H55" s="51">
        <f>IF('Town Data'!M51&gt;9,'Town Data'!L51,"*")</f>
        <v>187614.33333333334</v>
      </c>
      <c r="I55" s="22">
        <f t="shared" si="0"/>
        <v>-0.12342017717065353</v>
      </c>
      <c r="J55" s="22">
        <f t="shared" si="1"/>
        <v>6.4483024668093233E-2</v>
      </c>
      <c r="K55" s="22">
        <f t="shared" si="2"/>
        <v>-0.52979516490388967</v>
      </c>
      <c r="L55" s="15"/>
    </row>
    <row r="56" spans="1:12" x14ac:dyDescent="0.25">
      <c r="A56" s="15"/>
      <c r="B56" s="15" t="str">
        <f>'Town Data'!A52</f>
        <v>MILTON</v>
      </c>
      <c r="C56" s="45">
        <f>IF('Town Data'!C52&gt;9,'Town Data'!B52,"*")</f>
        <v>13835461.199999999</v>
      </c>
      <c r="D56" s="46">
        <f>IF('Town Data'!E52&gt;9,'Town Data'!D52,"*")</f>
        <v>2711987.51</v>
      </c>
      <c r="E56" s="47">
        <f>IF('Town Data'!G52&gt;9,'Town Data'!F52,"*")</f>
        <v>22820.666666666661</v>
      </c>
      <c r="F56" s="48">
        <f>IF('Town Data'!I52&gt;9,'Town Data'!H52,"*")</f>
        <v>10144339.09</v>
      </c>
      <c r="G56" s="46">
        <f>IF('Town Data'!K52&gt;9,'Town Data'!J52,"*")</f>
        <v>2368957.16</v>
      </c>
      <c r="H56" s="47">
        <f>IF('Town Data'!M52&gt;9,'Town Data'!L52,"*")</f>
        <v>87713.666666666701</v>
      </c>
      <c r="I56" s="9">
        <f t="shared" si="0"/>
        <v>0.36386028476104493</v>
      </c>
      <c r="J56" s="9">
        <f t="shared" si="1"/>
        <v>0.14480225974200378</v>
      </c>
      <c r="K56" s="9">
        <f t="shared" si="2"/>
        <v>-0.73982769693814365</v>
      </c>
      <c r="L56" s="15"/>
    </row>
    <row r="57" spans="1:12" x14ac:dyDescent="0.25">
      <c r="A57" s="15"/>
      <c r="B57" s="27" t="str">
        <f>'Town Data'!A53</f>
        <v>MONTPELIER</v>
      </c>
      <c r="C57" s="49">
        <f>IF('Town Data'!C53&gt;9,'Town Data'!B53,"*")</f>
        <v>11587937.4</v>
      </c>
      <c r="D57" s="50">
        <f>IF('Town Data'!E53&gt;9,'Town Data'!D53,"*")</f>
        <v>3569000.41</v>
      </c>
      <c r="E57" s="51">
        <f>IF('Town Data'!G53&gt;9,'Town Data'!F53,"*")</f>
        <v>172649.16666666704</v>
      </c>
      <c r="F57" s="50">
        <f>IF('Town Data'!I53&gt;9,'Town Data'!H53,"*")</f>
        <v>10883462.93</v>
      </c>
      <c r="G57" s="50">
        <f>IF('Town Data'!K53&gt;9,'Town Data'!J53,"*")</f>
        <v>3785615.1</v>
      </c>
      <c r="H57" s="51">
        <f>IF('Town Data'!M53&gt;9,'Town Data'!L53,"*")</f>
        <v>150439.49999999991</v>
      </c>
      <c r="I57" s="22">
        <f t="shared" si="0"/>
        <v>6.4728889557581354E-2</v>
      </c>
      <c r="J57" s="22">
        <f t="shared" si="1"/>
        <v>-5.7220473893397121E-2</v>
      </c>
      <c r="K57" s="22">
        <f t="shared" si="2"/>
        <v>0.14763188302717795</v>
      </c>
      <c r="L57" s="15"/>
    </row>
    <row r="58" spans="1:12" x14ac:dyDescent="0.25">
      <c r="A58" s="15"/>
      <c r="B58" s="15" t="str">
        <f>'Town Data'!A54</f>
        <v>MORETOWN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361057.4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MORRISTOWN</v>
      </c>
      <c r="C59" s="49">
        <f>IF('Town Data'!C55&gt;9,'Town Data'!B55,"*")</f>
        <v>21340306.41</v>
      </c>
      <c r="D59" s="50">
        <f>IF('Town Data'!E55&gt;9,'Town Data'!D55,"*")</f>
        <v>5706679.0499999998</v>
      </c>
      <c r="E59" s="51">
        <f>IF('Town Data'!G55&gt;9,'Town Data'!F55,"*")</f>
        <v>169198.66666666669</v>
      </c>
      <c r="F59" s="50">
        <f>IF('Town Data'!I55&gt;9,'Town Data'!H55,"*")</f>
        <v>20224600.829999998</v>
      </c>
      <c r="G59" s="50">
        <f>IF('Town Data'!K55&gt;9,'Town Data'!J55,"*")</f>
        <v>6028075.4299999997</v>
      </c>
      <c r="H59" s="51">
        <f>IF('Town Data'!M55&gt;9,'Town Data'!L55,"*")</f>
        <v>141831.50000000006</v>
      </c>
      <c r="I59" s="22">
        <f t="shared" si="0"/>
        <v>5.5165765167786603E-2</v>
      </c>
      <c r="J59" s="22">
        <f t="shared" si="1"/>
        <v>-5.3316582337457563E-2</v>
      </c>
      <c r="K59" s="22">
        <f t="shared" si="2"/>
        <v>0.19295549061151165</v>
      </c>
      <c r="L59" s="15"/>
    </row>
    <row r="60" spans="1:12" x14ac:dyDescent="0.25">
      <c r="A60" s="15"/>
      <c r="B60" s="15" t="str">
        <f>'Town Data'!A56</f>
        <v>NEW HAVEN</v>
      </c>
      <c r="C60" s="45">
        <f>IF('Town Data'!C56&gt;9,'Town Data'!B56,"*")</f>
        <v>8607777.4399999995</v>
      </c>
      <c r="D60" s="46">
        <f>IF('Town Data'!E56&gt;9,'Town Data'!D56,"*")</f>
        <v>436917.48</v>
      </c>
      <c r="E60" s="47" t="str">
        <f>IF('Town Data'!G56&gt;9,'Town Data'!F56,"*")</f>
        <v>*</v>
      </c>
      <c r="F60" s="48">
        <f>IF('Town Data'!I56&gt;9,'Town Data'!H56,"*")</f>
        <v>8531310.3300000001</v>
      </c>
      <c r="G60" s="46">
        <f>IF('Town Data'!K56&gt;9,'Town Data'!J56,"*")</f>
        <v>278405.65000000002</v>
      </c>
      <c r="H60" s="47" t="str">
        <f>IF('Town Data'!M56&gt;9,'Town Data'!L56,"*")</f>
        <v>*</v>
      </c>
      <c r="I60" s="9">
        <f t="shared" si="0"/>
        <v>8.9631143449448759E-3</v>
      </c>
      <c r="J60" s="9">
        <f t="shared" si="1"/>
        <v>0.56935565064861271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NEWBURY</v>
      </c>
      <c r="C61" s="49">
        <f>IF('Town Data'!C57&gt;9,'Town Data'!B57,"*")</f>
        <v>3087558.81</v>
      </c>
      <c r="D61" s="50">
        <f>IF('Town Data'!E57&gt;9,'Town Data'!D57,"*")</f>
        <v>169176.62</v>
      </c>
      <c r="E61" s="51" t="str">
        <f>IF('Town Data'!G57&gt;9,'Town Data'!F57,"*")</f>
        <v>*</v>
      </c>
      <c r="F61" s="50">
        <f>IF('Town Data'!I57&gt;9,'Town Data'!H57,"*")</f>
        <v>3013079.37</v>
      </c>
      <c r="G61" s="50">
        <f>IF('Town Data'!K57&gt;9,'Town Data'!J57,"*")</f>
        <v>185174.04</v>
      </c>
      <c r="H61" s="51" t="str">
        <f>IF('Town Data'!M57&gt;9,'Town Data'!L57,"*")</f>
        <v>*</v>
      </c>
      <c r="I61" s="22">
        <f t="shared" si="0"/>
        <v>2.4718711608317154E-2</v>
      </c>
      <c r="J61" s="22">
        <f t="shared" si="1"/>
        <v>-8.6391267372035591E-2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NEWPORT</v>
      </c>
      <c r="C62" s="45">
        <f>IF('Town Data'!C58&gt;9,'Town Data'!B58,"*")</f>
        <v>15734543.460000001</v>
      </c>
      <c r="D62" s="46">
        <f>IF('Town Data'!E58&gt;9,'Town Data'!D58,"*")</f>
        <v>2951559.95</v>
      </c>
      <c r="E62" s="47">
        <f>IF('Town Data'!G58&gt;9,'Town Data'!F58,"*")</f>
        <v>36999.833333333314</v>
      </c>
      <c r="F62" s="48">
        <f>IF('Town Data'!I58&gt;9,'Town Data'!H58,"*")</f>
        <v>15241620.460000001</v>
      </c>
      <c r="G62" s="46">
        <f>IF('Town Data'!K58&gt;9,'Town Data'!J58,"*")</f>
        <v>2968119.8</v>
      </c>
      <c r="H62" s="47">
        <f>IF('Town Data'!M58&gt;9,'Town Data'!L58,"*")</f>
        <v>39905.499999999978</v>
      </c>
      <c r="I62" s="9">
        <f t="shared" si="0"/>
        <v>3.2340590115967231E-2</v>
      </c>
      <c r="J62" s="9">
        <f t="shared" si="1"/>
        <v>-5.5792390859693832E-3</v>
      </c>
      <c r="K62" s="9">
        <f t="shared" si="2"/>
        <v>-7.2813689006945556E-2</v>
      </c>
      <c r="L62" s="15"/>
    </row>
    <row r="63" spans="1:12" x14ac:dyDescent="0.25">
      <c r="A63" s="15"/>
      <c r="B63" s="27" t="str">
        <f>'Town Data'!A59</f>
        <v>NORTHFIELD</v>
      </c>
      <c r="C63" s="49">
        <f>IF('Town Data'!C59&gt;9,'Town Data'!B59,"*")</f>
        <v>4848062.8899999997</v>
      </c>
      <c r="D63" s="50">
        <f>IF('Town Data'!E59&gt;9,'Town Data'!D59,"*")</f>
        <v>1003007.54</v>
      </c>
      <c r="E63" s="51" t="str">
        <f>IF('Town Data'!G59&gt;9,'Town Data'!F59,"*")</f>
        <v>*</v>
      </c>
      <c r="F63" s="50">
        <f>IF('Town Data'!I59&gt;9,'Town Data'!H59,"*")</f>
        <v>6764277.1500000004</v>
      </c>
      <c r="G63" s="50">
        <f>IF('Town Data'!K59&gt;9,'Town Data'!J59,"*")</f>
        <v>1199122.02</v>
      </c>
      <c r="H63" s="51" t="str">
        <f>IF('Town Data'!M59&gt;9,'Town Data'!L59,"*")</f>
        <v>*</v>
      </c>
      <c r="I63" s="22">
        <f t="shared" si="0"/>
        <v>-0.283284409776143</v>
      </c>
      <c r="J63" s="22">
        <f t="shared" si="1"/>
        <v>-0.16354839351544889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NORWICH</v>
      </c>
      <c r="C64" s="45">
        <f>IF('Town Data'!C60&gt;9,'Town Data'!B60,"*")</f>
        <v>8068063.0300000003</v>
      </c>
      <c r="D64" s="46">
        <f>IF('Town Data'!E60&gt;9,'Town Data'!D60,"*")</f>
        <v>596004.69999999995</v>
      </c>
      <c r="E64" s="47" t="str">
        <f>IF('Town Data'!G60&gt;9,'Town Data'!F60,"*")</f>
        <v>*</v>
      </c>
      <c r="F64" s="48">
        <f>IF('Town Data'!I60&gt;9,'Town Data'!H60,"*")</f>
        <v>7187707.4000000004</v>
      </c>
      <c r="G64" s="46">
        <f>IF('Town Data'!K60&gt;9,'Town Data'!J60,"*")</f>
        <v>682148.12</v>
      </c>
      <c r="H64" s="47" t="str">
        <f>IF('Town Data'!M60&gt;9,'Town Data'!L60,"*")</f>
        <v>*</v>
      </c>
      <c r="I64" s="9">
        <f t="shared" si="0"/>
        <v>0.12248072730395228</v>
      </c>
      <c r="J64" s="9">
        <f t="shared" si="1"/>
        <v>-0.12628257335078494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PITTSFORD</v>
      </c>
      <c r="C65" s="49">
        <f>IF('Town Data'!C61&gt;9,'Town Data'!B61,"*")</f>
        <v>1682245.07</v>
      </c>
      <c r="D65" s="50">
        <f>IF('Town Data'!E61&gt;9,'Town Data'!D61,"*")</f>
        <v>335964.79</v>
      </c>
      <c r="E65" s="51" t="str">
        <f>IF('Town Data'!G61&gt;9,'Town Data'!F61,"*")</f>
        <v>*</v>
      </c>
      <c r="F65" s="50">
        <f>IF('Town Data'!I61&gt;9,'Town Data'!H61,"*")</f>
        <v>1425642.1</v>
      </c>
      <c r="G65" s="50">
        <f>IF('Town Data'!K61&gt;9,'Town Data'!J61,"*")</f>
        <v>301325.71999999997</v>
      </c>
      <c r="H65" s="51" t="str">
        <f>IF('Town Data'!M61&gt;9,'Town Data'!L61,"*")</f>
        <v>*</v>
      </c>
      <c r="I65" s="22">
        <f t="shared" si="0"/>
        <v>0.1799911562656574</v>
      </c>
      <c r="J65" s="22">
        <f t="shared" si="1"/>
        <v>0.11495557033763998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POULTNEY</v>
      </c>
      <c r="C66" s="45">
        <f>IF('Town Data'!C62&gt;9,'Town Data'!B62,"*")</f>
        <v>1522659.15</v>
      </c>
      <c r="D66" s="46">
        <f>IF('Town Data'!E62&gt;9,'Town Data'!D62,"*")</f>
        <v>393960.2</v>
      </c>
      <c r="E66" s="47" t="str">
        <f>IF('Town Data'!G62&gt;9,'Town Data'!F62,"*")</f>
        <v>*</v>
      </c>
      <c r="F66" s="48">
        <f>IF('Town Data'!I62&gt;9,'Town Data'!H62,"*")</f>
        <v>1633581.74</v>
      </c>
      <c r="G66" s="46">
        <f>IF('Town Data'!K62&gt;9,'Town Data'!J62,"*")</f>
        <v>456570.53</v>
      </c>
      <c r="H66" s="47" t="str">
        <f>IF('Town Data'!M62&gt;9,'Town Data'!L62,"*")</f>
        <v>*</v>
      </c>
      <c r="I66" s="9">
        <f t="shared" si="0"/>
        <v>-6.7901462953424099E-2</v>
      </c>
      <c r="J66" s="9">
        <f t="shared" si="1"/>
        <v>-0.13713178115109623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PUTNEY</v>
      </c>
      <c r="C67" s="49">
        <f>IF('Town Data'!C63&gt;9,'Town Data'!B63,"*")</f>
        <v>684936.48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941202.07</v>
      </c>
      <c r="G67" s="50">
        <f>IF('Town Data'!K63&gt;9,'Town Data'!J63,"*")</f>
        <v>180804.96</v>
      </c>
      <c r="H67" s="51" t="str">
        <f>IF('Town Data'!M63&gt;9,'Town Data'!L63,"*")</f>
        <v>*</v>
      </c>
      <c r="I67" s="22">
        <f t="shared" si="0"/>
        <v>-0.27227478367105584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RANDOLPH</v>
      </c>
      <c r="C68" s="45">
        <f>IF('Town Data'!C64&gt;9,'Town Data'!B64,"*")</f>
        <v>6298429.4000000004</v>
      </c>
      <c r="D68" s="46">
        <f>IF('Town Data'!E64&gt;9,'Town Data'!D64,"*")</f>
        <v>1259324.1399999999</v>
      </c>
      <c r="E68" s="47">
        <f>IF('Town Data'!G64&gt;9,'Town Data'!F64,"*")</f>
        <v>14158.166666666677</v>
      </c>
      <c r="F68" s="48">
        <f>IF('Town Data'!I64&gt;9,'Town Data'!H64,"*")</f>
        <v>5966214.3600000003</v>
      </c>
      <c r="G68" s="46">
        <f>IF('Town Data'!K64&gt;9,'Town Data'!J64,"*")</f>
        <v>1724411.33</v>
      </c>
      <c r="H68" s="47">
        <f>IF('Town Data'!M64&gt;9,'Town Data'!L64,"*")</f>
        <v>15935.833333333325</v>
      </c>
      <c r="I68" s="9">
        <f t="shared" si="0"/>
        <v>5.5682719385228396E-2</v>
      </c>
      <c r="J68" s="9">
        <f t="shared" si="1"/>
        <v>-0.26970780225620539</v>
      </c>
      <c r="K68" s="9">
        <f t="shared" si="2"/>
        <v>-0.11155153480102382</v>
      </c>
      <c r="L68" s="15"/>
    </row>
    <row r="69" spans="1:12" x14ac:dyDescent="0.25">
      <c r="A69" s="15"/>
      <c r="B69" s="27" t="str">
        <f>'Town Data'!A65</f>
        <v>RICHFORD</v>
      </c>
      <c r="C69" s="49">
        <f>IF('Town Data'!C65&gt;9,'Town Data'!B65,"*")</f>
        <v>4301123.6500000004</v>
      </c>
      <c r="D69" s="50">
        <f>IF('Town Data'!E65&gt;9,'Town Data'!D65,"*")</f>
        <v>229317.26</v>
      </c>
      <c r="E69" s="51" t="str">
        <f>IF('Town Data'!G65&gt;9,'Town Data'!F65,"*")</f>
        <v>*</v>
      </c>
      <c r="F69" s="50">
        <f>IF('Town Data'!I65&gt;9,'Town Data'!H65,"*")</f>
        <v>4343415.16</v>
      </c>
      <c r="G69" s="50">
        <f>IF('Town Data'!K65&gt;9,'Town Data'!J65,"*")</f>
        <v>222700.86</v>
      </c>
      <c r="H69" s="51" t="str">
        <f>IF('Town Data'!M65&gt;9,'Town Data'!L65,"*")</f>
        <v>*</v>
      </c>
      <c r="I69" s="22">
        <f t="shared" si="0"/>
        <v>-9.7369255394871759E-3</v>
      </c>
      <c r="J69" s="22">
        <f t="shared" si="1"/>
        <v>2.9709808933831794E-2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RICHMOND</v>
      </c>
      <c r="C70" s="45">
        <f>IF('Town Data'!C66&gt;9,'Town Data'!B66,"*")</f>
        <v>5815180.7300000004</v>
      </c>
      <c r="D70" s="46">
        <f>IF('Town Data'!E66&gt;9,'Town Data'!D66,"*")</f>
        <v>1078063.73</v>
      </c>
      <c r="E70" s="47" t="str">
        <f>IF('Town Data'!G66&gt;9,'Town Data'!F66,"*")</f>
        <v>*</v>
      </c>
      <c r="F70" s="48">
        <f>IF('Town Data'!I66&gt;9,'Town Data'!H66,"*")</f>
        <v>7580993.0499999998</v>
      </c>
      <c r="G70" s="46">
        <f>IF('Town Data'!K66&gt;9,'Town Data'!J66,"*")</f>
        <v>1514923.55</v>
      </c>
      <c r="H70" s="47" t="str">
        <f>IF('Town Data'!M66&gt;9,'Town Data'!L66,"*")</f>
        <v>*</v>
      </c>
      <c r="I70" s="9">
        <f t="shared" ref="I70:I133" si="3">IFERROR((C70-F70)/F70,"")</f>
        <v>-0.2329262549581152</v>
      </c>
      <c r="J70" s="9">
        <f t="shared" ref="J70:J133" si="4">IFERROR((D70-G70)/G70,"")</f>
        <v>-0.28837086861577937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ROCHESTER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1144410.8</v>
      </c>
      <c r="G71" s="50">
        <f>IF('Town Data'!K67&gt;9,'Town Data'!J67,"*")</f>
        <v>131859.23000000001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ROCKINGHAM</v>
      </c>
      <c r="C72" s="45">
        <f>IF('Town Data'!C68&gt;9,'Town Data'!B68,"*")</f>
        <v>7408053.3200000003</v>
      </c>
      <c r="D72" s="46">
        <f>IF('Town Data'!E68&gt;9,'Town Data'!D68,"*")</f>
        <v>1053337.99</v>
      </c>
      <c r="E72" s="47" t="str">
        <f>IF('Town Data'!G68&gt;9,'Town Data'!F68,"*")</f>
        <v>*</v>
      </c>
      <c r="F72" s="48">
        <f>IF('Town Data'!I68&gt;9,'Town Data'!H68,"*")</f>
        <v>7753342.5099999998</v>
      </c>
      <c r="G72" s="46">
        <f>IF('Town Data'!K68&gt;9,'Town Data'!J68,"*")</f>
        <v>1006033.65</v>
      </c>
      <c r="H72" s="47">
        <f>IF('Town Data'!M68&gt;9,'Town Data'!L68,"*")</f>
        <v>25377.666666666672</v>
      </c>
      <c r="I72" s="9">
        <f t="shared" si="3"/>
        <v>-4.4534236628222874E-2</v>
      </c>
      <c r="J72" s="9">
        <f t="shared" si="4"/>
        <v>4.702063395195575E-2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ROYALTON</v>
      </c>
      <c r="C73" s="49">
        <f>IF('Town Data'!C69&gt;9,'Town Data'!B69,"*")</f>
        <v>4471682.0999999996</v>
      </c>
      <c r="D73" s="50">
        <f>IF('Town Data'!E69&gt;9,'Town Data'!D69,"*")</f>
        <v>806278.66</v>
      </c>
      <c r="E73" s="51" t="str">
        <f>IF('Town Data'!G69&gt;9,'Town Data'!F69,"*")</f>
        <v>*</v>
      </c>
      <c r="F73" s="50">
        <f>IF('Town Data'!I69&gt;9,'Town Data'!H69,"*")</f>
        <v>3304431.58</v>
      </c>
      <c r="G73" s="50">
        <f>IF('Town Data'!K69&gt;9,'Town Data'!J69,"*")</f>
        <v>802690.09</v>
      </c>
      <c r="H73" s="51" t="str">
        <f>IF('Town Data'!M69&gt;9,'Town Data'!L69,"*")</f>
        <v>*</v>
      </c>
      <c r="I73" s="22">
        <f t="shared" si="3"/>
        <v>0.35323791452204906</v>
      </c>
      <c r="J73" s="22">
        <f t="shared" si="4"/>
        <v>4.4706793377753866E-3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RUTLAND</v>
      </c>
      <c r="C74" s="45">
        <f>IF('Town Data'!C70&gt;9,'Town Data'!B70,"*")</f>
        <v>32642233.079999998</v>
      </c>
      <c r="D74" s="46">
        <f>IF('Town Data'!E70&gt;9,'Town Data'!D70,"*")</f>
        <v>11261746.98</v>
      </c>
      <c r="E74" s="47">
        <f>IF('Town Data'!G70&gt;9,'Town Data'!F70,"*")</f>
        <v>321205.16666666645</v>
      </c>
      <c r="F74" s="48">
        <f>IF('Town Data'!I70&gt;9,'Town Data'!H70,"*")</f>
        <v>34311511.549999997</v>
      </c>
      <c r="G74" s="46">
        <f>IF('Town Data'!K70&gt;9,'Town Data'!J70,"*")</f>
        <v>11577398.26</v>
      </c>
      <c r="H74" s="47">
        <f>IF('Town Data'!M70&gt;9,'Town Data'!L70,"*")</f>
        <v>629945.16666666674</v>
      </c>
      <c r="I74" s="9">
        <f t="shared" si="3"/>
        <v>-4.86506829513315E-2</v>
      </c>
      <c r="J74" s="9">
        <f t="shared" si="4"/>
        <v>-2.726443998135375E-2</v>
      </c>
      <c r="K74" s="9">
        <f t="shared" si="5"/>
        <v>-0.49010614945057429</v>
      </c>
      <c r="L74" s="15"/>
    </row>
    <row r="75" spans="1:12" x14ac:dyDescent="0.25">
      <c r="A75" s="15"/>
      <c r="B75" s="27" t="str">
        <f>'Town Data'!A71</f>
        <v>RUTLAND TOWN</v>
      </c>
      <c r="C75" s="49">
        <f>IF('Town Data'!C71&gt;9,'Town Data'!B71,"*")</f>
        <v>17722957.920000002</v>
      </c>
      <c r="D75" s="50">
        <f>IF('Town Data'!E71&gt;9,'Town Data'!D71,"*")</f>
        <v>7477075.7699999996</v>
      </c>
      <c r="E75" s="51">
        <f>IF('Town Data'!G71&gt;9,'Town Data'!F71,"*")</f>
        <v>476363.66666666692</v>
      </c>
      <c r="F75" s="50">
        <f>IF('Town Data'!I71&gt;9,'Town Data'!H71,"*")</f>
        <v>19042749.329999998</v>
      </c>
      <c r="G75" s="50">
        <f>IF('Town Data'!K71&gt;9,'Town Data'!J71,"*")</f>
        <v>7943941.2800000003</v>
      </c>
      <c r="H75" s="51">
        <f>IF('Town Data'!M71&gt;9,'Town Data'!L71,"*")</f>
        <v>936835.33333333337</v>
      </c>
      <c r="I75" s="22">
        <f t="shared" si="3"/>
        <v>-6.9306768005436767E-2</v>
      </c>
      <c r="J75" s="22">
        <f t="shared" si="4"/>
        <v>-5.8770010193227494E-2</v>
      </c>
      <c r="K75" s="22">
        <f t="shared" si="5"/>
        <v>-0.49151825329673704</v>
      </c>
      <c r="L75" s="15"/>
    </row>
    <row r="76" spans="1:12" x14ac:dyDescent="0.25">
      <c r="A76" s="15"/>
      <c r="B76" s="15" t="str">
        <f>'Town Data'!A72</f>
        <v>SHAFTSBURY</v>
      </c>
      <c r="C76" s="45">
        <f>IF('Town Data'!C72&gt;9,'Town Data'!B72,"*")</f>
        <v>6394230.1699999999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5912946.5700000003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8.1394883972374474E-2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SHELBURNE</v>
      </c>
      <c r="C77" s="49">
        <f>IF('Town Data'!C73&gt;9,'Town Data'!B73,"*")</f>
        <v>18990793.809999999</v>
      </c>
      <c r="D77" s="50">
        <f>IF('Town Data'!E73&gt;9,'Town Data'!D73,"*")</f>
        <v>3233514.73</v>
      </c>
      <c r="E77" s="51">
        <f>IF('Town Data'!G73&gt;9,'Town Data'!F73,"*")</f>
        <v>14392.333333333338</v>
      </c>
      <c r="F77" s="50">
        <f>IF('Town Data'!I73&gt;9,'Town Data'!H73,"*")</f>
        <v>16265552.66</v>
      </c>
      <c r="G77" s="50">
        <f>IF('Town Data'!K73&gt;9,'Town Data'!J73,"*")</f>
        <v>3767575.68</v>
      </c>
      <c r="H77" s="51">
        <f>IF('Town Data'!M73&gt;9,'Town Data'!L73,"*")</f>
        <v>18354.499999999996</v>
      </c>
      <c r="I77" s="22">
        <f t="shared" si="3"/>
        <v>0.16754679087553356</v>
      </c>
      <c r="J77" s="22">
        <f t="shared" si="4"/>
        <v>-0.14175188380024795</v>
      </c>
      <c r="K77" s="22">
        <f t="shared" si="5"/>
        <v>-0.21586895130167857</v>
      </c>
      <c r="L77" s="15"/>
    </row>
    <row r="78" spans="1:12" x14ac:dyDescent="0.25">
      <c r="A78" s="15"/>
      <c r="B78" s="15" t="str">
        <f>'Town Data'!A74</f>
        <v>SOUTH BURLINGTON</v>
      </c>
      <c r="C78" s="45">
        <f>IF('Town Data'!C74&gt;9,'Town Data'!B74,"*")</f>
        <v>99262963.859999999</v>
      </c>
      <c r="D78" s="46">
        <f>IF('Town Data'!E74&gt;9,'Town Data'!D74,"*")</f>
        <v>22889128.510000002</v>
      </c>
      <c r="E78" s="47">
        <f>IF('Town Data'!G74&gt;9,'Town Data'!F74,"*")</f>
        <v>1708220.0000000012</v>
      </c>
      <c r="F78" s="48">
        <f>IF('Town Data'!I74&gt;9,'Town Data'!H74,"*")</f>
        <v>112081344.43000001</v>
      </c>
      <c r="G78" s="46">
        <f>IF('Town Data'!K74&gt;9,'Town Data'!J74,"*")</f>
        <v>25758951.359999999</v>
      </c>
      <c r="H78" s="47">
        <f>IF('Town Data'!M74&gt;9,'Town Data'!L74,"*")</f>
        <v>906687.16666666674</v>
      </c>
      <c r="I78" s="9">
        <f t="shared" si="3"/>
        <v>-0.11436676313251828</v>
      </c>
      <c r="J78" s="9">
        <f t="shared" si="4"/>
        <v>-0.11141070185242191</v>
      </c>
      <c r="K78" s="9">
        <f t="shared" si="5"/>
        <v>0.88402357814336296</v>
      </c>
      <c r="L78" s="15"/>
    </row>
    <row r="79" spans="1:12" x14ac:dyDescent="0.25">
      <c r="A79" s="15"/>
      <c r="B79" s="27" t="str">
        <f>'Town Data'!A75</f>
        <v>SOUTH HERO</v>
      </c>
      <c r="C79" s="49">
        <f>IF('Town Data'!C75&gt;9,'Town Data'!B75,"*")</f>
        <v>1236390.33</v>
      </c>
      <c r="D79" s="50">
        <f>IF('Town Data'!E75&gt;9,'Town Data'!D75,"*")</f>
        <v>276725.65999999997</v>
      </c>
      <c r="E79" s="51" t="str">
        <f>IF('Town Data'!G75&gt;9,'Town Data'!F75,"*")</f>
        <v>*</v>
      </c>
      <c r="F79" s="50">
        <f>IF('Town Data'!I75&gt;9,'Town Data'!H75,"*")</f>
        <v>1146769.47</v>
      </c>
      <c r="G79" s="50">
        <f>IF('Town Data'!K75&gt;9,'Town Data'!J75,"*")</f>
        <v>247818.33</v>
      </c>
      <c r="H79" s="51" t="str">
        <f>IF('Town Data'!M75&gt;9,'Town Data'!L75,"*")</f>
        <v>*</v>
      </c>
      <c r="I79" s="22">
        <f t="shared" si="3"/>
        <v>7.815072021406369E-2</v>
      </c>
      <c r="J79" s="22">
        <f t="shared" si="4"/>
        <v>0.11664726334004426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SPRINGFIELD</v>
      </c>
      <c r="C80" s="45">
        <f>IF('Town Data'!C76&gt;9,'Town Data'!B76,"*")</f>
        <v>10323649.359999999</v>
      </c>
      <c r="D80" s="46">
        <f>IF('Town Data'!E76&gt;9,'Town Data'!D76,"*")</f>
        <v>3799070.42</v>
      </c>
      <c r="E80" s="47">
        <f>IF('Town Data'!G76&gt;9,'Town Data'!F76,"*")</f>
        <v>169037.33333333331</v>
      </c>
      <c r="F80" s="48">
        <f>IF('Town Data'!I76&gt;9,'Town Data'!H76,"*")</f>
        <v>10323165.050000001</v>
      </c>
      <c r="G80" s="46">
        <f>IF('Town Data'!K76&gt;9,'Town Data'!J76,"*")</f>
        <v>3626231.46</v>
      </c>
      <c r="H80" s="47">
        <f>IF('Town Data'!M76&gt;9,'Town Data'!L76,"*")</f>
        <v>305854.83333333366</v>
      </c>
      <c r="I80" s="9">
        <f t="shared" si="3"/>
        <v>4.6914875200862824E-5</v>
      </c>
      <c r="J80" s="9">
        <f t="shared" si="4"/>
        <v>4.7663521180746682E-2</v>
      </c>
      <c r="K80" s="9">
        <f t="shared" si="5"/>
        <v>-0.44732822597212579</v>
      </c>
      <c r="L80" s="15"/>
    </row>
    <row r="81" spans="1:12" x14ac:dyDescent="0.25">
      <c r="A81" s="15"/>
      <c r="B81" s="27" t="str">
        <f>'Town Data'!A77</f>
        <v>ST ALBANS</v>
      </c>
      <c r="C81" s="49">
        <f>IF('Town Data'!C77&gt;9,'Town Data'!B77,"*")</f>
        <v>46944561.68</v>
      </c>
      <c r="D81" s="50">
        <f>IF('Town Data'!E77&gt;9,'Town Data'!D77,"*")</f>
        <v>2593745.13</v>
      </c>
      <c r="E81" s="51">
        <f>IF('Town Data'!G77&gt;9,'Town Data'!F77,"*")</f>
        <v>199395.00000000009</v>
      </c>
      <c r="F81" s="50">
        <f>IF('Town Data'!I77&gt;9,'Town Data'!H77,"*")</f>
        <v>43649983.289999999</v>
      </c>
      <c r="G81" s="50">
        <f>IF('Town Data'!K77&gt;9,'Town Data'!J77,"*")</f>
        <v>2679970.69</v>
      </c>
      <c r="H81" s="51">
        <f>IF('Town Data'!M77&gt;9,'Town Data'!L77,"*")</f>
        <v>288235.99999999965</v>
      </c>
      <c r="I81" s="22">
        <f t="shared" si="3"/>
        <v>7.5477197049804434E-2</v>
      </c>
      <c r="J81" s="22">
        <f t="shared" si="4"/>
        <v>-3.2174068291769289E-2</v>
      </c>
      <c r="K81" s="22">
        <f t="shared" si="5"/>
        <v>-0.30822312271888197</v>
      </c>
      <c r="L81" s="15"/>
    </row>
    <row r="82" spans="1:12" x14ac:dyDescent="0.25">
      <c r="A82" s="15"/>
      <c r="B82" s="15" t="str">
        <f>'Town Data'!A78</f>
        <v>ST ALBANS TOWN</v>
      </c>
      <c r="C82" s="45">
        <f>IF('Town Data'!C78&gt;9,'Town Data'!B78,"*")</f>
        <v>23884425.32</v>
      </c>
      <c r="D82" s="46">
        <f>IF('Town Data'!E78&gt;9,'Town Data'!D78,"*")</f>
        <v>6210073.4800000004</v>
      </c>
      <c r="E82" s="47">
        <f>IF('Town Data'!G78&gt;9,'Town Data'!F78,"*")</f>
        <v>95392.999999999985</v>
      </c>
      <c r="F82" s="48">
        <f>IF('Town Data'!I78&gt;9,'Town Data'!H78,"*")</f>
        <v>25182459.190000001</v>
      </c>
      <c r="G82" s="46">
        <f>IF('Town Data'!K78&gt;9,'Town Data'!J78,"*")</f>
        <v>5849062.6699999999</v>
      </c>
      <c r="H82" s="47">
        <f>IF('Town Data'!M78&gt;9,'Town Data'!L78,"*")</f>
        <v>91774.166666666672</v>
      </c>
      <c r="I82" s="9">
        <f t="shared" si="3"/>
        <v>-5.1545159279577132E-2</v>
      </c>
      <c r="J82" s="9">
        <f t="shared" si="4"/>
        <v>6.1721138987214944E-2</v>
      </c>
      <c r="K82" s="9">
        <f t="shared" si="5"/>
        <v>3.9431938908007669E-2</v>
      </c>
      <c r="L82" s="15"/>
    </row>
    <row r="83" spans="1:12" x14ac:dyDescent="0.25">
      <c r="A83" s="15"/>
      <c r="B83" s="27" t="str">
        <f>'Town Data'!A79</f>
        <v>ST JOHNSBURY</v>
      </c>
      <c r="C83" s="49">
        <f>IF('Town Data'!C79&gt;9,'Town Data'!B79,"*")</f>
        <v>16671320.92</v>
      </c>
      <c r="D83" s="50">
        <f>IF('Town Data'!E79&gt;9,'Town Data'!D79,"*")</f>
        <v>5447637.3899999997</v>
      </c>
      <c r="E83" s="51">
        <f>IF('Town Data'!G79&gt;9,'Town Data'!F79,"*")</f>
        <v>73770.333333333314</v>
      </c>
      <c r="F83" s="50">
        <f>IF('Town Data'!I79&gt;9,'Town Data'!H79,"*")</f>
        <v>17250620.550000001</v>
      </c>
      <c r="G83" s="50">
        <f>IF('Town Data'!K79&gt;9,'Town Data'!J79,"*")</f>
        <v>5128644.92</v>
      </c>
      <c r="H83" s="51">
        <f>IF('Town Data'!M79&gt;9,'Town Data'!L79,"*")</f>
        <v>214923.8333333334</v>
      </c>
      <c r="I83" s="22">
        <f t="shared" si="3"/>
        <v>-3.3581379192761898E-2</v>
      </c>
      <c r="J83" s="22">
        <f t="shared" si="4"/>
        <v>6.2198197569895274E-2</v>
      </c>
      <c r="K83" s="22">
        <f t="shared" si="5"/>
        <v>-0.65676057331938542</v>
      </c>
      <c r="L83" s="15"/>
    </row>
    <row r="84" spans="1:12" x14ac:dyDescent="0.25">
      <c r="A84" s="15"/>
      <c r="B84" s="15" t="str">
        <f>'Town Data'!A80</f>
        <v>STOWE</v>
      </c>
      <c r="C84" s="45">
        <f>IF('Town Data'!C80&gt;9,'Town Data'!B80,"*")</f>
        <v>23416839.379999999</v>
      </c>
      <c r="D84" s="48">
        <f>IF('Town Data'!E80&gt;9,'Town Data'!D80,"*")</f>
        <v>15308813.65</v>
      </c>
      <c r="E84" s="55">
        <f>IF('Town Data'!G80&gt;9,'Town Data'!F80,"*")</f>
        <v>138385.83333333366</v>
      </c>
      <c r="F84" s="48">
        <f>IF('Town Data'!I80&gt;9,'Town Data'!H80,"*")</f>
        <v>21384662.629999999</v>
      </c>
      <c r="G84" s="46">
        <f>IF('Town Data'!K80&gt;9,'Town Data'!J80,"*")</f>
        <v>14167516.779999999</v>
      </c>
      <c r="H84" s="47">
        <f>IF('Town Data'!M80&gt;9,'Town Data'!L80,"*")</f>
        <v>214159.16666666669</v>
      </c>
      <c r="I84" s="9">
        <f t="shared" si="3"/>
        <v>9.5029638071030917E-2</v>
      </c>
      <c r="J84" s="9">
        <f t="shared" si="4"/>
        <v>8.0557297917666637E-2</v>
      </c>
      <c r="K84" s="9">
        <f t="shared" si="5"/>
        <v>-0.35381783797876043</v>
      </c>
      <c r="L84" s="15"/>
    </row>
    <row r="85" spans="1:12" x14ac:dyDescent="0.25">
      <c r="A85" s="15"/>
      <c r="B85" s="27" t="str">
        <f>'Town Data'!A81</f>
        <v>SWANTON</v>
      </c>
      <c r="C85" s="49">
        <f>IF('Town Data'!C81&gt;9,'Town Data'!B81,"*")</f>
        <v>9758154.2200000007</v>
      </c>
      <c r="D85" s="50">
        <f>IF('Town Data'!E81&gt;9,'Town Data'!D81,"*")</f>
        <v>1211687.58</v>
      </c>
      <c r="E85" s="51" t="str">
        <f>IF('Town Data'!G81&gt;9,'Town Data'!F81,"*")</f>
        <v>*</v>
      </c>
      <c r="F85" s="50">
        <f>IF('Town Data'!I81&gt;9,'Town Data'!H81,"*")</f>
        <v>11001383.92</v>
      </c>
      <c r="G85" s="50">
        <f>IF('Town Data'!K81&gt;9,'Town Data'!J81,"*")</f>
        <v>1360818.11</v>
      </c>
      <c r="H85" s="51" t="str">
        <f>IF('Town Data'!M81&gt;9,'Town Data'!L81,"*")</f>
        <v>*</v>
      </c>
      <c r="I85" s="22">
        <f t="shared" si="3"/>
        <v>-0.11300666434700693</v>
      </c>
      <c r="J85" s="22">
        <f t="shared" si="4"/>
        <v>-0.10958887811979517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THETFORD</v>
      </c>
      <c r="C86" s="45">
        <f>IF('Town Data'!C82&gt;9,'Town Data'!B82,"*")</f>
        <v>645166.11</v>
      </c>
      <c r="D86" s="46">
        <f>IF('Town Data'!E82&gt;9,'Town Data'!D82,"*")</f>
        <v>306209.06</v>
      </c>
      <c r="E86" s="47" t="str">
        <f>IF('Town Data'!G82&gt;9,'Town Data'!F82,"*")</f>
        <v>*</v>
      </c>
      <c r="F86" s="48">
        <f>IF('Town Data'!I82&gt;9,'Town Data'!H82,"*")</f>
        <v>690035.05</v>
      </c>
      <c r="G86" s="46">
        <f>IF('Town Data'!K82&gt;9,'Town Data'!J82,"*")</f>
        <v>251660.14</v>
      </c>
      <c r="H86" s="47" t="str">
        <f>IF('Town Data'!M82&gt;9,'Town Data'!L82,"*")</f>
        <v>*</v>
      </c>
      <c r="I86" s="9">
        <f t="shared" si="3"/>
        <v>-6.502414623720934E-2</v>
      </c>
      <c r="J86" s="9">
        <f t="shared" si="4"/>
        <v>0.21675629680568398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TROY</v>
      </c>
      <c r="C87" s="49">
        <f>IF('Town Data'!C83&gt;9,'Town Data'!B83,"*")</f>
        <v>1712175.3</v>
      </c>
      <c r="D87" s="50">
        <f>IF('Town Data'!E83&gt;9,'Town Data'!D83,"*")</f>
        <v>238977.47</v>
      </c>
      <c r="E87" s="51" t="str">
        <f>IF('Town Data'!G83&gt;9,'Town Data'!F83,"*")</f>
        <v>*</v>
      </c>
      <c r="F87" s="50">
        <f>IF('Town Data'!I83&gt;9,'Town Data'!H83,"*")</f>
        <v>1707804.24</v>
      </c>
      <c r="G87" s="50">
        <f>IF('Town Data'!K83&gt;9,'Town Data'!J83,"*")</f>
        <v>235496.15</v>
      </c>
      <c r="H87" s="51" t="str">
        <f>IF('Town Data'!M83&gt;9,'Town Data'!L83,"*")</f>
        <v>*</v>
      </c>
      <c r="I87" s="22">
        <f t="shared" si="3"/>
        <v>2.5594619673739985E-3</v>
      </c>
      <c r="J87" s="22">
        <f t="shared" si="4"/>
        <v>1.4782916833247622E-2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UNDERHILL</v>
      </c>
      <c r="C88" s="45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3476248.99</v>
      </c>
      <c r="G88" s="46">
        <f>IF('Town Data'!K84&gt;9,'Town Data'!J84,"*")</f>
        <v>252200.84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VERGENNES</v>
      </c>
      <c r="C89" s="49">
        <f>IF('Town Data'!C85&gt;9,'Town Data'!B85,"*")</f>
        <v>7101031.1500000004</v>
      </c>
      <c r="D89" s="50">
        <f>IF('Town Data'!E85&gt;9,'Town Data'!D85,"*")</f>
        <v>1041352.57</v>
      </c>
      <c r="E89" s="51">
        <f>IF('Town Data'!G85&gt;9,'Town Data'!F85,"*")</f>
        <v>34843.166666666664</v>
      </c>
      <c r="F89" s="50">
        <f>IF('Town Data'!I85&gt;9,'Town Data'!H85,"*")</f>
        <v>9788581.8499999996</v>
      </c>
      <c r="G89" s="50">
        <f>IF('Town Data'!K85&gt;9,'Town Data'!J85,"*")</f>
        <v>1070118.82</v>
      </c>
      <c r="H89" s="51">
        <f>IF('Town Data'!M85&gt;9,'Town Data'!L85,"*")</f>
        <v>405361.3333333336</v>
      </c>
      <c r="I89" s="22">
        <f t="shared" si="3"/>
        <v>-0.27455976168805285</v>
      </c>
      <c r="J89" s="22">
        <f t="shared" si="4"/>
        <v>-2.6881360707215779E-2</v>
      </c>
      <c r="K89" s="22">
        <f t="shared" si="5"/>
        <v>-0.91404417786929193</v>
      </c>
      <c r="L89" s="15"/>
    </row>
    <row r="90" spans="1:12" x14ac:dyDescent="0.25">
      <c r="A90" s="15"/>
      <c r="B90" s="15" t="str">
        <f>'Town Data'!A86</f>
        <v>VERNON</v>
      </c>
      <c r="C90" s="45">
        <f>IF('Town Data'!C86&gt;9,'Town Data'!B86,"*")</f>
        <v>403323.45</v>
      </c>
      <c r="D90" s="46" t="str">
        <f>IF('Town Data'!E86&gt;9,'Town Data'!D86,"*")</f>
        <v>*</v>
      </c>
      <c r="E90" s="47" t="str">
        <f>IF('Town Data'!G86&gt;9,'Town Data'!F86,"*")</f>
        <v>*</v>
      </c>
      <c r="F90" s="48">
        <f>IF('Town Data'!I86&gt;9,'Town Data'!H86,"*")</f>
        <v>1258294.8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-0.67946823749092822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WAITSFIELD</v>
      </c>
      <c r="C91" s="49">
        <f>IF('Town Data'!C87&gt;9,'Town Data'!B87,"*")</f>
        <v>6445851.9199999999</v>
      </c>
      <c r="D91" s="50">
        <f>IF('Town Data'!E87&gt;9,'Town Data'!D87,"*")</f>
        <v>2358314.12</v>
      </c>
      <c r="E91" s="51" t="str">
        <f>IF('Town Data'!G87&gt;9,'Town Data'!F87,"*")</f>
        <v>*</v>
      </c>
      <c r="F91" s="50">
        <f>IF('Town Data'!I87&gt;9,'Town Data'!H87,"*")</f>
        <v>6861132.04</v>
      </c>
      <c r="G91" s="50">
        <f>IF('Town Data'!K87&gt;9,'Town Data'!J87,"*")</f>
        <v>2463777.27</v>
      </c>
      <c r="H91" s="51" t="str">
        <f>IF('Town Data'!M87&gt;9,'Town Data'!L87,"*")</f>
        <v>*</v>
      </c>
      <c r="I91" s="22">
        <f t="shared" si="3"/>
        <v>-6.0526472538196499E-2</v>
      </c>
      <c r="J91" s="22">
        <f t="shared" si="4"/>
        <v>-4.2805472428114374E-2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WARREN</v>
      </c>
      <c r="C92" s="45">
        <f>IF('Town Data'!C88&gt;9,'Town Data'!B88,"*")</f>
        <v>7103887.4400000004</v>
      </c>
      <c r="D92" s="46">
        <f>IF('Town Data'!E88&gt;9,'Town Data'!D88,"*")</f>
        <v>4893967.2</v>
      </c>
      <c r="E92" s="47" t="str">
        <f>IF('Town Data'!G88&gt;9,'Town Data'!F88,"*")</f>
        <v>*</v>
      </c>
      <c r="F92" s="48">
        <f>IF('Town Data'!I88&gt;9,'Town Data'!H88,"*")</f>
        <v>6266423.9000000004</v>
      </c>
      <c r="G92" s="46">
        <f>IF('Town Data'!K88&gt;9,'Town Data'!J88,"*")</f>
        <v>4208124.92</v>
      </c>
      <c r="H92" s="47" t="str">
        <f>IF('Town Data'!M88&gt;9,'Town Data'!L88,"*")</f>
        <v>*</v>
      </c>
      <c r="I92" s="9">
        <f t="shared" si="3"/>
        <v>0.1336429761797634</v>
      </c>
      <c r="J92" s="9">
        <f t="shared" si="4"/>
        <v>0.16298049440984758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WATERBURY</v>
      </c>
      <c r="C93" s="49">
        <f>IF('Town Data'!C89&gt;9,'Town Data'!B89,"*")</f>
        <v>7592667.2800000003</v>
      </c>
      <c r="D93" s="50">
        <f>IF('Town Data'!E89&gt;9,'Town Data'!D89,"*")</f>
        <v>2624351.66</v>
      </c>
      <c r="E93" s="51">
        <f>IF('Town Data'!G89&gt;9,'Town Data'!F89,"*")</f>
        <v>679540.83333333302</v>
      </c>
      <c r="F93" s="50">
        <f>IF('Town Data'!I89&gt;9,'Town Data'!H89,"*")</f>
        <v>6808572.4000000004</v>
      </c>
      <c r="G93" s="50">
        <f>IF('Town Data'!K89&gt;9,'Town Data'!J89,"*")</f>
        <v>2381825.2999999998</v>
      </c>
      <c r="H93" s="51">
        <f>IF('Town Data'!M89&gt;9,'Town Data'!L89,"*")</f>
        <v>188467.83333333299</v>
      </c>
      <c r="I93" s="22">
        <f t="shared" si="3"/>
        <v>0.11516289082862655</v>
      </c>
      <c r="J93" s="22">
        <f t="shared" si="4"/>
        <v>0.10182373996951009</v>
      </c>
      <c r="K93" s="22">
        <f t="shared" si="5"/>
        <v>2.6056064385876683</v>
      </c>
      <c r="L93" s="15"/>
    </row>
    <row r="94" spans="1:12" x14ac:dyDescent="0.25">
      <c r="A94" s="15"/>
      <c r="B94" s="15" t="str">
        <f>'Town Data'!A90</f>
        <v>WEATHERSFIELD</v>
      </c>
      <c r="C94" s="45">
        <f>IF('Town Data'!C90&gt;9,'Town Data'!B90,"*")</f>
        <v>1187042.26</v>
      </c>
      <c r="D94" s="46">
        <f>IF('Town Data'!E90&gt;9,'Town Data'!D90,"*")</f>
        <v>229379.12</v>
      </c>
      <c r="E94" s="47" t="str">
        <f>IF('Town Data'!G90&gt;9,'Town Data'!F90,"*")</f>
        <v>*</v>
      </c>
      <c r="F94" s="48">
        <f>IF('Town Data'!I90&gt;9,'Town Data'!H90,"*")</f>
        <v>1134796.25</v>
      </c>
      <c r="G94" s="46">
        <f>IF('Town Data'!K90&gt;9,'Town Data'!J90,"*")</f>
        <v>215793.81</v>
      </c>
      <c r="H94" s="47" t="str">
        <f>IF('Town Data'!M90&gt;9,'Town Data'!L90,"*")</f>
        <v>*</v>
      </c>
      <c r="I94" s="9">
        <f t="shared" si="3"/>
        <v>4.6039991760635453E-2</v>
      </c>
      <c r="J94" s="9">
        <f t="shared" si="4"/>
        <v>6.2955049544748287E-2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WEST RUTLAND</v>
      </c>
      <c r="C95" s="49">
        <f>IF('Town Data'!C91&gt;9,'Town Data'!B91,"*")</f>
        <v>3154259.39</v>
      </c>
      <c r="D95" s="50">
        <f>IF('Town Data'!E91&gt;9,'Town Data'!D91,"*")</f>
        <v>547434.6</v>
      </c>
      <c r="E95" s="51" t="str">
        <f>IF('Town Data'!G91&gt;9,'Town Data'!F91,"*")</f>
        <v>*</v>
      </c>
      <c r="F95" s="50">
        <f>IF('Town Data'!I91&gt;9,'Town Data'!H91,"*")</f>
        <v>3250944.6</v>
      </c>
      <c r="G95" s="50">
        <f>IF('Town Data'!K91&gt;9,'Town Data'!J91,"*")</f>
        <v>646717.43000000005</v>
      </c>
      <c r="H95" s="51" t="str">
        <f>IF('Town Data'!M91&gt;9,'Town Data'!L91,"*")</f>
        <v>*</v>
      </c>
      <c r="I95" s="22">
        <f t="shared" si="3"/>
        <v>-2.9740651378679279E-2</v>
      </c>
      <c r="J95" s="22">
        <f t="shared" si="4"/>
        <v>-0.15351809831381855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WESTMINSTER</v>
      </c>
      <c r="C96" s="45">
        <f>IF('Town Data'!C92&gt;9,'Town Data'!B92,"*")</f>
        <v>7416305.3600000003</v>
      </c>
      <c r="D96" s="46">
        <f>IF('Town Data'!E92&gt;9,'Town Data'!D92,"*")</f>
        <v>463341.69</v>
      </c>
      <c r="E96" s="47" t="str">
        <f>IF('Town Data'!G92&gt;9,'Town Data'!F92,"*")</f>
        <v>*</v>
      </c>
      <c r="F96" s="48">
        <f>IF('Town Data'!I92&gt;9,'Town Data'!H92,"*")</f>
        <v>2892878.85</v>
      </c>
      <c r="G96" s="46">
        <f>IF('Town Data'!K92&gt;9,'Town Data'!J92,"*")</f>
        <v>384334.62</v>
      </c>
      <c r="H96" s="47" t="str">
        <f>IF('Town Data'!M92&gt;9,'Town Data'!L92,"*")</f>
        <v>*</v>
      </c>
      <c r="I96" s="9">
        <f t="shared" si="3"/>
        <v>1.5636418752897308</v>
      </c>
      <c r="J96" s="9">
        <f t="shared" si="4"/>
        <v>0.20556844449766198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WHITINGHAM</v>
      </c>
      <c r="C97" s="49" t="str">
        <f>IF('Town Data'!C93&gt;9,'Town Data'!B93,"*")</f>
        <v>*</v>
      </c>
      <c r="D97" s="50" t="str">
        <f>IF('Town Data'!E93&gt;9,'Town Data'!D93,"*")</f>
        <v>*</v>
      </c>
      <c r="E97" s="51" t="str">
        <f>IF('Town Data'!G93&gt;9,'Town Data'!F93,"*")</f>
        <v>*</v>
      </c>
      <c r="F97" s="50">
        <f>IF('Town Data'!I93&gt;9,'Town Data'!H93,"*")</f>
        <v>298606.33</v>
      </c>
      <c r="G97" s="50">
        <f>IF('Town Data'!K93&gt;9,'Town Data'!J93,"*")</f>
        <v>75897.649999999994</v>
      </c>
      <c r="H97" s="51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WILLIAMSTOWN</v>
      </c>
      <c r="C98" s="45">
        <f>IF('Town Data'!C94&gt;9,'Town Data'!B94,"*")</f>
        <v>1020644.17</v>
      </c>
      <c r="D98" s="46">
        <f>IF('Town Data'!E94&gt;9,'Town Data'!D94,"*")</f>
        <v>323826.17</v>
      </c>
      <c r="E98" s="47" t="str">
        <f>IF('Town Data'!G94&gt;9,'Town Data'!F94,"*")</f>
        <v>*</v>
      </c>
      <c r="F98" s="48">
        <f>IF('Town Data'!I94&gt;9,'Town Data'!H94,"*")</f>
        <v>995522.67</v>
      </c>
      <c r="G98" s="46">
        <f>IF('Town Data'!K94&gt;9,'Town Data'!J94,"*")</f>
        <v>282264.71000000002</v>
      </c>
      <c r="H98" s="47" t="str">
        <f>IF('Town Data'!M94&gt;9,'Town Data'!L94,"*")</f>
        <v>*</v>
      </c>
      <c r="I98" s="9">
        <f t="shared" si="3"/>
        <v>2.5234483108255084E-2</v>
      </c>
      <c r="J98" s="9">
        <f t="shared" si="4"/>
        <v>0.14724284874294047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WILLISTON</v>
      </c>
      <c r="C99" s="49">
        <f>IF('Town Data'!C95&gt;9,'Town Data'!B95,"*")</f>
        <v>57261795.109999999</v>
      </c>
      <c r="D99" s="50">
        <f>IF('Town Data'!E95&gt;9,'Town Data'!D95,"*")</f>
        <v>24336833.140000001</v>
      </c>
      <c r="E99" s="51">
        <f>IF('Town Data'!G95&gt;9,'Town Data'!F95,"*")</f>
        <v>1758622.8333333326</v>
      </c>
      <c r="F99" s="50">
        <f>IF('Town Data'!I95&gt;9,'Town Data'!H95,"*")</f>
        <v>49801769.700000003</v>
      </c>
      <c r="G99" s="50">
        <f>IF('Town Data'!K95&gt;9,'Town Data'!J95,"*")</f>
        <v>24208402.670000002</v>
      </c>
      <c r="H99" s="51">
        <f>IF('Town Data'!M95&gt;9,'Town Data'!L95,"*")</f>
        <v>1163007.8333333333</v>
      </c>
      <c r="I99" s="22">
        <f t="shared" si="3"/>
        <v>0.14979438391322861</v>
      </c>
      <c r="J99" s="22">
        <f t="shared" si="4"/>
        <v>5.3052021544219797E-3</v>
      </c>
      <c r="K99" s="22">
        <f t="shared" si="5"/>
        <v>0.51213326594102848</v>
      </c>
      <c r="L99" s="15"/>
    </row>
    <row r="100" spans="1:12" x14ac:dyDescent="0.25">
      <c r="A100" s="15"/>
      <c r="B100" s="27" t="str">
        <f>'Town Data'!A96</f>
        <v>WILMINGTON</v>
      </c>
      <c r="C100" s="49">
        <f>IF('Town Data'!C96&gt;9,'Town Data'!B96,"*")</f>
        <v>4012605.74</v>
      </c>
      <c r="D100" s="50">
        <f>IF('Town Data'!E96&gt;9,'Town Data'!D96,"*")</f>
        <v>1136309.7</v>
      </c>
      <c r="E100" s="51" t="str">
        <f>IF('Town Data'!G96&gt;9,'Town Data'!F96,"*")</f>
        <v>*</v>
      </c>
      <c r="F100" s="50">
        <f>IF('Town Data'!I96&gt;9,'Town Data'!H96,"*")</f>
        <v>3965206.78</v>
      </c>
      <c r="G100" s="50">
        <f>IF('Town Data'!K96&gt;9,'Town Data'!J96,"*")</f>
        <v>1167387.6499999999</v>
      </c>
      <c r="H100" s="51" t="str">
        <f>IF('Town Data'!M96&gt;9,'Town Data'!L96,"*")</f>
        <v>*</v>
      </c>
      <c r="I100" s="22">
        <f t="shared" si="3"/>
        <v>1.1953717077019733E-2</v>
      </c>
      <c r="J100" s="22">
        <f t="shared" si="4"/>
        <v>-2.6621790970634267E-2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WINDSOR</v>
      </c>
      <c r="C101" s="49">
        <f>IF('Town Data'!C97&gt;9,'Town Data'!B97,"*")</f>
        <v>2352591.16</v>
      </c>
      <c r="D101" s="50">
        <f>IF('Town Data'!E97&gt;9,'Town Data'!D97,"*")</f>
        <v>722786.18</v>
      </c>
      <c r="E101" s="51" t="str">
        <f>IF('Town Data'!G97&gt;9,'Town Data'!F97,"*")</f>
        <v>*</v>
      </c>
      <c r="F101" s="50">
        <f>IF('Town Data'!I97&gt;9,'Town Data'!H97,"*")</f>
        <v>2251232.9700000002</v>
      </c>
      <c r="G101" s="50">
        <f>IF('Town Data'!K97&gt;9,'Town Data'!J97,"*")</f>
        <v>610542.31000000006</v>
      </c>
      <c r="H101" s="51">
        <f>IF('Town Data'!M97&gt;9,'Town Data'!L97,"*")</f>
        <v>33275.833333333372</v>
      </c>
      <c r="I101" s="22">
        <f t="shared" si="3"/>
        <v>4.5023412214862835E-2</v>
      </c>
      <c r="J101" s="22">
        <f t="shared" si="4"/>
        <v>0.1838429018948744</v>
      </c>
      <c r="K101" s="22" t="str">
        <f t="shared" si="5"/>
        <v/>
      </c>
      <c r="L101" s="15"/>
    </row>
    <row r="102" spans="1:12" x14ac:dyDescent="0.25">
      <c r="B102" s="27" t="str">
        <f>'Town Data'!A98</f>
        <v>WINHALL</v>
      </c>
      <c r="C102" s="49">
        <f>IF('Town Data'!C98&gt;9,'Town Data'!B98,"*")</f>
        <v>875337.19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1142672.07</v>
      </c>
      <c r="G102" s="50">
        <f>IF('Town Data'!K98&gt;9,'Town Data'!J98,"*")</f>
        <v>590819.02</v>
      </c>
      <c r="H102" s="51" t="str">
        <f>IF('Town Data'!M98&gt;9,'Town Data'!L98,"*")</f>
        <v>*</v>
      </c>
      <c r="I102" s="22">
        <f t="shared" si="3"/>
        <v>-0.23395590652705819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WINOOSKI</v>
      </c>
      <c r="C103" s="49">
        <f>IF('Town Data'!C99&gt;9,'Town Data'!B99,"*")</f>
        <v>6306662.2000000002</v>
      </c>
      <c r="D103" s="50">
        <f>IF('Town Data'!E99&gt;9,'Town Data'!D99,"*")</f>
        <v>1173497.21</v>
      </c>
      <c r="E103" s="51" t="str">
        <f>IF('Town Data'!G99&gt;9,'Town Data'!F99,"*")</f>
        <v>*</v>
      </c>
      <c r="F103" s="50">
        <f>IF('Town Data'!I99&gt;9,'Town Data'!H99,"*")</f>
        <v>4352836.84</v>
      </c>
      <c r="G103" s="50">
        <f>IF('Town Data'!K99&gt;9,'Town Data'!J99,"*")</f>
        <v>1257263.21</v>
      </c>
      <c r="H103" s="51" t="str">
        <f>IF('Town Data'!M99&gt;9,'Town Data'!L99,"*")</f>
        <v>*</v>
      </c>
      <c r="I103" s="22">
        <f t="shared" si="3"/>
        <v>0.4488625307628118</v>
      </c>
      <c r="J103" s="22">
        <f t="shared" si="4"/>
        <v>-6.6625667031170024E-2</v>
      </c>
      <c r="K103" s="22" t="str">
        <f t="shared" si="5"/>
        <v/>
      </c>
      <c r="L103" s="15"/>
    </row>
    <row r="104" spans="1:12" x14ac:dyDescent="0.25">
      <c r="B104" s="27" t="str">
        <f>'Town Data'!A100</f>
        <v>WOLCOTT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220502.58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WOODSTOCK</v>
      </c>
      <c r="C105" s="49">
        <f>IF('Town Data'!C101&gt;9,'Town Data'!B101,"*")</f>
        <v>5347018.55</v>
      </c>
      <c r="D105" s="50">
        <f>IF('Town Data'!E101&gt;9,'Town Data'!D101,"*")</f>
        <v>1322153.31</v>
      </c>
      <c r="E105" s="51" t="str">
        <f>IF('Town Data'!G101&gt;9,'Town Data'!F101,"*")</f>
        <v>*</v>
      </c>
      <c r="F105" s="50">
        <f>IF('Town Data'!I101&gt;9,'Town Data'!H101,"*")</f>
        <v>6634801.4699999997</v>
      </c>
      <c r="G105" s="50">
        <f>IF('Town Data'!K101&gt;9,'Town Data'!J101,"*")</f>
        <v>1454651.62</v>
      </c>
      <c r="H105" s="51">
        <f>IF('Town Data'!M101&gt;9,'Town Data'!L101,"*")</f>
        <v>74147.166666666628</v>
      </c>
      <c r="I105" s="22">
        <f t="shared" si="3"/>
        <v>-0.19409517011516547</v>
      </c>
      <c r="J105" s="22">
        <f t="shared" si="4"/>
        <v>-9.1085939876105901E-2</v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 t="str">
        <f>IF('Town Data'!I102&gt;9,'Town Data'!H102,"*")</f>
        <v>*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 t="str">
        <f>IF('Town Data'!I103&gt;9,'Town Data'!H103,"*")</f>
        <v>*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1348376.37</v>
      </c>
      <c r="C2" s="38">
        <v>12</v>
      </c>
      <c r="D2" s="41">
        <v>268249.26</v>
      </c>
      <c r="E2" s="38">
        <v>12</v>
      </c>
      <c r="F2" s="38">
        <v>0</v>
      </c>
      <c r="G2" s="38">
        <v>0</v>
      </c>
      <c r="H2" s="41">
        <v>1337859.1299999999</v>
      </c>
      <c r="I2" s="38">
        <v>13</v>
      </c>
      <c r="J2" s="41">
        <v>276862.12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12072817.09</v>
      </c>
      <c r="C3" s="38">
        <v>12</v>
      </c>
      <c r="D3" s="41">
        <v>323765.95</v>
      </c>
      <c r="E3" s="38">
        <v>10</v>
      </c>
      <c r="F3" s="38">
        <v>0</v>
      </c>
      <c r="G3" s="38">
        <v>0</v>
      </c>
      <c r="H3" s="41">
        <v>12032301.25</v>
      </c>
      <c r="I3" s="38">
        <v>14</v>
      </c>
      <c r="J3" s="41">
        <v>344323.84000000003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41596396.039999999</v>
      </c>
      <c r="C4" s="38">
        <v>141</v>
      </c>
      <c r="D4" s="41">
        <v>8289391.0899999999</v>
      </c>
      <c r="E4" s="38">
        <v>133</v>
      </c>
      <c r="F4" s="41">
        <v>251083.66666666704</v>
      </c>
      <c r="G4" s="38">
        <v>31</v>
      </c>
      <c r="H4" s="41">
        <v>38351445.460000001</v>
      </c>
      <c r="I4" s="38">
        <v>153</v>
      </c>
      <c r="J4" s="41">
        <v>8059536.4000000004</v>
      </c>
      <c r="K4" s="38">
        <v>146</v>
      </c>
      <c r="L4" s="41">
        <v>230704.49999999977</v>
      </c>
      <c r="M4" s="38">
        <v>33</v>
      </c>
      <c r="N4" s="34"/>
      <c r="O4" s="34"/>
      <c r="P4" s="34"/>
      <c r="Q4" s="34"/>
    </row>
    <row r="5" spans="1:17" x14ac:dyDescent="0.25">
      <c r="A5" s="37" t="s">
        <v>55</v>
      </c>
      <c r="B5" s="41">
        <v>6491738.9800000004</v>
      </c>
      <c r="C5" s="38">
        <v>24</v>
      </c>
      <c r="D5" s="41">
        <v>837636.09</v>
      </c>
      <c r="E5" s="38">
        <v>22</v>
      </c>
      <c r="F5" s="38">
        <v>0</v>
      </c>
      <c r="G5" s="38">
        <v>0</v>
      </c>
      <c r="H5" s="41">
        <v>8130361.54</v>
      </c>
      <c r="I5" s="38">
        <v>27</v>
      </c>
      <c r="J5" s="41">
        <v>966628.53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16102178.140000001</v>
      </c>
      <c r="C6" s="38">
        <v>34</v>
      </c>
      <c r="D6" s="41">
        <v>922865.25</v>
      </c>
      <c r="E6" s="38">
        <v>28</v>
      </c>
      <c r="F6" s="41">
        <v>117358.33333333301</v>
      </c>
      <c r="G6" s="38">
        <v>12</v>
      </c>
      <c r="H6" s="41">
        <v>17074467</v>
      </c>
      <c r="I6" s="38">
        <v>32</v>
      </c>
      <c r="J6" s="41">
        <v>866186.72</v>
      </c>
      <c r="K6" s="38">
        <v>27</v>
      </c>
      <c r="L6" s="41">
        <v>31532.500000000029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34619134.409999996</v>
      </c>
      <c r="C7" s="38">
        <v>154</v>
      </c>
      <c r="D7" s="41">
        <v>9574277.1799999997</v>
      </c>
      <c r="E7" s="38">
        <v>146</v>
      </c>
      <c r="F7" s="41">
        <v>126973.16666666674</v>
      </c>
      <c r="G7" s="38">
        <v>34</v>
      </c>
      <c r="H7" s="41">
        <v>35609722.689999998</v>
      </c>
      <c r="I7" s="38">
        <v>166</v>
      </c>
      <c r="J7" s="41">
        <v>9413833.5999999996</v>
      </c>
      <c r="K7" s="38">
        <v>156</v>
      </c>
      <c r="L7" s="41">
        <v>125751.1666666667</v>
      </c>
      <c r="M7" s="38">
        <v>42</v>
      </c>
      <c r="N7" s="34"/>
      <c r="O7" s="34"/>
      <c r="P7" s="34"/>
      <c r="Q7" s="34"/>
    </row>
    <row r="8" spans="1:17" x14ac:dyDescent="0.25">
      <c r="A8" s="37" t="s">
        <v>58</v>
      </c>
      <c r="B8" s="41">
        <v>14308989.27</v>
      </c>
      <c r="C8" s="38">
        <v>46</v>
      </c>
      <c r="D8" s="41">
        <v>4941735.8099999996</v>
      </c>
      <c r="E8" s="38">
        <v>45</v>
      </c>
      <c r="F8" s="41">
        <v>233322.49999999965</v>
      </c>
      <c r="G8" s="38">
        <v>24</v>
      </c>
      <c r="H8" s="41">
        <v>20930079.079999998</v>
      </c>
      <c r="I8" s="38">
        <v>49</v>
      </c>
      <c r="J8" s="41">
        <v>4969498.71</v>
      </c>
      <c r="K8" s="38">
        <v>47</v>
      </c>
      <c r="L8" s="41">
        <v>90670.833333333358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2945643.13</v>
      </c>
      <c r="C9" s="38">
        <v>18</v>
      </c>
      <c r="D9" s="41">
        <v>320752.40999999997</v>
      </c>
      <c r="E9" s="38">
        <v>16</v>
      </c>
      <c r="F9" s="38">
        <v>0</v>
      </c>
      <c r="G9" s="38">
        <v>0</v>
      </c>
      <c r="H9" s="41">
        <v>2910971.65</v>
      </c>
      <c r="I9" s="38">
        <v>20</v>
      </c>
      <c r="J9" s="41">
        <v>309842.65000000002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6461907.7599999998</v>
      </c>
      <c r="C10" s="38">
        <v>25</v>
      </c>
      <c r="D10" s="41">
        <v>1224922.3999999999</v>
      </c>
      <c r="E10" s="38">
        <v>22</v>
      </c>
      <c r="F10" s="41">
        <v>55680.500000000022</v>
      </c>
      <c r="G10" s="38">
        <v>14</v>
      </c>
      <c r="H10" s="41">
        <v>5961708.6500000004</v>
      </c>
      <c r="I10" s="38">
        <v>23</v>
      </c>
      <c r="J10" s="41">
        <v>1086573.68</v>
      </c>
      <c r="K10" s="38">
        <v>21</v>
      </c>
      <c r="L10" s="41">
        <v>91237.333333333372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4151213.88</v>
      </c>
      <c r="C11" s="38">
        <v>38</v>
      </c>
      <c r="D11" s="41">
        <v>723084.49</v>
      </c>
      <c r="E11" s="38">
        <v>35</v>
      </c>
      <c r="F11" s="38">
        <v>0</v>
      </c>
      <c r="G11" s="38">
        <v>0</v>
      </c>
      <c r="H11" s="41">
        <v>6114464.1100000003</v>
      </c>
      <c r="I11" s="38">
        <v>41</v>
      </c>
      <c r="J11" s="41">
        <v>766191.54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34492892.920000002</v>
      </c>
      <c r="C12" s="38">
        <v>172</v>
      </c>
      <c r="D12" s="41">
        <v>5624775.1100000003</v>
      </c>
      <c r="E12" s="38">
        <v>157</v>
      </c>
      <c r="F12" s="41">
        <v>190496.83333333326</v>
      </c>
      <c r="G12" s="38">
        <v>45</v>
      </c>
      <c r="H12" s="41">
        <v>35262651.5</v>
      </c>
      <c r="I12" s="38">
        <v>183</v>
      </c>
      <c r="J12" s="41">
        <v>5845323.1500000004</v>
      </c>
      <c r="K12" s="38">
        <v>168</v>
      </c>
      <c r="L12" s="41">
        <v>233138.83333333331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438942.98</v>
      </c>
      <c r="C13" s="38">
        <v>12</v>
      </c>
      <c r="D13" s="41">
        <v>0</v>
      </c>
      <c r="E13" s="38">
        <v>0</v>
      </c>
      <c r="F13" s="38">
        <v>0</v>
      </c>
      <c r="G13" s="38">
        <v>0</v>
      </c>
      <c r="H13" s="38">
        <v>406656.25</v>
      </c>
      <c r="I13" s="38">
        <v>14</v>
      </c>
      <c r="J13" s="38">
        <v>188880.89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3483525.26</v>
      </c>
      <c r="C14" s="38">
        <v>34</v>
      </c>
      <c r="D14" s="41">
        <v>888105.14</v>
      </c>
      <c r="E14" s="38">
        <v>30</v>
      </c>
      <c r="F14" s="38">
        <v>0</v>
      </c>
      <c r="G14" s="38">
        <v>0</v>
      </c>
      <c r="H14" s="41">
        <v>3944564.57</v>
      </c>
      <c r="I14" s="38">
        <v>33</v>
      </c>
      <c r="J14" s="41">
        <v>947903.89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1272672.5</v>
      </c>
      <c r="C15" s="38">
        <v>13</v>
      </c>
      <c r="D15" s="41">
        <v>777655.53</v>
      </c>
      <c r="E15" s="38">
        <v>13</v>
      </c>
      <c r="F15" s="38">
        <v>0</v>
      </c>
      <c r="G15" s="38">
        <v>0</v>
      </c>
      <c r="H15" s="41">
        <v>1145945.02</v>
      </c>
      <c r="I15" s="38">
        <v>14</v>
      </c>
      <c r="J15" s="41">
        <v>618046.78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61008071.340000004</v>
      </c>
      <c r="C16" s="38">
        <v>291</v>
      </c>
      <c r="D16" s="41">
        <v>13964886.539999999</v>
      </c>
      <c r="E16" s="38">
        <v>266</v>
      </c>
      <c r="F16" s="38">
        <v>487460.16666666674</v>
      </c>
      <c r="G16" s="38">
        <v>58</v>
      </c>
      <c r="H16" s="41">
        <v>64014013.090000004</v>
      </c>
      <c r="I16" s="38">
        <v>319</v>
      </c>
      <c r="J16" s="41">
        <v>15433817.710000001</v>
      </c>
      <c r="K16" s="38">
        <v>297</v>
      </c>
      <c r="L16" s="38">
        <v>657542.16666666628</v>
      </c>
      <c r="M16" s="38">
        <v>62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4409475.1500000004</v>
      </c>
      <c r="C17" s="38">
        <v>32</v>
      </c>
      <c r="D17" s="41">
        <v>2978076.23</v>
      </c>
      <c r="E17" s="38">
        <v>32</v>
      </c>
      <c r="F17" s="41">
        <v>0</v>
      </c>
      <c r="G17" s="38">
        <v>0</v>
      </c>
      <c r="H17" s="41">
        <v>4743282.72</v>
      </c>
      <c r="I17" s="38">
        <v>35</v>
      </c>
      <c r="J17" s="41">
        <v>2984116.21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3360556.66</v>
      </c>
      <c r="C18" s="38">
        <v>34</v>
      </c>
      <c r="D18" s="41">
        <v>791886.64</v>
      </c>
      <c r="E18" s="38">
        <v>32</v>
      </c>
      <c r="F18" s="38">
        <v>0</v>
      </c>
      <c r="G18" s="38">
        <v>0</v>
      </c>
      <c r="H18" s="41">
        <v>3790680.82</v>
      </c>
      <c r="I18" s="38">
        <v>39</v>
      </c>
      <c r="J18" s="41">
        <v>857832.12</v>
      </c>
      <c r="K18" s="38">
        <v>35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1089980.9099999999</v>
      </c>
      <c r="C19" s="38">
        <v>19</v>
      </c>
      <c r="D19" s="41">
        <v>169949.94</v>
      </c>
      <c r="E19" s="38">
        <v>13</v>
      </c>
      <c r="F19" s="38">
        <v>0</v>
      </c>
      <c r="G19" s="38">
        <v>0</v>
      </c>
      <c r="H19" s="41">
        <v>975726.44</v>
      </c>
      <c r="I19" s="38">
        <v>20</v>
      </c>
      <c r="J19" s="41">
        <v>159907.62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2178563.56</v>
      </c>
      <c r="C20" s="38">
        <v>28</v>
      </c>
      <c r="D20" s="41">
        <v>529583.89</v>
      </c>
      <c r="E20" s="38">
        <v>22</v>
      </c>
      <c r="F20" s="38">
        <v>0</v>
      </c>
      <c r="G20" s="38">
        <v>0</v>
      </c>
      <c r="H20" s="41">
        <v>2257690.11</v>
      </c>
      <c r="I20" s="38">
        <v>30</v>
      </c>
      <c r="J20" s="41">
        <v>547237.18000000005</v>
      </c>
      <c r="K20" s="38">
        <v>25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3928853.88</v>
      </c>
      <c r="C21" s="38">
        <v>23</v>
      </c>
      <c r="D21" s="41">
        <v>940811.15</v>
      </c>
      <c r="E21" s="38">
        <v>21</v>
      </c>
      <c r="F21" s="38">
        <v>0</v>
      </c>
      <c r="G21" s="38">
        <v>0</v>
      </c>
      <c r="H21" s="41">
        <v>4080481.71</v>
      </c>
      <c r="I21" s="38">
        <v>24</v>
      </c>
      <c r="J21" s="41">
        <v>905210.72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110574326.77</v>
      </c>
      <c r="C22" s="38">
        <v>116</v>
      </c>
      <c r="D22" s="41">
        <v>28333405.289999999</v>
      </c>
      <c r="E22" s="38">
        <v>102</v>
      </c>
      <c r="F22" s="38">
        <v>762674.83333333302</v>
      </c>
      <c r="G22" s="38">
        <v>36</v>
      </c>
      <c r="H22" s="41">
        <v>109338291.55</v>
      </c>
      <c r="I22" s="38">
        <v>126</v>
      </c>
      <c r="J22" s="41">
        <v>26177365.460000001</v>
      </c>
      <c r="K22" s="38">
        <v>114</v>
      </c>
      <c r="L22" s="38">
        <v>633713.33333333302</v>
      </c>
      <c r="M22" s="38">
        <v>38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461030.57</v>
      </c>
      <c r="C23" s="38">
        <v>11</v>
      </c>
      <c r="D23" s="41">
        <v>217452.39</v>
      </c>
      <c r="E23" s="38">
        <v>11</v>
      </c>
      <c r="F23" s="41">
        <v>0</v>
      </c>
      <c r="G23" s="38">
        <v>0</v>
      </c>
      <c r="H23" s="41">
        <v>456282.99</v>
      </c>
      <c r="I23" s="38">
        <v>12</v>
      </c>
      <c r="J23" s="41">
        <v>252775.96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342024.67</v>
      </c>
      <c r="C24" s="38">
        <v>15</v>
      </c>
      <c r="D24" s="41">
        <v>263672.28999999998</v>
      </c>
      <c r="E24" s="38">
        <v>15</v>
      </c>
      <c r="F24" s="38">
        <v>0</v>
      </c>
      <c r="G24" s="38">
        <v>0</v>
      </c>
      <c r="H24" s="41">
        <v>376316.32</v>
      </c>
      <c r="I24" s="38">
        <v>12</v>
      </c>
      <c r="J24" s="41">
        <v>305663.95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18810235.93</v>
      </c>
      <c r="C25" s="38">
        <v>54</v>
      </c>
      <c r="D25" s="38">
        <v>5488975.8799999999</v>
      </c>
      <c r="E25" s="38">
        <v>49</v>
      </c>
      <c r="F25" s="38">
        <v>60174.000000000036</v>
      </c>
      <c r="G25" s="38">
        <v>22</v>
      </c>
      <c r="H25" s="41">
        <v>19552371.260000002</v>
      </c>
      <c r="I25" s="38">
        <v>62</v>
      </c>
      <c r="J25" s="41">
        <v>5537403.5599999996</v>
      </c>
      <c r="K25" s="38">
        <v>58</v>
      </c>
      <c r="L25" s="38">
        <v>118855.00000000007</v>
      </c>
      <c r="M25" s="38">
        <v>29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3410172.21</v>
      </c>
      <c r="C26" s="38">
        <v>22</v>
      </c>
      <c r="D26" s="41">
        <v>2560221.34</v>
      </c>
      <c r="E26" s="38">
        <v>20</v>
      </c>
      <c r="F26" s="38">
        <v>0</v>
      </c>
      <c r="G26" s="38">
        <v>0</v>
      </c>
      <c r="H26" s="41">
        <v>1148683.3700000001</v>
      </c>
      <c r="I26" s="38">
        <v>21</v>
      </c>
      <c r="J26" s="41">
        <v>382451.41</v>
      </c>
      <c r="K26" s="38">
        <v>21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7673975.9299999997</v>
      </c>
      <c r="C27" s="38">
        <v>28</v>
      </c>
      <c r="D27" s="41">
        <v>7231914.04</v>
      </c>
      <c r="E27" s="38">
        <v>27</v>
      </c>
      <c r="F27" s="41">
        <v>0</v>
      </c>
      <c r="G27" s="38">
        <v>0</v>
      </c>
      <c r="H27" s="41">
        <v>6795988.75</v>
      </c>
      <c r="I27" s="38">
        <v>32</v>
      </c>
      <c r="J27" s="41">
        <v>6328196.5499999998</v>
      </c>
      <c r="K27" s="38">
        <v>31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992757.38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910247.6</v>
      </c>
      <c r="I28" s="38">
        <v>12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3568470.63</v>
      </c>
      <c r="C29" s="38">
        <v>23</v>
      </c>
      <c r="D29" s="41">
        <v>757441.2</v>
      </c>
      <c r="E29" s="38">
        <v>22</v>
      </c>
      <c r="F29" s="38">
        <v>0</v>
      </c>
      <c r="G29" s="38">
        <v>0</v>
      </c>
      <c r="H29" s="41">
        <v>3816119.38</v>
      </c>
      <c r="I29" s="38">
        <v>23</v>
      </c>
      <c r="J29" s="41">
        <v>730806.7</v>
      </c>
      <c r="K29" s="38">
        <v>20</v>
      </c>
      <c r="L29" s="38">
        <v>58839.333333333401</v>
      </c>
      <c r="M29" s="38">
        <v>10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4795104.3600000003</v>
      </c>
      <c r="C30" s="38">
        <v>36</v>
      </c>
      <c r="D30" s="41">
        <v>1141961.19</v>
      </c>
      <c r="E30" s="38">
        <v>36</v>
      </c>
      <c r="F30" s="38">
        <v>0</v>
      </c>
      <c r="G30" s="38">
        <v>0</v>
      </c>
      <c r="H30" s="41">
        <v>4860487.24</v>
      </c>
      <c r="I30" s="38">
        <v>34</v>
      </c>
      <c r="J30" s="41">
        <v>1315842.18</v>
      </c>
      <c r="K30" s="38">
        <v>34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31147193.27</v>
      </c>
      <c r="C31" s="38">
        <v>147</v>
      </c>
      <c r="D31" s="41">
        <v>9958113.1500000004</v>
      </c>
      <c r="E31" s="38">
        <v>140</v>
      </c>
      <c r="F31" s="38">
        <v>332904.83333333296</v>
      </c>
      <c r="G31" s="38">
        <v>38</v>
      </c>
      <c r="H31" s="41">
        <v>38667597.049999997</v>
      </c>
      <c r="I31" s="38">
        <v>167</v>
      </c>
      <c r="J31" s="41">
        <v>9760633.0800000001</v>
      </c>
      <c r="K31" s="38">
        <v>160</v>
      </c>
      <c r="L31" s="38">
        <v>193218.83333333326</v>
      </c>
      <c r="M31" s="38">
        <v>41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5010589.59</v>
      </c>
      <c r="C32" s="38">
        <v>31</v>
      </c>
      <c r="D32" s="41">
        <v>951666.78</v>
      </c>
      <c r="E32" s="38">
        <v>30</v>
      </c>
      <c r="F32" s="41">
        <v>0</v>
      </c>
      <c r="G32" s="38">
        <v>0</v>
      </c>
      <c r="H32" s="41">
        <v>5357464.05</v>
      </c>
      <c r="I32" s="38">
        <v>35</v>
      </c>
      <c r="J32" s="41">
        <v>960998.11</v>
      </c>
      <c r="K32" s="38">
        <v>32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2376970.04</v>
      </c>
      <c r="C33" s="38">
        <v>18</v>
      </c>
      <c r="D33" s="41">
        <v>648014.6</v>
      </c>
      <c r="E33" s="38">
        <v>18</v>
      </c>
      <c r="F33" s="41">
        <v>0</v>
      </c>
      <c r="G33" s="38">
        <v>0</v>
      </c>
      <c r="H33" s="41">
        <v>2107737.2799999998</v>
      </c>
      <c r="I33" s="38">
        <v>19</v>
      </c>
      <c r="J33" s="41">
        <v>634980.64</v>
      </c>
      <c r="K33" s="38">
        <v>18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682591.66</v>
      </c>
      <c r="C34" s="38">
        <v>16</v>
      </c>
      <c r="D34" s="41">
        <v>256276.76</v>
      </c>
      <c r="E34" s="38">
        <v>14</v>
      </c>
      <c r="F34" s="38">
        <v>0</v>
      </c>
      <c r="G34" s="38">
        <v>0</v>
      </c>
      <c r="H34" s="41">
        <v>707127.96</v>
      </c>
      <c r="I34" s="38">
        <v>16</v>
      </c>
      <c r="J34" s="41">
        <v>240581.65</v>
      </c>
      <c r="K34" s="38">
        <v>14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1337777.76</v>
      </c>
      <c r="C35" s="38">
        <v>13</v>
      </c>
      <c r="D35" s="41">
        <v>361339.71</v>
      </c>
      <c r="E35" s="38">
        <v>13</v>
      </c>
      <c r="F35" s="38">
        <v>0</v>
      </c>
      <c r="G35" s="38">
        <v>0</v>
      </c>
      <c r="H35" s="41">
        <v>1338543.06</v>
      </c>
      <c r="I35" s="38">
        <v>13</v>
      </c>
      <c r="J35" s="41">
        <v>450859.24</v>
      </c>
      <c r="K35" s="38">
        <v>13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920801.67</v>
      </c>
      <c r="C36" s="38">
        <v>15</v>
      </c>
      <c r="D36" s="41">
        <v>421184.29</v>
      </c>
      <c r="E36" s="38">
        <v>15</v>
      </c>
      <c r="F36" s="38">
        <v>0</v>
      </c>
      <c r="G36" s="38">
        <v>0</v>
      </c>
      <c r="H36" s="41">
        <v>856205.25</v>
      </c>
      <c r="I36" s="38">
        <v>14</v>
      </c>
      <c r="J36" s="41">
        <v>354757.17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6741396.3300000001</v>
      </c>
      <c r="C37" s="38">
        <v>36</v>
      </c>
      <c r="D37" s="41">
        <v>1026194.45</v>
      </c>
      <c r="E37" s="38">
        <v>33</v>
      </c>
      <c r="F37" s="38">
        <v>0</v>
      </c>
      <c r="G37" s="38">
        <v>0</v>
      </c>
      <c r="H37" s="41">
        <v>7399692.3399999999</v>
      </c>
      <c r="I37" s="38">
        <v>36</v>
      </c>
      <c r="J37" s="41">
        <v>1049010.1299999999</v>
      </c>
      <c r="K37" s="38">
        <v>34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26893812.199999999</v>
      </c>
      <c r="C38" s="38">
        <v>108</v>
      </c>
      <c r="D38" s="41">
        <v>5362781.9800000004</v>
      </c>
      <c r="E38" s="38">
        <v>101</v>
      </c>
      <c r="F38" s="38">
        <v>153108.5</v>
      </c>
      <c r="G38" s="38">
        <v>37</v>
      </c>
      <c r="H38" s="41">
        <v>23075928.309999999</v>
      </c>
      <c r="I38" s="38">
        <v>114</v>
      </c>
      <c r="J38" s="41">
        <v>4902254.68</v>
      </c>
      <c r="K38" s="38">
        <v>106</v>
      </c>
      <c r="L38" s="38">
        <v>272320.66666666663</v>
      </c>
      <c r="M38" s="38">
        <v>42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630176.91</v>
      </c>
      <c r="C39" s="38">
        <v>13</v>
      </c>
      <c r="D39" s="41">
        <v>218257.52</v>
      </c>
      <c r="E39" s="38">
        <v>13</v>
      </c>
      <c r="F39" s="38">
        <v>0</v>
      </c>
      <c r="G39" s="38">
        <v>0</v>
      </c>
      <c r="H39" s="41">
        <v>514689.57</v>
      </c>
      <c r="I39" s="38">
        <v>13</v>
      </c>
      <c r="J39" s="41">
        <v>176530.59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1284654.53</v>
      </c>
      <c r="C40" s="38">
        <v>11</v>
      </c>
      <c r="D40" s="41">
        <v>0</v>
      </c>
      <c r="E40" s="38">
        <v>0</v>
      </c>
      <c r="F40" s="41">
        <v>0</v>
      </c>
      <c r="G40" s="38">
        <v>0</v>
      </c>
      <c r="H40" s="41">
        <v>1196674.3700000001</v>
      </c>
      <c r="I40" s="38">
        <v>13</v>
      </c>
      <c r="J40" s="41">
        <v>314754.83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6110591.8300000001</v>
      </c>
      <c r="C41" s="38">
        <v>33</v>
      </c>
      <c r="D41" s="41">
        <v>1075018.74</v>
      </c>
      <c r="E41" s="38">
        <v>27</v>
      </c>
      <c r="F41" s="38">
        <v>0</v>
      </c>
      <c r="G41" s="38">
        <v>0</v>
      </c>
      <c r="H41" s="41">
        <v>5037779.68</v>
      </c>
      <c r="I41" s="38">
        <v>35</v>
      </c>
      <c r="J41" s="41">
        <v>993279.43</v>
      </c>
      <c r="K41" s="38">
        <v>28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2371107.04</v>
      </c>
      <c r="C42" s="38">
        <v>15</v>
      </c>
      <c r="D42" s="41">
        <v>216130.13</v>
      </c>
      <c r="E42" s="38">
        <v>14</v>
      </c>
      <c r="F42" s="38">
        <v>0</v>
      </c>
      <c r="G42" s="38">
        <v>0</v>
      </c>
      <c r="H42" s="41">
        <v>2213272.6800000002</v>
      </c>
      <c r="I42" s="38">
        <v>16</v>
      </c>
      <c r="J42" s="41">
        <v>231457.23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1213854.8799999999</v>
      </c>
      <c r="C43" s="38">
        <v>11</v>
      </c>
      <c r="D43" s="41">
        <v>397606.66</v>
      </c>
      <c r="E43" s="38">
        <v>11</v>
      </c>
      <c r="F43" s="38">
        <v>0</v>
      </c>
      <c r="G43" s="38">
        <v>0</v>
      </c>
      <c r="H43" s="41">
        <v>1136887.68</v>
      </c>
      <c r="I43" s="38">
        <v>13</v>
      </c>
      <c r="J43" s="41">
        <v>345579.06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2085715.68</v>
      </c>
      <c r="C44" s="38">
        <v>19</v>
      </c>
      <c r="D44" s="41">
        <v>567475.84</v>
      </c>
      <c r="E44" s="38">
        <v>19</v>
      </c>
      <c r="F44" s="38">
        <v>0</v>
      </c>
      <c r="G44" s="38">
        <v>0</v>
      </c>
      <c r="H44" s="41">
        <v>1869720.65</v>
      </c>
      <c r="I44" s="38">
        <v>18</v>
      </c>
      <c r="J44" s="41">
        <v>539967.04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9384163.25</v>
      </c>
      <c r="C45" s="38">
        <v>18</v>
      </c>
      <c r="D45" s="41">
        <v>2193942.4900000002</v>
      </c>
      <c r="E45" s="38">
        <v>18</v>
      </c>
      <c r="F45" s="38">
        <v>0</v>
      </c>
      <c r="G45" s="38">
        <v>0</v>
      </c>
      <c r="H45" s="41">
        <v>9765844.9000000004</v>
      </c>
      <c r="I45" s="38">
        <v>25</v>
      </c>
      <c r="J45" s="41">
        <v>2242775.41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12202686.09</v>
      </c>
      <c r="C46" s="38">
        <v>30</v>
      </c>
      <c r="D46" s="41">
        <v>11034835.859999999</v>
      </c>
      <c r="E46" s="38">
        <v>27</v>
      </c>
      <c r="F46" s="38">
        <v>0</v>
      </c>
      <c r="G46" s="38">
        <v>0</v>
      </c>
      <c r="H46" s="41">
        <v>10942994.949999999</v>
      </c>
      <c r="I46" s="38">
        <v>33</v>
      </c>
      <c r="J46" s="41">
        <v>9661157.6199999992</v>
      </c>
      <c r="K46" s="38">
        <v>30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2816557.01</v>
      </c>
      <c r="C47" s="38">
        <v>18</v>
      </c>
      <c r="D47" s="41">
        <v>1033242.53</v>
      </c>
      <c r="E47" s="38">
        <v>17</v>
      </c>
      <c r="F47" s="38">
        <v>0</v>
      </c>
      <c r="G47" s="38">
        <v>0</v>
      </c>
      <c r="H47" s="41">
        <v>2567371.0699999998</v>
      </c>
      <c r="I47" s="38">
        <v>23</v>
      </c>
      <c r="J47" s="41">
        <v>1032404.88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7311780.2400000002</v>
      </c>
      <c r="C48" s="38">
        <v>37</v>
      </c>
      <c r="D48" s="41">
        <v>3358590.08</v>
      </c>
      <c r="E48" s="38">
        <v>36</v>
      </c>
      <c r="F48" s="38">
        <v>0</v>
      </c>
      <c r="G48" s="38">
        <v>0</v>
      </c>
      <c r="H48" s="41">
        <v>6285833.3899999997</v>
      </c>
      <c r="I48" s="38">
        <v>38</v>
      </c>
      <c r="J48" s="41">
        <v>3035328.69</v>
      </c>
      <c r="K48" s="38">
        <v>38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5577711.3899999997</v>
      </c>
      <c r="C49" s="38">
        <v>49</v>
      </c>
      <c r="D49" s="41">
        <v>2098898.59</v>
      </c>
      <c r="E49" s="38">
        <v>46</v>
      </c>
      <c r="F49" s="38">
        <v>64196.166666666679</v>
      </c>
      <c r="G49" s="38">
        <v>14</v>
      </c>
      <c r="H49" s="41">
        <v>6023845.8899999997</v>
      </c>
      <c r="I49" s="38">
        <v>53</v>
      </c>
      <c r="J49" s="41">
        <v>2170593.0099999998</v>
      </c>
      <c r="K49" s="38">
        <v>49</v>
      </c>
      <c r="L49" s="38">
        <v>42203.166666666672</v>
      </c>
      <c r="M49" s="38">
        <v>16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16001727.93</v>
      </c>
      <c r="C50" s="38">
        <v>132</v>
      </c>
      <c r="D50" s="41">
        <v>5870179.6399999997</v>
      </c>
      <c r="E50" s="38">
        <v>126</v>
      </c>
      <c r="F50" s="38">
        <v>238417.16666666663</v>
      </c>
      <c r="G50" s="38">
        <v>30</v>
      </c>
      <c r="H50" s="41">
        <v>16112230.369999999</v>
      </c>
      <c r="I50" s="38">
        <v>140</v>
      </c>
      <c r="J50" s="41">
        <v>5933691.1500000004</v>
      </c>
      <c r="K50" s="38">
        <v>134</v>
      </c>
      <c r="L50" s="38">
        <v>269470.83333333326</v>
      </c>
      <c r="M50" s="38">
        <v>33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23111310.620000001</v>
      </c>
      <c r="C51" s="38">
        <v>119</v>
      </c>
      <c r="D51" s="41">
        <v>6467824.1500000004</v>
      </c>
      <c r="E51" s="38">
        <v>116</v>
      </c>
      <c r="F51" s="41">
        <v>88217.166666666672</v>
      </c>
      <c r="G51" s="38">
        <v>27</v>
      </c>
      <c r="H51" s="41">
        <v>26365323.52</v>
      </c>
      <c r="I51" s="38">
        <v>114</v>
      </c>
      <c r="J51" s="41">
        <v>6076023.7599999998</v>
      </c>
      <c r="K51" s="38">
        <v>111</v>
      </c>
      <c r="L51" s="41">
        <v>187614.33333333334</v>
      </c>
      <c r="M51" s="38">
        <v>31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13835461.199999999</v>
      </c>
      <c r="C52" s="38">
        <v>59</v>
      </c>
      <c r="D52" s="41">
        <v>2711987.51</v>
      </c>
      <c r="E52" s="38">
        <v>55</v>
      </c>
      <c r="F52" s="41">
        <v>22820.666666666661</v>
      </c>
      <c r="G52" s="38">
        <v>16</v>
      </c>
      <c r="H52" s="41">
        <v>10144339.09</v>
      </c>
      <c r="I52" s="38">
        <v>68</v>
      </c>
      <c r="J52" s="41">
        <v>2368957.16</v>
      </c>
      <c r="K52" s="38">
        <v>65</v>
      </c>
      <c r="L52" s="41">
        <v>87713.666666666701</v>
      </c>
      <c r="M52" s="38">
        <v>19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11587937.4</v>
      </c>
      <c r="C53" s="38">
        <v>96</v>
      </c>
      <c r="D53" s="41">
        <v>3569000.41</v>
      </c>
      <c r="E53" s="38">
        <v>91</v>
      </c>
      <c r="F53" s="41">
        <v>172649.16666666704</v>
      </c>
      <c r="G53" s="38">
        <v>29</v>
      </c>
      <c r="H53" s="41">
        <v>10883462.93</v>
      </c>
      <c r="I53" s="38">
        <v>102</v>
      </c>
      <c r="J53" s="41">
        <v>3785615.1</v>
      </c>
      <c r="K53" s="38">
        <v>99</v>
      </c>
      <c r="L53" s="41">
        <v>150439.49999999991</v>
      </c>
      <c r="M53" s="38">
        <v>26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361057.4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21340306.41</v>
      </c>
      <c r="C55" s="38">
        <v>80</v>
      </c>
      <c r="D55" s="41">
        <v>5706679.0499999998</v>
      </c>
      <c r="E55" s="38">
        <v>77</v>
      </c>
      <c r="F55" s="41">
        <v>169198.66666666669</v>
      </c>
      <c r="G55" s="38">
        <v>31</v>
      </c>
      <c r="H55" s="41">
        <v>20224600.829999998</v>
      </c>
      <c r="I55" s="38">
        <v>87</v>
      </c>
      <c r="J55" s="41">
        <v>6028075.4299999997</v>
      </c>
      <c r="K55" s="38">
        <v>83</v>
      </c>
      <c r="L55" s="41">
        <v>141831.50000000006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8607777.4399999995</v>
      </c>
      <c r="C56" s="38">
        <v>19</v>
      </c>
      <c r="D56" s="41">
        <v>436917.48</v>
      </c>
      <c r="E56" s="38">
        <v>17</v>
      </c>
      <c r="F56" s="41">
        <v>0</v>
      </c>
      <c r="G56" s="38">
        <v>0</v>
      </c>
      <c r="H56" s="41">
        <v>8531310.3300000001</v>
      </c>
      <c r="I56" s="38">
        <v>23</v>
      </c>
      <c r="J56" s="41">
        <v>278405.65000000002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3087558.81</v>
      </c>
      <c r="C57" s="38">
        <v>11</v>
      </c>
      <c r="D57" s="41">
        <v>169176.62</v>
      </c>
      <c r="E57" s="38">
        <v>10</v>
      </c>
      <c r="F57" s="38">
        <v>0</v>
      </c>
      <c r="G57" s="38">
        <v>0</v>
      </c>
      <c r="H57" s="41">
        <v>3013079.37</v>
      </c>
      <c r="I57" s="38">
        <v>13</v>
      </c>
      <c r="J57" s="41">
        <v>185174.04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15734543.460000001</v>
      </c>
      <c r="C58" s="38">
        <v>80</v>
      </c>
      <c r="D58" s="41">
        <v>2951559.95</v>
      </c>
      <c r="E58" s="38">
        <v>76</v>
      </c>
      <c r="F58" s="38">
        <v>36999.833333333314</v>
      </c>
      <c r="G58" s="38">
        <v>25</v>
      </c>
      <c r="H58" s="41">
        <v>15241620.460000001</v>
      </c>
      <c r="I58" s="38">
        <v>86</v>
      </c>
      <c r="J58" s="41">
        <v>2968119.8</v>
      </c>
      <c r="K58" s="38">
        <v>83</v>
      </c>
      <c r="L58" s="38">
        <v>39905.499999999978</v>
      </c>
      <c r="M58" s="38">
        <v>27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4848062.8899999997</v>
      </c>
      <c r="C59" s="38">
        <v>26</v>
      </c>
      <c r="D59" s="41">
        <v>1003007.54</v>
      </c>
      <c r="E59" s="38">
        <v>26</v>
      </c>
      <c r="F59" s="41">
        <v>0</v>
      </c>
      <c r="G59" s="38">
        <v>0</v>
      </c>
      <c r="H59" s="41">
        <v>6764277.1500000004</v>
      </c>
      <c r="I59" s="38">
        <v>33</v>
      </c>
      <c r="J59" s="41">
        <v>1199122.02</v>
      </c>
      <c r="K59" s="38">
        <v>32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8068063.0300000003</v>
      </c>
      <c r="C60" s="38">
        <v>15</v>
      </c>
      <c r="D60" s="41">
        <v>596004.69999999995</v>
      </c>
      <c r="E60" s="38">
        <v>15</v>
      </c>
      <c r="F60" s="38">
        <v>0</v>
      </c>
      <c r="G60" s="38">
        <v>0</v>
      </c>
      <c r="H60" s="41">
        <v>7187707.4000000004</v>
      </c>
      <c r="I60" s="38">
        <v>17</v>
      </c>
      <c r="J60" s="41">
        <v>682148.12</v>
      </c>
      <c r="K60" s="38">
        <v>17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1682245.07</v>
      </c>
      <c r="C61" s="38">
        <v>24</v>
      </c>
      <c r="D61" s="41">
        <v>335964.79</v>
      </c>
      <c r="E61" s="38">
        <v>23</v>
      </c>
      <c r="F61" s="38">
        <v>0</v>
      </c>
      <c r="G61" s="38">
        <v>0</v>
      </c>
      <c r="H61" s="41">
        <v>1425642.1</v>
      </c>
      <c r="I61" s="38">
        <v>23</v>
      </c>
      <c r="J61" s="41">
        <v>301325.71999999997</v>
      </c>
      <c r="K61" s="38">
        <v>21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1522659.15</v>
      </c>
      <c r="C62" s="38">
        <v>25</v>
      </c>
      <c r="D62" s="41">
        <v>393960.2</v>
      </c>
      <c r="E62" s="38">
        <v>25</v>
      </c>
      <c r="F62" s="38">
        <v>0</v>
      </c>
      <c r="G62" s="38">
        <v>0</v>
      </c>
      <c r="H62" s="41">
        <v>1633581.74</v>
      </c>
      <c r="I62" s="38">
        <v>29</v>
      </c>
      <c r="J62" s="41">
        <v>456570.53</v>
      </c>
      <c r="K62" s="38">
        <v>27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684936.48</v>
      </c>
      <c r="C63" s="38">
        <v>10</v>
      </c>
      <c r="D63" s="41">
        <v>0</v>
      </c>
      <c r="E63" s="38">
        <v>0</v>
      </c>
      <c r="F63" s="38">
        <v>0</v>
      </c>
      <c r="G63" s="38">
        <v>0</v>
      </c>
      <c r="H63" s="41">
        <v>941202.07</v>
      </c>
      <c r="I63" s="38">
        <v>15</v>
      </c>
      <c r="J63" s="41">
        <v>180804.96</v>
      </c>
      <c r="K63" s="38">
        <v>12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6298429.4000000004</v>
      </c>
      <c r="C64" s="38">
        <v>49</v>
      </c>
      <c r="D64" s="41">
        <v>1259324.1399999999</v>
      </c>
      <c r="E64" s="38">
        <v>44</v>
      </c>
      <c r="F64" s="38">
        <v>14158.166666666677</v>
      </c>
      <c r="G64" s="38">
        <v>12</v>
      </c>
      <c r="H64" s="41">
        <v>5966214.3600000003</v>
      </c>
      <c r="I64" s="38">
        <v>54</v>
      </c>
      <c r="J64" s="41">
        <v>1724411.33</v>
      </c>
      <c r="K64" s="38">
        <v>50</v>
      </c>
      <c r="L64" s="38">
        <v>15935.833333333325</v>
      </c>
      <c r="M64" s="38">
        <v>11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4301123.6500000004</v>
      </c>
      <c r="C65" s="38">
        <v>15</v>
      </c>
      <c r="D65" s="41">
        <v>229317.26</v>
      </c>
      <c r="E65" s="38">
        <v>12</v>
      </c>
      <c r="F65" s="41">
        <v>0</v>
      </c>
      <c r="G65" s="38">
        <v>0</v>
      </c>
      <c r="H65" s="41">
        <v>4343415.16</v>
      </c>
      <c r="I65" s="38">
        <v>15</v>
      </c>
      <c r="J65" s="41">
        <v>222700.86</v>
      </c>
      <c r="K65" s="38">
        <v>12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5815180.7300000004</v>
      </c>
      <c r="C66" s="38">
        <v>24</v>
      </c>
      <c r="D66" s="41">
        <v>1078063.73</v>
      </c>
      <c r="E66" s="38">
        <v>24</v>
      </c>
      <c r="F66" s="38">
        <v>0</v>
      </c>
      <c r="G66" s="38">
        <v>0</v>
      </c>
      <c r="H66" s="41">
        <v>7580993.0499999998</v>
      </c>
      <c r="I66" s="38">
        <v>29</v>
      </c>
      <c r="J66" s="41">
        <v>1514923.55</v>
      </c>
      <c r="K66" s="38">
        <v>29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1144410.8</v>
      </c>
      <c r="I67" s="38">
        <v>11</v>
      </c>
      <c r="J67" s="41">
        <v>131859.23000000001</v>
      </c>
      <c r="K67" s="38">
        <v>11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7408053.3200000003</v>
      </c>
      <c r="C68" s="38">
        <v>37</v>
      </c>
      <c r="D68" s="41">
        <v>1053337.99</v>
      </c>
      <c r="E68" s="38">
        <v>36</v>
      </c>
      <c r="F68" s="38">
        <v>0</v>
      </c>
      <c r="G68" s="38">
        <v>0</v>
      </c>
      <c r="H68" s="41">
        <v>7753342.5099999998</v>
      </c>
      <c r="I68" s="38">
        <v>42</v>
      </c>
      <c r="J68" s="41">
        <v>1006033.65</v>
      </c>
      <c r="K68" s="38">
        <v>41</v>
      </c>
      <c r="L68" s="38">
        <v>25377.666666666672</v>
      </c>
      <c r="M68" s="38">
        <v>10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4471682.0999999996</v>
      </c>
      <c r="C69" s="38">
        <v>19</v>
      </c>
      <c r="D69" s="41">
        <v>806278.66</v>
      </c>
      <c r="E69" s="38">
        <v>18</v>
      </c>
      <c r="F69" s="38">
        <v>0</v>
      </c>
      <c r="G69" s="38">
        <v>0</v>
      </c>
      <c r="H69" s="41">
        <v>3304431.58</v>
      </c>
      <c r="I69" s="38">
        <v>25</v>
      </c>
      <c r="J69" s="41">
        <v>802690.09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32642233.079999998</v>
      </c>
      <c r="C70" s="38">
        <v>186</v>
      </c>
      <c r="D70" s="41">
        <v>11261746.98</v>
      </c>
      <c r="E70" s="38">
        <v>175</v>
      </c>
      <c r="F70" s="38">
        <v>321205.16666666645</v>
      </c>
      <c r="G70" s="38">
        <v>53</v>
      </c>
      <c r="H70" s="41">
        <v>34311511.549999997</v>
      </c>
      <c r="I70" s="38">
        <v>209</v>
      </c>
      <c r="J70" s="41">
        <v>11577398.26</v>
      </c>
      <c r="K70" s="38">
        <v>198</v>
      </c>
      <c r="L70" s="38">
        <v>629945.16666666674</v>
      </c>
      <c r="M70" s="38">
        <v>56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17722957.920000002</v>
      </c>
      <c r="C71" s="38">
        <v>63</v>
      </c>
      <c r="D71" s="41">
        <v>7477075.7699999996</v>
      </c>
      <c r="E71" s="38">
        <v>60</v>
      </c>
      <c r="F71" s="41">
        <v>476363.66666666692</v>
      </c>
      <c r="G71" s="38">
        <v>21</v>
      </c>
      <c r="H71" s="41">
        <v>19042749.329999998</v>
      </c>
      <c r="I71" s="38">
        <v>71</v>
      </c>
      <c r="J71" s="41">
        <v>7943941.2800000003</v>
      </c>
      <c r="K71" s="38">
        <v>70</v>
      </c>
      <c r="L71" s="41">
        <v>936835.33333333337</v>
      </c>
      <c r="M71" s="38">
        <v>22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6394230.1699999999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5912946.5700000003</v>
      </c>
      <c r="I72" s="38">
        <v>11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18990793.809999999</v>
      </c>
      <c r="C73" s="38">
        <v>76</v>
      </c>
      <c r="D73" s="38">
        <v>3233514.73</v>
      </c>
      <c r="E73" s="38">
        <v>70</v>
      </c>
      <c r="F73" s="38">
        <v>14392.333333333338</v>
      </c>
      <c r="G73" s="38">
        <v>13</v>
      </c>
      <c r="H73" s="41">
        <v>16265552.66</v>
      </c>
      <c r="I73" s="38">
        <v>78</v>
      </c>
      <c r="J73" s="38">
        <v>3767575.68</v>
      </c>
      <c r="K73" s="38">
        <v>76</v>
      </c>
      <c r="L73" s="38">
        <v>18354.499999999996</v>
      </c>
      <c r="M73" s="38">
        <v>14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99262963.859999999</v>
      </c>
      <c r="C74" s="38">
        <v>300</v>
      </c>
      <c r="D74" s="41">
        <v>22889128.510000002</v>
      </c>
      <c r="E74" s="38">
        <v>278</v>
      </c>
      <c r="F74" s="41">
        <v>1708220.0000000012</v>
      </c>
      <c r="G74" s="38">
        <v>116</v>
      </c>
      <c r="H74" s="41">
        <v>112081344.43000001</v>
      </c>
      <c r="I74" s="38">
        <v>322</v>
      </c>
      <c r="J74" s="41">
        <v>25758951.359999999</v>
      </c>
      <c r="K74" s="38">
        <v>299</v>
      </c>
      <c r="L74" s="41">
        <v>906687.16666666674</v>
      </c>
      <c r="M74" s="38">
        <v>129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1236390.33</v>
      </c>
      <c r="C75" s="38">
        <v>12</v>
      </c>
      <c r="D75" s="41">
        <v>276725.65999999997</v>
      </c>
      <c r="E75" s="38">
        <v>11</v>
      </c>
      <c r="F75" s="41">
        <v>0</v>
      </c>
      <c r="G75" s="38">
        <v>0</v>
      </c>
      <c r="H75" s="41">
        <v>1146769.47</v>
      </c>
      <c r="I75" s="38">
        <v>12</v>
      </c>
      <c r="J75" s="41">
        <v>247818.33</v>
      </c>
      <c r="K75" s="38">
        <v>12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10323649.359999999</v>
      </c>
      <c r="C76" s="38">
        <v>61</v>
      </c>
      <c r="D76" s="41">
        <v>3799070.42</v>
      </c>
      <c r="E76" s="38">
        <v>60</v>
      </c>
      <c r="F76" s="38">
        <v>169037.33333333331</v>
      </c>
      <c r="G76" s="38">
        <v>22</v>
      </c>
      <c r="H76" s="41">
        <v>10323165.050000001</v>
      </c>
      <c r="I76" s="38">
        <v>63</v>
      </c>
      <c r="J76" s="41">
        <v>3626231.46</v>
      </c>
      <c r="K76" s="38">
        <v>62</v>
      </c>
      <c r="L76" s="38">
        <v>305854.83333333366</v>
      </c>
      <c r="M76" s="38">
        <v>23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46944561.68</v>
      </c>
      <c r="C77" s="34">
        <v>74</v>
      </c>
      <c r="D77" s="39">
        <v>2593745.13</v>
      </c>
      <c r="E77" s="34">
        <v>71</v>
      </c>
      <c r="F77" s="39">
        <v>199395.00000000009</v>
      </c>
      <c r="G77" s="34">
        <v>21</v>
      </c>
      <c r="H77" s="39">
        <v>43649983.289999999</v>
      </c>
      <c r="I77" s="34">
        <v>82</v>
      </c>
      <c r="J77" s="39">
        <v>2679970.69</v>
      </c>
      <c r="K77" s="34">
        <v>80</v>
      </c>
      <c r="L77" s="39">
        <v>288235.99999999965</v>
      </c>
      <c r="M77" s="34">
        <v>24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23884425.32</v>
      </c>
      <c r="C78" s="34">
        <v>56</v>
      </c>
      <c r="D78" s="39">
        <v>6210073.4800000004</v>
      </c>
      <c r="E78" s="34">
        <v>52</v>
      </c>
      <c r="F78" s="39">
        <v>95392.999999999985</v>
      </c>
      <c r="G78" s="34">
        <v>18</v>
      </c>
      <c r="H78" s="39">
        <v>25182459.190000001</v>
      </c>
      <c r="I78" s="34">
        <v>62</v>
      </c>
      <c r="J78" s="39">
        <v>5849062.6699999999</v>
      </c>
      <c r="K78" s="34">
        <v>59</v>
      </c>
      <c r="L78" s="39">
        <v>91774.166666666672</v>
      </c>
      <c r="M78" s="34">
        <v>19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16671320.92</v>
      </c>
      <c r="C79" s="34">
        <v>94</v>
      </c>
      <c r="D79" s="39">
        <v>5447637.3899999997</v>
      </c>
      <c r="E79" s="34">
        <v>92</v>
      </c>
      <c r="F79" s="39">
        <v>73770.333333333314</v>
      </c>
      <c r="G79" s="34">
        <v>33</v>
      </c>
      <c r="H79" s="39">
        <v>17250620.550000001</v>
      </c>
      <c r="I79" s="34">
        <v>106</v>
      </c>
      <c r="J79" s="39">
        <v>5128644.92</v>
      </c>
      <c r="K79" s="34">
        <v>101</v>
      </c>
      <c r="L79" s="39">
        <v>214923.8333333334</v>
      </c>
      <c r="M79" s="34">
        <v>36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23416839.379999999</v>
      </c>
      <c r="C80" s="34">
        <v>93</v>
      </c>
      <c r="D80" s="39">
        <v>15308813.65</v>
      </c>
      <c r="E80" s="34">
        <v>91</v>
      </c>
      <c r="F80" s="39">
        <v>138385.83333333366</v>
      </c>
      <c r="G80" s="34">
        <v>15</v>
      </c>
      <c r="H80" s="39">
        <v>21384662.629999999</v>
      </c>
      <c r="I80" s="34">
        <v>104</v>
      </c>
      <c r="J80" s="39">
        <v>14167516.779999999</v>
      </c>
      <c r="K80" s="34">
        <v>101</v>
      </c>
      <c r="L80" s="39">
        <v>214159.16666666669</v>
      </c>
      <c r="M80" s="34">
        <v>23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9758154.2200000007</v>
      </c>
      <c r="C81" s="34">
        <v>44</v>
      </c>
      <c r="D81" s="39">
        <v>1211687.58</v>
      </c>
      <c r="E81" s="34">
        <v>40</v>
      </c>
      <c r="F81" s="39">
        <v>0</v>
      </c>
      <c r="G81" s="34">
        <v>0</v>
      </c>
      <c r="H81" s="39">
        <v>11001383.92</v>
      </c>
      <c r="I81" s="34">
        <v>47</v>
      </c>
      <c r="J81" s="39">
        <v>1360818.11</v>
      </c>
      <c r="K81" s="34">
        <v>44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645166.11</v>
      </c>
      <c r="C82" s="34">
        <v>15</v>
      </c>
      <c r="D82" s="39">
        <v>306209.06</v>
      </c>
      <c r="E82" s="34">
        <v>15</v>
      </c>
      <c r="F82" s="39">
        <v>0</v>
      </c>
      <c r="G82" s="34">
        <v>0</v>
      </c>
      <c r="H82" s="39">
        <v>690035.05</v>
      </c>
      <c r="I82" s="34">
        <v>16</v>
      </c>
      <c r="J82" s="39">
        <v>251660.14</v>
      </c>
      <c r="K82" s="34">
        <v>14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1712175.3</v>
      </c>
      <c r="C83" s="34">
        <v>10</v>
      </c>
      <c r="D83" s="39">
        <v>238977.47</v>
      </c>
      <c r="E83" s="34">
        <v>10</v>
      </c>
      <c r="F83" s="34">
        <v>0</v>
      </c>
      <c r="G83" s="34">
        <v>0</v>
      </c>
      <c r="H83" s="39">
        <v>1707804.24</v>
      </c>
      <c r="I83" s="34">
        <v>11</v>
      </c>
      <c r="J83" s="39">
        <v>235496.15</v>
      </c>
      <c r="K83" s="34">
        <v>11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0</v>
      </c>
      <c r="C84" s="34">
        <v>0</v>
      </c>
      <c r="D84" s="39">
        <v>0</v>
      </c>
      <c r="E84" s="34">
        <v>0</v>
      </c>
      <c r="F84" s="34">
        <v>0</v>
      </c>
      <c r="G84" s="34">
        <v>0</v>
      </c>
      <c r="H84" s="39">
        <v>3476248.99</v>
      </c>
      <c r="I84" s="34">
        <v>10</v>
      </c>
      <c r="J84" s="39">
        <v>252200.84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7101031.1500000004</v>
      </c>
      <c r="C85" s="34">
        <v>35</v>
      </c>
      <c r="D85" s="39">
        <v>1041352.57</v>
      </c>
      <c r="E85" s="34">
        <v>29</v>
      </c>
      <c r="F85" s="39">
        <v>34843.166666666664</v>
      </c>
      <c r="G85" s="34">
        <v>10</v>
      </c>
      <c r="H85" s="39">
        <v>9788581.8499999996</v>
      </c>
      <c r="I85" s="34">
        <v>40</v>
      </c>
      <c r="J85" s="39">
        <v>1070118.82</v>
      </c>
      <c r="K85" s="34">
        <v>34</v>
      </c>
      <c r="L85" s="39">
        <v>405361.3333333336</v>
      </c>
      <c r="M85" s="34">
        <v>14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403323.45</v>
      </c>
      <c r="C86" s="34">
        <v>10</v>
      </c>
      <c r="D86" s="39">
        <v>0</v>
      </c>
      <c r="E86" s="34">
        <v>0</v>
      </c>
      <c r="F86" s="34">
        <v>0</v>
      </c>
      <c r="G86" s="34">
        <v>0</v>
      </c>
      <c r="H86" s="39">
        <v>1258294.8</v>
      </c>
      <c r="I86" s="34">
        <v>10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6445851.9199999999</v>
      </c>
      <c r="C87" s="34">
        <v>57</v>
      </c>
      <c r="D87" s="39">
        <v>2358314.12</v>
      </c>
      <c r="E87" s="34">
        <v>54</v>
      </c>
      <c r="F87" s="34">
        <v>0</v>
      </c>
      <c r="G87" s="34">
        <v>0</v>
      </c>
      <c r="H87" s="39">
        <v>6861132.04</v>
      </c>
      <c r="I87" s="34">
        <v>57</v>
      </c>
      <c r="J87" s="39">
        <v>2463777.27</v>
      </c>
      <c r="K87" s="34">
        <v>51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7103887.4400000004</v>
      </c>
      <c r="C88" s="34">
        <v>23</v>
      </c>
      <c r="D88" s="39">
        <v>4893967.2</v>
      </c>
      <c r="E88" s="34">
        <v>23</v>
      </c>
      <c r="F88" s="39">
        <v>0</v>
      </c>
      <c r="G88" s="34">
        <v>0</v>
      </c>
      <c r="H88" s="39">
        <v>6266423.9000000004</v>
      </c>
      <c r="I88" s="34">
        <v>27</v>
      </c>
      <c r="J88" s="39">
        <v>4208124.92</v>
      </c>
      <c r="K88" s="34">
        <v>25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7592667.2800000003</v>
      </c>
      <c r="C89" s="34">
        <v>64</v>
      </c>
      <c r="D89" s="39">
        <v>2624351.66</v>
      </c>
      <c r="E89" s="34">
        <v>63</v>
      </c>
      <c r="F89" s="34">
        <v>679540.83333333302</v>
      </c>
      <c r="G89" s="34">
        <v>10</v>
      </c>
      <c r="H89" s="39">
        <v>6808572.4000000004</v>
      </c>
      <c r="I89" s="34">
        <v>70</v>
      </c>
      <c r="J89" s="39">
        <v>2381825.2999999998</v>
      </c>
      <c r="K89" s="34">
        <v>69</v>
      </c>
      <c r="L89" s="34">
        <v>188467.83333333299</v>
      </c>
      <c r="M89" s="34">
        <v>10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1187042.26</v>
      </c>
      <c r="C90" s="34">
        <v>14</v>
      </c>
      <c r="D90" s="39">
        <v>229379.12</v>
      </c>
      <c r="E90" s="34">
        <v>13</v>
      </c>
      <c r="F90" s="34">
        <v>0</v>
      </c>
      <c r="G90" s="34">
        <v>0</v>
      </c>
      <c r="H90" s="39">
        <v>1134796.25</v>
      </c>
      <c r="I90" s="34">
        <v>13</v>
      </c>
      <c r="J90" s="39">
        <v>215793.81</v>
      </c>
      <c r="K90" s="34">
        <v>12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3154259.39</v>
      </c>
      <c r="C91" s="34">
        <v>20</v>
      </c>
      <c r="D91" s="39">
        <v>547434.6</v>
      </c>
      <c r="E91" s="34">
        <v>17</v>
      </c>
      <c r="F91" s="34">
        <v>0</v>
      </c>
      <c r="G91" s="34">
        <v>0</v>
      </c>
      <c r="H91" s="39">
        <v>3250944.6</v>
      </c>
      <c r="I91" s="34">
        <v>21</v>
      </c>
      <c r="J91" s="39">
        <v>646717.43000000005</v>
      </c>
      <c r="K91" s="34">
        <v>18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7416305.3600000003</v>
      </c>
      <c r="C92" s="34">
        <v>19</v>
      </c>
      <c r="D92" s="39">
        <v>463341.69</v>
      </c>
      <c r="E92" s="34">
        <v>18</v>
      </c>
      <c r="F92" s="34">
        <v>0</v>
      </c>
      <c r="G92" s="34">
        <v>0</v>
      </c>
      <c r="H92" s="39">
        <v>2892878.85</v>
      </c>
      <c r="I92" s="34">
        <v>19</v>
      </c>
      <c r="J92" s="39">
        <v>384334.62</v>
      </c>
      <c r="K92" s="34">
        <v>18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0</v>
      </c>
      <c r="C93" s="34">
        <v>0</v>
      </c>
      <c r="D93" s="39">
        <v>0</v>
      </c>
      <c r="E93" s="34">
        <v>0</v>
      </c>
      <c r="F93" s="34">
        <v>0</v>
      </c>
      <c r="G93" s="34">
        <v>0</v>
      </c>
      <c r="H93" s="39">
        <v>298606.33</v>
      </c>
      <c r="I93" s="34">
        <v>12</v>
      </c>
      <c r="J93" s="39">
        <v>75897.649999999994</v>
      </c>
      <c r="K93" s="34">
        <v>12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1020644.17</v>
      </c>
      <c r="C94" s="34">
        <v>10</v>
      </c>
      <c r="D94" s="39">
        <v>323826.17</v>
      </c>
      <c r="E94" s="34">
        <v>10</v>
      </c>
      <c r="F94" s="39">
        <v>0</v>
      </c>
      <c r="G94" s="34">
        <v>0</v>
      </c>
      <c r="H94" s="39">
        <v>995522.67</v>
      </c>
      <c r="I94" s="34">
        <v>10</v>
      </c>
      <c r="J94" s="39">
        <v>282264.71000000002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57261795.109999999</v>
      </c>
      <c r="C95" s="34">
        <v>221</v>
      </c>
      <c r="D95" s="39">
        <v>24336833.140000001</v>
      </c>
      <c r="E95" s="34">
        <v>197</v>
      </c>
      <c r="F95" s="34">
        <v>1758622.8333333326</v>
      </c>
      <c r="G95" s="34">
        <v>83</v>
      </c>
      <c r="H95" s="39">
        <v>49801769.700000003</v>
      </c>
      <c r="I95" s="34">
        <v>230</v>
      </c>
      <c r="J95" s="39">
        <v>24208402.670000002</v>
      </c>
      <c r="K95" s="34">
        <v>213</v>
      </c>
      <c r="L95" s="34">
        <v>1163007.8333333333</v>
      </c>
      <c r="M95" s="34">
        <v>88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4012605.74</v>
      </c>
      <c r="C96" s="34">
        <v>34</v>
      </c>
      <c r="D96" s="39">
        <v>1136309.7</v>
      </c>
      <c r="E96" s="34">
        <v>32</v>
      </c>
      <c r="F96" s="34">
        <v>0</v>
      </c>
      <c r="G96" s="34">
        <v>0</v>
      </c>
      <c r="H96" s="39">
        <v>3965206.78</v>
      </c>
      <c r="I96" s="34">
        <v>33</v>
      </c>
      <c r="J96" s="39">
        <v>1167387.6499999999</v>
      </c>
      <c r="K96" s="34">
        <v>33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2352591.16</v>
      </c>
      <c r="C97" s="34">
        <v>26</v>
      </c>
      <c r="D97" s="39">
        <v>722786.18</v>
      </c>
      <c r="E97" s="34">
        <v>22</v>
      </c>
      <c r="F97" s="34">
        <v>0</v>
      </c>
      <c r="G97" s="34">
        <v>0</v>
      </c>
      <c r="H97" s="39">
        <v>2251232.9700000002</v>
      </c>
      <c r="I97" s="34">
        <v>31</v>
      </c>
      <c r="J97" s="39">
        <v>610542.31000000006</v>
      </c>
      <c r="K97" s="34">
        <v>28</v>
      </c>
      <c r="L97" s="34">
        <v>33275.833333333372</v>
      </c>
      <c r="M97" s="34">
        <v>10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875337.19</v>
      </c>
      <c r="C98" s="34">
        <v>11</v>
      </c>
      <c r="D98" s="39">
        <v>0</v>
      </c>
      <c r="E98" s="34">
        <v>0</v>
      </c>
      <c r="F98" s="39">
        <v>0</v>
      </c>
      <c r="G98" s="34">
        <v>0</v>
      </c>
      <c r="H98" s="39">
        <v>1142672.07</v>
      </c>
      <c r="I98" s="34">
        <v>13</v>
      </c>
      <c r="J98" s="39">
        <v>590819.02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6306662.2000000002</v>
      </c>
      <c r="C99" s="34">
        <v>44</v>
      </c>
      <c r="D99" s="39">
        <v>1173497.21</v>
      </c>
      <c r="E99" s="34">
        <v>37</v>
      </c>
      <c r="F99" s="39">
        <v>0</v>
      </c>
      <c r="G99" s="34">
        <v>0</v>
      </c>
      <c r="H99" s="39">
        <v>4352836.84</v>
      </c>
      <c r="I99" s="34">
        <v>49</v>
      </c>
      <c r="J99" s="39">
        <v>1257263.21</v>
      </c>
      <c r="K99" s="34">
        <v>42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220502.58</v>
      </c>
      <c r="I100" s="34">
        <v>11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5347018.55</v>
      </c>
      <c r="C101" s="34">
        <v>46</v>
      </c>
      <c r="D101" s="34">
        <v>1322153.31</v>
      </c>
      <c r="E101" s="34">
        <v>42</v>
      </c>
      <c r="F101" s="34">
        <v>0</v>
      </c>
      <c r="G101" s="34">
        <v>0</v>
      </c>
      <c r="H101" s="34">
        <v>6634801.4699999997</v>
      </c>
      <c r="I101" s="34">
        <v>57</v>
      </c>
      <c r="J101" s="34">
        <v>1454651.62</v>
      </c>
      <c r="K101" s="34">
        <v>54</v>
      </c>
      <c r="L101" s="34">
        <v>74147.166666666628</v>
      </c>
      <c r="M101" s="34">
        <v>13</v>
      </c>
      <c r="N101" s="34"/>
      <c r="O101" s="34"/>
      <c r="P101" s="34"/>
      <c r="Q101" s="34"/>
    </row>
    <row r="102" spans="1:17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152</v>
      </c>
      <c r="B2" s="39">
        <v>51880530.729999997</v>
      </c>
      <c r="C2" s="35">
        <v>288</v>
      </c>
      <c r="D2" s="39">
        <v>10177858.33</v>
      </c>
      <c r="E2" s="35">
        <v>268</v>
      </c>
      <c r="F2" s="39">
        <v>224019.49999999997</v>
      </c>
      <c r="G2" s="35">
        <v>52</v>
      </c>
      <c r="H2" s="39">
        <v>56770522.030000001</v>
      </c>
      <c r="I2" s="35">
        <v>298</v>
      </c>
      <c r="J2" s="39">
        <v>9820618.1199999992</v>
      </c>
      <c r="K2" s="35">
        <v>277</v>
      </c>
      <c r="L2" s="39">
        <v>643752.8333333336</v>
      </c>
      <c r="M2" s="36">
        <v>62</v>
      </c>
      <c r="N2" s="34"/>
    </row>
    <row r="3" spans="1:14" x14ac:dyDescent="0.25">
      <c r="A3" s="34" t="s">
        <v>153</v>
      </c>
      <c r="B3" s="39">
        <v>76077682.760000005</v>
      </c>
      <c r="C3" s="35">
        <v>370</v>
      </c>
      <c r="D3" s="39">
        <v>21224856.960000001</v>
      </c>
      <c r="E3" s="35">
        <v>345</v>
      </c>
      <c r="F3" s="39">
        <v>434619.49999999994</v>
      </c>
      <c r="G3" s="35">
        <v>79</v>
      </c>
      <c r="H3" s="39">
        <v>74377251.129999995</v>
      </c>
      <c r="I3" s="35">
        <v>393</v>
      </c>
      <c r="J3" s="39">
        <v>18881540.27</v>
      </c>
      <c r="K3" s="35">
        <v>368</v>
      </c>
      <c r="L3" s="39">
        <v>485490.66666666663</v>
      </c>
      <c r="M3" s="36">
        <v>96</v>
      </c>
      <c r="N3" s="34"/>
    </row>
    <row r="4" spans="1:14" x14ac:dyDescent="0.25">
      <c r="A4" s="34" t="s">
        <v>154</v>
      </c>
      <c r="B4" s="39">
        <v>33522397.460000001</v>
      </c>
      <c r="C4" s="35">
        <v>240</v>
      </c>
      <c r="D4" s="39">
        <v>10116720.199999999</v>
      </c>
      <c r="E4" s="35">
        <v>225</v>
      </c>
      <c r="F4" s="39">
        <v>153431.83333333331</v>
      </c>
      <c r="G4" s="35">
        <v>65</v>
      </c>
      <c r="H4" s="39">
        <v>34542818.490000002</v>
      </c>
      <c r="I4" s="35">
        <v>256</v>
      </c>
      <c r="J4" s="39">
        <v>9777251.5899999999</v>
      </c>
      <c r="K4" s="35">
        <v>240</v>
      </c>
      <c r="L4" s="39">
        <v>275757.16666666674</v>
      </c>
      <c r="M4" s="36">
        <v>68</v>
      </c>
      <c r="N4" s="34"/>
    </row>
    <row r="5" spans="1:14" x14ac:dyDescent="0.25">
      <c r="A5" s="34" t="s">
        <v>155</v>
      </c>
      <c r="B5" s="39">
        <v>416700567.38</v>
      </c>
      <c r="C5" s="40">
        <v>1371</v>
      </c>
      <c r="D5" s="39">
        <v>110047937.56999999</v>
      </c>
      <c r="E5" s="40">
        <v>1250</v>
      </c>
      <c r="F5" s="39">
        <v>5537788.333333333</v>
      </c>
      <c r="G5" s="35">
        <v>387</v>
      </c>
      <c r="H5" s="39">
        <v>425378645.16000003</v>
      </c>
      <c r="I5" s="40">
        <v>1490</v>
      </c>
      <c r="J5" s="39">
        <v>112985128.81999999</v>
      </c>
      <c r="K5" s="40">
        <v>1382</v>
      </c>
      <c r="L5" s="39">
        <v>3976448.333333333</v>
      </c>
      <c r="M5" s="36">
        <v>425</v>
      </c>
      <c r="N5" s="34"/>
    </row>
    <row r="6" spans="1:14" x14ac:dyDescent="0.25">
      <c r="A6" s="34" t="s">
        <v>156</v>
      </c>
      <c r="B6" s="39">
        <v>990538.96</v>
      </c>
      <c r="C6" s="35">
        <v>27</v>
      </c>
      <c r="D6" s="39">
        <v>357008.09</v>
      </c>
      <c r="E6" s="35">
        <v>24</v>
      </c>
      <c r="F6" s="34">
        <v>0</v>
      </c>
      <c r="G6" s="35">
        <v>0</v>
      </c>
      <c r="H6" s="39">
        <v>909638.11</v>
      </c>
      <c r="I6" s="35">
        <v>33</v>
      </c>
      <c r="J6" s="39">
        <v>362050.25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157</v>
      </c>
      <c r="B7" s="39">
        <v>96707563.969999999</v>
      </c>
      <c r="C7" s="35">
        <v>299</v>
      </c>
      <c r="D7" s="39">
        <v>13353323.17</v>
      </c>
      <c r="E7" s="35">
        <v>281</v>
      </c>
      <c r="F7" s="39">
        <v>560271.00000000012</v>
      </c>
      <c r="G7" s="35">
        <v>75</v>
      </c>
      <c r="H7" s="39">
        <v>95634219.590000004</v>
      </c>
      <c r="I7" s="35">
        <v>316</v>
      </c>
      <c r="J7" s="39">
        <v>13285723.210000001</v>
      </c>
      <c r="K7" s="35">
        <v>300</v>
      </c>
      <c r="L7" s="39">
        <v>666828.5</v>
      </c>
      <c r="M7" s="36">
        <v>82</v>
      </c>
      <c r="N7" s="34"/>
    </row>
    <row r="8" spans="1:14" x14ac:dyDescent="0.25">
      <c r="A8" s="34" t="s">
        <v>158</v>
      </c>
      <c r="B8" s="39">
        <v>2900422.23</v>
      </c>
      <c r="C8" s="35">
        <v>33</v>
      </c>
      <c r="D8" s="39">
        <v>705658.28</v>
      </c>
      <c r="E8" s="35">
        <v>32</v>
      </c>
      <c r="F8" s="34">
        <v>0</v>
      </c>
      <c r="G8" s="35">
        <v>0</v>
      </c>
      <c r="H8" s="39">
        <v>3011445.79</v>
      </c>
      <c r="I8" s="35">
        <v>39</v>
      </c>
      <c r="J8" s="39">
        <v>734351.49</v>
      </c>
      <c r="K8" s="35">
        <v>38</v>
      </c>
      <c r="L8" s="34">
        <v>0</v>
      </c>
      <c r="M8" s="36">
        <v>0</v>
      </c>
      <c r="N8" s="34"/>
    </row>
    <row r="9" spans="1:14" x14ac:dyDescent="0.25">
      <c r="A9" s="34" t="s">
        <v>159</v>
      </c>
      <c r="B9" s="39">
        <v>61410212.270000003</v>
      </c>
      <c r="C9" s="35">
        <v>252</v>
      </c>
      <c r="D9" s="39">
        <v>26583216.02</v>
      </c>
      <c r="E9" s="35">
        <v>246</v>
      </c>
      <c r="F9" s="39">
        <v>459070.00000000006</v>
      </c>
      <c r="G9" s="35">
        <v>61</v>
      </c>
      <c r="H9" s="39">
        <v>59029372.240000002</v>
      </c>
      <c r="I9" s="35">
        <v>288</v>
      </c>
      <c r="J9" s="39">
        <v>25896816.039999999</v>
      </c>
      <c r="K9" s="35">
        <v>275</v>
      </c>
      <c r="L9" s="39">
        <v>593397.66666666674</v>
      </c>
      <c r="M9" s="36">
        <v>70</v>
      </c>
      <c r="N9" s="34"/>
    </row>
    <row r="10" spans="1:14" x14ac:dyDescent="0.25">
      <c r="A10" s="34" t="s">
        <v>160</v>
      </c>
      <c r="B10" s="39">
        <v>18957041.329999998</v>
      </c>
      <c r="C10" s="35">
        <v>158</v>
      </c>
      <c r="D10" s="39">
        <v>3835164.41</v>
      </c>
      <c r="E10" s="35">
        <v>144</v>
      </c>
      <c r="F10" s="39">
        <v>98342.333333333358</v>
      </c>
      <c r="G10" s="35">
        <v>51</v>
      </c>
      <c r="H10" s="39">
        <v>18365419.989999998</v>
      </c>
      <c r="I10" s="35">
        <v>171</v>
      </c>
      <c r="J10" s="39">
        <v>4153775.6</v>
      </c>
      <c r="K10" s="35">
        <v>157</v>
      </c>
      <c r="L10" s="39">
        <v>179193.83333333337</v>
      </c>
      <c r="M10" s="36">
        <v>53</v>
      </c>
      <c r="N10" s="34"/>
    </row>
    <row r="11" spans="1:14" x14ac:dyDescent="0.25">
      <c r="A11" s="34" t="s">
        <v>161</v>
      </c>
      <c r="B11" s="39">
        <v>55113095.340000004</v>
      </c>
      <c r="C11" s="35">
        <v>236</v>
      </c>
      <c r="D11" s="39">
        <v>10746555.82</v>
      </c>
      <c r="E11" s="35">
        <v>216</v>
      </c>
      <c r="F11" s="39">
        <v>269925.66666666634</v>
      </c>
      <c r="G11" s="35">
        <v>72</v>
      </c>
      <c r="H11" s="39">
        <v>59642599.960000001</v>
      </c>
      <c r="I11" s="35">
        <v>262</v>
      </c>
      <c r="J11" s="39">
        <v>13062138.41</v>
      </c>
      <c r="K11" s="35">
        <v>245</v>
      </c>
      <c r="L11" s="39">
        <v>382558.50000000023</v>
      </c>
      <c r="M11" s="36">
        <v>82</v>
      </c>
      <c r="N11" s="34"/>
    </row>
    <row r="12" spans="1:14" x14ac:dyDescent="0.25">
      <c r="A12" s="34" t="s">
        <v>162</v>
      </c>
      <c r="B12" s="39">
        <v>766931870.60000002</v>
      </c>
      <c r="C12" s="35">
        <v>4636</v>
      </c>
      <c r="D12" s="39">
        <v>177057545.72</v>
      </c>
      <c r="E12" s="35">
        <v>3673</v>
      </c>
      <c r="F12" s="39">
        <v>3861404.0000000005</v>
      </c>
      <c r="G12" s="35">
        <v>267</v>
      </c>
      <c r="H12" s="39">
        <v>758915147.98000002</v>
      </c>
      <c r="I12" s="35">
        <v>3801</v>
      </c>
      <c r="J12" s="39">
        <v>139384711.06999999</v>
      </c>
      <c r="K12" s="35">
        <v>3156</v>
      </c>
      <c r="L12" s="39">
        <v>4787339</v>
      </c>
      <c r="M12" s="36">
        <v>262</v>
      </c>
      <c r="N12" s="34"/>
    </row>
    <row r="13" spans="1:14" x14ac:dyDescent="0.25">
      <c r="A13" s="34" t="s">
        <v>163</v>
      </c>
      <c r="B13" s="39">
        <v>91957906.980000004</v>
      </c>
      <c r="C13" s="35">
        <v>534</v>
      </c>
      <c r="D13" s="39">
        <v>35858042.780000001</v>
      </c>
      <c r="E13" s="35">
        <v>498</v>
      </c>
      <c r="F13" s="39">
        <v>1370012.0000000002</v>
      </c>
      <c r="G13" s="35">
        <v>120</v>
      </c>
      <c r="H13" s="39">
        <v>97028569.950000003</v>
      </c>
      <c r="I13" s="35">
        <v>596</v>
      </c>
      <c r="J13" s="39">
        <v>35645945.509999998</v>
      </c>
      <c r="K13" s="35">
        <v>556</v>
      </c>
      <c r="L13" s="39">
        <v>2183980</v>
      </c>
      <c r="M13" s="36">
        <v>127</v>
      </c>
      <c r="N13" s="34"/>
    </row>
    <row r="14" spans="1:14" x14ac:dyDescent="0.25">
      <c r="A14" s="34" t="s">
        <v>164</v>
      </c>
      <c r="B14" s="39">
        <v>179806775.91</v>
      </c>
      <c r="C14" s="35">
        <v>544</v>
      </c>
      <c r="D14" s="39">
        <v>30585114.739999998</v>
      </c>
      <c r="E14" s="35">
        <v>517</v>
      </c>
      <c r="F14" s="39">
        <v>1665308.1666666667</v>
      </c>
      <c r="G14" s="35">
        <v>131</v>
      </c>
      <c r="H14" s="39">
        <v>183015467.88999999</v>
      </c>
      <c r="I14" s="35">
        <v>596</v>
      </c>
      <c r="J14" s="39">
        <v>30048405.100000001</v>
      </c>
      <c r="K14" s="35">
        <v>559</v>
      </c>
      <c r="L14" s="39">
        <v>949307.33333333279</v>
      </c>
      <c r="M14" s="36">
        <v>138</v>
      </c>
      <c r="N14" s="34"/>
    </row>
    <row r="15" spans="1:14" x14ac:dyDescent="0.25">
      <c r="A15" s="34" t="s">
        <v>165</v>
      </c>
      <c r="B15" s="39">
        <v>85398729.980000004</v>
      </c>
      <c r="C15" s="35">
        <v>403</v>
      </c>
      <c r="D15" s="39">
        <v>24924451.609999999</v>
      </c>
      <c r="E15" s="35">
        <v>376</v>
      </c>
      <c r="F15" s="39">
        <v>506919.33333333326</v>
      </c>
      <c r="G15" s="35">
        <v>96</v>
      </c>
      <c r="H15" s="39">
        <v>82692402.950000003</v>
      </c>
      <c r="I15" s="35">
        <v>442</v>
      </c>
      <c r="J15" s="39">
        <v>24994209.489999998</v>
      </c>
      <c r="K15" s="35">
        <v>414</v>
      </c>
      <c r="L15" s="39">
        <v>524903.83333333326</v>
      </c>
      <c r="M15" s="36">
        <v>106</v>
      </c>
      <c r="N15" s="34"/>
    </row>
    <row r="16" spans="1:14" x14ac:dyDescent="0.25">
      <c r="A16" s="34" t="s">
        <v>166</v>
      </c>
      <c r="B16" s="34">
        <v>75879365.719999999</v>
      </c>
      <c r="C16" s="35">
        <v>441</v>
      </c>
      <c r="D16" s="34">
        <v>18662259.640000001</v>
      </c>
      <c r="E16" s="35">
        <v>409</v>
      </c>
      <c r="F16" s="34">
        <v>611567.49999999988</v>
      </c>
      <c r="G16" s="35">
        <v>128</v>
      </c>
      <c r="H16" s="34">
        <v>69919065.519999996</v>
      </c>
      <c r="I16" s="35">
        <v>483</v>
      </c>
      <c r="J16" s="34">
        <v>17677030.039999999</v>
      </c>
      <c r="K16" s="35">
        <v>450</v>
      </c>
      <c r="L16" s="34">
        <v>1064325.5000000002</v>
      </c>
      <c r="M16" s="36">
        <v>149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2020-05-29T21:14:38Z</dcterms:modified>
</cp:coreProperties>
</file>