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278F0E6-35A6-4AC1-AF4D-AB235538AF8F}" xr6:coauthVersionLast="44" xr6:coauthVersionMax="44" xr10:uidLastSave="{00000000-0000-0000-0000-000000000000}"/>
  <bookViews>
    <workbookView xWindow="1980" yWindow="-240" windowWidth="25860" windowHeight="147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H349" i="3"/>
  <c r="G349" i="3"/>
  <c r="F349" i="3"/>
  <c r="E349" i="3"/>
  <c r="D349" i="3"/>
  <c r="J349" i="3" s="1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H345" i="3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E341" i="3"/>
  <c r="D341" i="3"/>
  <c r="J341" i="3" s="1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B338" i="3"/>
  <c r="H337" i="3"/>
  <c r="G337" i="3"/>
  <c r="F337" i="3"/>
  <c r="E337" i="3"/>
  <c r="K337" i="3" s="1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E333" i="3"/>
  <c r="D333" i="3"/>
  <c r="J333" i="3" s="1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B330" i="3"/>
  <c r="H329" i="3"/>
  <c r="G329" i="3"/>
  <c r="F329" i="3"/>
  <c r="E329" i="3"/>
  <c r="K329" i="3" s="1"/>
  <c r="D329" i="3"/>
  <c r="J329" i="3" s="1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B322" i="3"/>
  <c r="H321" i="3"/>
  <c r="G321" i="3"/>
  <c r="F321" i="3"/>
  <c r="E321" i="3"/>
  <c r="D321" i="3"/>
  <c r="J321" i="3" s="1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F317" i="3"/>
  <c r="E317" i="3"/>
  <c r="D317" i="3"/>
  <c r="J317" i="3" s="1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F313" i="3"/>
  <c r="E313" i="3"/>
  <c r="D313" i="3"/>
  <c r="J313" i="3" s="1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E306" i="3"/>
  <c r="K306" i="3" s="1"/>
  <c r="D306" i="3"/>
  <c r="J306" i="3" s="1"/>
  <c r="C306" i="3"/>
  <c r="B306" i="3"/>
  <c r="H305" i="3"/>
  <c r="G305" i="3"/>
  <c r="F305" i="3"/>
  <c r="E305" i="3"/>
  <c r="K305" i="3" s="1"/>
  <c r="D305" i="3"/>
  <c r="J305" i="3" s="1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J301" i="3" s="1"/>
  <c r="F301" i="3"/>
  <c r="E301" i="3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F298" i="3"/>
  <c r="E298" i="3"/>
  <c r="K298" i="3" s="1"/>
  <c r="D298" i="3"/>
  <c r="J298" i="3" s="1"/>
  <c r="C298" i="3"/>
  <c r="B298" i="3"/>
  <c r="H297" i="3"/>
  <c r="G297" i="3"/>
  <c r="J297" i="3" s="1"/>
  <c r="F297" i="3"/>
  <c r="E297" i="3"/>
  <c r="K297" i="3" s="1"/>
  <c r="D297" i="3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J293" i="3" s="1"/>
  <c r="F293" i="3"/>
  <c r="E293" i="3"/>
  <c r="K293" i="3" s="1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K290" i="3" s="1"/>
  <c r="D290" i="3"/>
  <c r="J290" i="3" s="1"/>
  <c r="C290" i="3"/>
  <c r="B290" i="3"/>
  <c r="H289" i="3"/>
  <c r="G289" i="3"/>
  <c r="J289" i="3" s="1"/>
  <c r="F289" i="3"/>
  <c r="E289" i="3"/>
  <c r="D289" i="3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J285" i="3" s="1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J281" i="3" s="1"/>
  <c r="F281" i="3"/>
  <c r="E281" i="3"/>
  <c r="K281" i="3" s="1"/>
  <c r="D281" i="3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H277" i="3"/>
  <c r="G277" i="3"/>
  <c r="J277" i="3" s="1"/>
  <c r="F277" i="3"/>
  <c r="E277" i="3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H274" i="3"/>
  <c r="G274" i="3"/>
  <c r="F274" i="3"/>
  <c r="E274" i="3"/>
  <c r="K274" i="3" s="1"/>
  <c r="D274" i="3"/>
  <c r="J274" i="3" s="1"/>
  <c r="C274" i="3"/>
  <c r="B274" i="3"/>
  <c r="H273" i="3"/>
  <c r="G273" i="3"/>
  <c r="J273" i="3" s="1"/>
  <c r="F273" i="3"/>
  <c r="E273" i="3"/>
  <c r="K273" i="3" s="1"/>
  <c r="D273" i="3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J269" i="3" s="1"/>
  <c r="F269" i="3"/>
  <c r="E269" i="3"/>
  <c r="D269" i="3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H266" i="3"/>
  <c r="G266" i="3"/>
  <c r="F266" i="3"/>
  <c r="E266" i="3"/>
  <c r="K266" i="3" s="1"/>
  <c r="D266" i="3"/>
  <c r="J266" i="3" s="1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J261" i="3" s="1"/>
  <c r="F261" i="3"/>
  <c r="E261" i="3"/>
  <c r="K261" i="3" s="1"/>
  <c r="D261" i="3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E258" i="3"/>
  <c r="K258" i="3" s="1"/>
  <c r="D258" i="3"/>
  <c r="J258" i="3" s="1"/>
  <c r="C258" i="3"/>
  <c r="B258" i="3"/>
  <c r="H257" i="3"/>
  <c r="G257" i="3"/>
  <c r="J257" i="3" s="1"/>
  <c r="F257" i="3"/>
  <c r="E257" i="3"/>
  <c r="K257" i="3" s="1"/>
  <c r="D257" i="3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J253" i="3" s="1"/>
  <c r="F253" i="3"/>
  <c r="E253" i="3"/>
  <c r="D253" i="3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F250" i="3"/>
  <c r="E250" i="3"/>
  <c r="K250" i="3" s="1"/>
  <c r="D250" i="3"/>
  <c r="J250" i="3" s="1"/>
  <c r="C250" i="3"/>
  <c r="I250" i="3" s="1"/>
  <c r="B250" i="3"/>
  <c r="H249" i="3"/>
  <c r="G249" i="3"/>
  <c r="F249" i="3"/>
  <c r="E249" i="3"/>
  <c r="K249" i="3" s="1"/>
  <c r="D249" i="3"/>
  <c r="C249" i="3"/>
  <c r="I249" i="3" s="1"/>
  <c r="B249" i="3"/>
  <c r="J248" i="3"/>
  <c r="I248" i="3"/>
  <c r="H248" i="3"/>
  <c r="G248" i="3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F245" i="3"/>
  <c r="E245" i="3"/>
  <c r="D245" i="3"/>
  <c r="J245" i="3" s="1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E242" i="3"/>
  <c r="K242" i="3" s="1"/>
  <c r="D242" i="3"/>
  <c r="J242" i="3" s="1"/>
  <c r="C242" i="3"/>
  <c r="B242" i="3"/>
  <c r="H241" i="3"/>
  <c r="G241" i="3"/>
  <c r="F241" i="3"/>
  <c r="E241" i="3"/>
  <c r="K241" i="3" s="1"/>
  <c r="D241" i="3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H237" i="3"/>
  <c r="G237" i="3"/>
  <c r="F237" i="3"/>
  <c r="E237" i="3"/>
  <c r="D237" i="3"/>
  <c r="J237" i="3" s="1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I234" i="3" s="1"/>
  <c r="E234" i="3"/>
  <c r="K234" i="3" s="1"/>
  <c r="D234" i="3"/>
  <c r="J234" i="3" s="1"/>
  <c r="C234" i="3"/>
  <c r="B234" i="3"/>
  <c r="H233" i="3"/>
  <c r="G233" i="3"/>
  <c r="F233" i="3"/>
  <c r="E233" i="3"/>
  <c r="K233" i="3" s="1"/>
  <c r="D233" i="3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H221" i="3"/>
  <c r="G221" i="3"/>
  <c r="J221" i="3" s="1"/>
  <c r="F221" i="3"/>
  <c r="E221" i="3"/>
  <c r="D221" i="3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J217" i="3" s="1"/>
  <c r="F217" i="3"/>
  <c r="E217" i="3"/>
  <c r="K217" i="3" s="1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H214" i="3"/>
  <c r="G214" i="3"/>
  <c r="F214" i="3"/>
  <c r="E214" i="3"/>
  <c r="K214" i="3" s="1"/>
  <c r="D214" i="3"/>
  <c r="J214" i="3" s="1"/>
  <c r="C214" i="3"/>
  <c r="I214" i="3" s="1"/>
  <c r="B214" i="3"/>
  <c r="H213" i="3"/>
  <c r="G213" i="3"/>
  <c r="J213" i="3" s="1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E210" i="3"/>
  <c r="K210" i="3" s="1"/>
  <c r="D210" i="3"/>
  <c r="J210" i="3" s="1"/>
  <c r="C210" i="3"/>
  <c r="B210" i="3"/>
  <c r="H209" i="3"/>
  <c r="G209" i="3"/>
  <c r="J209" i="3" s="1"/>
  <c r="F209" i="3"/>
  <c r="E209" i="3"/>
  <c r="K209" i="3" s="1"/>
  <c r="D209" i="3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F206" i="3"/>
  <c r="E206" i="3"/>
  <c r="K206" i="3" s="1"/>
  <c r="D206" i="3"/>
  <c r="J206" i="3" s="1"/>
  <c r="C206" i="3"/>
  <c r="I206" i="3" s="1"/>
  <c r="B206" i="3"/>
  <c r="H205" i="3"/>
  <c r="G205" i="3"/>
  <c r="J205" i="3" s="1"/>
  <c r="F205" i="3"/>
  <c r="E205" i="3"/>
  <c r="D205" i="3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E202" i="3"/>
  <c r="K202" i="3" s="1"/>
  <c r="D202" i="3"/>
  <c r="J202" i="3" s="1"/>
  <c r="C202" i="3"/>
  <c r="B202" i="3"/>
  <c r="H201" i="3"/>
  <c r="G201" i="3"/>
  <c r="J201" i="3" s="1"/>
  <c r="F201" i="3"/>
  <c r="E201" i="3"/>
  <c r="K201" i="3" s="1"/>
  <c r="D201" i="3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H197" i="3"/>
  <c r="G197" i="3"/>
  <c r="F197" i="3"/>
  <c r="E197" i="3"/>
  <c r="K197" i="3" s="1"/>
  <c r="D197" i="3"/>
  <c r="J197" i="3" s="1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E194" i="3"/>
  <c r="K194" i="3" s="1"/>
  <c r="D194" i="3"/>
  <c r="J194" i="3" s="1"/>
  <c r="C194" i="3"/>
  <c r="B194" i="3"/>
  <c r="H193" i="3"/>
  <c r="G193" i="3"/>
  <c r="F193" i="3"/>
  <c r="E193" i="3"/>
  <c r="K193" i="3" s="1"/>
  <c r="D193" i="3"/>
  <c r="J193" i="3" s="1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F189" i="3"/>
  <c r="E189" i="3"/>
  <c r="D189" i="3"/>
  <c r="J189" i="3" s="1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J185" i="3" s="1"/>
  <c r="F185" i="3"/>
  <c r="E185" i="3"/>
  <c r="K185" i="3" s="1"/>
  <c r="D185" i="3"/>
  <c r="C185" i="3"/>
  <c r="I185" i="3" s="1"/>
  <c r="B185" i="3"/>
  <c r="J184" i="3"/>
  <c r="I184" i="3"/>
  <c r="H184" i="3"/>
  <c r="G184" i="3"/>
  <c r="F184" i="3"/>
  <c r="E184" i="3"/>
  <c r="D184" i="3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J181" i="3" s="1"/>
  <c r="F181" i="3"/>
  <c r="E181" i="3"/>
  <c r="K181" i="3" s="1"/>
  <c r="D181" i="3"/>
  <c r="C181" i="3"/>
  <c r="I181" i="3" s="1"/>
  <c r="B181" i="3"/>
  <c r="I180" i="3"/>
  <c r="H180" i="3"/>
  <c r="G180" i="3"/>
  <c r="F180" i="3"/>
  <c r="E180" i="3"/>
  <c r="K180" i="3" s="1"/>
  <c r="D180" i="3"/>
  <c r="C180" i="3"/>
  <c r="B180" i="3"/>
  <c r="K179" i="3"/>
  <c r="I179" i="3"/>
  <c r="H179" i="3"/>
  <c r="G179" i="3"/>
  <c r="J179" i="3" s="1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J177" i="3" s="1"/>
  <c r="F177" i="3"/>
  <c r="E177" i="3"/>
  <c r="K177" i="3" s="1"/>
  <c r="D177" i="3"/>
  <c r="C177" i="3"/>
  <c r="I177" i="3" s="1"/>
  <c r="B177" i="3"/>
  <c r="I176" i="3"/>
  <c r="H176" i="3"/>
  <c r="G176" i="3"/>
  <c r="F176" i="3"/>
  <c r="E176" i="3"/>
  <c r="K176" i="3" s="1"/>
  <c r="D176" i="3"/>
  <c r="C176" i="3"/>
  <c r="B176" i="3"/>
  <c r="K175" i="3"/>
  <c r="I175" i="3"/>
  <c r="H175" i="3"/>
  <c r="G175" i="3"/>
  <c r="J175" i="3" s="1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J173" i="3" s="1"/>
  <c r="F173" i="3"/>
  <c r="E173" i="3"/>
  <c r="K173" i="3" s="1"/>
  <c r="D173" i="3"/>
  <c r="C173" i="3"/>
  <c r="I173" i="3" s="1"/>
  <c r="B173" i="3"/>
  <c r="I172" i="3"/>
  <c r="H172" i="3"/>
  <c r="G172" i="3"/>
  <c r="F172" i="3"/>
  <c r="E172" i="3"/>
  <c r="K172" i="3" s="1"/>
  <c r="D172" i="3"/>
  <c r="C172" i="3"/>
  <c r="B172" i="3"/>
  <c r="K171" i="3"/>
  <c r="I171" i="3"/>
  <c r="H171" i="3"/>
  <c r="G171" i="3"/>
  <c r="J171" i="3" s="1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J169" i="3" s="1"/>
  <c r="F169" i="3"/>
  <c r="E169" i="3"/>
  <c r="K169" i="3" s="1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I167" i="3"/>
  <c r="H167" i="3"/>
  <c r="G167" i="3"/>
  <c r="J167" i="3" s="1"/>
  <c r="F167" i="3"/>
  <c r="E167" i="3"/>
  <c r="D167" i="3"/>
  <c r="C167" i="3"/>
  <c r="B167" i="3"/>
  <c r="K166" i="3"/>
  <c r="I166" i="3"/>
  <c r="H166" i="3"/>
  <c r="G166" i="3"/>
  <c r="F166" i="3"/>
  <c r="E166" i="3"/>
  <c r="D166" i="3"/>
  <c r="J166" i="3" s="1"/>
  <c r="C166" i="3"/>
  <c r="B166" i="3"/>
  <c r="H165" i="3"/>
  <c r="G165" i="3"/>
  <c r="J165" i="3" s="1"/>
  <c r="F165" i="3"/>
  <c r="E165" i="3"/>
  <c r="K165" i="3" s="1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K161" i="3"/>
  <c r="H161" i="3"/>
  <c r="G161" i="3"/>
  <c r="J161" i="3" s="1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C160" i="3"/>
  <c r="B160" i="3"/>
  <c r="K159" i="3"/>
  <c r="I159" i="3"/>
  <c r="H159" i="3"/>
  <c r="G159" i="3"/>
  <c r="J159" i="3" s="1"/>
  <c r="F159" i="3"/>
  <c r="E159" i="3"/>
  <c r="D159" i="3"/>
  <c r="C159" i="3"/>
  <c r="B159" i="3"/>
  <c r="K158" i="3"/>
  <c r="I158" i="3"/>
  <c r="H158" i="3"/>
  <c r="G158" i="3"/>
  <c r="F158" i="3"/>
  <c r="E158" i="3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I156" i="3"/>
  <c r="H156" i="3"/>
  <c r="G156" i="3"/>
  <c r="F156" i="3"/>
  <c r="E156" i="3"/>
  <c r="K156" i="3" s="1"/>
  <c r="D156" i="3"/>
  <c r="C156" i="3"/>
  <c r="B156" i="3"/>
  <c r="K155" i="3"/>
  <c r="I155" i="3"/>
  <c r="H155" i="3"/>
  <c r="G155" i="3"/>
  <c r="J155" i="3" s="1"/>
  <c r="F155" i="3"/>
  <c r="E155" i="3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J153" i="3" s="1"/>
  <c r="F153" i="3"/>
  <c r="E153" i="3"/>
  <c r="K153" i="3" s="1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H149" i="3"/>
  <c r="G149" i="3"/>
  <c r="J149" i="3" s="1"/>
  <c r="F149" i="3"/>
  <c r="E149" i="3"/>
  <c r="K149" i="3" s="1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K145" i="3"/>
  <c r="H145" i="3"/>
  <c r="G145" i="3"/>
  <c r="J145" i="3" s="1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C144" i="3"/>
  <c r="B144" i="3"/>
  <c r="K143" i="3"/>
  <c r="I143" i="3"/>
  <c r="H143" i="3"/>
  <c r="G143" i="3"/>
  <c r="J143" i="3" s="1"/>
  <c r="F143" i="3"/>
  <c r="E143" i="3"/>
  <c r="D143" i="3"/>
  <c r="C143" i="3"/>
  <c r="B143" i="3"/>
  <c r="K142" i="3"/>
  <c r="I142" i="3"/>
  <c r="H142" i="3"/>
  <c r="G142" i="3"/>
  <c r="F142" i="3"/>
  <c r="E142" i="3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C140" i="3"/>
  <c r="B140" i="3"/>
  <c r="K139" i="3"/>
  <c r="I139" i="3"/>
  <c r="H139" i="3"/>
  <c r="G139" i="3"/>
  <c r="J139" i="3" s="1"/>
  <c r="F139" i="3"/>
  <c r="E139" i="3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J137" i="3" s="1"/>
  <c r="F137" i="3"/>
  <c r="E137" i="3"/>
  <c r="K137" i="3" s="1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H133" i="3"/>
  <c r="G133" i="3"/>
  <c r="J133" i="3" s="1"/>
  <c r="F133" i="3"/>
  <c r="E133" i="3"/>
  <c r="K133" i="3" s="1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K129" i="3"/>
  <c r="H129" i="3"/>
  <c r="G129" i="3"/>
  <c r="J129" i="3" s="1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C128" i="3"/>
  <c r="B128" i="3"/>
  <c r="K127" i="3"/>
  <c r="I127" i="3"/>
  <c r="H127" i="3"/>
  <c r="G127" i="3"/>
  <c r="J127" i="3" s="1"/>
  <c r="F127" i="3"/>
  <c r="E127" i="3"/>
  <c r="D127" i="3"/>
  <c r="C127" i="3"/>
  <c r="B127" i="3"/>
  <c r="K126" i="3"/>
  <c r="I126" i="3"/>
  <c r="H126" i="3"/>
  <c r="G126" i="3"/>
  <c r="F126" i="3"/>
  <c r="E126" i="3"/>
  <c r="D126" i="3"/>
  <c r="J126" i="3" s="1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C124" i="3"/>
  <c r="B124" i="3"/>
  <c r="K123" i="3"/>
  <c r="I123" i="3"/>
  <c r="H123" i="3"/>
  <c r="G123" i="3"/>
  <c r="J123" i="3" s="1"/>
  <c r="F123" i="3"/>
  <c r="E123" i="3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J121" i="3" s="1"/>
  <c r="F121" i="3"/>
  <c r="E121" i="3"/>
  <c r="K121" i="3" s="1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H117" i="3"/>
  <c r="G117" i="3"/>
  <c r="J117" i="3" s="1"/>
  <c r="F117" i="3"/>
  <c r="E117" i="3"/>
  <c r="K117" i="3" s="1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C112" i="3"/>
  <c r="B112" i="3"/>
  <c r="K111" i="3"/>
  <c r="I111" i="3"/>
  <c r="H111" i="3"/>
  <c r="G111" i="3"/>
  <c r="J111" i="3" s="1"/>
  <c r="F111" i="3"/>
  <c r="E111" i="3"/>
  <c r="D111" i="3"/>
  <c r="C111" i="3"/>
  <c r="B111" i="3"/>
  <c r="K110" i="3"/>
  <c r="I110" i="3"/>
  <c r="H110" i="3"/>
  <c r="G110" i="3"/>
  <c r="F110" i="3"/>
  <c r="E110" i="3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J105" i="3" s="1"/>
  <c r="F105" i="3"/>
  <c r="E105" i="3"/>
  <c r="K105" i="3" s="1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J103" i="3" s="1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H101" i="3"/>
  <c r="G101" i="3"/>
  <c r="J101" i="3" s="1"/>
  <c r="F101" i="3"/>
  <c r="E101" i="3"/>
  <c r="K101" i="3" s="1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K97" i="3"/>
  <c r="H97" i="3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C96" i="3"/>
  <c r="B96" i="3"/>
  <c r="K95" i="3"/>
  <c r="I95" i="3"/>
  <c r="H95" i="3"/>
  <c r="G95" i="3"/>
  <c r="J95" i="3" s="1"/>
  <c r="F95" i="3"/>
  <c r="E95" i="3"/>
  <c r="D95" i="3"/>
  <c r="C95" i="3"/>
  <c r="B95" i="3"/>
  <c r="K94" i="3"/>
  <c r="I94" i="3"/>
  <c r="H94" i="3"/>
  <c r="G94" i="3"/>
  <c r="F94" i="3"/>
  <c r="E94" i="3"/>
  <c r="D94" i="3"/>
  <c r="J94" i="3" s="1"/>
  <c r="C94" i="3"/>
  <c r="B94" i="3"/>
  <c r="K93" i="3"/>
  <c r="H93" i="3"/>
  <c r="G93" i="3"/>
  <c r="J93" i="3" s="1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C92" i="3"/>
  <c r="B92" i="3"/>
  <c r="K91" i="3"/>
  <c r="H91" i="3"/>
  <c r="G91" i="3"/>
  <c r="J91" i="3" s="1"/>
  <c r="F91" i="3"/>
  <c r="E91" i="3"/>
  <c r="D91" i="3"/>
  <c r="C91" i="3"/>
  <c r="I91" i="3" s="1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J89" i="3" s="1"/>
  <c r="F89" i="3"/>
  <c r="E89" i="3"/>
  <c r="K89" i="3" s="1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J87" i="3" s="1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H85" i="3"/>
  <c r="G85" i="3"/>
  <c r="J85" i="3" s="1"/>
  <c r="F85" i="3"/>
  <c r="E85" i="3"/>
  <c r="K85" i="3" s="1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C80" i="3"/>
  <c r="B80" i="3"/>
  <c r="K79" i="3"/>
  <c r="I79" i="3"/>
  <c r="H79" i="3"/>
  <c r="G79" i="3"/>
  <c r="J79" i="3" s="1"/>
  <c r="F79" i="3"/>
  <c r="E79" i="3"/>
  <c r="D79" i="3"/>
  <c r="C79" i="3"/>
  <c r="B79" i="3"/>
  <c r="K78" i="3"/>
  <c r="I78" i="3"/>
  <c r="H78" i="3"/>
  <c r="G78" i="3"/>
  <c r="F78" i="3"/>
  <c r="E78" i="3"/>
  <c r="D78" i="3"/>
  <c r="J78" i="3" s="1"/>
  <c r="C78" i="3"/>
  <c r="B78" i="3"/>
  <c r="K77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C76" i="3"/>
  <c r="B76" i="3"/>
  <c r="K75" i="3"/>
  <c r="H75" i="3"/>
  <c r="G75" i="3"/>
  <c r="J75" i="3" s="1"/>
  <c r="F75" i="3"/>
  <c r="E75" i="3"/>
  <c r="D75" i="3"/>
  <c r="C75" i="3"/>
  <c r="I75" i="3" s="1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J73" i="3" s="1"/>
  <c r="F73" i="3"/>
  <c r="E73" i="3"/>
  <c r="K73" i="3" s="1"/>
  <c r="D73" i="3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H69" i="3"/>
  <c r="G69" i="3"/>
  <c r="J69" i="3" s="1"/>
  <c r="F69" i="3"/>
  <c r="E69" i="3"/>
  <c r="K69" i="3" s="1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J67" i="3" s="1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K65" i="3"/>
  <c r="H65" i="3"/>
  <c r="G65" i="3"/>
  <c r="J65" i="3" s="1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C64" i="3"/>
  <c r="B64" i="3"/>
  <c r="K63" i="3"/>
  <c r="I63" i="3"/>
  <c r="H63" i="3"/>
  <c r="G63" i="3"/>
  <c r="J63" i="3" s="1"/>
  <c r="F63" i="3"/>
  <c r="E63" i="3"/>
  <c r="D63" i="3"/>
  <c r="C63" i="3"/>
  <c r="B63" i="3"/>
  <c r="K62" i="3"/>
  <c r="I62" i="3"/>
  <c r="H62" i="3"/>
  <c r="G62" i="3"/>
  <c r="F62" i="3"/>
  <c r="E62" i="3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C60" i="3"/>
  <c r="B60" i="3"/>
  <c r="K59" i="3"/>
  <c r="H59" i="3"/>
  <c r="G59" i="3"/>
  <c r="J59" i="3" s="1"/>
  <c r="F59" i="3"/>
  <c r="E59" i="3"/>
  <c r="D59" i="3"/>
  <c r="C59" i="3"/>
  <c r="I59" i="3" s="1"/>
  <c r="B59" i="3"/>
  <c r="K58" i="3"/>
  <c r="H58" i="3"/>
  <c r="G58" i="3"/>
  <c r="F58" i="3"/>
  <c r="E58" i="3"/>
  <c r="D58" i="3"/>
  <c r="J58" i="3" s="1"/>
  <c r="C58" i="3"/>
  <c r="I58" i="3" s="1"/>
  <c r="B58" i="3"/>
  <c r="H57" i="3"/>
  <c r="G57" i="3"/>
  <c r="J57" i="3" s="1"/>
  <c r="F57" i="3"/>
  <c r="E57" i="3"/>
  <c r="K57" i="3" s="1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J55" i="3" s="1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H53" i="3"/>
  <c r="G53" i="3"/>
  <c r="J53" i="3" s="1"/>
  <c r="F53" i="3"/>
  <c r="E53" i="3"/>
  <c r="K53" i="3" s="1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H51" i="3"/>
  <c r="G51" i="3"/>
  <c r="J51" i="3" s="1"/>
  <c r="F51" i="3"/>
  <c r="E51" i="3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K49" i="3"/>
  <c r="H49" i="3"/>
  <c r="G49" i="3"/>
  <c r="J49" i="3" s="1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C48" i="3"/>
  <c r="B48" i="3"/>
  <c r="K47" i="3"/>
  <c r="I47" i="3"/>
  <c r="H47" i="3"/>
  <c r="G47" i="3"/>
  <c r="J47" i="3" s="1"/>
  <c r="F47" i="3"/>
  <c r="E47" i="3"/>
  <c r="D47" i="3"/>
  <c r="C47" i="3"/>
  <c r="B47" i="3"/>
  <c r="K46" i="3"/>
  <c r="I46" i="3"/>
  <c r="H46" i="3"/>
  <c r="G46" i="3"/>
  <c r="F46" i="3"/>
  <c r="E46" i="3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I44" i="3"/>
  <c r="H44" i="3"/>
  <c r="G44" i="3"/>
  <c r="F44" i="3"/>
  <c r="E44" i="3"/>
  <c r="K44" i="3" s="1"/>
  <c r="D44" i="3"/>
  <c r="C44" i="3"/>
  <c r="B44" i="3"/>
  <c r="K43" i="3"/>
  <c r="H43" i="3"/>
  <c r="G43" i="3"/>
  <c r="J43" i="3" s="1"/>
  <c r="F43" i="3"/>
  <c r="E43" i="3"/>
  <c r="D43" i="3"/>
  <c r="C43" i="3"/>
  <c r="I43" i="3" s="1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E41" i="3"/>
  <c r="K41" i="3" s="1"/>
  <c r="D41" i="3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H39" i="3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H37" i="3"/>
  <c r="G37" i="3"/>
  <c r="J37" i="3" s="1"/>
  <c r="F37" i="3"/>
  <c r="E37" i="3"/>
  <c r="K37" i="3" s="1"/>
  <c r="D37" i="3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J35" i="3" s="1"/>
  <c r="F35" i="3"/>
  <c r="E35" i="3"/>
  <c r="D35" i="3"/>
  <c r="C35" i="3"/>
  <c r="I35" i="3" s="1"/>
  <c r="B35" i="3"/>
  <c r="H34" i="3"/>
  <c r="G34" i="3"/>
  <c r="F34" i="3"/>
  <c r="E34" i="3"/>
  <c r="D34" i="3"/>
  <c r="J34" i="3" s="1"/>
  <c r="C34" i="3"/>
  <c r="I34" i="3" s="1"/>
  <c r="B34" i="3"/>
  <c r="K33" i="3"/>
  <c r="J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C32" i="3"/>
  <c r="B32" i="3"/>
  <c r="K31" i="3"/>
  <c r="I31" i="3"/>
  <c r="H31" i="3"/>
  <c r="G31" i="3"/>
  <c r="J31" i="3" s="1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K29" i="3"/>
  <c r="H29" i="3"/>
  <c r="G29" i="3"/>
  <c r="J29" i="3" s="1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H25" i="3"/>
  <c r="G25" i="3"/>
  <c r="J25" i="3" s="1"/>
  <c r="F25" i="3"/>
  <c r="E25" i="3"/>
  <c r="K25" i="3" s="1"/>
  <c r="D25" i="3"/>
  <c r="C25" i="3"/>
  <c r="B25" i="3"/>
  <c r="I24" i="3"/>
  <c r="H24" i="3"/>
  <c r="G24" i="3"/>
  <c r="F24" i="3"/>
  <c r="E24" i="3"/>
  <c r="K24" i="3" s="1"/>
  <c r="D24" i="3"/>
  <c r="C24" i="3"/>
  <c r="B24" i="3"/>
  <c r="K23" i="3"/>
  <c r="I23" i="3"/>
  <c r="H23" i="3"/>
  <c r="G23" i="3"/>
  <c r="J23" i="3" s="1"/>
  <c r="F23" i="3"/>
  <c r="E23" i="3"/>
  <c r="D23" i="3"/>
  <c r="C23" i="3"/>
  <c r="B23" i="3"/>
  <c r="K22" i="3"/>
  <c r="I22" i="3"/>
  <c r="H22" i="3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F19" i="3"/>
  <c r="I19" i="3" s="1"/>
  <c r="E19" i="3"/>
  <c r="D19" i="3"/>
  <c r="J19" i="3" s="1"/>
  <c r="C19" i="3"/>
  <c r="B19" i="3"/>
  <c r="H18" i="3"/>
  <c r="G18" i="3"/>
  <c r="F18" i="3"/>
  <c r="E18" i="3"/>
  <c r="K18" i="3" s="1"/>
  <c r="D18" i="3"/>
  <c r="J18" i="3" s="1"/>
  <c r="C18" i="3"/>
  <c r="B18" i="3"/>
  <c r="H17" i="3"/>
  <c r="G17" i="3"/>
  <c r="J17" i="3" s="1"/>
  <c r="F17" i="3"/>
  <c r="E17" i="3"/>
  <c r="K17" i="3" s="1"/>
  <c r="D17" i="3"/>
  <c r="C17" i="3"/>
  <c r="B17" i="3"/>
  <c r="J16" i="3"/>
  <c r="I16" i="3"/>
  <c r="H16" i="3"/>
  <c r="G16" i="3"/>
  <c r="F16" i="3"/>
  <c r="E16" i="3"/>
  <c r="K16" i="3" s="1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H226" i="2"/>
  <c r="G226" i="2"/>
  <c r="F226" i="2"/>
  <c r="I226" i="2" s="1"/>
  <c r="E226" i="2"/>
  <c r="K226" i="2" s="1"/>
  <c r="D226" i="2"/>
  <c r="J226" i="2" s="1"/>
  <c r="C226" i="2"/>
  <c r="B226" i="2"/>
  <c r="H225" i="2"/>
  <c r="K225" i="2" s="1"/>
  <c r="G225" i="2"/>
  <c r="J225" i="2" s="1"/>
  <c r="F225" i="2"/>
  <c r="E225" i="2"/>
  <c r="D225" i="2"/>
  <c r="C225" i="2"/>
  <c r="I225" i="2" s="1"/>
  <c r="B225" i="2"/>
  <c r="J224" i="2"/>
  <c r="I224" i="2"/>
  <c r="H224" i="2"/>
  <c r="G224" i="2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K217" i="2" s="1"/>
  <c r="G217" i="2"/>
  <c r="J217" i="2" s="1"/>
  <c r="F217" i="2"/>
  <c r="E217" i="2"/>
  <c r="D217" i="2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B213" i="2"/>
  <c r="J212" i="2"/>
  <c r="I212" i="2"/>
  <c r="H212" i="2"/>
  <c r="G212" i="2"/>
  <c r="F212" i="2"/>
  <c r="E212" i="2"/>
  <c r="D212" i="2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H209" i="2"/>
  <c r="K209" i="2" s="1"/>
  <c r="G209" i="2"/>
  <c r="J209" i="2" s="1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J201" i="2" s="1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B197" i="2"/>
  <c r="J196" i="2"/>
  <c r="I196" i="2"/>
  <c r="H196" i="2"/>
  <c r="G196" i="2"/>
  <c r="F196" i="2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J185" i="2" s="1"/>
  <c r="F185" i="2"/>
  <c r="E185" i="2"/>
  <c r="D185" i="2"/>
  <c r="C185" i="2"/>
  <c r="B185" i="2"/>
  <c r="I184" i="2"/>
  <c r="H184" i="2"/>
  <c r="G184" i="2"/>
  <c r="F184" i="2"/>
  <c r="E184" i="2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B183" i="2"/>
  <c r="I182" i="2"/>
  <c r="H182" i="2"/>
  <c r="G182" i="2"/>
  <c r="F182" i="2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I180" i="2"/>
  <c r="H180" i="2"/>
  <c r="G180" i="2"/>
  <c r="F180" i="2"/>
  <c r="E180" i="2"/>
  <c r="D180" i="2"/>
  <c r="J180" i="2" s="1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J177" i="2"/>
  <c r="H177" i="2"/>
  <c r="K177" i="2" s="1"/>
  <c r="G177" i="2"/>
  <c r="F177" i="2"/>
  <c r="E177" i="2"/>
  <c r="D177" i="2"/>
  <c r="C177" i="2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F175" i="2"/>
  <c r="E175" i="2"/>
  <c r="D175" i="2"/>
  <c r="J175" i="2" s="1"/>
  <c r="C175" i="2"/>
  <c r="B175" i="2"/>
  <c r="H174" i="2"/>
  <c r="G174" i="2"/>
  <c r="F174" i="2"/>
  <c r="I174" i="2" s="1"/>
  <c r="E174" i="2"/>
  <c r="D174" i="2"/>
  <c r="J174" i="2" s="1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D172" i="2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B167" i="2"/>
  <c r="H166" i="2"/>
  <c r="G166" i="2"/>
  <c r="F166" i="2"/>
  <c r="I166" i="2" s="1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B165" i="2"/>
  <c r="J164" i="2"/>
  <c r="I164" i="2"/>
  <c r="H164" i="2"/>
  <c r="G164" i="2"/>
  <c r="F164" i="2"/>
  <c r="E164" i="2"/>
  <c r="D164" i="2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D158" i="2"/>
  <c r="J158" i="2" s="1"/>
  <c r="C158" i="2"/>
  <c r="B158" i="2"/>
  <c r="J157" i="2"/>
  <c r="H157" i="2"/>
  <c r="K157" i="2" s="1"/>
  <c r="G157" i="2"/>
  <c r="F157" i="2"/>
  <c r="E157" i="2"/>
  <c r="D157" i="2"/>
  <c r="C157" i="2"/>
  <c r="B157" i="2"/>
  <c r="J156" i="2"/>
  <c r="H156" i="2"/>
  <c r="G156" i="2"/>
  <c r="F156" i="2"/>
  <c r="E156" i="2"/>
  <c r="K156" i="2" s="1"/>
  <c r="D156" i="2"/>
  <c r="C156" i="2"/>
  <c r="I156" i="2" s="1"/>
  <c r="B156" i="2"/>
  <c r="J155" i="2"/>
  <c r="H155" i="2"/>
  <c r="G155" i="2"/>
  <c r="F155" i="2"/>
  <c r="E155" i="2"/>
  <c r="K155" i="2" s="1"/>
  <c r="D155" i="2"/>
  <c r="C155" i="2"/>
  <c r="I155" i="2" s="1"/>
  <c r="B155" i="2"/>
  <c r="I154" i="2"/>
  <c r="H154" i="2"/>
  <c r="G154" i="2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F143" i="2"/>
  <c r="E143" i="2"/>
  <c r="D143" i="2"/>
  <c r="J143" i="2" s="1"/>
  <c r="C143" i="2"/>
  <c r="B143" i="2"/>
  <c r="H142" i="2"/>
  <c r="G142" i="2"/>
  <c r="F142" i="2"/>
  <c r="I142" i="2" s="1"/>
  <c r="E142" i="2"/>
  <c r="D142" i="2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I137" i="2" s="1"/>
  <c r="E137" i="2"/>
  <c r="D137" i="2"/>
  <c r="C137" i="2"/>
  <c r="B137" i="2"/>
  <c r="I136" i="2"/>
  <c r="H136" i="2"/>
  <c r="K136" i="2" s="1"/>
  <c r="G136" i="2"/>
  <c r="F136" i="2"/>
  <c r="E136" i="2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B135" i="2"/>
  <c r="I134" i="2"/>
  <c r="H134" i="2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J131" i="2" s="1"/>
  <c r="F131" i="2"/>
  <c r="E131" i="2"/>
  <c r="K131" i="2" s="1"/>
  <c r="D131" i="2"/>
  <c r="C131" i="2"/>
  <c r="B131" i="2"/>
  <c r="H130" i="2"/>
  <c r="G130" i="2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I126" i="2" s="1"/>
  <c r="E126" i="2"/>
  <c r="D126" i="2"/>
  <c r="J126" i="2" s="1"/>
  <c r="C126" i="2"/>
  <c r="B126" i="2"/>
  <c r="J125" i="2"/>
  <c r="H125" i="2"/>
  <c r="K125" i="2" s="1"/>
  <c r="G125" i="2"/>
  <c r="F125" i="2"/>
  <c r="E125" i="2"/>
  <c r="D125" i="2"/>
  <c r="C125" i="2"/>
  <c r="B125" i="2"/>
  <c r="J124" i="2"/>
  <c r="H124" i="2"/>
  <c r="G124" i="2"/>
  <c r="F124" i="2"/>
  <c r="E124" i="2"/>
  <c r="K124" i="2" s="1"/>
  <c r="D124" i="2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I122" i="2"/>
  <c r="H122" i="2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E119" i="2"/>
  <c r="K119" i="2" s="1"/>
  <c r="D119" i="2"/>
  <c r="J119" i="2" s="1"/>
  <c r="C119" i="2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F111" i="2"/>
  <c r="E111" i="2"/>
  <c r="D111" i="2"/>
  <c r="J111" i="2" s="1"/>
  <c r="C111" i="2"/>
  <c r="B111" i="2"/>
  <c r="J110" i="2"/>
  <c r="I110" i="2"/>
  <c r="H110" i="2"/>
  <c r="G110" i="2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B108" i="2"/>
  <c r="H107" i="2"/>
  <c r="G107" i="2"/>
  <c r="J107" i="2" s="1"/>
  <c r="F107" i="2"/>
  <c r="E107" i="2"/>
  <c r="D107" i="2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J103" i="2" s="1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B100" i="2"/>
  <c r="H99" i="2"/>
  <c r="G99" i="2"/>
  <c r="J99" i="2" s="1"/>
  <c r="F99" i="2"/>
  <c r="E99" i="2"/>
  <c r="K99" i="2" s="1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E96" i="2"/>
  <c r="K96" i="2" s="1"/>
  <c r="D96" i="2"/>
  <c r="J96" i="2" s="1"/>
  <c r="C96" i="2"/>
  <c r="B96" i="2"/>
  <c r="H95" i="2"/>
  <c r="G95" i="2"/>
  <c r="J95" i="2" s="1"/>
  <c r="F95" i="2"/>
  <c r="E95" i="2"/>
  <c r="K95" i="2" s="1"/>
  <c r="D95" i="2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B92" i="2"/>
  <c r="H91" i="2"/>
  <c r="G91" i="2"/>
  <c r="J91" i="2" s="1"/>
  <c r="F91" i="2"/>
  <c r="E91" i="2"/>
  <c r="D91" i="2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J87" i="2" s="1"/>
  <c r="F87" i="2"/>
  <c r="E87" i="2"/>
  <c r="D87" i="2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J83" i="2" s="1"/>
  <c r="F83" i="2"/>
  <c r="E83" i="2"/>
  <c r="K83" i="2" s="1"/>
  <c r="D83" i="2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B80" i="2"/>
  <c r="H79" i="2"/>
  <c r="G79" i="2"/>
  <c r="J79" i="2" s="1"/>
  <c r="F79" i="2"/>
  <c r="E79" i="2"/>
  <c r="D79" i="2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B76" i="2"/>
  <c r="H75" i="2"/>
  <c r="G75" i="2"/>
  <c r="J75" i="2" s="1"/>
  <c r="F75" i="2"/>
  <c r="E75" i="2"/>
  <c r="D75" i="2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J71" i="2" s="1"/>
  <c r="F71" i="2"/>
  <c r="E71" i="2"/>
  <c r="D71" i="2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B68" i="2"/>
  <c r="H67" i="2"/>
  <c r="G67" i="2"/>
  <c r="J67" i="2" s="1"/>
  <c r="F67" i="2"/>
  <c r="E67" i="2"/>
  <c r="K67" i="2" s="1"/>
  <c r="D67" i="2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E64" i="2"/>
  <c r="K64" i="2" s="1"/>
  <c r="D64" i="2"/>
  <c r="J64" i="2" s="1"/>
  <c r="C64" i="2"/>
  <c r="B64" i="2"/>
  <c r="H63" i="2"/>
  <c r="G63" i="2"/>
  <c r="J63" i="2" s="1"/>
  <c r="F63" i="2"/>
  <c r="E63" i="2"/>
  <c r="K63" i="2" s="1"/>
  <c r="D63" i="2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E60" i="2"/>
  <c r="K60" i="2" s="1"/>
  <c r="D60" i="2"/>
  <c r="J60" i="2" s="1"/>
  <c r="C60" i="2"/>
  <c r="B60" i="2"/>
  <c r="H59" i="2"/>
  <c r="G59" i="2"/>
  <c r="J59" i="2" s="1"/>
  <c r="F59" i="2"/>
  <c r="E59" i="2"/>
  <c r="D59" i="2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J55" i="2" s="1"/>
  <c r="F55" i="2"/>
  <c r="E55" i="2"/>
  <c r="D55" i="2"/>
  <c r="C55" i="2"/>
  <c r="I55" i="2" s="1"/>
  <c r="B55" i="2"/>
  <c r="J54" i="2"/>
  <c r="I54" i="2"/>
  <c r="H54" i="2"/>
  <c r="G54" i="2"/>
  <c r="F54" i="2"/>
  <c r="E54" i="2"/>
  <c r="K54" i="2" s="1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J51" i="2" s="1"/>
  <c r="F51" i="2"/>
  <c r="E51" i="2"/>
  <c r="K51" i="2" s="1"/>
  <c r="D51" i="2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F48" i="2"/>
  <c r="E48" i="2"/>
  <c r="K48" i="2" s="1"/>
  <c r="D48" i="2"/>
  <c r="J48" i="2" s="1"/>
  <c r="C48" i="2"/>
  <c r="B48" i="2"/>
  <c r="H47" i="2"/>
  <c r="G47" i="2"/>
  <c r="J47" i="2" s="1"/>
  <c r="F47" i="2"/>
  <c r="E47" i="2"/>
  <c r="D47" i="2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B44" i="2"/>
  <c r="H43" i="2"/>
  <c r="G43" i="2"/>
  <c r="J43" i="2" s="1"/>
  <c r="F43" i="2"/>
  <c r="E43" i="2"/>
  <c r="D43" i="2"/>
  <c r="C43" i="2"/>
  <c r="I43" i="2" s="1"/>
  <c r="B43" i="2"/>
  <c r="J42" i="2"/>
  <c r="I42" i="2"/>
  <c r="H42" i="2"/>
  <c r="G42" i="2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B40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D38" i="2"/>
  <c r="J38" i="2" s="1"/>
  <c r="C38" i="2"/>
  <c r="B38" i="2"/>
  <c r="K37" i="2"/>
  <c r="J37" i="2"/>
  <c r="H37" i="2"/>
  <c r="G37" i="2"/>
  <c r="F37" i="2"/>
  <c r="E37" i="2"/>
  <c r="D37" i="2"/>
  <c r="C37" i="2"/>
  <c r="B37" i="2"/>
  <c r="H36" i="2"/>
  <c r="G36" i="2"/>
  <c r="F36" i="2"/>
  <c r="E36" i="2"/>
  <c r="D36" i="2"/>
  <c r="J36" i="2" s="1"/>
  <c r="C36" i="2"/>
  <c r="B36" i="2"/>
  <c r="J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K34" i="2" s="1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F30" i="2"/>
  <c r="E30" i="2"/>
  <c r="D30" i="2"/>
  <c r="J30" i="2" s="1"/>
  <c r="C30" i="2"/>
  <c r="B30" i="2"/>
  <c r="H29" i="2"/>
  <c r="K29" i="2" s="1"/>
  <c r="G29" i="2"/>
  <c r="F29" i="2"/>
  <c r="E29" i="2"/>
  <c r="D29" i="2"/>
  <c r="J29" i="2" s="1"/>
  <c r="C29" i="2"/>
  <c r="B29" i="2"/>
  <c r="H28" i="2"/>
  <c r="G28" i="2"/>
  <c r="F28" i="2"/>
  <c r="E28" i="2"/>
  <c r="K28" i="2" s="1"/>
  <c r="D28" i="2"/>
  <c r="J28" i="2" s="1"/>
  <c r="C28" i="2"/>
  <c r="B28" i="2"/>
  <c r="H27" i="2"/>
  <c r="G27" i="2"/>
  <c r="F27" i="2"/>
  <c r="I27" i="2" s="1"/>
  <c r="E27" i="2"/>
  <c r="K27" i="2" s="1"/>
  <c r="D27" i="2"/>
  <c r="J27" i="2" s="1"/>
  <c r="C27" i="2"/>
  <c r="B27" i="2"/>
  <c r="J26" i="2"/>
  <c r="H26" i="2"/>
  <c r="G26" i="2"/>
  <c r="F26" i="2"/>
  <c r="I26" i="2" s="1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B25" i="2"/>
  <c r="H24" i="2"/>
  <c r="G24" i="2"/>
  <c r="F24" i="2"/>
  <c r="E24" i="2"/>
  <c r="D24" i="2"/>
  <c r="J24" i="2" s="1"/>
  <c r="C24" i="2"/>
  <c r="B24" i="2"/>
  <c r="H23" i="2"/>
  <c r="G23" i="2"/>
  <c r="F23" i="2"/>
  <c r="E23" i="2"/>
  <c r="D23" i="2"/>
  <c r="J23" i="2" s="1"/>
  <c r="C23" i="2"/>
  <c r="B23" i="2"/>
  <c r="I22" i="2"/>
  <c r="H22" i="2"/>
  <c r="G22" i="2"/>
  <c r="F22" i="2"/>
  <c r="E22" i="2"/>
  <c r="D22" i="2"/>
  <c r="J22" i="2" s="1"/>
  <c r="C22" i="2"/>
  <c r="B22" i="2"/>
  <c r="J21" i="2"/>
  <c r="H21" i="2"/>
  <c r="K21" i="2" s="1"/>
  <c r="G21" i="2"/>
  <c r="F21" i="2"/>
  <c r="E21" i="2"/>
  <c r="D21" i="2"/>
  <c r="C21" i="2"/>
  <c r="B21" i="2"/>
  <c r="J20" i="2"/>
  <c r="H20" i="2"/>
  <c r="G20" i="2"/>
  <c r="F20" i="2"/>
  <c r="E20" i="2"/>
  <c r="D20" i="2"/>
  <c r="C20" i="2"/>
  <c r="B20" i="2"/>
  <c r="J19" i="2"/>
  <c r="H19" i="2"/>
  <c r="H6" i="2" s="1"/>
  <c r="G19" i="2"/>
  <c r="F19" i="2"/>
  <c r="E19" i="2"/>
  <c r="D19" i="2"/>
  <c r="C19" i="2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F14" i="2"/>
  <c r="E14" i="2"/>
  <c r="D14" i="2"/>
  <c r="J14" i="2" s="1"/>
  <c r="C14" i="2"/>
  <c r="B14" i="2"/>
  <c r="H13" i="2"/>
  <c r="K13" i="2" s="1"/>
  <c r="G13" i="2"/>
  <c r="F13" i="2"/>
  <c r="E13" i="2"/>
  <c r="D13" i="2"/>
  <c r="J13" i="2" s="1"/>
  <c r="C13" i="2"/>
  <c r="B13" i="2"/>
  <c r="H12" i="2"/>
  <c r="G12" i="2"/>
  <c r="F12" i="2"/>
  <c r="E12" i="2"/>
  <c r="K12" i="2" s="1"/>
  <c r="D12" i="2"/>
  <c r="J12" i="2" s="1"/>
  <c r="C12" i="2"/>
  <c r="B12" i="2"/>
  <c r="H11" i="2"/>
  <c r="G11" i="2"/>
  <c r="F11" i="2"/>
  <c r="E11" i="2"/>
  <c r="K11" i="2" s="1"/>
  <c r="D11" i="2"/>
  <c r="J11" i="2" s="1"/>
  <c r="C11" i="2"/>
  <c r="B11" i="2"/>
  <c r="J10" i="2"/>
  <c r="H10" i="2"/>
  <c r="G10" i="2"/>
  <c r="F10" i="2"/>
  <c r="I10" i="2" s="1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B9" i="2"/>
  <c r="H8" i="2"/>
  <c r="G8" i="2"/>
  <c r="F8" i="2"/>
  <c r="E8" i="2"/>
  <c r="D8" i="2"/>
  <c r="J8" i="2" s="1"/>
  <c r="C8" i="2"/>
  <c r="B8" i="2"/>
  <c r="H7" i="2"/>
  <c r="G7" i="2"/>
  <c r="F7" i="2"/>
  <c r="F6" i="2" s="1"/>
  <c r="E7" i="2"/>
  <c r="D7" i="2"/>
  <c r="D6" i="2" s="1"/>
  <c r="C7" i="2"/>
  <c r="B7" i="2"/>
  <c r="F4" i="2"/>
  <c r="C4" i="2"/>
  <c r="I2" i="2"/>
  <c r="G2" i="2"/>
  <c r="K14" i="2" l="1"/>
  <c r="I37" i="2"/>
  <c r="I48" i="2"/>
  <c r="K59" i="2"/>
  <c r="I80" i="2"/>
  <c r="K91" i="2"/>
  <c r="I125" i="2"/>
  <c r="K30" i="2"/>
  <c r="J7" i="2"/>
  <c r="K15" i="2"/>
  <c r="K16" i="2"/>
  <c r="I19" i="2"/>
  <c r="I20" i="2"/>
  <c r="I21" i="2"/>
  <c r="K31" i="2"/>
  <c r="K32" i="2"/>
  <c r="I35" i="2"/>
  <c r="I36" i="2"/>
  <c r="I40" i="2"/>
  <c r="I44" i="2"/>
  <c r="K55" i="2"/>
  <c r="I76" i="2"/>
  <c r="K87" i="2"/>
  <c r="I108" i="2"/>
  <c r="I7" i="2"/>
  <c r="I8" i="2"/>
  <c r="K19" i="2"/>
  <c r="K36" i="2"/>
  <c r="K38" i="2"/>
  <c r="K42" i="2"/>
  <c r="K47" i="2"/>
  <c r="I68" i="2"/>
  <c r="K79" i="2"/>
  <c r="I100" i="2"/>
  <c r="I9" i="2"/>
  <c r="C6" i="2"/>
  <c r="I6" i="2" s="1"/>
  <c r="K20" i="2"/>
  <c r="I23" i="2"/>
  <c r="I24" i="2"/>
  <c r="I25" i="2"/>
  <c r="K35" i="2"/>
  <c r="K39" i="2"/>
  <c r="K43" i="2"/>
  <c r="I64" i="2"/>
  <c r="K75" i="2"/>
  <c r="I96" i="2"/>
  <c r="K107" i="2"/>
  <c r="G6" i="2"/>
  <c r="J6" i="2" s="1"/>
  <c r="K22" i="2"/>
  <c r="K7" i="2"/>
  <c r="K8" i="2"/>
  <c r="I11" i="2"/>
  <c r="I12" i="2"/>
  <c r="I13" i="2"/>
  <c r="K23" i="2"/>
  <c r="K24" i="2"/>
  <c r="I28" i="2"/>
  <c r="I29" i="2"/>
  <c r="I60" i="2"/>
  <c r="K71" i="2"/>
  <c r="I92" i="2"/>
  <c r="K103" i="2"/>
  <c r="I157" i="2"/>
  <c r="J114" i="2"/>
  <c r="K126" i="2"/>
  <c r="I135" i="2"/>
  <c r="J146" i="2"/>
  <c r="K158" i="2"/>
  <c r="I161" i="2"/>
  <c r="K180" i="2"/>
  <c r="I183" i="2"/>
  <c r="K190" i="2"/>
  <c r="I193" i="2"/>
  <c r="E6" i="2"/>
  <c r="K6" i="2" s="1"/>
  <c r="I111" i="2"/>
  <c r="J122" i="2"/>
  <c r="K134" i="2"/>
  <c r="I143" i="2"/>
  <c r="J154" i="2"/>
  <c r="K172" i="2"/>
  <c r="I175" i="2"/>
  <c r="K182" i="2"/>
  <c r="I185" i="2"/>
  <c r="K208" i="2"/>
  <c r="K224" i="2"/>
  <c r="K122" i="2"/>
  <c r="I131" i="2"/>
  <c r="J142" i="2"/>
  <c r="K154" i="2"/>
  <c r="K162" i="2"/>
  <c r="I165" i="2"/>
  <c r="K184" i="2"/>
  <c r="I187" i="2"/>
  <c r="K194" i="2"/>
  <c r="I197" i="2"/>
  <c r="I213" i="2"/>
  <c r="K34" i="3"/>
  <c r="I119" i="2"/>
  <c r="J130" i="2"/>
  <c r="K142" i="2"/>
  <c r="I151" i="2"/>
  <c r="K164" i="2"/>
  <c r="I167" i="2"/>
  <c r="K174" i="2"/>
  <c r="I177" i="2"/>
  <c r="K196" i="2"/>
  <c r="K212" i="2"/>
  <c r="I18" i="3"/>
  <c r="J44" i="3"/>
  <c r="J60" i="3"/>
  <c r="J76" i="3"/>
  <c r="J92" i="3"/>
  <c r="J108" i="3"/>
  <c r="J124" i="3"/>
  <c r="J140" i="3"/>
  <c r="J156" i="3"/>
  <c r="J172" i="3"/>
  <c r="J176" i="3"/>
  <c r="J180" i="3"/>
  <c r="I17" i="3"/>
  <c r="J32" i="3"/>
  <c r="I25" i="3"/>
  <c r="J48" i="3"/>
  <c r="J64" i="3"/>
  <c r="J80" i="3"/>
  <c r="J96" i="3"/>
  <c r="J112" i="3"/>
  <c r="J128" i="3"/>
  <c r="J144" i="3"/>
  <c r="J160" i="3"/>
  <c r="J24" i="3"/>
  <c r="I194" i="3"/>
  <c r="K205" i="3"/>
  <c r="I226" i="3"/>
  <c r="J233" i="3"/>
  <c r="K237" i="3"/>
  <c r="I258" i="3"/>
  <c r="K269" i="3"/>
  <c r="I290" i="3"/>
  <c r="K301" i="3"/>
  <c r="I322" i="3"/>
  <c r="K333" i="3"/>
  <c r="K289" i="3"/>
  <c r="K321" i="3"/>
  <c r="K184" i="3"/>
  <c r="K189" i="3"/>
  <c r="I210" i="3"/>
  <c r="K221" i="3"/>
  <c r="I242" i="3"/>
  <c r="J249" i="3"/>
  <c r="K253" i="3"/>
  <c r="I274" i="3"/>
  <c r="K285" i="3"/>
  <c r="I306" i="3"/>
  <c r="K317" i="3"/>
  <c r="I338" i="3"/>
  <c r="K349" i="3"/>
  <c r="K313" i="3"/>
  <c r="K345" i="3"/>
  <c r="I202" i="3"/>
  <c r="K213" i="3"/>
  <c r="J241" i="3"/>
  <c r="K245" i="3"/>
  <c r="I266" i="3"/>
  <c r="K277" i="3"/>
  <c r="I298" i="3"/>
  <c r="K309" i="3"/>
  <c r="I330" i="3"/>
  <c r="K341" i="3"/>
</calcChain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<sst xmlns="http://schemas.openxmlformats.org/spreadsheetml/2006/main" count="161" uniqueCount="125">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</sst>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J4" sqref="J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43525</v>
      </c>
      <c r="F7" s="3" t="s">
        <v>3</v>
      </c>
      <c r="G7" s="5">
        <v>43555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03/01/2019 - 03/31/2019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03/01/2018 - 03/31/2018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96699379.330000013</v>
      </c>
      <c r="D6" s="41">
        <f t="shared" si="0"/>
        <v>46731988.430000007</v>
      </c>
      <c r="E6" s="42">
        <f t="shared" si="0"/>
        <v>21493337.640000001</v>
      </c>
      <c r="F6" s="40">
        <f t="shared" si="0"/>
        <v>94843894.390000001</v>
      </c>
      <c r="G6" s="41">
        <f t="shared" si="0"/>
        <v>45707820.050000004</v>
      </c>
      <c r="H6" s="42">
        <f t="shared" si="0"/>
        <v>19721324.209999997</v>
      </c>
      <c r="I6" s="20">
        <f t="shared" ref="I6:I69" si="1">IFERROR((C6-F6)/F6,"")</f>
        <v>1.9563567606895402E-2</v>
      </c>
      <c r="J6" s="20">
        <f t="shared" ref="J6:J69" si="2">IFERROR((D6-G6)/G6,"")</f>
        <v>2.2406852457186974E-2</v>
      </c>
      <c r="K6" s="20">
        <f t="shared" ref="K6:K69" si="3">IFERROR((E6-H6)/H6,"")</f>
        <v>8.9852659544102875E-2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3180760.27</v>
      </c>
      <c r="D7" s="43">
        <f>IF('County Data'!E2&gt;9,'County Data'!D2,"*")</f>
        <v>491126.17</v>
      </c>
      <c r="E7" s="44">
        <f>IF('County Data'!G2&gt;9,'County Data'!F2,"*")</f>
        <v>484757.51</v>
      </c>
      <c r="F7" s="43">
        <f>IF('County Data'!I2&gt;9,'County Data'!H2,"*")</f>
        <v>3052074.74</v>
      </c>
      <c r="G7" s="43">
        <f>IF('County Data'!K2&gt;9,'County Data'!J2,"*")</f>
        <v>540573.35</v>
      </c>
      <c r="H7" s="44">
        <f>IF('County Data'!M2&gt;9,'County Data'!L2,"*")</f>
        <v>519424.48</v>
      </c>
      <c r="I7" s="22">
        <f t="shared" si="1"/>
        <v>4.2163295778267801E-2</v>
      </c>
      <c r="J7" s="22">
        <f t="shared" si="2"/>
        <v>-9.1471730894614009E-2</v>
      </c>
      <c r="K7" s="22">
        <f t="shared" si="3"/>
        <v>-6.6741117014739032E-2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5387656.9199999999</v>
      </c>
      <c r="D8" s="43">
        <f>IF('County Data'!E3&gt;9,'County Data'!D3,"*")</f>
        <v>2071407.69</v>
      </c>
      <c r="E8" s="44">
        <f>IF('County Data'!G3&gt;9,'County Data'!F3,"*")</f>
        <v>990363.14</v>
      </c>
      <c r="F8" s="43">
        <f>IF('County Data'!I3&gt;9,'County Data'!H3,"*")</f>
        <v>5275266.63</v>
      </c>
      <c r="G8" s="43">
        <f>IF('County Data'!K3&gt;9,'County Data'!J3,"*")</f>
        <v>2110960.56</v>
      </c>
      <c r="H8" s="44">
        <f>IF('County Data'!M3&gt;9,'County Data'!L3,"*")</f>
        <v>932509.1</v>
      </c>
      <c r="I8" s="22">
        <f t="shared" si="1"/>
        <v>2.1305139224782662E-2</v>
      </c>
      <c r="J8" s="22">
        <f t="shared" si="2"/>
        <v>-1.8736906197811726E-2</v>
      </c>
      <c r="K8" s="22">
        <f t="shared" si="3"/>
        <v>6.2041260508878725E-2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2901977.7</v>
      </c>
      <c r="D9" s="46">
        <f>IF('County Data'!E4&gt;9,'County Data'!D4,"*")</f>
        <v>662127.17000000004</v>
      </c>
      <c r="E9" s="47">
        <f>IF('County Data'!G4&gt;9,'County Data'!F4,"*")</f>
        <v>418521.44</v>
      </c>
      <c r="F9" s="45">
        <f>IF('County Data'!I4&gt;9,'County Data'!H4,"*")</f>
        <v>2900224.28</v>
      </c>
      <c r="G9" s="46">
        <f>IF('County Data'!K4&gt;9,'County Data'!J4,"*")</f>
        <v>637041.74</v>
      </c>
      <c r="H9" s="47">
        <f>IF('County Data'!M4&gt;9,'County Data'!L4,"*")</f>
        <v>430635.85</v>
      </c>
      <c r="I9" s="9">
        <f t="shared" si="1"/>
        <v>6.0458082917655984E-4</v>
      </c>
      <c r="J9" s="9">
        <f t="shared" si="2"/>
        <v>3.9378000568691229E-2</v>
      </c>
      <c r="K9" s="9">
        <f t="shared" si="3"/>
        <v>-2.8131447950745334E-2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29319107.309999999</v>
      </c>
      <c r="D10" s="43">
        <f>IF('County Data'!E5&gt;9,'County Data'!D5,"*")</f>
        <v>7160356.2800000003</v>
      </c>
      <c r="E10" s="44">
        <f>IF('County Data'!G5&gt;9,'County Data'!F5,"*")</f>
        <v>5826713.46</v>
      </c>
      <c r="F10" s="43">
        <f>IF('County Data'!I5&gt;9,'County Data'!H5,"*")</f>
        <v>27937559.239999998</v>
      </c>
      <c r="G10" s="43">
        <f>IF('County Data'!K5&gt;9,'County Data'!J5,"*")</f>
        <v>6829587.4100000001</v>
      </c>
      <c r="H10" s="44">
        <f>IF('County Data'!M5&gt;9,'County Data'!L5,"*")</f>
        <v>5616655.0199999996</v>
      </c>
      <c r="I10" s="22">
        <f t="shared" si="1"/>
        <v>4.9451280197088554E-2</v>
      </c>
      <c r="J10" s="22">
        <f t="shared" si="2"/>
        <v>4.8431749993518292E-2</v>
      </c>
      <c r="K10" s="22">
        <f t="shared" si="3"/>
        <v>3.7399206334021995E-2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172551.41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203274.67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-0.15114160559207898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4111472.66</v>
      </c>
      <c r="D12" s="43">
        <f>IF('County Data'!E7&gt;9,'County Data'!D7,"*")</f>
        <v>357819.29</v>
      </c>
      <c r="E12" s="44">
        <f>IF('County Data'!G7&gt;9,'County Data'!F7,"*")</f>
        <v>393965.14</v>
      </c>
      <c r="F12" s="43">
        <f>IF('County Data'!I7&gt;9,'County Data'!H7,"*")</f>
        <v>3939406.45</v>
      </c>
      <c r="G12" s="43">
        <f>IF('County Data'!K7&gt;9,'County Data'!J7,"*")</f>
        <v>343266.81</v>
      </c>
      <c r="H12" s="44">
        <f>IF('County Data'!M7&gt;9,'County Data'!L7,"*")</f>
        <v>417516.02</v>
      </c>
      <c r="I12" s="22">
        <f t="shared" si="1"/>
        <v>4.3678206903479067E-2</v>
      </c>
      <c r="J12" s="22">
        <f t="shared" si="2"/>
        <v>4.2394078239023407E-2</v>
      </c>
      <c r="K12" s="22">
        <f t="shared" si="3"/>
        <v>-5.6407129000702785E-2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286958.78999999998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236444.16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0.21364295908175518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7223673.7300000004</v>
      </c>
      <c r="D14" s="43">
        <f>IF('County Data'!E9&gt;9,'County Data'!D9,"*")</f>
        <v>7573835.6900000004</v>
      </c>
      <c r="E14" s="44">
        <f>IF('County Data'!G9&gt;9,'County Data'!F9,"*")</f>
        <v>2347935.4300000002</v>
      </c>
      <c r="F14" s="43">
        <f>IF('County Data'!I9&gt;9,'County Data'!H9,"*")</f>
        <v>7204618.4900000002</v>
      </c>
      <c r="G14" s="43">
        <f>IF('County Data'!K9&gt;9,'County Data'!J9,"*")</f>
        <v>7597095</v>
      </c>
      <c r="H14" s="44">
        <f>IF('County Data'!M9&gt;9,'County Data'!L9,"*")</f>
        <v>2243373.66</v>
      </c>
      <c r="I14" s="22">
        <f t="shared" si="1"/>
        <v>2.6448645443820332E-3</v>
      </c>
      <c r="J14" s="22">
        <f t="shared" si="2"/>
        <v>-3.0616057848427049E-3</v>
      </c>
      <c r="K14" s="22">
        <f t="shared" si="3"/>
        <v>4.6609163629031829E-2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1547800.69</v>
      </c>
      <c r="D15" s="48">
        <f>IF('County Data'!E10&gt;9,'County Data'!D10,"*")</f>
        <v>211862.3</v>
      </c>
      <c r="E15" s="49">
        <f>IF('County Data'!G10&gt;9,'County Data'!F10,"*")</f>
        <v>136953.63</v>
      </c>
      <c r="F15" s="48">
        <f>IF('County Data'!I10&gt;9,'County Data'!H10,"*")</f>
        <v>1420618.35</v>
      </c>
      <c r="G15" s="48">
        <f>IF('County Data'!K10&gt;9,'County Data'!J10,"*")</f>
        <v>184527.35</v>
      </c>
      <c r="H15" s="49">
        <f>IF('County Data'!M10&gt;9,'County Data'!L10,"*")</f>
        <v>135040.1</v>
      </c>
      <c r="I15" s="23">
        <f t="shared" si="1"/>
        <v>8.9526043359921287E-2</v>
      </c>
      <c r="J15" s="23">
        <f t="shared" si="2"/>
        <v>0.14813495126874138</v>
      </c>
      <c r="K15" s="23">
        <f t="shared" si="3"/>
        <v>1.4170087255563337E-2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2512135.16</v>
      </c>
      <c r="D16" s="43">
        <f>IF('County Data'!E11&gt;9,'County Data'!D11,"*")</f>
        <v>951301.79</v>
      </c>
      <c r="E16" s="44">
        <f>IF('County Data'!G11&gt;9,'County Data'!F11,"*")</f>
        <v>418401.96</v>
      </c>
      <c r="F16" s="43">
        <f>IF('County Data'!I11&gt;9,'County Data'!H11,"*")</f>
        <v>2457225.25</v>
      </c>
      <c r="G16" s="43">
        <f>IF('County Data'!K11&gt;9,'County Data'!J11,"*")</f>
        <v>967948.34</v>
      </c>
      <c r="H16" s="44">
        <f>IF('County Data'!M11&gt;9,'County Data'!L11,"*")</f>
        <v>350581.2</v>
      </c>
      <c r="I16" s="22">
        <f t="shared" si="1"/>
        <v>2.234630707949959E-2</v>
      </c>
      <c r="J16" s="22">
        <f t="shared" si="2"/>
        <v>-1.7197766980002187E-2</v>
      </c>
      <c r="K16" s="22">
        <f t="shared" si="3"/>
        <v>0.19345235854061771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3097456.28</v>
      </c>
      <c r="D17" s="46">
        <f>IF('County Data'!E12&gt;9,'County Data'!D12,"*")</f>
        <v>12821650.4</v>
      </c>
      <c r="E17" s="47">
        <f>IF('County Data'!G12&gt;9,'County Data'!F12,"*")</f>
        <v>1145613.77</v>
      </c>
      <c r="F17" s="45">
        <f>IF('County Data'!I12&gt;9,'County Data'!H12,"*")</f>
        <v>3733375.49</v>
      </c>
      <c r="G17" s="46">
        <f>IF('County Data'!K12&gt;9,'County Data'!J12,"*")</f>
        <v>10375091.109999999</v>
      </c>
      <c r="H17" s="47" t="str">
        <f>IF('County Data'!M12&gt;9,'County Data'!L12,"*")</f>
        <v>*</v>
      </c>
      <c r="I17" s="9">
        <f t="shared" si="1"/>
        <v>-0.17033357927787768</v>
      </c>
      <c r="J17" s="9">
        <f t="shared" si="2"/>
        <v>0.2358108727972415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11174329.01</v>
      </c>
      <c r="D18" s="43">
        <f>IF('County Data'!E13&gt;9,'County Data'!D13,"*")</f>
        <v>4943980.5</v>
      </c>
      <c r="E18" s="44">
        <f>IF('County Data'!G13&gt;9,'County Data'!F13,"*")</f>
        <v>2995595.78</v>
      </c>
      <c r="F18" s="43">
        <f>IF('County Data'!I13&gt;9,'County Data'!H13,"*")</f>
        <v>10853847.289999999</v>
      </c>
      <c r="G18" s="43">
        <f>IF('County Data'!K13&gt;9,'County Data'!J13,"*")</f>
        <v>5163472.67</v>
      </c>
      <c r="H18" s="44">
        <f>IF('County Data'!M13&gt;9,'County Data'!L13,"*")</f>
        <v>2824610.35</v>
      </c>
      <c r="I18" s="22">
        <f t="shared" si="1"/>
        <v>2.952701576106298E-2</v>
      </c>
      <c r="J18" s="22">
        <f t="shared" si="2"/>
        <v>-4.2508634019747783E-2</v>
      </c>
      <c r="K18" s="22">
        <f t="shared" si="3"/>
        <v>6.0534165358418268E-2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9687247.2899999991</v>
      </c>
      <c r="D19" s="46">
        <f>IF('County Data'!E14&gt;9,'County Data'!D14,"*")</f>
        <v>2523624.5699999998</v>
      </c>
      <c r="E19" s="47">
        <f>IF('County Data'!G14&gt;9,'County Data'!F14,"*")</f>
        <v>2216182.83</v>
      </c>
      <c r="F19" s="45">
        <f>IF('County Data'!I14&gt;9,'County Data'!H14,"*")</f>
        <v>9655672.9700000007</v>
      </c>
      <c r="G19" s="46">
        <f>IF('County Data'!K14&gt;9,'County Data'!J14,"*")</f>
        <v>2400074.64</v>
      </c>
      <c r="H19" s="47">
        <f>IF('County Data'!M14&gt;9,'County Data'!L14,"*")</f>
        <v>2172306.31</v>
      </c>
      <c r="I19" s="9">
        <f t="shared" si="1"/>
        <v>3.2700278994637938E-3</v>
      </c>
      <c r="J19" s="9">
        <f t="shared" si="2"/>
        <v>5.1477536548613208E-2</v>
      </c>
      <c r="K19" s="9">
        <f t="shared" si="3"/>
        <v>2.0198127583581901E-2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7767201.29</v>
      </c>
      <c r="D20" s="43">
        <f>IF('County Data'!E15&gt;9,'County Data'!D15,"*")</f>
        <v>3084169.74</v>
      </c>
      <c r="E20" s="44">
        <f>IF('County Data'!G15&gt;9,'County Data'!F15,"*")</f>
        <v>1957679.31</v>
      </c>
      <c r="F20" s="43">
        <f>IF('County Data'!I15&gt;9,'County Data'!H15,"*")</f>
        <v>7737515.8799999999</v>
      </c>
      <c r="G20" s="43">
        <f>IF('County Data'!K15&gt;9,'County Data'!J15,"*")</f>
        <v>3311353.63</v>
      </c>
      <c r="H20" s="44">
        <f>IF('County Data'!M15&gt;9,'County Data'!L15,"*")</f>
        <v>1987868.06</v>
      </c>
      <c r="I20" s="22">
        <f t="shared" si="1"/>
        <v>3.8365556155731148E-3</v>
      </c>
      <c r="J20" s="22">
        <f t="shared" si="2"/>
        <v>-6.8607559138888968E-2</v>
      </c>
      <c r="K20" s="22">
        <f t="shared" si="3"/>
        <v>-1.5186495828098369E-2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8329050.8200000003</v>
      </c>
      <c r="D21" s="46">
        <f>IF('County Data'!E16&gt;9,'County Data'!D16,"*")</f>
        <v>3878726.84</v>
      </c>
      <c r="E21" s="47">
        <f>IF('County Data'!G16&gt;9,'County Data'!F16,"*")</f>
        <v>2160654.2400000002</v>
      </c>
      <c r="F21" s="45">
        <f>IF('County Data'!I16&gt;9,'County Data'!H16,"*")</f>
        <v>8236770.5</v>
      </c>
      <c r="G21" s="46">
        <f>IF('County Data'!K16&gt;9,'County Data'!J16,"*")</f>
        <v>5246827.4400000004</v>
      </c>
      <c r="H21" s="47">
        <f>IF('County Data'!M16&gt;9,'County Data'!L16,"*")</f>
        <v>2090804.06</v>
      </c>
      <c r="I21" s="9">
        <f t="shared" si="1"/>
        <v>1.1203458928472063E-2</v>
      </c>
      <c r="J21" s="9">
        <f t="shared" si="2"/>
        <v>-0.26074815984418964</v>
      </c>
      <c r="K21" s="9">
        <f t="shared" si="3"/>
        <v>3.3408285996919369E-2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03/01/2019 - 03/31/2019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03/01/2018 - 03/31/2018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1391245.91</v>
      </c>
      <c r="D6" s="41" t="str">
        <f>IF('Town Data'!E2&gt;9,'Town Data'!D2,"*")</f>
        <v>*</v>
      </c>
      <c r="E6" s="42">
        <f>IF('Town Data'!G2&gt;9,'Town Data'!F2,"*")</f>
        <v>246385.74</v>
      </c>
      <c r="F6" s="41">
        <f>IF('Town Data'!I2&gt;9,'Town Data'!H2,"*")</f>
        <v>1403306.09</v>
      </c>
      <c r="G6" s="41" t="str">
        <f>IF('Town Data'!K2&gt;9,'Town Data'!J2,"*")</f>
        <v>*</v>
      </c>
      <c r="H6" s="42">
        <f>IF('Town Data'!M2&gt;9,'Town Data'!L2,"*")</f>
        <v>267948.74</v>
      </c>
      <c r="I6" s="20">
        <f t="shared" ref="I6:I69" si="0">IFERROR((C6-F6)/F6,"")</f>
        <v>-8.5941193342930385E-3</v>
      </c>
      <c r="J6" s="20" t="str">
        <f t="shared" ref="J6:J69" si="1">IFERROR((D6-G6)/G6,"")</f>
        <v/>
      </c>
      <c r="K6" s="20">
        <f t="shared" ref="K6:K69" si="2">IFERROR((E6-H6)/H6,"")</f>
        <v>-8.0474347444216388E-2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152463.26999999999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137969.49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0.10505061662545828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2629882.6800000002</v>
      </c>
      <c r="D8" s="43">
        <f>IF('Town Data'!E4&gt;9,'Town Data'!D4,"*")</f>
        <v>407357.91</v>
      </c>
      <c r="E8" s="44">
        <f>IF('Town Data'!G4&gt;9,'Town Data'!F4,"*")</f>
        <v>343242.45</v>
      </c>
      <c r="F8" s="43">
        <f>IF('Town Data'!I4&gt;9,'Town Data'!H4,"*")</f>
        <v>2512914.06</v>
      </c>
      <c r="G8" s="43">
        <f>IF('Town Data'!K4&gt;9,'Town Data'!J4,"*")</f>
        <v>417532.53</v>
      </c>
      <c r="H8" s="44">
        <f>IF('Town Data'!M4&gt;9,'Town Data'!L4,"*")</f>
        <v>344701.15</v>
      </c>
      <c r="I8" s="22">
        <f t="shared" si="0"/>
        <v>4.6547003680659144E-2</v>
      </c>
      <c r="J8" s="22">
        <f t="shared" si="1"/>
        <v>-2.4368448609261781E-2</v>
      </c>
      <c r="K8" s="22">
        <f t="shared" si="2"/>
        <v>-4.231781646217344E-3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1690189.24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1617890.95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4.4686750982815028E-2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>
        <f>IF('Town Data'!C6&gt;9,'Town Data'!B6,"*")</f>
        <v>404372.6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379577.96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6.5321600864286095E-2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297414.83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308284.53999999998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-3.5258693154058142E-2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3351776.53</v>
      </c>
      <c r="D12" s="43">
        <f>IF('Town Data'!E8&gt;9,'Town Data'!D8,"*")</f>
        <v>614746.88</v>
      </c>
      <c r="E12" s="44">
        <f>IF('Town Data'!G8&gt;9,'Town Data'!F8,"*")</f>
        <v>488917.38</v>
      </c>
      <c r="F12" s="43">
        <f>IF('Town Data'!I8&gt;9,'Town Data'!H8,"*")</f>
        <v>3282807.3</v>
      </c>
      <c r="G12" s="43">
        <f>IF('Town Data'!K8&gt;9,'Town Data'!J8,"*")</f>
        <v>634913.22</v>
      </c>
      <c r="H12" s="44">
        <f>IF('Town Data'!M8&gt;9,'Town Data'!L8,"*")</f>
        <v>503356.55</v>
      </c>
      <c r="I12" s="22">
        <f t="shared" si="0"/>
        <v>2.1009222807564728E-2</v>
      </c>
      <c r="J12" s="22">
        <f t="shared" si="1"/>
        <v>-3.1762356436679594E-2</v>
      </c>
      <c r="K12" s="22">
        <f t="shared" si="2"/>
        <v>-2.8685769560364286E-2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323958.3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326422.52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-7.5491727715355852E-3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 t="str">
        <f>IF('Town Data'!C10&gt;9,'Town Data'!B10,"*")</f>
        <v>*</v>
      </c>
      <c r="D14" s="43">
        <f>IF('Town Data'!E10&gt;9,'Town Data'!D10,"*")</f>
        <v>343430.51</v>
      </c>
      <c r="E14" s="44" t="str">
        <f>IF('Town Data'!G10&gt;9,'Town Data'!F10,"*")</f>
        <v>*</v>
      </c>
      <c r="F14" s="43" t="str">
        <f>IF('Town Data'!I10&gt;9,'Town Data'!H10,"*")</f>
        <v>*</v>
      </c>
      <c r="G14" s="43">
        <f>IF('Town Data'!K10&gt;9,'Town Data'!J10,"*")</f>
        <v>315375.06</v>
      </c>
      <c r="H14" s="44" t="str">
        <f>IF('Town Data'!M10&gt;9,'Town Data'!L10,"*")</f>
        <v>*</v>
      </c>
      <c r="I14" s="22" t="str">
        <f t="shared" si="0"/>
        <v/>
      </c>
      <c r="J14" s="22">
        <f t="shared" si="1"/>
        <v>8.8959000118779247E-2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9033600.8699999992</v>
      </c>
      <c r="D15" s="46">
        <f>IF('Town Data'!E11&gt;9,'Town Data'!D11,"*")</f>
        <v>3337096.44</v>
      </c>
      <c r="E15" s="47">
        <f>IF('Town Data'!G11&gt;9,'Town Data'!F11,"*")</f>
        <v>3154133.16</v>
      </c>
      <c r="F15" s="45">
        <f>IF('Town Data'!I11&gt;9,'Town Data'!H11,"*")</f>
        <v>8519801.8000000007</v>
      </c>
      <c r="G15" s="46">
        <f>IF('Town Data'!K11&gt;9,'Town Data'!J11,"*")</f>
        <v>2863524.01</v>
      </c>
      <c r="H15" s="47">
        <f>IF('Town Data'!M11&gt;9,'Town Data'!L11,"*")</f>
        <v>3010407.33</v>
      </c>
      <c r="I15" s="9">
        <f t="shared" si="0"/>
        <v>6.0306458068073651E-2</v>
      </c>
      <c r="J15" s="9">
        <f t="shared" si="1"/>
        <v>0.16538098802251713</v>
      </c>
      <c r="K15" s="9">
        <f t="shared" si="2"/>
        <v>4.7742984335611513E-2</v>
      </c>
      <c r="L15" s="15"/>
    </row>
    <row r="16" spans="1:12" x14ac:dyDescent="0.25">
      <c r="A16" s="15"/>
      <c r="B16" s="28" t="str">
        <f>'Town Data'!A12</f>
        <v>CAMBRIDGE</v>
      </c>
      <c r="C16" s="52">
        <f>IF('Town Data'!C12&gt;9,'Town Data'!B12,"*")</f>
        <v>931847.54</v>
      </c>
      <c r="D16" s="53">
        <f>IF('Town Data'!E12&gt;9,'Town Data'!D12,"*")</f>
        <v>1087529.5900000001</v>
      </c>
      <c r="E16" s="54" t="str">
        <f>IF('Town Data'!G12&gt;9,'Town Data'!F12,"*")</f>
        <v>*</v>
      </c>
      <c r="F16" s="53">
        <f>IF('Town Data'!I12&gt;9,'Town Data'!H12,"*")</f>
        <v>958780.37</v>
      </c>
      <c r="G16" s="53">
        <f>IF('Town Data'!K12&gt;9,'Town Data'!J12,"*")</f>
        <v>973354.72</v>
      </c>
      <c r="H16" s="54">
        <f>IF('Town Data'!M12&gt;9,'Town Data'!L12,"*")</f>
        <v>284688.09999999998</v>
      </c>
      <c r="I16" s="26">
        <f t="shared" si="0"/>
        <v>-2.8090719045488967E-2</v>
      </c>
      <c r="J16" s="26">
        <f t="shared" si="1"/>
        <v>0.11730037123567873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398960.93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411010.42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-2.931675065561596E-2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301492.7</v>
      </c>
      <c r="D18" s="46">
        <f>IF('Town Data'!E14&gt;9,'Town Data'!D14,"*")</f>
        <v>59075.83</v>
      </c>
      <c r="E18" s="47" t="str">
        <f>IF('Town Data'!G14&gt;9,'Town Data'!F14,"*")</f>
        <v>*</v>
      </c>
      <c r="F18" s="45">
        <f>IF('Town Data'!I14&gt;9,'Town Data'!H14,"*")</f>
        <v>307308.33</v>
      </c>
      <c r="G18" s="46">
        <f>IF('Town Data'!K14&gt;9,'Town Data'!J14,"*")</f>
        <v>60255.55</v>
      </c>
      <c r="H18" s="47" t="str">
        <f>IF('Town Data'!M14&gt;9,'Town Data'!L14,"*")</f>
        <v>*</v>
      </c>
      <c r="I18" s="9">
        <f t="shared" si="0"/>
        <v>-1.8924413796397917E-2</v>
      </c>
      <c r="J18" s="9">
        <f t="shared" si="1"/>
        <v>-1.9578611430814276E-2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2149797.17</v>
      </c>
      <c r="D19" s="43" t="str">
        <f>IF('Town Data'!E15&gt;9,'Town Data'!D15,"*")</f>
        <v>*</v>
      </c>
      <c r="E19" s="44">
        <f>IF('Town Data'!G15&gt;9,'Town Data'!F15,"*")</f>
        <v>309237.48</v>
      </c>
      <c r="F19" s="43">
        <f>IF('Town Data'!I15&gt;9,'Town Data'!H15,"*")</f>
        <v>2181587.19</v>
      </c>
      <c r="G19" s="43" t="str">
        <f>IF('Town Data'!K15&gt;9,'Town Data'!J15,"*")</f>
        <v>*</v>
      </c>
      <c r="H19" s="44">
        <f>IF('Town Data'!M15&gt;9,'Town Data'!L15,"*")</f>
        <v>294585.58</v>
      </c>
      <c r="I19" s="22">
        <f t="shared" si="0"/>
        <v>-1.4571968585862488E-2</v>
      </c>
      <c r="J19" s="22" t="str">
        <f t="shared" si="1"/>
        <v/>
      </c>
      <c r="K19" s="22">
        <f t="shared" si="2"/>
        <v>4.9737329301726051E-2</v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837864.69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776204.49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7.9438087249405057E-2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DORSET</v>
      </c>
      <c r="C21" s="51">
        <f>IF('Town Data'!C17&gt;9,'Town Data'!B17,"*")</f>
        <v>297048.99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264651.67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0.12241494640861329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979652.58</v>
      </c>
      <c r="D22" s="46">
        <f>IF('Town Data'!E18&gt;9,'Town Data'!D18,"*")</f>
        <v>426882.3</v>
      </c>
      <c r="E22" s="47">
        <f>IF('Town Data'!G18&gt;9,'Town Data'!F18,"*")</f>
        <v>347639.11</v>
      </c>
      <c r="F22" s="45">
        <f>IF('Town Data'!I18&gt;9,'Town Data'!H18,"*")</f>
        <v>903931.49</v>
      </c>
      <c r="G22" s="46">
        <f>IF('Town Data'!K18&gt;9,'Town Data'!J18,"*")</f>
        <v>593972.43999999994</v>
      </c>
      <c r="H22" s="47">
        <f>IF('Town Data'!M18&gt;9,'Town Data'!L18,"*")</f>
        <v>301916.34999999998</v>
      </c>
      <c r="I22" s="9">
        <f t="shared" si="0"/>
        <v>8.3768616137048141E-2</v>
      </c>
      <c r="J22" s="9">
        <f t="shared" si="1"/>
        <v>-0.28130958399349298</v>
      </c>
      <c r="K22" s="9">
        <f t="shared" si="2"/>
        <v>0.1514418149265517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390012.35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386117.24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1.0087894547262345E-2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3357574.77</v>
      </c>
      <c r="D24" s="46" t="str">
        <f>IF('Town Data'!E20&gt;9,'Town Data'!D20,"*")</f>
        <v>*</v>
      </c>
      <c r="E24" s="47">
        <f>IF('Town Data'!G20&gt;9,'Town Data'!F20,"*")</f>
        <v>323182.32</v>
      </c>
      <c r="F24" s="45">
        <f>IF('Town Data'!I20&gt;9,'Town Data'!H20,"*")</f>
        <v>3304871.42</v>
      </c>
      <c r="G24" s="46" t="str">
        <f>IF('Town Data'!K20&gt;9,'Town Data'!J20,"*")</f>
        <v>*</v>
      </c>
      <c r="H24" s="47">
        <f>IF('Town Data'!M20&gt;9,'Town Data'!L20,"*")</f>
        <v>343855.5</v>
      </c>
      <c r="I24" s="9">
        <f t="shared" si="0"/>
        <v>1.5947171100532589E-2</v>
      </c>
      <c r="J24" s="9" t="str">
        <f t="shared" si="1"/>
        <v/>
      </c>
      <c r="K24" s="9">
        <f t="shared" si="2"/>
        <v>-6.0121708101222734E-2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493122.52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465405.18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5.9555289006452454E-2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278784.81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250616.06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0.11239802429261717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1934532.78</v>
      </c>
      <c r="D27" s="43">
        <f>IF('Town Data'!E23&gt;9,'Town Data'!D23,"*")</f>
        <v>808913.64</v>
      </c>
      <c r="E27" s="44">
        <f>IF('Town Data'!G23&gt;9,'Town Data'!F23,"*")</f>
        <v>336675.01</v>
      </c>
      <c r="F27" s="43">
        <f>IF('Town Data'!I23&gt;9,'Town Data'!H23,"*")</f>
        <v>1737889.75</v>
      </c>
      <c r="G27" s="43">
        <f>IF('Town Data'!K23&gt;9,'Town Data'!J23,"*")</f>
        <v>781130.84</v>
      </c>
      <c r="H27" s="44">
        <f>IF('Town Data'!M23&gt;9,'Town Data'!L23,"*")</f>
        <v>304311.65999999997</v>
      </c>
      <c r="I27" s="22">
        <f t="shared" si="0"/>
        <v>0.11315046308317316</v>
      </c>
      <c r="J27" s="22">
        <f t="shared" si="1"/>
        <v>3.5567408911930873E-2</v>
      </c>
      <c r="K27" s="22">
        <f t="shared" si="2"/>
        <v>0.10634935907483807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398098.7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387662.37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2.6921184018969951E-2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JAY</v>
      </c>
      <c r="C29" s="51" t="str">
        <f>IF('Town Data'!C25&gt;9,'Town Data'!B25,"*")</f>
        <v>*</v>
      </c>
      <c r="D29" s="43">
        <f>IF('Town Data'!E25&gt;9,'Town Data'!D25,"*")</f>
        <v>769612.09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763923.94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7.4459637958198084E-3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JOHNSON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172225.2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3406359.95</v>
      </c>
      <c r="D31" s="43">
        <f>IF('Town Data'!E27&gt;9,'Town Data'!D27,"*")</f>
        <v>3174082.34</v>
      </c>
      <c r="E31" s="44">
        <f>IF('Town Data'!G27&gt;9,'Town Data'!F27,"*")</f>
        <v>1922507.39</v>
      </c>
      <c r="F31" s="43">
        <f>IF('Town Data'!I27&gt;9,'Town Data'!H27,"*")</f>
        <v>3377570.53</v>
      </c>
      <c r="G31" s="43">
        <f>IF('Town Data'!K27&gt;9,'Town Data'!J27,"*")</f>
        <v>3428436.24</v>
      </c>
      <c r="H31" s="44">
        <f>IF('Town Data'!M27&gt;9,'Town Data'!L27,"*")</f>
        <v>1780731.59</v>
      </c>
      <c r="I31" s="22">
        <f t="shared" si="0"/>
        <v>8.5237065353008026E-3</v>
      </c>
      <c r="J31" s="22">
        <f t="shared" si="1"/>
        <v>-7.4189479457841795E-2</v>
      </c>
      <c r="K31" s="22">
        <f t="shared" si="2"/>
        <v>7.9616602971590913E-2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338370.46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341580.93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-9.3988560778260431E-3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2157511.66</v>
      </c>
      <c r="D33" s="43">
        <f>IF('Town Data'!E29&gt;9,'Town Data'!D29,"*")</f>
        <v>846637.4</v>
      </c>
      <c r="E33" s="44">
        <f>IF('Town Data'!G29&gt;9,'Town Data'!F29,"*")</f>
        <v>825761.14</v>
      </c>
      <c r="F33" s="43">
        <f>IF('Town Data'!I29&gt;9,'Town Data'!H29,"*")</f>
        <v>2436117.94</v>
      </c>
      <c r="G33" s="43">
        <f>IF('Town Data'!K29&gt;9,'Town Data'!J29,"*")</f>
        <v>2358397.63</v>
      </c>
      <c r="H33" s="44">
        <f>IF('Town Data'!M29&gt;9,'Town Data'!L29,"*")</f>
        <v>837623.14</v>
      </c>
      <c r="I33" s="22">
        <f t="shared" si="0"/>
        <v>-0.11436485706435043</v>
      </c>
      <c r="J33" s="22">
        <f t="shared" si="1"/>
        <v>-0.64101159650503892</v>
      </c>
      <c r="K33" s="22">
        <f t="shared" si="2"/>
        <v>-1.4161499884064807E-2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1090479.83</v>
      </c>
      <c r="D34" s="46" t="str">
        <f>IF('Town Data'!E30&gt;9,'Town Data'!D30,"*")</f>
        <v>*</v>
      </c>
      <c r="E34" s="47">
        <f>IF('Town Data'!G30&gt;9,'Town Data'!F30,"*")</f>
        <v>98424.19</v>
      </c>
      <c r="F34" s="45">
        <f>IF('Town Data'!I30&gt;9,'Town Data'!H30,"*")</f>
        <v>997935.16</v>
      </c>
      <c r="G34" s="46" t="str">
        <f>IF('Town Data'!K30&gt;9,'Town Data'!J30,"*")</f>
        <v>*</v>
      </c>
      <c r="H34" s="47">
        <f>IF('Town Data'!M30&gt;9,'Town Data'!L30,"*")</f>
        <v>93427.12</v>
      </c>
      <c r="I34" s="9">
        <f t="shared" si="0"/>
        <v>9.2736155322957092E-2</v>
      </c>
      <c r="J34" s="9" t="str">
        <f t="shared" si="1"/>
        <v/>
      </c>
      <c r="K34" s="9">
        <f t="shared" si="2"/>
        <v>5.3486289634102041E-2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1877623.55</v>
      </c>
      <c r="D35" s="43">
        <f>IF('Town Data'!E31&gt;9,'Town Data'!D31,"*")</f>
        <v>1306507.8600000001</v>
      </c>
      <c r="E35" s="44">
        <f>IF('Town Data'!G31&gt;9,'Town Data'!F31,"*")</f>
        <v>412613.87</v>
      </c>
      <c r="F35" s="43">
        <f>IF('Town Data'!I31&gt;9,'Town Data'!H31,"*")</f>
        <v>1923173.41</v>
      </c>
      <c r="G35" s="43">
        <f>IF('Town Data'!K31&gt;9,'Town Data'!J31,"*")</f>
        <v>1386326.62</v>
      </c>
      <c r="H35" s="44">
        <f>IF('Town Data'!M31&gt;9,'Town Data'!L31,"*")</f>
        <v>381495.07</v>
      </c>
      <c r="I35" s="22">
        <f t="shared" si="0"/>
        <v>-2.368473886086012E-2</v>
      </c>
      <c r="J35" s="22">
        <f t="shared" si="1"/>
        <v>-5.7575724831713901E-2</v>
      </c>
      <c r="K35" s="22">
        <f t="shared" si="2"/>
        <v>8.1570647819904959E-2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1945608.58</v>
      </c>
      <c r="D36" s="46" t="str">
        <f>IF('Town Data'!E32&gt;9,'Town Data'!D32,"*")</f>
        <v>*</v>
      </c>
      <c r="E36" s="47">
        <f>IF('Town Data'!G32&gt;9,'Town Data'!F32,"*")</f>
        <v>270353.52</v>
      </c>
      <c r="F36" s="45">
        <f>IF('Town Data'!I32&gt;9,'Town Data'!H32,"*")</f>
        <v>1813769.86</v>
      </c>
      <c r="G36" s="46" t="str">
        <f>IF('Town Data'!K32&gt;9,'Town Data'!J32,"*")</f>
        <v>*</v>
      </c>
      <c r="H36" s="47">
        <f>IF('Town Data'!M32&gt;9,'Town Data'!L32,"*")</f>
        <v>292031.7</v>
      </c>
      <c r="I36" s="9">
        <f t="shared" si="0"/>
        <v>7.2687678248220519E-2</v>
      </c>
      <c r="J36" s="9" t="str">
        <f t="shared" si="1"/>
        <v/>
      </c>
      <c r="K36" s="9">
        <f t="shared" si="2"/>
        <v>-7.4232283687010667E-2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857251.72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971197.6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-0.11732512518564708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>
        <f>IF('Town Data'!C34&gt;9,'Town Data'!B34,"*")</f>
        <v>192295.41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180957.35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6.2655979433827905E-2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1962572.88</v>
      </c>
      <c r="D39" s="43" t="str">
        <f>IF('Town Data'!E35&gt;9,'Town Data'!D35,"*")</f>
        <v>*</v>
      </c>
      <c r="E39" s="44">
        <f>IF('Town Data'!G35&gt;9,'Town Data'!F35,"*")</f>
        <v>352204.28</v>
      </c>
      <c r="F39" s="43">
        <f>IF('Town Data'!I35&gt;9,'Town Data'!H35,"*")</f>
        <v>2003616.67</v>
      </c>
      <c r="G39" s="43" t="str">
        <f>IF('Town Data'!K35&gt;9,'Town Data'!J35,"*")</f>
        <v>*</v>
      </c>
      <c r="H39" s="44">
        <f>IF('Town Data'!M35&gt;9,'Town Data'!L35,"*")</f>
        <v>371207.93</v>
      </c>
      <c r="I39" s="22">
        <f t="shared" si="0"/>
        <v>-2.0484851526015722E-2</v>
      </c>
      <c r="J39" s="22" t="str">
        <f t="shared" si="1"/>
        <v/>
      </c>
      <c r="K39" s="22">
        <f t="shared" si="2"/>
        <v>-5.1194084135002087E-2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1217124.1000000001</v>
      </c>
      <c r="D40" s="46" t="str">
        <f>IF('Town Data'!E36&gt;9,'Town Data'!D36,"*")</f>
        <v>*</v>
      </c>
      <c r="E40" s="47">
        <f>IF('Town Data'!G36&gt;9,'Town Data'!F36,"*")</f>
        <v>127504.52</v>
      </c>
      <c r="F40" s="45">
        <f>IF('Town Data'!I36&gt;9,'Town Data'!H36,"*")</f>
        <v>1221534.8500000001</v>
      </c>
      <c r="G40" s="46">
        <f>IF('Town Data'!K36&gt;9,'Town Data'!J36,"*")</f>
        <v>83488.009999999995</v>
      </c>
      <c r="H40" s="47">
        <f>IF('Town Data'!M36&gt;9,'Town Data'!L36,"*")</f>
        <v>126760.45</v>
      </c>
      <c r="I40" s="9">
        <f t="shared" si="0"/>
        <v>-3.610826166768799E-3</v>
      </c>
      <c r="J40" s="9" t="str">
        <f t="shared" si="1"/>
        <v/>
      </c>
      <c r="K40" s="9">
        <f t="shared" si="2"/>
        <v>5.869890805846832E-3</v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860574.39</v>
      </c>
      <c r="D41" s="43" t="str">
        <f>IF('Town Data'!E37&gt;9,'Town Data'!D37,"*")</f>
        <v>*</v>
      </c>
      <c r="E41" s="44">
        <f>IF('Town Data'!G37&gt;9,'Town Data'!F37,"*")</f>
        <v>138982.22</v>
      </c>
      <c r="F41" s="43">
        <f>IF('Town Data'!I37&gt;9,'Town Data'!H37,"*")</f>
        <v>828302.89</v>
      </c>
      <c r="G41" s="43" t="str">
        <f>IF('Town Data'!K37&gt;9,'Town Data'!J37,"*")</f>
        <v>*</v>
      </c>
      <c r="H41" s="44">
        <f>IF('Town Data'!M37&gt;9,'Town Data'!L37,"*")</f>
        <v>100815.36</v>
      </c>
      <c r="I41" s="22">
        <f t="shared" si="0"/>
        <v>3.8960989258410045E-2</v>
      </c>
      <c r="J41" s="22" t="str">
        <f t="shared" si="1"/>
        <v/>
      </c>
      <c r="K41" s="22">
        <f t="shared" si="2"/>
        <v>0.37858179547243592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352358.77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331236.64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6.3767492630042388E-2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>
        <f>IF('Town Data'!E39&gt;9,'Town Data'!D39,"*")</f>
        <v>54950.76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32734.14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0.67869875304498617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194310.62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185128.03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4.9601294844438176E-2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603170.19999999995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542192.79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0.11246444276767294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ROCKINGHAM</v>
      </c>
      <c r="C46" s="50">
        <f>IF('Town Data'!C42&gt;9,'Town Data'!B42,"*")</f>
        <v>428641.81</v>
      </c>
      <c r="D46" s="46" t="str">
        <f>IF('Town Data'!E42&gt;9,'Town Data'!D42,"*")</f>
        <v>*</v>
      </c>
      <c r="E46" s="47">
        <f>IF('Town Data'!G42&gt;9,'Town Data'!F42,"*")</f>
        <v>103943.71</v>
      </c>
      <c r="F46" s="45">
        <f>IF('Town Data'!I42&gt;9,'Town Data'!H42,"*")</f>
        <v>380730.78</v>
      </c>
      <c r="G46" s="46" t="str">
        <f>IF('Town Data'!K42&gt;9,'Town Data'!J42,"*")</f>
        <v>*</v>
      </c>
      <c r="H46" s="47">
        <f>IF('Town Data'!M42&gt;9,'Town Data'!L42,"*")</f>
        <v>88416.95</v>
      </c>
      <c r="I46" s="9">
        <f t="shared" si="0"/>
        <v>0.12583965499190783</v>
      </c>
      <c r="J46" s="9" t="str">
        <f t="shared" si="1"/>
        <v/>
      </c>
      <c r="K46" s="9">
        <f t="shared" si="2"/>
        <v>0.17560840992592494</v>
      </c>
      <c r="L46" s="15"/>
    </row>
    <row r="47" spans="1:12" x14ac:dyDescent="0.25">
      <c r="A47" s="15"/>
      <c r="B47" s="27" t="str">
        <f>'Town Data'!A43</f>
        <v>ROYALTON</v>
      </c>
      <c r="C47" s="51">
        <f>IF('Town Data'!C43&gt;9,'Town Data'!B43,"*")</f>
        <v>338952.65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331017.53000000003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2.3971902636093004E-2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RUTLAND</v>
      </c>
      <c r="C48" s="50">
        <f>IF('Town Data'!C44&gt;9,'Town Data'!B44,"*")</f>
        <v>3861051.7</v>
      </c>
      <c r="D48" s="46">
        <f>IF('Town Data'!E44&gt;9,'Town Data'!D44,"*")</f>
        <v>307370.98</v>
      </c>
      <c r="E48" s="47">
        <f>IF('Town Data'!G44&gt;9,'Town Data'!F44,"*")</f>
        <v>522283.55</v>
      </c>
      <c r="F48" s="45">
        <f>IF('Town Data'!I44&gt;9,'Town Data'!H44,"*")</f>
        <v>3743705.86</v>
      </c>
      <c r="G48" s="46">
        <f>IF('Town Data'!K44&gt;9,'Town Data'!J44,"*")</f>
        <v>300217.90000000002</v>
      </c>
      <c r="H48" s="47">
        <f>IF('Town Data'!M44&gt;9,'Town Data'!L44,"*")</f>
        <v>502996.25</v>
      </c>
      <c r="I48" s="9">
        <f t="shared" si="0"/>
        <v>3.1344834340163767E-2</v>
      </c>
      <c r="J48" s="9">
        <f t="shared" si="1"/>
        <v>2.382629416833559E-2</v>
      </c>
      <c r="K48" s="9">
        <f t="shared" si="2"/>
        <v>3.8344818674095463E-2</v>
      </c>
      <c r="L48" s="15"/>
    </row>
    <row r="49" spans="1:12" x14ac:dyDescent="0.25">
      <c r="A49" s="15"/>
      <c r="B49" s="27" t="str">
        <f>'Town Data'!A45</f>
        <v>RUTLAND TOWN</v>
      </c>
      <c r="C49" s="51">
        <f>IF('Town Data'!C45&gt;9,'Town Data'!B45,"*")</f>
        <v>1461144.65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1344719.35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8.6579627191353953E-2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SHELBURNE</v>
      </c>
      <c r="C50" s="50">
        <f>IF('Town Data'!C46&gt;9,'Town Data'!B46,"*")</f>
        <v>820670.35</v>
      </c>
      <c r="D50" s="46" t="str">
        <f>IF('Town Data'!E46&gt;9,'Town Data'!D46,"*")</f>
        <v>*</v>
      </c>
      <c r="E50" s="47">
        <f>IF('Town Data'!G46&gt;9,'Town Data'!F46,"*")</f>
        <v>151063.19</v>
      </c>
      <c r="F50" s="45">
        <f>IF('Town Data'!I46&gt;9,'Town Data'!H46,"*")</f>
        <v>816685.44</v>
      </c>
      <c r="G50" s="46">
        <f>IF('Town Data'!K46&gt;9,'Town Data'!J46,"*")</f>
        <v>147323.20000000001</v>
      </c>
      <c r="H50" s="47">
        <f>IF('Town Data'!M46&gt;9,'Town Data'!L46,"*")</f>
        <v>107488.03</v>
      </c>
      <c r="I50" s="9">
        <f t="shared" si="0"/>
        <v>4.8793694669027436E-3</v>
      </c>
      <c r="J50" s="9" t="str">
        <f t="shared" si="1"/>
        <v/>
      </c>
      <c r="K50" s="9">
        <f t="shared" si="2"/>
        <v>0.40539546589513276</v>
      </c>
      <c r="L50" s="15"/>
    </row>
    <row r="51" spans="1:12" x14ac:dyDescent="0.25">
      <c r="A51" s="15"/>
      <c r="B51" s="27" t="str">
        <f>'Town Data'!A47</f>
        <v>SOUTH BURLINGTON</v>
      </c>
      <c r="C51" s="51">
        <f>IF('Town Data'!C47&gt;9,'Town Data'!B47,"*")</f>
        <v>7526131.5099999998</v>
      </c>
      <c r="D51" s="43">
        <f>IF('Town Data'!E47&gt;9,'Town Data'!D47,"*")</f>
        <v>2046274.58</v>
      </c>
      <c r="E51" s="44">
        <f>IF('Town Data'!G47&gt;9,'Town Data'!F47,"*")</f>
        <v>798118.8</v>
      </c>
      <c r="F51" s="43">
        <f>IF('Town Data'!I47&gt;9,'Town Data'!H47,"*")</f>
        <v>6750394.5599999996</v>
      </c>
      <c r="G51" s="43">
        <f>IF('Town Data'!K47&gt;9,'Town Data'!J47,"*")</f>
        <v>2104685.34</v>
      </c>
      <c r="H51" s="44">
        <f>IF('Town Data'!M47&gt;9,'Town Data'!L47,"*")</f>
        <v>809072.06</v>
      </c>
      <c r="I51" s="22">
        <f t="shared" si="0"/>
        <v>0.11491727529479406</v>
      </c>
      <c r="J51" s="22">
        <f t="shared" si="1"/>
        <v>-2.7752728110891758E-2</v>
      </c>
      <c r="K51" s="22">
        <f t="shared" si="2"/>
        <v>-1.3538052469640354E-2</v>
      </c>
      <c r="L51" s="15"/>
    </row>
    <row r="52" spans="1:12" x14ac:dyDescent="0.25">
      <c r="A52" s="15"/>
      <c r="B52" s="15" t="str">
        <f>'Town Data'!A48</f>
        <v>SPRINGFIELD</v>
      </c>
      <c r="C52" s="50">
        <f>IF('Town Data'!C48&gt;9,'Town Data'!B48,"*")</f>
        <v>964513.74</v>
      </c>
      <c r="D52" s="46" t="str">
        <f>IF('Town Data'!E48&gt;9,'Town Data'!D48,"*")</f>
        <v>*</v>
      </c>
      <c r="E52" s="47">
        <f>IF('Town Data'!G48&gt;9,'Town Data'!F48,"*")</f>
        <v>98620.25</v>
      </c>
      <c r="F52" s="45">
        <f>IF('Town Data'!I48&gt;9,'Town Data'!H48,"*")</f>
        <v>921536.09</v>
      </c>
      <c r="G52" s="46" t="str">
        <f>IF('Town Data'!K48&gt;9,'Town Data'!J48,"*")</f>
        <v>*</v>
      </c>
      <c r="H52" s="47">
        <f>IF('Town Data'!M48&gt;9,'Town Data'!L48,"*")</f>
        <v>81319.14</v>
      </c>
      <c r="I52" s="9">
        <f t="shared" si="0"/>
        <v>4.6636968933034435E-2</v>
      </c>
      <c r="J52" s="9" t="str">
        <f t="shared" si="1"/>
        <v/>
      </c>
      <c r="K52" s="9">
        <f t="shared" si="2"/>
        <v>0.21275569318613061</v>
      </c>
      <c r="L52" s="15"/>
    </row>
    <row r="53" spans="1:12" x14ac:dyDescent="0.25">
      <c r="A53" s="15"/>
      <c r="B53" s="27" t="str">
        <f>'Town Data'!A49</f>
        <v>ST ALBANS</v>
      </c>
      <c r="C53" s="51">
        <f>IF('Town Data'!C49&gt;9,'Town Data'!B49,"*")</f>
        <v>1800630.58</v>
      </c>
      <c r="D53" s="43" t="str">
        <f>IF('Town Data'!E49&gt;9,'Town Data'!D49,"*")</f>
        <v>*</v>
      </c>
      <c r="E53" s="44">
        <f>IF('Town Data'!G49&gt;9,'Town Data'!F49,"*")</f>
        <v>219181.94</v>
      </c>
      <c r="F53" s="43">
        <f>IF('Town Data'!I49&gt;9,'Town Data'!H49,"*")</f>
        <v>1728705.92</v>
      </c>
      <c r="G53" s="43" t="str">
        <f>IF('Town Data'!K49&gt;9,'Town Data'!J49,"*")</f>
        <v>*</v>
      </c>
      <c r="H53" s="44">
        <f>IF('Town Data'!M49&gt;9,'Town Data'!L49,"*")</f>
        <v>234257.27</v>
      </c>
      <c r="I53" s="22">
        <f t="shared" si="0"/>
        <v>4.1606070279437787E-2</v>
      </c>
      <c r="J53" s="22" t="str">
        <f t="shared" si="1"/>
        <v/>
      </c>
      <c r="K53" s="22">
        <f t="shared" si="2"/>
        <v>-6.4353733824354678E-2</v>
      </c>
      <c r="L53" s="15"/>
    </row>
    <row r="54" spans="1:12" x14ac:dyDescent="0.25">
      <c r="A54" s="15"/>
      <c r="B54" s="15" t="str">
        <f>'Town Data'!A50</f>
        <v>ST ALBANS TOWN</v>
      </c>
      <c r="C54" s="50">
        <f>IF('Town Data'!C50&gt;9,'Town Data'!B50,"*")</f>
        <v>725888.38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687643.24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5.5617706646836247E-2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ST JOHNSBURY</v>
      </c>
      <c r="C55" s="51">
        <f>IF('Town Data'!C51&gt;9,'Town Data'!B51,"*")</f>
        <v>1010892.77</v>
      </c>
      <c r="D55" s="43" t="str">
        <f>IF('Town Data'!E51&gt;9,'Town Data'!D51,"*")</f>
        <v>*</v>
      </c>
      <c r="E55" s="44">
        <f>IF('Town Data'!G51&gt;9,'Town Data'!F51,"*")</f>
        <v>95413.3</v>
      </c>
      <c r="F55" s="43">
        <f>IF('Town Data'!I51&gt;9,'Town Data'!H51,"*")</f>
        <v>1133562.3799999999</v>
      </c>
      <c r="G55" s="43" t="str">
        <f>IF('Town Data'!K51&gt;9,'Town Data'!J51,"*")</f>
        <v>*</v>
      </c>
      <c r="H55" s="44">
        <f>IF('Town Data'!M51&gt;9,'Town Data'!L51,"*")</f>
        <v>119752.08</v>
      </c>
      <c r="I55" s="22">
        <f t="shared" si="0"/>
        <v>-0.10821602071868323</v>
      </c>
      <c r="J55" s="22" t="str">
        <f t="shared" si="1"/>
        <v/>
      </c>
      <c r="K55" s="22">
        <f t="shared" si="2"/>
        <v>-0.2032430668427638</v>
      </c>
      <c r="L55" s="15"/>
    </row>
    <row r="56" spans="1:12" x14ac:dyDescent="0.25">
      <c r="A56" s="15"/>
      <c r="B56" s="15" t="str">
        <f>'Town Data'!A52</f>
        <v>STOWE</v>
      </c>
      <c r="C56" s="50">
        <f>IF('Town Data'!C52&gt;9,'Town Data'!B52,"*")</f>
        <v>4797737.5599999996</v>
      </c>
      <c r="D56" s="46">
        <f>IF('Town Data'!E52&gt;9,'Town Data'!D52,"*")</f>
        <v>6392382.5800000001</v>
      </c>
      <c r="E56" s="47">
        <f>IF('Town Data'!G52&gt;9,'Town Data'!F52,"*")</f>
        <v>1891190.01</v>
      </c>
      <c r="F56" s="45">
        <f>IF('Town Data'!I52&gt;9,'Town Data'!H52,"*")</f>
        <v>4754308.32</v>
      </c>
      <c r="G56" s="46">
        <f>IF('Town Data'!K52&gt;9,'Town Data'!J52,"*")</f>
        <v>6524397.3499999996</v>
      </c>
      <c r="H56" s="47">
        <f>IF('Town Data'!M52&gt;9,'Town Data'!L52,"*")</f>
        <v>1788512.55</v>
      </c>
      <c r="I56" s="9">
        <f t="shared" si="0"/>
        <v>9.1347125758136135E-3</v>
      </c>
      <c r="J56" s="9">
        <f t="shared" si="1"/>
        <v>-2.0234017475958842E-2</v>
      </c>
      <c r="K56" s="9">
        <f t="shared" si="2"/>
        <v>5.7409415438544144E-2</v>
      </c>
      <c r="L56" s="15"/>
    </row>
    <row r="57" spans="1:12" x14ac:dyDescent="0.25">
      <c r="A57" s="15"/>
      <c r="B57" s="27" t="str">
        <f>'Town Data'!A53</f>
        <v>STRATTON</v>
      </c>
      <c r="C57" s="51" t="str">
        <f>IF('Town Data'!C53&gt;9,'Town Data'!B53,"*")</f>
        <v>*</v>
      </c>
      <c r="D57" s="43">
        <f>IF('Town Data'!E53&gt;9,'Town Data'!D53,"*")</f>
        <v>1656645.01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>
        <f>IF('Town Data'!K53&gt;9,'Town Data'!J53,"*")</f>
        <v>1628828.35</v>
      </c>
      <c r="H57" s="44" t="str">
        <f>IF('Town Data'!M53&gt;9,'Town Data'!L53,"*")</f>
        <v>*</v>
      </c>
      <c r="I57" s="22" t="str">
        <f t="shared" si="0"/>
        <v/>
      </c>
      <c r="J57" s="22">
        <f t="shared" si="1"/>
        <v>1.7077711104426636E-2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SWANTON</v>
      </c>
      <c r="C58" s="50">
        <f>IF('Town Data'!C54&gt;9,'Town Data'!B54,"*")</f>
        <v>481063.16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478003.54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6.4008312574421423E-3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VERGENNES</v>
      </c>
      <c r="C59" s="51">
        <f>IF('Town Data'!C55&gt;9,'Town Data'!B55,"*")</f>
        <v>312064.02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325709.82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-4.1895574410375433E-2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WAITSFIELD</v>
      </c>
      <c r="C60" s="50">
        <f>IF('Town Data'!C56&gt;9,'Town Data'!B56,"*")</f>
        <v>1106737.3400000001</v>
      </c>
      <c r="D60" s="46">
        <f>IF('Town Data'!E56&gt;9,'Town Data'!D56,"*")</f>
        <v>307025.2</v>
      </c>
      <c r="E60" s="47">
        <f>IF('Town Data'!G56&gt;9,'Town Data'!F56,"*")</f>
        <v>460040.2</v>
      </c>
      <c r="F60" s="45">
        <f>IF('Town Data'!I56&gt;9,'Town Data'!H56,"*")</f>
        <v>991680.56</v>
      </c>
      <c r="G60" s="46">
        <f>IF('Town Data'!K56&gt;9,'Town Data'!J56,"*")</f>
        <v>286745.75</v>
      </c>
      <c r="H60" s="47">
        <f>IF('Town Data'!M56&gt;9,'Town Data'!L56,"*")</f>
        <v>307167.83</v>
      </c>
      <c r="I60" s="9">
        <f t="shared" si="0"/>
        <v>0.11602201821925401</v>
      </c>
      <c r="J60" s="9">
        <f t="shared" si="1"/>
        <v>7.0722757006860648E-2</v>
      </c>
      <c r="K60" s="9">
        <f t="shared" si="2"/>
        <v>0.49768353020562078</v>
      </c>
      <c r="L60" s="15"/>
    </row>
    <row r="61" spans="1:12" x14ac:dyDescent="0.25">
      <c r="A61" s="15"/>
      <c r="B61" s="27" t="str">
        <f>'Town Data'!A57</f>
        <v>WARREN</v>
      </c>
      <c r="C61" s="51">
        <f>IF('Town Data'!C57&gt;9,'Town Data'!B57,"*")</f>
        <v>926587.66</v>
      </c>
      <c r="D61" s="43">
        <f>IF('Town Data'!E57&gt;9,'Town Data'!D57,"*")</f>
        <v>1002382.66</v>
      </c>
      <c r="E61" s="44">
        <f>IF('Town Data'!G57&gt;9,'Town Data'!F57,"*")</f>
        <v>418663.17</v>
      </c>
      <c r="F61" s="43">
        <f>IF('Town Data'!I57&gt;9,'Town Data'!H57,"*")</f>
        <v>1022942.42</v>
      </c>
      <c r="G61" s="43">
        <f>IF('Town Data'!K57&gt;9,'Town Data'!J57,"*")</f>
        <v>907469.16</v>
      </c>
      <c r="H61" s="44">
        <f>IF('Town Data'!M57&gt;9,'Town Data'!L57,"*")</f>
        <v>471902.77</v>
      </c>
      <c r="I61" s="22">
        <f t="shared" si="0"/>
        <v>-9.4193727932408947E-2</v>
      </c>
      <c r="J61" s="22">
        <f t="shared" si="1"/>
        <v>0.10459143316782248</v>
      </c>
      <c r="K61" s="22">
        <f t="shared" si="2"/>
        <v>-0.11281900294842523</v>
      </c>
      <c r="L61" s="15"/>
    </row>
    <row r="62" spans="1:12" x14ac:dyDescent="0.25">
      <c r="A62" s="15"/>
      <c r="B62" s="15" t="str">
        <f>'Town Data'!A58</f>
        <v>WATERBURY</v>
      </c>
      <c r="C62" s="50">
        <f>IF('Town Data'!C58&gt;9,'Town Data'!B58,"*")</f>
        <v>1271274.3999999999</v>
      </c>
      <c r="D62" s="46">
        <f>IF('Town Data'!E58&gt;9,'Town Data'!D58,"*")</f>
        <v>574221.28</v>
      </c>
      <c r="E62" s="47">
        <f>IF('Town Data'!G58&gt;9,'Town Data'!F58,"*")</f>
        <v>359773.78</v>
      </c>
      <c r="F62" s="45">
        <f>IF('Town Data'!I58&gt;9,'Town Data'!H58,"*")</f>
        <v>1325427.9099999999</v>
      </c>
      <c r="G62" s="46">
        <f>IF('Town Data'!K58&gt;9,'Town Data'!J58,"*")</f>
        <v>558013.85</v>
      </c>
      <c r="H62" s="47">
        <f>IF('Town Data'!M58&gt;9,'Town Data'!L58,"*")</f>
        <v>373459.62</v>
      </c>
      <c r="I62" s="9">
        <f t="shared" si="0"/>
        <v>-4.0857378655924044E-2</v>
      </c>
      <c r="J62" s="9">
        <f t="shared" si="1"/>
        <v>2.9044852560559296E-2</v>
      </c>
      <c r="K62" s="9">
        <f t="shared" si="2"/>
        <v>-3.6646103800994513E-2</v>
      </c>
      <c r="L62" s="15"/>
    </row>
    <row r="63" spans="1:12" x14ac:dyDescent="0.25">
      <c r="A63" s="15"/>
      <c r="B63" s="27" t="str">
        <f>'Town Data'!A59</f>
        <v>WILLISTON</v>
      </c>
      <c r="C63" s="51">
        <f>IF('Town Data'!C59&gt;9,'Town Data'!B59,"*")</f>
        <v>3231190.97</v>
      </c>
      <c r="D63" s="43" t="str">
        <f>IF('Town Data'!E59&gt;9,'Town Data'!D59,"*")</f>
        <v>*</v>
      </c>
      <c r="E63" s="44">
        <f>IF('Town Data'!G59&gt;9,'Town Data'!F59,"*")</f>
        <v>395525.57</v>
      </c>
      <c r="F63" s="43">
        <f>IF('Town Data'!I59&gt;9,'Town Data'!H59,"*")</f>
        <v>3269062.9</v>
      </c>
      <c r="G63" s="43" t="str">
        <f>IF('Town Data'!K59&gt;9,'Town Data'!J59,"*")</f>
        <v>*</v>
      </c>
      <c r="H63" s="44">
        <f>IF('Town Data'!M59&gt;9,'Town Data'!L59,"*")</f>
        <v>391017.55</v>
      </c>
      <c r="I63" s="22">
        <f t="shared" si="0"/>
        <v>-1.1584949925558087E-2</v>
      </c>
      <c r="J63" s="22" t="str">
        <f t="shared" si="1"/>
        <v/>
      </c>
      <c r="K63" s="22">
        <f t="shared" si="2"/>
        <v>1.1528945439917003E-2</v>
      </c>
      <c r="L63" s="15"/>
    </row>
    <row r="64" spans="1:12" x14ac:dyDescent="0.25">
      <c r="A64" s="15"/>
      <c r="B64" s="15" t="str">
        <f>'Town Data'!A60</f>
        <v>WILMINGTON</v>
      </c>
      <c r="C64" s="50">
        <f>IF('Town Data'!C60&gt;9,'Town Data'!B60,"*")</f>
        <v>584913.68999999994</v>
      </c>
      <c r="D64" s="46">
        <f>IF('Town Data'!E60&gt;9,'Town Data'!D60,"*")</f>
        <v>141954.04</v>
      </c>
      <c r="E64" s="47">
        <f>IF('Town Data'!G60&gt;9,'Town Data'!F60,"*")</f>
        <v>114228.72</v>
      </c>
      <c r="F64" s="45">
        <f>IF('Town Data'!I60&gt;9,'Town Data'!H60,"*")</f>
        <v>740830.45</v>
      </c>
      <c r="G64" s="46">
        <f>IF('Town Data'!K60&gt;9,'Town Data'!J60,"*")</f>
        <v>145677.63</v>
      </c>
      <c r="H64" s="47">
        <f>IF('Town Data'!M60&gt;9,'Town Data'!L60,"*")</f>
        <v>191466.91</v>
      </c>
      <c r="I64" s="9">
        <f t="shared" si="0"/>
        <v>-0.21046213745668799</v>
      </c>
      <c r="J64" s="9">
        <f t="shared" si="1"/>
        <v>-2.556047898362979E-2</v>
      </c>
      <c r="K64" s="9">
        <f t="shared" si="2"/>
        <v>-0.40340229024430385</v>
      </c>
      <c r="L64" s="15"/>
    </row>
    <row r="65" spans="1:12" x14ac:dyDescent="0.25">
      <c r="A65" s="15"/>
      <c r="B65" s="27" t="str">
        <f>'Town Data'!A61</f>
        <v>WINDSOR</v>
      </c>
      <c r="C65" s="51">
        <f>IF('Town Data'!C61&gt;9,'Town Data'!B61,"*")</f>
        <v>331948.90999999997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305965.06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8.4924239388641229E-2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WINHALL</v>
      </c>
      <c r="C66" s="50" t="str">
        <f>IF('Town Data'!C62&gt;9,'Town Data'!B62,"*")</f>
        <v>*</v>
      </c>
      <c r="D66" s="46">
        <f>IF('Town Data'!E62&gt;9,'Town Data'!D62,"*")</f>
        <v>116523.31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>
        <f>IF('Town Data'!K62&gt;9,'Town Data'!J62,"*")</f>
        <v>113224.94</v>
      </c>
      <c r="H66" s="47" t="str">
        <f>IF('Town Data'!M62&gt;9,'Town Data'!L62,"*")</f>
        <v>*</v>
      </c>
      <c r="I66" s="9" t="str">
        <f t="shared" si="0"/>
        <v/>
      </c>
      <c r="J66" s="9">
        <f t="shared" si="1"/>
        <v>2.9131126057562896E-2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WINOOSKI</v>
      </c>
      <c r="C67" s="51">
        <f>IF('Town Data'!C63&gt;9,'Town Data'!B63,"*")</f>
        <v>1118704.3400000001</v>
      </c>
      <c r="D67" s="43" t="str">
        <f>IF('Town Data'!E63&gt;9,'Town Data'!D63,"*")</f>
        <v>*</v>
      </c>
      <c r="E67" s="44">
        <f>IF('Town Data'!G63&gt;9,'Town Data'!F63,"*")</f>
        <v>378695.41</v>
      </c>
      <c r="F67" s="43">
        <f>IF('Town Data'!I63&gt;9,'Town Data'!H63,"*")</f>
        <v>952562.51</v>
      </c>
      <c r="G67" s="43" t="str">
        <f>IF('Town Data'!K63&gt;9,'Town Data'!J63,"*")</f>
        <v>*</v>
      </c>
      <c r="H67" s="44">
        <f>IF('Town Data'!M63&gt;9,'Town Data'!L63,"*")</f>
        <v>366131.33</v>
      </c>
      <c r="I67" s="22">
        <f t="shared" si="0"/>
        <v>0.1744156716812213</v>
      </c>
      <c r="J67" s="22" t="str">
        <f t="shared" si="1"/>
        <v/>
      </c>
      <c r="K67" s="22">
        <f t="shared" si="2"/>
        <v>3.4315774069375485E-2</v>
      </c>
      <c r="L67" s="15"/>
    </row>
    <row r="68" spans="1:12" x14ac:dyDescent="0.25">
      <c r="A68" s="15"/>
      <c r="B68" s="15" t="str">
        <f>'Town Data'!A64</f>
        <v>WOODSTOCK</v>
      </c>
      <c r="C68" s="50">
        <f>IF('Town Data'!C64&gt;9,'Town Data'!B64,"*")</f>
        <v>1001000.94</v>
      </c>
      <c r="D68" s="46">
        <f>IF('Town Data'!E64&gt;9,'Town Data'!D64,"*")</f>
        <v>981086.92</v>
      </c>
      <c r="E68" s="47">
        <f>IF('Town Data'!G64&gt;9,'Town Data'!F64,"*")</f>
        <v>321841.69</v>
      </c>
      <c r="F68" s="45">
        <f>IF('Town Data'!I64&gt;9,'Town Data'!H64,"*")</f>
        <v>916945.61</v>
      </c>
      <c r="G68" s="46">
        <f>IF('Town Data'!K64&gt;9,'Town Data'!J64,"*")</f>
        <v>870220.56</v>
      </c>
      <c r="H68" s="47">
        <f>IF('Town Data'!M64&gt;9,'Town Data'!L64,"*")</f>
        <v>279378.45</v>
      </c>
      <c r="I68" s="9">
        <f t="shared" si="0"/>
        <v>9.1668828645136285E-2</v>
      </c>
      <c r="J68" s="9">
        <f t="shared" si="1"/>
        <v>0.127400299528662</v>
      </c>
      <c r="K68" s="9">
        <f t="shared" si="2"/>
        <v>0.15199182327770802</v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A29" sqref="A29:XFD29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1391245.91</v>
      </c>
      <c r="C2" s="39">
        <v>37</v>
      </c>
      <c r="D2" s="39">
        <v>0</v>
      </c>
      <c r="E2" s="39">
        <v>0</v>
      </c>
      <c r="F2" s="39">
        <v>246385.74</v>
      </c>
      <c r="G2" s="39">
        <v>19</v>
      </c>
      <c r="H2" s="39">
        <v>1403306.09</v>
      </c>
      <c r="I2" s="39">
        <v>37</v>
      </c>
      <c r="J2" s="39">
        <v>0</v>
      </c>
      <c r="K2" s="39">
        <v>0</v>
      </c>
      <c r="L2" s="39">
        <v>267948.74</v>
      </c>
      <c r="M2" s="39">
        <v>20</v>
      </c>
    </row>
    <row r="3" spans="1:13" x14ac:dyDescent="0.25">
      <c r="A3" s="38" t="s">
        <v>48</v>
      </c>
      <c r="B3" s="39">
        <v>152463.26999999999</v>
      </c>
      <c r="C3" s="39">
        <v>13</v>
      </c>
      <c r="D3" s="39">
        <v>0</v>
      </c>
      <c r="E3" s="39">
        <v>0</v>
      </c>
      <c r="F3" s="39">
        <v>0</v>
      </c>
      <c r="G3" s="39">
        <v>0</v>
      </c>
      <c r="H3" s="39">
        <v>137969.49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2629882.6800000002</v>
      </c>
      <c r="C4" s="39">
        <v>67</v>
      </c>
      <c r="D4" s="39">
        <v>407357.91</v>
      </c>
      <c r="E4" s="39">
        <v>19</v>
      </c>
      <c r="F4" s="39">
        <v>343242.45</v>
      </c>
      <c r="G4" s="39">
        <v>29</v>
      </c>
      <c r="H4" s="39">
        <v>2512914.06</v>
      </c>
      <c r="I4" s="39">
        <v>71</v>
      </c>
      <c r="J4" s="39">
        <v>417532.53</v>
      </c>
      <c r="K4" s="39">
        <v>19</v>
      </c>
      <c r="L4" s="39">
        <v>344701.15</v>
      </c>
      <c r="M4" s="39">
        <v>30</v>
      </c>
    </row>
    <row r="5" spans="1:13" x14ac:dyDescent="0.25">
      <c r="A5" s="38" t="s">
        <v>50</v>
      </c>
      <c r="B5" s="39">
        <v>1690189.24</v>
      </c>
      <c r="C5" s="39">
        <v>23</v>
      </c>
      <c r="D5" s="39">
        <v>0</v>
      </c>
      <c r="E5" s="39">
        <v>0</v>
      </c>
      <c r="F5" s="39">
        <v>0</v>
      </c>
      <c r="G5" s="39">
        <v>0</v>
      </c>
      <c r="H5" s="39">
        <v>1617890.95</v>
      </c>
      <c r="I5" s="39">
        <v>22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404372.6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379577.96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297414.83</v>
      </c>
      <c r="C7" s="39">
        <v>17</v>
      </c>
      <c r="D7" s="39">
        <v>0</v>
      </c>
      <c r="E7" s="39">
        <v>0</v>
      </c>
      <c r="F7" s="39">
        <v>0</v>
      </c>
      <c r="G7" s="39">
        <v>0</v>
      </c>
      <c r="H7" s="39">
        <v>308284.53999999998</v>
      </c>
      <c r="I7" s="39">
        <v>17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3351776.53</v>
      </c>
      <c r="C8" s="39">
        <v>75</v>
      </c>
      <c r="D8" s="39">
        <v>614746.88</v>
      </c>
      <c r="E8" s="39">
        <v>18</v>
      </c>
      <c r="F8" s="39">
        <v>488917.38</v>
      </c>
      <c r="G8" s="39">
        <v>34</v>
      </c>
      <c r="H8" s="39">
        <v>3282807.3</v>
      </c>
      <c r="I8" s="39">
        <v>82</v>
      </c>
      <c r="J8" s="39">
        <v>634913.22</v>
      </c>
      <c r="K8" s="39">
        <v>17</v>
      </c>
      <c r="L8" s="39">
        <v>503356.55</v>
      </c>
      <c r="M8" s="39">
        <v>35</v>
      </c>
    </row>
    <row r="9" spans="1:13" x14ac:dyDescent="0.25">
      <c r="A9" s="38" t="s">
        <v>54</v>
      </c>
      <c r="B9" s="39">
        <v>323958.3</v>
      </c>
      <c r="C9" s="39">
        <v>15</v>
      </c>
      <c r="D9" s="39">
        <v>0</v>
      </c>
      <c r="E9" s="39">
        <v>0</v>
      </c>
      <c r="F9" s="39">
        <v>0</v>
      </c>
      <c r="G9" s="39">
        <v>0</v>
      </c>
      <c r="H9" s="39">
        <v>326422.52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343430.51</v>
      </c>
      <c r="E10" s="39">
        <v>16</v>
      </c>
      <c r="F10" s="39">
        <v>0</v>
      </c>
      <c r="G10" s="39">
        <v>0</v>
      </c>
      <c r="H10" s="39">
        <v>0</v>
      </c>
      <c r="I10" s="39">
        <v>0</v>
      </c>
      <c r="J10" s="39">
        <v>315375.06</v>
      </c>
      <c r="K10" s="39">
        <v>15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9033600.8699999992</v>
      </c>
      <c r="C11" s="39">
        <v>176</v>
      </c>
      <c r="D11" s="39">
        <v>3337096.44</v>
      </c>
      <c r="E11" s="39">
        <v>24</v>
      </c>
      <c r="F11" s="39">
        <v>3154133.16</v>
      </c>
      <c r="G11" s="39">
        <v>105</v>
      </c>
      <c r="H11" s="39">
        <v>8519801.8000000007</v>
      </c>
      <c r="I11" s="39">
        <v>178</v>
      </c>
      <c r="J11" s="39">
        <v>2863524.01</v>
      </c>
      <c r="K11" s="39">
        <v>19</v>
      </c>
      <c r="L11" s="39">
        <v>3010407.33</v>
      </c>
      <c r="M11" s="39">
        <v>108</v>
      </c>
    </row>
    <row r="12" spans="1:13" x14ac:dyDescent="0.25">
      <c r="A12" s="38" t="s">
        <v>57</v>
      </c>
      <c r="B12" s="39">
        <v>931847.54</v>
      </c>
      <c r="C12" s="39">
        <v>16</v>
      </c>
      <c r="D12" s="39">
        <v>1087529.5900000001</v>
      </c>
      <c r="E12" s="39">
        <v>11</v>
      </c>
      <c r="F12" s="39">
        <v>0</v>
      </c>
      <c r="G12" s="39">
        <v>0</v>
      </c>
      <c r="H12" s="39">
        <v>958780.37</v>
      </c>
      <c r="I12" s="39">
        <v>15</v>
      </c>
      <c r="J12" s="39">
        <v>973354.72</v>
      </c>
      <c r="K12" s="39">
        <v>12</v>
      </c>
      <c r="L12" s="39">
        <v>284688.09999999998</v>
      </c>
      <c r="M12" s="39">
        <v>10</v>
      </c>
    </row>
    <row r="13" spans="1:13" x14ac:dyDescent="0.25">
      <c r="A13" s="38" t="s">
        <v>58</v>
      </c>
      <c r="B13" s="39">
        <v>398960.93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411010.42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301492.7</v>
      </c>
      <c r="C14" s="39">
        <v>15</v>
      </c>
      <c r="D14" s="39">
        <v>59075.83</v>
      </c>
      <c r="E14" s="39">
        <v>13</v>
      </c>
      <c r="F14" s="39">
        <v>0</v>
      </c>
      <c r="G14" s="39">
        <v>0</v>
      </c>
      <c r="H14" s="39">
        <v>307308.33</v>
      </c>
      <c r="I14" s="39">
        <v>16</v>
      </c>
      <c r="J14" s="39">
        <v>60255.55</v>
      </c>
      <c r="K14" s="39">
        <v>12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2149797.17</v>
      </c>
      <c r="C15" s="39">
        <v>46</v>
      </c>
      <c r="D15" s="39">
        <v>0</v>
      </c>
      <c r="E15" s="39">
        <v>0</v>
      </c>
      <c r="F15" s="39">
        <v>309237.48</v>
      </c>
      <c r="G15" s="39">
        <v>16</v>
      </c>
      <c r="H15" s="39">
        <v>2181587.19</v>
      </c>
      <c r="I15" s="39">
        <v>46</v>
      </c>
      <c r="J15" s="39">
        <v>0</v>
      </c>
      <c r="K15" s="39">
        <v>0</v>
      </c>
      <c r="L15" s="39">
        <v>294585.58</v>
      </c>
      <c r="M15" s="39">
        <v>16</v>
      </c>
    </row>
    <row r="16" spans="1:13" x14ac:dyDescent="0.25">
      <c r="A16" s="38" t="s">
        <v>61</v>
      </c>
      <c r="B16" s="39">
        <v>837864.69</v>
      </c>
      <c r="C16" s="39">
        <v>22</v>
      </c>
      <c r="D16" s="39">
        <v>0</v>
      </c>
      <c r="E16" s="39">
        <v>0</v>
      </c>
      <c r="F16" s="39">
        <v>0</v>
      </c>
      <c r="G16" s="39">
        <v>0</v>
      </c>
      <c r="H16" s="39">
        <v>776204.49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297048.99</v>
      </c>
      <c r="C17" s="39">
        <v>11</v>
      </c>
      <c r="D17" s="39">
        <v>0</v>
      </c>
      <c r="E17" s="39">
        <v>0</v>
      </c>
      <c r="F17" s="39">
        <v>0</v>
      </c>
      <c r="G17" s="39">
        <v>0</v>
      </c>
      <c r="H17" s="39">
        <v>264651.67</v>
      </c>
      <c r="I17" s="39">
        <v>11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979652.58</v>
      </c>
      <c r="C18" s="39">
        <v>20</v>
      </c>
      <c r="D18" s="39">
        <v>426882.3</v>
      </c>
      <c r="E18" s="39">
        <v>37</v>
      </c>
      <c r="F18" s="39">
        <v>347639.11</v>
      </c>
      <c r="G18" s="39">
        <v>11</v>
      </c>
      <c r="H18" s="39">
        <v>903931.49</v>
      </c>
      <c r="I18" s="39">
        <v>22</v>
      </c>
      <c r="J18" s="39">
        <v>593972.43999999994</v>
      </c>
      <c r="K18" s="39">
        <v>44</v>
      </c>
      <c r="L18" s="39">
        <v>301916.34999999998</v>
      </c>
      <c r="M18" s="39">
        <v>12</v>
      </c>
    </row>
    <row r="19" spans="1:13" x14ac:dyDescent="0.25">
      <c r="A19" s="38" t="s">
        <v>64</v>
      </c>
      <c r="B19" s="39">
        <v>390012.35</v>
      </c>
      <c r="C19" s="39">
        <v>15</v>
      </c>
      <c r="D19" s="39">
        <v>0</v>
      </c>
      <c r="E19" s="39">
        <v>0</v>
      </c>
      <c r="F19" s="39">
        <v>0</v>
      </c>
      <c r="G19" s="39">
        <v>0</v>
      </c>
      <c r="H19" s="39">
        <v>386117.24</v>
      </c>
      <c r="I19" s="39">
        <v>16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3357574.77</v>
      </c>
      <c r="C20" s="39">
        <v>71</v>
      </c>
      <c r="D20" s="39">
        <v>0</v>
      </c>
      <c r="E20" s="39">
        <v>0</v>
      </c>
      <c r="F20" s="39">
        <v>323182.32</v>
      </c>
      <c r="G20" s="39">
        <v>25</v>
      </c>
      <c r="H20" s="39">
        <v>3304871.42</v>
      </c>
      <c r="I20" s="39">
        <v>71</v>
      </c>
      <c r="J20" s="39">
        <v>0</v>
      </c>
      <c r="K20" s="39">
        <v>0</v>
      </c>
      <c r="L20" s="39">
        <v>343855.5</v>
      </c>
      <c r="M20" s="39">
        <v>23</v>
      </c>
    </row>
    <row r="21" spans="1:13" x14ac:dyDescent="0.25">
      <c r="A21" s="38" t="s">
        <v>66</v>
      </c>
      <c r="B21" s="39">
        <v>493122.52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465405.18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278784.81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250616.06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1934532.78</v>
      </c>
      <c r="C23" s="39">
        <v>41</v>
      </c>
      <c r="D23" s="39">
        <v>808913.64</v>
      </c>
      <c r="E23" s="39">
        <v>17</v>
      </c>
      <c r="F23" s="39">
        <v>336675.01</v>
      </c>
      <c r="G23" s="39">
        <v>20</v>
      </c>
      <c r="H23" s="39">
        <v>1737889.75</v>
      </c>
      <c r="I23" s="39">
        <v>41</v>
      </c>
      <c r="J23" s="39">
        <v>781130.84</v>
      </c>
      <c r="K23" s="39">
        <v>14</v>
      </c>
      <c r="L23" s="39">
        <v>304311.65999999997</v>
      </c>
      <c r="M23" s="39">
        <v>18</v>
      </c>
    </row>
    <row r="24" spans="1:13" x14ac:dyDescent="0.25">
      <c r="A24" s="38" t="s">
        <v>69</v>
      </c>
      <c r="B24" s="39">
        <v>398098.7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387662.37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769612.09</v>
      </c>
      <c r="E25" s="39">
        <v>17</v>
      </c>
      <c r="F25" s="39">
        <v>0</v>
      </c>
      <c r="G25" s="39">
        <v>0</v>
      </c>
      <c r="H25" s="39">
        <v>0</v>
      </c>
      <c r="I25" s="39">
        <v>0</v>
      </c>
      <c r="J25" s="39">
        <v>763923.94</v>
      </c>
      <c r="K25" s="39">
        <v>18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172225.2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3406359.95</v>
      </c>
      <c r="C27" s="39">
        <v>33</v>
      </c>
      <c r="D27" s="39">
        <v>3174082.34</v>
      </c>
      <c r="E27" s="39">
        <v>73</v>
      </c>
      <c r="F27" s="39">
        <v>1922507.39</v>
      </c>
      <c r="G27" s="39">
        <v>28</v>
      </c>
      <c r="H27" s="39">
        <v>3377570.53</v>
      </c>
      <c r="I27" s="39">
        <v>37</v>
      </c>
      <c r="J27" s="39">
        <v>3428436.24</v>
      </c>
      <c r="K27" s="39">
        <v>77</v>
      </c>
      <c r="L27" s="39">
        <v>1780731.59</v>
      </c>
      <c r="M27" s="39">
        <v>30</v>
      </c>
    </row>
    <row r="28" spans="1:13" x14ac:dyDescent="0.25">
      <c r="A28" s="38" t="s">
        <v>73</v>
      </c>
      <c r="B28" s="39">
        <v>338370.46</v>
      </c>
      <c r="C28" s="39">
        <v>14</v>
      </c>
      <c r="D28" s="39">
        <v>0</v>
      </c>
      <c r="E28" s="39">
        <v>0</v>
      </c>
      <c r="F28" s="39">
        <v>0</v>
      </c>
      <c r="G28" s="39">
        <v>0</v>
      </c>
      <c r="H28" s="39">
        <v>341580.93</v>
      </c>
      <c r="I28" s="39">
        <v>15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2157511.66</v>
      </c>
      <c r="C29" s="39">
        <v>37</v>
      </c>
      <c r="D29" s="39">
        <v>846637.4</v>
      </c>
      <c r="E29" s="39">
        <v>42</v>
      </c>
      <c r="F29" s="39">
        <v>825761.14</v>
      </c>
      <c r="G29" s="39">
        <v>22</v>
      </c>
      <c r="H29" s="39">
        <v>2436117.94</v>
      </c>
      <c r="I29" s="39">
        <v>38</v>
      </c>
      <c r="J29" s="39">
        <v>2358397.63</v>
      </c>
      <c r="K29" s="39">
        <v>46</v>
      </c>
      <c r="L29" s="39">
        <v>837623.14</v>
      </c>
      <c r="M29" s="39">
        <v>21</v>
      </c>
    </row>
    <row r="30" spans="1:13" x14ac:dyDescent="0.25">
      <c r="A30" s="38" t="s">
        <v>75</v>
      </c>
      <c r="B30" s="39">
        <v>1090479.83</v>
      </c>
      <c r="C30" s="39">
        <v>25</v>
      </c>
      <c r="D30" s="39">
        <v>0</v>
      </c>
      <c r="E30" s="39">
        <v>0</v>
      </c>
      <c r="F30" s="39">
        <v>98424.19</v>
      </c>
      <c r="G30" s="39">
        <v>12</v>
      </c>
      <c r="H30" s="39">
        <v>997935.16</v>
      </c>
      <c r="I30" s="39">
        <v>25</v>
      </c>
      <c r="J30" s="39">
        <v>0</v>
      </c>
      <c r="K30" s="39">
        <v>0</v>
      </c>
      <c r="L30" s="39">
        <v>93427.12</v>
      </c>
      <c r="M30" s="39">
        <v>12</v>
      </c>
    </row>
    <row r="31" spans="1:13" x14ac:dyDescent="0.25">
      <c r="A31" s="38" t="s">
        <v>76</v>
      </c>
      <c r="B31" s="39">
        <v>1877623.55</v>
      </c>
      <c r="C31" s="39">
        <v>52</v>
      </c>
      <c r="D31" s="39">
        <v>1306507.8600000001</v>
      </c>
      <c r="E31" s="39">
        <v>27</v>
      </c>
      <c r="F31" s="39">
        <v>412613.87</v>
      </c>
      <c r="G31" s="39">
        <v>35</v>
      </c>
      <c r="H31" s="39">
        <v>1923173.41</v>
      </c>
      <c r="I31" s="39">
        <v>51</v>
      </c>
      <c r="J31" s="39">
        <v>1386326.62</v>
      </c>
      <c r="K31" s="39">
        <v>28</v>
      </c>
      <c r="L31" s="39">
        <v>381495.07</v>
      </c>
      <c r="M31" s="39">
        <v>31</v>
      </c>
    </row>
    <row r="32" spans="1:13" x14ac:dyDescent="0.25">
      <c r="A32" s="38" t="s">
        <v>77</v>
      </c>
      <c r="B32" s="39">
        <v>1945608.58</v>
      </c>
      <c r="C32" s="39">
        <v>45</v>
      </c>
      <c r="D32" s="39">
        <v>0</v>
      </c>
      <c r="E32" s="39">
        <v>0</v>
      </c>
      <c r="F32" s="39">
        <v>270353.52</v>
      </c>
      <c r="G32" s="39">
        <v>20</v>
      </c>
      <c r="H32" s="39">
        <v>1813769.86</v>
      </c>
      <c r="I32" s="39">
        <v>49</v>
      </c>
      <c r="J32" s="39">
        <v>0</v>
      </c>
      <c r="K32" s="39">
        <v>0</v>
      </c>
      <c r="L32" s="39">
        <v>292031.7</v>
      </c>
      <c r="M32" s="39">
        <v>23</v>
      </c>
    </row>
    <row r="33" spans="1:13" x14ac:dyDescent="0.25">
      <c r="A33" s="38" t="s">
        <v>78</v>
      </c>
      <c r="B33" s="39">
        <v>857251.72</v>
      </c>
      <c r="C33" s="39">
        <v>21</v>
      </c>
      <c r="D33" s="39">
        <v>0</v>
      </c>
      <c r="E33" s="39">
        <v>0</v>
      </c>
      <c r="F33" s="39">
        <v>0</v>
      </c>
      <c r="G33" s="39">
        <v>0</v>
      </c>
      <c r="H33" s="39">
        <v>971197.6</v>
      </c>
      <c r="I33" s="39">
        <v>24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192295.41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180957.35</v>
      </c>
      <c r="I34" s="39">
        <v>10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1962572.88</v>
      </c>
      <c r="C35" s="39">
        <v>48</v>
      </c>
      <c r="D35" s="39">
        <v>0</v>
      </c>
      <c r="E35" s="39">
        <v>0</v>
      </c>
      <c r="F35" s="39">
        <v>352204.28</v>
      </c>
      <c r="G35" s="39">
        <v>25</v>
      </c>
      <c r="H35" s="39">
        <v>2003616.67</v>
      </c>
      <c r="I35" s="39">
        <v>54</v>
      </c>
      <c r="J35" s="39">
        <v>0</v>
      </c>
      <c r="K35" s="39">
        <v>0</v>
      </c>
      <c r="L35" s="39">
        <v>371207.93</v>
      </c>
      <c r="M35" s="39">
        <v>26</v>
      </c>
    </row>
    <row r="36" spans="1:13" x14ac:dyDescent="0.25">
      <c r="A36" s="38" t="s">
        <v>81</v>
      </c>
      <c r="B36" s="39">
        <v>1217124.1000000001</v>
      </c>
      <c r="C36" s="39">
        <v>28</v>
      </c>
      <c r="D36" s="39">
        <v>0</v>
      </c>
      <c r="E36" s="39">
        <v>0</v>
      </c>
      <c r="F36" s="39">
        <v>127504.52</v>
      </c>
      <c r="G36" s="39">
        <v>11</v>
      </c>
      <c r="H36" s="39">
        <v>1221534.8500000001</v>
      </c>
      <c r="I36" s="39">
        <v>27</v>
      </c>
      <c r="J36" s="39">
        <v>83488.009999999995</v>
      </c>
      <c r="K36" s="39">
        <v>10</v>
      </c>
      <c r="L36" s="39">
        <v>126760.45</v>
      </c>
      <c r="M36" s="39">
        <v>10</v>
      </c>
    </row>
    <row r="37" spans="1:13" x14ac:dyDescent="0.25">
      <c r="A37" s="38" t="s">
        <v>82</v>
      </c>
      <c r="B37" s="39">
        <v>860574.39</v>
      </c>
      <c r="C37" s="39">
        <v>25</v>
      </c>
      <c r="D37" s="39">
        <v>0</v>
      </c>
      <c r="E37" s="39">
        <v>0</v>
      </c>
      <c r="F37" s="39">
        <v>138982.22</v>
      </c>
      <c r="G37" s="39">
        <v>12</v>
      </c>
      <c r="H37" s="39">
        <v>828302.89</v>
      </c>
      <c r="I37" s="39">
        <v>29</v>
      </c>
      <c r="J37" s="39">
        <v>0</v>
      </c>
      <c r="K37" s="39">
        <v>0</v>
      </c>
      <c r="L37" s="39">
        <v>100815.36</v>
      </c>
      <c r="M37" s="39">
        <v>13</v>
      </c>
    </row>
    <row r="38" spans="1:13" x14ac:dyDescent="0.25">
      <c r="A38" s="38" t="s">
        <v>83</v>
      </c>
      <c r="B38" s="39">
        <v>352358.77</v>
      </c>
      <c r="C38" s="39">
        <v>20</v>
      </c>
      <c r="D38" s="39">
        <v>0</v>
      </c>
      <c r="E38" s="39">
        <v>0</v>
      </c>
      <c r="F38" s="39">
        <v>0</v>
      </c>
      <c r="G38" s="39">
        <v>0</v>
      </c>
      <c r="H38" s="39">
        <v>331236.64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54950.76</v>
      </c>
      <c r="E39" s="39">
        <v>13</v>
      </c>
      <c r="F39" s="39">
        <v>0</v>
      </c>
      <c r="G39" s="39">
        <v>0</v>
      </c>
      <c r="H39" s="39">
        <v>0</v>
      </c>
      <c r="I39" s="39">
        <v>0</v>
      </c>
      <c r="J39" s="39">
        <v>32734.14</v>
      </c>
      <c r="K39" s="39">
        <v>10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194310.62</v>
      </c>
      <c r="C40" s="39">
        <v>13</v>
      </c>
      <c r="D40" s="39">
        <v>0</v>
      </c>
      <c r="E40" s="39">
        <v>0</v>
      </c>
      <c r="F40" s="39">
        <v>0</v>
      </c>
      <c r="G40" s="39">
        <v>0</v>
      </c>
      <c r="H40" s="39">
        <v>185128.03</v>
      </c>
      <c r="I40" s="39">
        <v>12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603170.19999999995</v>
      </c>
      <c r="C41" s="39">
        <v>18</v>
      </c>
      <c r="D41" s="39">
        <v>0</v>
      </c>
      <c r="E41" s="39">
        <v>0</v>
      </c>
      <c r="F41" s="39">
        <v>0</v>
      </c>
      <c r="G41" s="39">
        <v>0</v>
      </c>
      <c r="H41" s="39">
        <v>542192.79</v>
      </c>
      <c r="I41" s="39">
        <v>21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428641.81</v>
      </c>
      <c r="C42" s="39">
        <v>26</v>
      </c>
      <c r="D42" s="39">
        <v>0</v>
      </c>
      <c r="E42" s="39">
        <v>0</v>
      </c>
      <c r="F42" s="39">
        <v>103943.71</v>
      </c>
      <c r="G42" s="39">
        <v>12</v>
      </c>
      <c r="H42" s="39">
        <v>380730.78</v>
      </c>
      <c r="I42" s="39">
        <v>27</v>
      </c>
      <c r="J42" s="39">
        <v>0</v>
      </c>
      <c r="K42" s="39">
        <v>0</v>
      </c>
      <c r="L42" s="39">
        <v>88416.95</v>
      </c>
      <c r="M42" s="39">
        <v>10</v>
      </c>
    </row>
    <row r="43" spans="1:13" x14ac:dyDescent="0.25">
      <c r="A43" s="38" t="s">
        <v>88</v>
      </c>
      <c r="B43" s="39">
        <v>338952.65</v>
      </c>
      <c r="C43" s="39">
        <v>11</v>
      </c>
      <c r="D43" s="39">
        <v>0</v>
      </c>
      <c r="E43" s="39">
        <v>0</v>
      </c>
      <c r="F43" s="39">
        <v>0</v>
      </c>
      <c r="G43" s="39">
        <v>0</v>
      </c>
      <c r="H43" s="39">
        <v>331017.53000000003</v>
      </c>
      <c r="I43" s="39">
        <v>12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3861051.7</v>
      </c>
      <c r="C44" s="39">
        <v>88</v>
      </c>
      <c r="D44" s="39">
        <v>307370.98</v>
      </c>
      <c r="E44" s="39">
        <v>10</v>
      </c>
      <c r="F44" s="39">
        <v>522283.55</v>
      </c>
      <c r="G44" s="39">
        <v>36</v>
      </c>
      <c r="H44" s="39">
        <v>3743705.86</v>
      </c>
      <c r="I44" s="39">
        <v>89</v>
      </c>
      <c r="J44" s="39">
        <v>300217.90000000002</v>
      </c>
      <c r="K44" s="39">
        <v>12</v>
      </c>
      <c r="L44" s="39">
        <v>502996.25</v>
      </c>
      <c r="M44" s="39">
        <v>36</v>
      </c>
    </row>
    <row r="45" spans="1:13" x14ac:dyDescent="0.25">
      <c r="A45" s="38" t="s">
        <v>90</v>
      </c>
      <c r="B45" s="39">
        <v>1461144.65</v>
      </c>
      <c r="C45" s="39">
        <v>14</v>
      </c>
      <c r="D45" s="39">
        <v>0</v>
      </c>
      <c r="E45" s="39">
        <v>0</v>
      </c>
      <c r="F45" s="39">
        <v>0</v>
      </c>
      <c r="G45" s="39">
        <v>0</v>
      </c>
      <c r="H45" s="39">
        <v>1344719.35</v>
      </c>
      <c r="I45" s="39">
        <v>12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820670.35</v>
      </c>
      <c r="C46" s="39">
        <v>23</v>
      </c>
      <c r="D46" s="39">
        <v>0</v>
      </c>
      <c r="E46" s="39">
        <v>0</v>
      </c>
      <c r="F46" s="39">
        <v>151063.19</v>
      </c>
      <c r="G46" s="39">
        <v>13</v>
      </c>
      <c r="H46" s="39">
        <v>816685.44</v>
      </c>
      <c r="I46" s="39">
        <v>24</v>
      </c>
      <c r="J46" s="39">
        <v>147323.20000000001</v>
      </c>
      <c r="K46" s="39">
        <v>10</v>
      </c>
      <c r="L46" s="39">
        <v>107488.03</v>
      </c>
      <c r="M46" s="39">
        <v>11</v>
      </c>
    </row>
    <row r="47" spans="1:13" x14ac:dyDescent="0.25">
      <c r="A47" s="38" t="s">
        <v>92</v>
      </c>
      <c r="B47" s="39">
        <v>7526131.5099999998</v>
      </c>
      <c r="C47" s="39">
        <v>96</v>
      </c>
      <c r="D47" s="39">
        <v>2046274.58</v>
      </c>
      <c r="E47" s="39">
        <v>21</v>
      </c>
      <c r="F47" s="39">
        <v>798118.8</v>
      </c>
      <c r="G47" s="39">
        <v>36</v>
      </c>
      <c r="H47" s="39">
        <v>6750394.5599999996</v>
      </c>
      <c r="I47" s="39">
        <v>96</v>
      </c>
      <c r="J47" s="39">
        <v>2104685.34</v>
      </c>
      <c r="K47" s="39">
        <v>22</v>
      </c>
      <c r="L47" s="39">
        <v>809072.06</v>
      </c>
      <c r="M47" s="39">
        <v>36</v>
      </c>
    </row>
    <row r="48" spans="1:13" x14ac:dyDescent="0.25">
      <c r="A48" s="38" t="s">
        <v>93</v>
      </c>
      <c r="B48" s="39">
        <v>964513.74</v>
      </c>
      <c r="C48" s="39">
        <v>32</v>
      </c>
      <c r="D48" s="39">
        <v>0</v>
      </c>
      <c r="E48" s="39">
        <v>0</v>
      </c>
      <c r="F48" s="39">
        <v>98620.25</v>
      </c>
      <c r="G48" s="39">
        <v>14</v>
      </c>
      <c r="H48" s="39">
        <v>921536.09</v>
      </c>
      <c r="I48" s="39">
        <v>31</v>
      </c>
      <c r="J48" s="39">
        <v>0</v>
      </c>
      <c r="K48" s="39">
        <v>0</v>
      </c>
      <c r="L48" s="39">
        <v>81319.14</v>
      </c>
      <c r="M48" s="39">
        <v>14</v>
      </c>
    </row>
    <row r="49" spans="1:13" x14ac:dyDescent="0.25">
      <c r="A49" s="38" t="s">
        <v>94</v>
      </c>
      <c r="B49" s="39">
        <v>1800630.58</v>
      </c>
      <c r="C49" s="39">
        <v>48</v>
      </c>
      <c r="D49" s="39">
        <v>0</v>
      </c>
      <c r="E49" s="39">
        <v>0</v>
      </c>
      <c r="F49" s="39">
        <v>219181.94</v>
      </c>
      <c r="G49" s="39">
        <v>20</v>
      </c>
      <c r="H49" s="39">
        <v>1728705.92</v>
      </c>
      <c r="I49" s="39">
        <v>47</v>
      </c>
      <c r="J49" s="39">
        <v>0</v>
      </c>
      <c r="K49" s="39">
        <v>0</v>
      </c>
      <c r="L49" s="39">
        <v>234257.27</v>
      </c>
      <c r="M49" s="39">
        <v>22</v>
      </c>
    </row>
    <row r="50" spans="1:13" x14ac:dyDescent="0.25">
      <c r="A50" s="38" t="s">
        <v>95</v>
      </c>
      <c r="B50" s="39">
        <v>725888.38</v>
      </c>
      <c r="C50" s="39">
        <v>10</v>
      </c>
      <c r="D50" s="39">
        <v>0</v>
      </c>
      <c r="E50" s="39">
        <v>0</v>
      </c>
      <c r="F50" s="39">
        <v>0</v>
      </c>
      <c r="G50" s="39">
        <v>0</v>
      </c>
      <c r="H50" s="39">
        <v>687643.24</v>
      </c>
      <c r="I50" s="39">
        <v>11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1010892.77</v>
      </c>
      <c r="C51" s="39">
        <v>40</v>
      </c>
      <c r="D51" s="39">
        <v>0</v>
      </c>
      <c r="E51" s="39">
        <v>0</v>
      </c>
      <c r="F51" s="39">
        <v>95413.3</v>
      </c>
      <c r="G51" s="39">
        <v>19</v>
      </c>
      <c r="H51" s="39">
        <v>1133562.3799999999</v>
      </c>
      <c r="I51" s="39">
        <v>41</v>
      </c>
      <c r="J51" s="39">
        <v>0</v>
      </c>
      <c r="K51" s="39">
        <v>0</v>
      </c>
      <c r="L51" s="39">
        <v>119752.08</v>
      </c>
      <c r="M51" s="39">
        <v>20</v>
      </c>
    </row>
    <row r="52" spans="1:13" x14ac:dyDescent="0.25">
      <c r="A52" s="38" t="s">
        <v>97</v>
      </c>
      <c r="B52" s="39">
        <v>4797737.5599999996</v>
      </c>
      <c r="C52" s="39">
        <v>61</v>
      </c>
      <c r="D52" s="39">
        <v>6392382.5800000001</v>
      </c>
      <c r="E52" s="39">
        <v>91</v>
      </c>
      <c r="F52" s="39">
        <v>1891190.01</v>
      </c>
      <c r="G52" s="39">
        <v>44</v>
      </c>
      <c r="H52" s="39">
        <v>4754308.32</v>
      </c>
      <c r="I52" s="39">
        <v>69</v>
      </c>
      <c r="J52" s="39">
        <v>6524397.3499999996</v>
      </c>
      <c r="K52" s="39">
        <v>86</v>
      </c>
      <c r="L52" s="39">
        <v>1788512.55</v>
      </c>
      <c r="M52" s="39">
        <v>46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1656645.01</v>
      </c>
      <c r="E53" s="39">
        <v>14</v>
      </c>
      <c r="F53" s="39">
        <v>0</v>
      </c>
      <c r="G53" s="39">
        <v>0</v>
      </c>
      <c r="H53" s="39">
        <v>0</v>
      </c>
      <c r="I53" s="39">
        <v>0</v>
      </c>
      <c r="J53" s="39">
        <v>1628828.35</v>
      </c>
      <c r="K53" s="39">
        <v>12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481063.16</v>
      </c>
      <c r="C54" s="39">
        <v>14</v>
      </c>
      <c r="D54" s="39">
        <v>0</v>
      </c>
      <c r="E54" s="39">
        <v>0</v>
      </c>
      <c r="F54" s="39">
        <v>0</v>
      </c>
      <c r="G54" s="39">
        <v>0</v>
      </c>
      <c r="H54" s="39">
        <v>478003.54</v>
      </c>
      <c r="I54" s="39">
        <v>15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312064.02</v>
      </c>
      <c r="C55" s="39">
        <v>14</v>
      </c>
      <c r="D55" s="39">
        <v>0</v>
      </c>
      <c r="E55" s="39">
        <v>0</v>
      </c>
      <c r="F55" s="39">
        <v>0</v>
      </c>
      <c r="G55" s="39">
        <v>0</v>
      </c>
      <c r="H55" s="39">
        <v>325709.82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1106737.3400000001</v>
      </c>
      <c r="C56" s="39">
        <v>28</v>
      </c>
      <c r="D56" s="39">
        <v>307025.2</v>
      </c>
      <c r="E56" s="39">
        <v>16</v>
      </c>
      <c r="F56" s="39">
        <v>460040.2</v>
      </c>
      <c r="G56" s="39">
        <v>18</v>
      </c>
      <c r="H56" s="39">
        <v>991680.56</v>
      </c>
      <c r="I56" s="39">
        <v>29</v>
      </c>
      <c r="J56" s="39">
        <v>286745.75</v>
      </c>
      <c r="K56" s="39">
        <v>17</v>
      </c>
      <c r="L56" s="39">
        <v>307167.83</v>
      </c>
      <c r="M56" s="39">
        <v>17</v>
      </c>
    </row>
    <row r="57" spans="1:13" x14ac:dyDescent="0.25">
      <c r="A57" s="38" t="s">
        <v>102</v>
      </c>
      <c r="B57" s="39">
        <v>926587.66</v>
      </c>
      <c r="C57" s="39">
        <v>14</v>
      </c>
      <c r="D57" s="39">
        <v>1002382.66</v>
      </c>
      <c r="E57" s="39">
        <v>20</v>
      </c>
      <c r="F57" s="39">
        <v>418663.17</v>
      </c>
      <c r="G57" s="39">
        <v>11</v>
      </c>
      <c r="H57" s="39">
        <v>1022942.42</v>
      </c>
      <c r="I57" s="39">
        <v>16</v>
      </c>
      <c r="J57" s="39">
        <v>907469.16</v>
      </c>
      <c r="K57" s="39">
        <v>26</v>
      </c>
      <c r="L57" s="39">
        <v>471902.77</v>
      </c>
      <c r="M57" s="39">
        <v>13</v>
      </c>
    </row>
    <row r="58" spans="1:13" x14ac:dyDescent="0.25">
      <c r="A58" s="38" t="s">
        <v>103</v>
      </c>
      <c r="B58" s="39">
        <v>1271274.3999999999</v>
      </c>
      <c r="C58" s="39">
        <v>39</v>
      </c>
      <c r="D58" s="39">
        <v>574221.28</v>
      </c>
      <c r="E58" s="39">
        <v>11</v>
      </c>
      <c r="F58" s="39">
        <v>359773.78</v>
      </c>
      <c r="G58" s="39">
        <v>16</v>
      </c>
      <c r="H58" s="39">
        <v>1325427.9099999999</v>
      </c>
      <c r="I58" s="39">
        <v>40</v>
      </c>
      <c r="J58" s="39">
        <v>558013.85</v>
      </c>
      <c r="K58" s="39">
        <v>10</v>
      </c>
      <c r="L58" s="39">
        <v>373459.62</v>
      </c>
      <c r="M58" s="39">
        <v>17</v>
      </c>
    </row>
    <row r="59" spans="1:13" x14ac:dyDescent="0.25">
      <c r="A59" s="38" t="s">
        <v>104</v>
      </c>
      <c r="B59" s="39">
        <v>3231190.97</v>
      </c>
      <c r="C59" s="39">
        <v>45</v>
      </c>
      <c r="D59" s="39">
        <v>0</v>
      </c>
      <c r="E59" s="39">
        <v>0</v>
      </c>
      <c r="F59" s="39">
        <v>395525.57</v>
      </c>
      <c r="G59" s="39">
        <v>19</v>
      </c>
      <c r="H59" s="39">
        <v>3269062.9</v>
      </c>
      <c r="I59" s="39">
        <v>43</v>
      </c>
      <c r="J59" s="39">
        <v>0</v>
      </c>
      <c r="K59" s="39">
        <v>0</v>
      </c>
      <c r="L59" s="39">
        <v>391017.55</v>
      </c>
      <c r="M59" s="39">
        <v>18</v>
      </c>
    </row>
    <row r="60" spans="1:13" x14ac:dyDescent="0.25">
      <c r="A60" s="38" t="s">
        <v>105</v>
      </c>
      <c r="B60" s="39">
        <v>584913.68999999994</v>
      </c>
      <c r="C60" s="39">
        <v>22</v>
      </c>
      <c r="D60" s="39">
        <v>141954.04</v>
      </c>
      <c r="E60" s="39">
        <v>17</v>
      </c>
      <c r="F60" s="39">
        <v>114228.72</v>
      </c>
      <c r="G60" s="39">
        <v>13</v>
      </c>
      <c r="H60" s="39">
        <v>740830.45</v>
      </c>
      <c r="I60" s="39">
        <v>20</v>
      </c>
      <c r="J60" s="39">
        <v>145677.63</v>
      </c>
      <c r="K60" s="39">
        <v>18</v>
      </c>
      <c r="L60" s="39">
        <v>191466.91</v>
      </c>
      <c r="M60" s="39">
        <v>14</v>
      </c>
    </row>
    <row r="61" spans="1:13" x14ac:dyDescent="0.25">
      <c r="A61" s="38" t="s">
        <v>106</v>
      </c>
      <c r="B61" s="39">
        <v>331948.90999999997</v>
      </c>
      <c r="C61" s="39">
        <v>12</v>
      </c>
      <c r="D61" s="39">
        <v>0</v>
      </c>
      <c r="E61" s="39">
        <v>0</v>
      </c>
      <c r="F61" s="39">
        <v>0</v>
      </c>
      <c r="G61" s="39">
        <v>0</v>
      </c>
      <c r="H61" s="39">
        <v>305965.06</v>
      </c>
      <c r="I61" s="39">
        <v>12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116523.31</v>
      </c>
      <c r="E62" s="39">
        <v>19</v>
      </c>
      <c r="F62" s="39">
        <v>0</v>
      </c>
      <c r="G62" s="39">
        <v>0</v>
      </c>
      <c r="H62" s="39">
        <v>0</v>
      </c>
      <c r="I62" s="39">
        <v>0</v>
      </c>
      <c r="J62" s="39">
        <v>113224.94</v>
      </c>
      <c r="K62" s="39">
        <v>17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1118704.3400000001</v>
      </c>
      <c r="C63" s="39">
        <v>32</v>
      </c>
      <c r="D63" s="39">
        <v>0</v>
      </c>
      <c r="E63" s="39">
        <v>0</v>
      </c>
      <c r="F63" s="39">
        <v>378695.41</v>
      </c>
      <c r="G63" s="39">
        <v>17</v>
      </c>
      <c r="H63" s="39">
        <v>952562.51</v>
      </c>
      <c r="I63" s="39">
        <v>30</v>
      </c>
      <c r="J63" s="39">
        <v>0</v>
      </c>
      <c r="K63" s="39">
        <v>0</v>
      </c>
      <c r="L63" s="39">
        <v>366131.33</v>
      </c>
      <c r="M63" s="39">
        <v>12</v>
      </c>
    </row>
    <row r="64" spans="1:13" x14ac:dyDescent="0.25">
      <c r="A64" s="38" t="s">
        <v>109</v>
      </c>
      <c r="B64" s="39">
        <v>1001000.94</v>
      </c>
      <c r="C64" s="39">
        <v>22</v>
      </c>
      <c r="D64" s="39">
        <v>981086.92</v>
      </c>
      <c r="E64" s="39">
        <v>17</v>
      </c>
      <c r="F64" s="39">
        <v>321841.69</v>
      </c>
      <c r="G64" s="39">
        <v>15</v>
      </c>
      <c r="H64" s="39">
        <v>916945.61</v>
      </c>
      <c r="I64" s="39">
        <v>21</v>
      </c>
      <c r="J64" s="39">
        <v>870220.56</v>
      </c>
      <c r="K64" s="39">
        <v>18</v>
      </c>
      <c r="L64" s="39">
        <v>279378.45</v>
      </c>
      <c r="M64" s="39">
        <v>14</v>
      </c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110</v>
      </c>
      <c r="B2" s="35">
        <v>3180760.27</v>
      </c>
      <c r="C2" s="36">
        <v>110</v>
      </c>
      <c r="D2" s="35">
        <v>491126.17</v>
      </c>
      <c r="E2" s="36">
        <v>33</v>
      </c>
      <c r="F2" s="35">
        <v>484757.51</v>
      </c>
      <c r="G2" s="36">
        <v>50</v>
      </c>
      <c r="H2" s="35">
        <v>3052074.74</v>
      </c>
      <c r="I2" s="36">
        <v>113</v>
      </c>
      <c r="J2" s="35">
        <v>540573.35</v>
      </c>
      <c r="K2" s="36">
        <v>42</v>
      </c>
      <c r="L2" s="35">
        <v>519424.48</v>
      </c>
      <c r="M2" s="37">
        <v>52</v>
      </c>
      <c r="N2" s="35"/>
      <c r="O2" s="35"/>
      <c r="P2" s="35"/>
      <c r="Q2" s="35"/>
      <c r="R2" s="35"/>
    </row>
    <row r="3" spans="1:18" x14ac:dyDescent="0.25">
      <c r="A3" s="35" t="s">
        <v>111</v>
      </c>
      <c r="B3" s="35">
        <v>5387656.9199999999</v>
      </c>
      <c r="C3" s="36">
        <v>160</v>
      </c>
      <c r="D3" s="35">
        <v>2071407.69</v>
      </c>
      <c r="E3" s="36">
        <v>95</v>
      </c>
      <c r="F3" s="35">
        <v>990363.14</v>
      </c>
      <c r="G3" s="36">
        <v>87</v>
      </c>
      <c r="H3" s="35">
        <v>5275266.63</v>
      </c>
      <c r="I3" s="36">
        <v>162</v>
      </c>
      <c r="J3" s="35">
        <v>2110960.56</v>
      </c>
      <c r="K3" s="36">
        <v>91</v>
      </c>
      <c r="L3" s="35">
        <v>932509.1</v>
      </c>
      <c r="M3" s="37">
        <v>83</v>
      </c>
      <c r="N3" s="35"/>
      <c r="O3" s="35"/>
      <c r="P3" s="35"/>
      <c r="Q3" s="35"/>
      <c r="R3" s="35"/>
    </row>
    <row r="4" spans="1:18" x14ac:dyDescent="0.25">
      <c r="A4" s="35" t="s">
        <v>112</v>
      </c>
      <c r="B4" s="35">
        <v>2901977.7</v>
      </c>
      <c r="C4" s="36">
        <v>103</v>
      </c>
      <c r="D4" s="35">
        <v>662127.17000000004</v>
      </c>
      <c r="E4" s="36">
        <v>30</v>
      </c>
      <c r="F4" s="35">
        <v>418521.44</v>
      </c>
      <c r="G4" s="36">
        <v>45</v>
      </c>
      <c r="H4" s="35">
        <v>2900224.28</v>
      </c>
      <c r="I4" s="36">
        <v>105</v>
      </c>
      <c r="J4" s="35">
        <v>637041.74</v>
      </c>
      <c r="K4" s="36">
        <v>29</v>
      </c>
      <c r="L4" s="35">
        <v>430635.85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113</v>
      </c>
      <c r="B5" s="35">
        <v>29319107.309999999</v>
      </c>
      <c r="C5" s="36">
        <v>548</v>
      </c>
      <c r="D5" s="35">
        <v>7160356.2800000003</v>
      </c>
      <c r="E5" s="36">
        <v>81</v>
      </c>
      <c r="F5" s="35">
        <v>5826713.46</v>
      </c>
      <c r="G5" s="36">
        <v>249</v>
      </c>
      <c r="H5" s="35">
        <v>27937559.239999998</v>
      </c>
      <c r="I5" s="36">
        <v>549</v>
      </c>
      <c r="J5" s="35">
        <v>6829587.4100000001</v>
      </c>
      <c r="K5" s="36">
        <v>80</v>
      </c>
      <c r="L5" s="35">
        <v>5616655.0199999996</v>
      </c>
      <c r="M5" s="37">
        <v>244</v>
      </c>
      <c r="N5" s="35"/>
      <c r="O5" s="35"/>
      <c r="P5" s="35"/>
      <c r="Q5" s="35"/>
      <c r="R5" s="35"/>
    </row>
    <row r="6" spans="1:18" x14ac:dyDescent="0.25">
      <c r="A6" s="35" t="s">
        <v>114</v>
      </c>
      <c r="B6" s="35">
        <v>172551.41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203274.67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115</v>
      </c>
      <c r="B7" s="35">
        <v>4111472.66</v>
      </c>
      <c r="C7" s="36">
        <v>123</v>
      </c>
      <c r="D7" s="35">
        <v>357819.29</v>
      </c>
      <c r="E7" s="36">
        <v>23</v>
      </c>
      <c r="F7" s="35">
        <v>393965.14</v>
      </c>
      <c r="G7" s="36">
        <v>43</v>
      </c>
      <c r="H7" s="35">
        <v>3939406.45</v>
      </c>
      <c r="I7" s="36">
        <v>127</v>
      </c>
      <c r="J7" s="35">
        <v>343266.81</v>
      </c>
      <c r="K7" s="36">
        <v>22</v>
      </c>
      <c r="L7" s="35">
        <v>417516.02</v>
      </c>
      <c r="M7" s="37">
        <v>46</v>
      </c>
      <c r="N7" s="35"/>
      <c r="O7" s="35"/>
      <c r="P7" s="35"/>
      <c r="Q7" s="35"/>
      <c r="R7" s="35"/>
    </row>
    <row r="8" spans="1:18" x14ac:dyDescent="0.25">
      <c r="A8" s="35" t="s">
        <v>116</v>
      </c>
      <c r="B8" s="35">
        <v>286958.78999999998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236444.16</v>
      </c>
      <c r="I8" s="36">
        <v>17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117</v>
      </c>
      <c r="B9" s="35">
        <v>7223673.7300000004</v>
      </c>
      <c r="C9" s="36">
        <v>122</v>
      </c>
      <c r="D9" s="35">
        <v>7573835.6900000004</v>
      </c>
      <c r="E9" s="36">
        <v>118</v>
      </c>
      <c r="F9" s="35">
        <v>2347935.4300000002</v>
      </c>
      <c r="G9" s="36">
        <v>69</v>
      </c>
      <c r="H9" s="35">
        <v>7204618.4900000002</v>
      </c>
      <c r="I9" s="36">
        <v>133</v>
      </c>
      <c r="J9" s="35">
        <v>7597095</v>
      </c>
      <c r="K9" s="36">
        <v>117</v>
      </c>
      <c r="L9" s="35">
        <v>2243373.66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118</v>
      </c>
      <c r="B10" s="35">
        <v>1547800.69</v>
      </c>
      <c r="C10" s="36">
        <v>58</v>
      </c>
      <c r="D10" s="35">
        <v>211862.3</v>
      </c>
      <c r="E10" s="36">
        <v>11</v>
      </c>
      <c r="F10" s="35">
        <v>136953.63</v>
      </c>
      <c r="G10" s="36">
        <v>18</v>
      </c>
      <c r="H10" s="35">
        <v>1420618.35</v>
      </c>
      <c r="I10" s="36">
        <v>61</v>
      </c>
      <c r="J10" s="35">
        <v>184527.35</v>
      </c>
      <c r="K10" s="36">
        <v>11</v>
      </c>
      <c r="L10" s="35">
        <v>135040.1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119</v>
      </c>
      <c r="B11" s="35">
        <v>2512135.16</v>
      </c>
      <c r="C11" s="36">
        <v>99</v>
      </c>
      <c r="D11" s="35">
        <v>951301.79</v>
      </c>
      <c r="E11" s="36">
        <v>44</v>
      </c>
      <c r="F11" s="35">
        <v>418401.96</v>
      </c>
      <c r="G11" s="36">
        <v>38</v>
      </c>
      <c r="H11" s="35">
        <v>2457225.25</v>
      </c>
      <c r="I11" s="36">
        <v>102</v>
      </c>
      <c r="J11" s="35">
        <v>967948.34</v>
      </c>
      <c r="K11" s="36">
        <v>45</v>
      </c>
      <c r="L11" s="35">
        <v>350581.2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120</v>
      </c>
      <c r="B12" s="35">
        <v>3097456.28</v>
      </c>
      <c r="C12" s="36">
        <v>28</v>
      </c>
      <c r="D12" s="35">
        <v>12821650.4</v>
      </c>
      <c r="E12" s="36">
        <v>38</v>
      </c>
      <c r="F12" s="35">
        <v>1145613.77</v>
      </c>
      <c r="G12" s="36">
        <v>13</v>
      </c>
      <c r="H12" s="35">
        <v>3733375.49</v>
      </c>
      <c r="I12" s="36">
        <v>30</v>
      </c>
      <c r="J12" s="35">
        <v>10375091.109999999</v>
      </c>
      <c r="K12" s="36">
        <v>37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121</v>
      </c>
      <c r="B13" s="35">
        <v>11174329.01</v>
      </c>
      <c r="C13" s="36">
        <v>252</v>
      </c>
      <c r="D13" s="35">
        <v>4943980.5</v>
      </c>
      <c r="E13" s="36">
        <v>128</v>
      </c>
      <c r="F13" s="35">
        <v>2995595.78</v>
      </c>
      <c r="G13" s="36">
        <v>113</v>
      </c>
      <c r="H13" s="35">
        <v>10853847.289999999</v>
      </c>
      <c r="I13" s="36">
        <v>257</v>
      </c>
      <c r="J13" s="35">
        <v>5163472.67</v>
      </c>
      <c r="K13" s="36">
        <v>132</v>
      </c>
      <c r="L13" s="35">
        <v>2824610.35</v>
      </c>
      <c r="M13" s="37">
        <v>115</v>
      </c>
      <c r="N13" s="35"/>
      <c r="O13" s="35"/>
      <c r="P13" s="35"/>
      <c r="Q13" s="35"/>
      <c r="R13" s="35"/>
    </row>
    <row r="14" spans="1:18" x14ac:dyDescent="0.25">
      <c r="A14" s="35" t="s">
        <v>122</v>
      </c>
      <c r="B14" s="35">
        <v>9687247.2899999991</v>
      </c>
      <c r="C14" s="36">
        <v>245</v>
      </c>
      <c r="D14" s="35">
        <v>2523624.5699999998</v>
      </c>
      <c r="E14" s="36">
        <v>84</v>
      </c>
      <c r="F14" s="35">
        <v>2216182.83</v>
      </c>
      <c r="G14" s="36">
        <v>108</v>
      </c>
      <c r="H14" s="35">
        <v>9655672.9700000007</v>
      </c>
      <c r="I14" s="36">
        <v>255</v>
      </c>
      <c r="J14" s="35">
        <v>2400074.64</v>
      </c>
      <c r="K14" s="36">
        <v>89</v>
      </c>
      <c r="L14" s="35">
        <v>2172306.31</v>
      </c>
      <c r="M14" s="37">
        <v>113</v>
      </c>
      <c r="N14" s="35"/>
      <c r="O14" s="35"/>
      <c r="P14" s="35"/>
      <c r="Q14" s="35"/>
      <c r="R14" s="35"/>
    </row>
    <row r="15" spans="1:18" x14ac:dyDescent="0.25">
      <c r="A15" s="35" t="s">
        <v>123</v>
      </c>
      <c r="B15" s="35">
        <v>7767201.29</v>
      </c>
      <c r="C15" s="36">
        <v>204</v>
      </c>
      <c r="D15" s="35">
        <v>3084169.74</v>
      </c>
      <c r="E15" s="36">
        <v>128</v>
      </c>
      <c r="F15" s="35">
        <v>1957679.31</v>
      </c>
      <c r="G15" s="36">
        <v>98</v>
      </c>
      <c r="H15" s="35">
        <v>7737515.8799999999</v>
      </c>
      <c r="I15" s="36">
        <v>216</v>
      </c>
      <c r="J15" s="35">
        <v>3311353.63</v>
      </c>
      <c r="K15" s="36">
        <v>132</v>
      </c>
      <c r="L15" s="35">
        <v>1987868.06</v>
      </c>
      <c r="M15" s="37">
        <v>104</v>
      </c>
      <c r="N15" s="35"/>
      <c r="O15" s="35"/>
      <c r="P15" s="35"/>
      <c r="Q15" s="35"/>
      <c r="R15" s="35"/>
    </row>
    <row r="16" spans="1:18" x14ac:dyDescent="0.25">
      <c r="A16" s="35" t="s">
        <v>124</v>
      </c>
      <c r="B16" s="35">
        <v>8329050.8200000003</v>
      </c>
      <c r="C16" s="36">
        <v>227</v>
      </c>
      <c r="D16" s="35">
        <v>3878726.84</v>
      </c>
      <c r="E16" s="36">
        <v>145</v>
      </c>
      <c r="F16" s="35">
        <v>2160654.2400000002</v>
      </c>
      <c r="G16" s="36">
        <v>116</v>
      </c>
      <c r="H16" s="35">
        <v>8236770.5</v>
      </c>
      <c r="I16" s="36">
        <v>231</v>
      </c>
      <c r="J16" s="35">
        <v>5246827.4400000004</v>
      </c>
      <c r="K16" s="36">
        <v>149</v>
      </c>
      <c r="L16" s="35">
        <v>2090804.06</v>
      </c>
      <c r="M16" s="37">
        <v>114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2019-10-02T13:06:43Z</dcterms:modified>
</cp:coreProperties>
</file>