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50B45A7-D7B8-4463-AE25-140FBFF45108}" xr6:coauthVersionLast="44" xr6:coauthVersionMax="44" xr10:uidLastSave="{00000000-0000-0000-0000-000000000000}"/>
  <bookViews>
    <workbookView xWindow="900" yWindow="15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K349" i="3" s="1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G338" i="3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G334" i="3"/>
  <c r="F334" i="3"/>
  <c r="I334" i="3" s="1"/>
  <c r="E334" i="3"/>
  <c r="K334" i="3" s="1"/>
  <c r="D334" i="3"/>
  <c r="J334" i="3" s="1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G330" i="3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I325" i="3"/>
  <c r="H325" i="3"/>
  <c r="K325" i="3" s="1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I321" i="3"/>
  <c r="H321" i="3"/>
  <c r="K321" i="3" s="1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C314" i="3"/>
  <c r="B314" i="3"/>
  <c r="I313" i="3"/>
  <c r="H313" i="3"/>
  <c r="K313" i="3" s="1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C310" i="3"/>
  <c r="B310" i="3"/>
  <c r="I309" i="3"/>
  <c r="H309" i="3"/>
  <c r="K309" i="3" s="1"/>
  <c r="G309" i="3"/>
  <c r="F309" i="3"/>
  <c r="E309" i="3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I298" i="3" s="1"/>
  <c r="E298" i="3"/>
  <c r="K298" i="3" s="1"/>
  <c r="D298" i="3"/>
  <c r="J298" i="3" s="1"/>
  <c r="C298" i="3"/>
  <c r="B298" i="3"/>
  <c r="I297" i="3"/>
  <c r="H297" i="3"/>
  <c r="K297" i="3" s="1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F294" i="3"/>
  <c r="I294" i="3" s="1"/>
  <c r="E294" i="3"/>
  <c r="K294" i="3" s="1"/>
  <c r="D294" i="3"/>
  <c r="J294" i="3" s="1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F290" i="3"/>
  <c r="I290" i="3" s="1"/>
  <c r="E290" i="3"/>
  <c r="K290" i="3" s="1"/>
  <c r="D290" i="3"/>
  <c r="J290" i="3" s="1"/>
  <c r="C290" i="3"/>
  <c r="B290" i="3"/>
  <c r="I289" i="3"/>
  <c r="H289" i="3"/>
  <c r="K289" i="3" s="1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F286" i="3"/>
  <c r="I286" i="3" s="1"/>
  <c r="E286" i="3"/>
  <c r="K286" i="3" s="1"/>
  <c r="D286" i="3"/>
  <c r="J286" i="3" s="1"/>
  <c r="C286" i="3"/>
  <c r="B286" i="3"/>
  <c r="I285" i="3"/>
  <c r="H285" i="3"/>
  <c r="K285" i="3" s="1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C282" i="3"/>
  <c r="B282" i="3"/>
  <c r="I281" i="3"/>
  <c r="H281" i="3"/>
  <c r="K281" i="3" s="1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K278" i="3" s="1"/>
  <c r="D278" i="3"/>
  <c r="C278" i="3"/>
  <c r="B278" i="3"/>
  <c r="I277" i="3"/>
  <c r="H277" i="3"/>
  <c r="K277" i="3" s="1"/>
  <c r="G277" i="3"/>
  <c r="F277" i="3"/>
  <c r="E277" i="3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F274" i="3"/>
  <c r="I274" i="3" s="1"/>
  <c r="E274" i="3"/>
  <c r="K274" i="3" s="1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I270" i="3" s="1"/>
  <c r="E270" i="3"/>
  <c r="K270" i="3" s="1"/>
  <c r="D270" i="3"/>
  <c r="J270" i="3" s="1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F262" i="3"/>
  <c r="I262" i="3" s="1"/>
  <c r="E262" i="3"/>
  <c r="K262" i="3" s="1"/>
  <c r="D262" i="3"/>
  <c r="J262" i="3" s="1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I258" i="3" s="1"/>
  <c r="E258" i="3"/>
  <c r="K258" i="3" s="1"/>
  <c r="D258" i="3"/>
  <c r="J258" i="3" s="1"/>
  <c r="C258" i="3"/>
  <c r="B258" i="3"/>
  <c r="I257" i="3"/>
  <c r="H257" i="3"/>
  <c r="K257" i="3" s="1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F250" i="3"/>
  <c r="I250" i="3" s="1"/>
  <c r="E250" i="3"/>
  <c r="K250" i="3" s="1"/>
  <c r="D250" i="3"/>
  <c r="C250" i="3"/>
  <c r="B250" i="3"/>
  <c r="I249" i="3"/>
  <c r="H249" i="3"/>
  <c r="K249" i="3" s="1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F246" i="3"/>
  <c r="I246" i="3" s="1"/>
  <c r="E246" i="3"/>
  <c r="K246" i="3" s="1"/>
  <c r="D246" i="3"/>
  <c r="C246" i="3"/>
  <c r="B246" i="3"/>
  <c r="I245" i="3"/>
  <c r="H245" i="3"/>
  <c r="K245" i="3" s="1"/>
  <c r="G245" i="3"/>
  <c r="F245" i="3"/>
  <c r="E245" i="3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C242" i="3"/>
  <c r="I242" i="3" s="1"/>
  <c r="B242" i="3"/>
  <c r="I241" i="3"/>
  <c r="H241" i="3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I190" i="3" s="1"/>
  <c r="E190" i="3"/>
  <c r="D190" i="3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G184" i="3"/>
  <c r="J184" i="3" s="1"/>
  <c r="F184" i="3"/>
  <c r="E184" i="3"/>
  <c r="K184" i="3" s="1"/>
  <c r="D184" i="3"/>
  <c r="C184" i="3"/>
  <c r="I184" i="3" s="1"/>
  <c r="B184" i="3"/>
  <c r="H183" i="3"/>
  <c r="G183" i="3"/>
  <c r="F183" i="3"/>
  <c r="I183" i="3" s="1"/>
  <c r="E183" i="3"/>
  <c r="K183" i="3" s="1"/>
  <c r="D183" i="3"/>
  <c r="J183" i="3" s="1"/>
  <c r="C183" i="3"/>
  <c r="B183" i="3"/>
  <c r="H182" i="3"/>
  <c r="K182" i="3" s="1"/>
  <c r="G182" i="3"/>
  <c r="J182" i="3" s="1"/>
  <c r="F182" i="3"/>
  <c r="I182" i="3" s="1"/>
  <c r="E182" i="3"/>
  <c r="D182" i="3"/>
  <c r="C182" i="3"/>
  <c r="B182" i="3"/>
  <c r="I181" i="3"/>
  <c r="H181" i="3"/>
  <c r="K181" i="3" s="1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J178" i="3" s="1"/>
  <c r="F178" i="3"/>
  <c r="I178" i="3" s="1"/>
  <c r="E178" i="3"/>
  <c r="D178" i="3"/>
  <c r="C178" i="3"/>
  <c r="B178" i="3"/>
  <c r="I177" i="3"/>
  <c r="H177" i="3"/>
  <c r="K177" i="3" s="1"/>
  <c r="G177" i="3"/>
  <c r="F177" i="3"/>
  <c r="E177" i="3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J174" i="3" s="1"/>
  <c r="F174" i="3"/>
  <c r="I174" i="3" s="1"/>
  <c r="E174" i="3"/>
  <c r="D174" i="3"/>
  <c r="C174" i="3"/>
  <c r="B174" i="3"/>
  <c r="I173" i="3"/>
  <c r="H173" i="3"/>
  <c r="K173" i="3" s="1"/>
  <c r="G173" i="3"/>
  <c r="F173" i="3"/>
  <c r="E173" i="3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G171" i="3"/>
  <c r="F171" i="3"/>
  <c r="I171" i="3" s="1"/>
  <c r="E171" i="3"/>
  <c r="D171" i="3"/>
  <c r="J171" i="3" s="1"/>
  <c r="C171" i="3"/>
  <c r="B171" i="3"/>
  <c r="H170" i="3"/>
  <c r="K170" i="3" s="1"/>
  <c r="G170" i="3"/>
  <c r="J170" i="3" s="1"/>
  <c r="F170" i="3"/>
  <c r="I170" i="3" s="1"/>
  <c r="E170" i="3"/>
  <c r="D170" i="3"/>
  <c r="C170" i="3"/>
  <c r="B170" i="3"/>
  <c r="I169" i="3"/>
  <c r="H169" i="3"/>
  <c r="K169" i="3" s="1"/>
  <c r="G169" i="3"/>
  <c r="F169" i="3"/>
  <c r="E169" i="3"/>
  <c r="D169" i="3"/>
  <c r="J169" i="3" s="1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I167" i="3" s="1"/>
  <c r="E167" i="3"/>
  <c r="D167" i="3"/>
  <c r="J167" i="3" s="1"/>
  <c r="C167" i="3"/>
  <c r="B167" i="3"/>
  <c r="H166" i="3"/>
  <c r="K166" i="3" s="1"/>
  <c r="G166" i="3"/>
  <c r="J166" i="3" s="1"/>
  <c r="F166" i="3"/>
  <c r="I166" i="3" s="1"/>
  <c r="E166" i="3"/>
  <c r="D166" i="3"/>
  <c r="C166" i="3"/>
  <c r="B166" i="3"/>
  <c r="I165" i="3"/>
  <c r="H165" i="3"/>
  <c r="K165" i="3" s="1"/>
  <c r="G165" i="3"/>
  <c r="F165" i="3"/>
  <c r="E165" i="3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H163" i="3"/>
  <c r="G163" i="3"/>
  <c r="F163" i="3"/>
  <c r="I163" i="3" s="1"/>
  <c r="E163" i="3"/>
  <c r="D163" i="3"/>
  <c r="J163" i="3" s="1"/>
  <c r="C163" i="3"/>
  <c r="B163" i="3"/>
  <c r="H162" i="3"/>
  <c r="K162" i="3" s="1"/>
  <c r="G162" i="3"/>
  <c r="J162" i="3" s="1"/>
  <c r="F162" i="3"/>
  <c r="I162" i="3" s="1"/>
  <c r="E162" i="3"/>
  <c r="D162" i="3"/>
  <c r="C162" i="3"/>
  <c r="B162" i="3"/>
  <c r="I161" i="3"/>
  <c r="H161" i="3"/>
  <c r="K161" i="3" s="1"/>
  <c r="G161" i="3"/>
  <c r="F161" i="3"/>
  <c r="E161" i="3"/>
  <c r="D161" i="3"/>
  <c r="J161" i="3" s="1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H159" i="3"/>
  <c r="G159" i="3"/>
  <c r="F159" i="3"/>
  <c r="I159" i="3" s="1"/>
  <c r="E159" i="3"/>
  <c r="D159" i="3"/>
  <c r="J159" i="3" s="1"/>
  <c r="C159" i="3"/>
  <c r="B159" i="3"/>
  <c r="H158" i="3"/>
  <c r="K158" i="3" s="1"/>
  <c r="G158" i="3"/>
  <c r="J158" i="3" s="1"/>
  <c r="F158" i="3"/>
  <c r="I158" i="3" s="1"/>
  <c r="E158" i="3"/>
  <c r="D158" i="3"/>
  <c r="C158" i="3"/>
  <c r="B158" i="3"/>
  <c r="I157" i="3"/>
  <c r="H157" i="3"/>
  <c r="K157" i="3" s="1"/>
  <c r="G157" i="3"/>
  <c r="F157" i="3"/>
  <c r="E157" i="3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H155" i="3"/>
  <c r="G155" i="3"/>
  <c r="F155" i="3"/>
  <c r="I155" i="3" s="1"/>
  <c r="E155" i="3"/>
  <c r="D155" i="3"/>
  <c r="J155" i="3" s="1"/>
  <c r="C155" i="3"/>
  <c r="B155" i="3"/>
  <c r="H154" i="3"/>
  <c r="K154" i="3" s="1"/>
  <c r="G154" i="3"/>
  <c r="J154" i="3" s="1"/>
  <c r="F154" i="3"/>
  <c r="I154" i="3" s="1"/>
  <c r="E154" i="3"/>
  <c r="D154" i="3"/>
  <c r="C154" i="3"/>
  <c r="B154" i="3"/>
  <c r="I153" i="3"/>
  <c r="H153" i="3"/>
  <c r="K153" i="3" s="1"/>
  <c r="G153" i="3"/>
  <c r="F153" i="3"/>
  <c r="E153" i="3"/>
  <c r="D153" i="3"/>
  <c r="J153" i="3" s="1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I151" i="3" s="1"/>
  <c r="E151" i="3"/>
  <c r="D151" i="3"/>
  <c r="J151" i="3" s="1"/>
  <c r="C151" i="3"/>
  <c r="B151" i="3"/>
  <c r="H150" i="3"/>
  <c r="K150" i="3" s="1"/>
  <c r="G150" i="3"/>
  <c r="J150" i="3" s="1"/>
  <c r="F150" i="3"/>
  <c r="I150" i="3" s="1"/>
  <c r="E150" i="3"/>
  <c r="D150" i="3"/>
  <c r="C150" i="3"/>
  <c r="B150" i="3"/>
  <c r="I149" i="3"/>
  <c r="H149" i="3"/>
  <c r="K149" i="3" s="1"/>
  <c r="G149" i="3"/>
  <c r="F149" i="3"/>
  <c r="E149" i="3"/>
  <c r="D149" i="3"/>
  <c r="J149" i="3" s="1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H147" i="3"/>
  <c r="G147" i="3"/>
  <c r="F147" i="3"/>
  <c r="I147" i="3" s="1"/>
  <c r="E147" i="3"/>
  <c r="D147" i="3"/>
  <c r="J147" i="3" s="1"/>
  <c r="C147" i="3"/>
  <c r="B147" i="3"/>
  <c r="H146" i="3"/>
  <c r="K146" i="3" s="1"/>
  <c r="G146" i="3"/>
  <c r="J146" i="3" s="1"/>
  <c r="F146" i="3"/>
  <c r="I146" i="3" s="1"/>
  <c r="E146" i="3"/>
  <c r="D146" i="3"/>
  <c r="C146" i="3"/>
  <c r="B146" i="3"/>
  <c r="I145" i="3"/>
  <c r="H145" i="3"/>
  <c r="K145" i="3" s="1"/>
  <c r="G145" i="3"/>
  <c r="F145" i="3"/>
  <c r="E145" i="3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I143" i="3" s="1"/>
  <c r="E143" i="3"/>
  <c r="D143" i="3"/>
  <c r="J143" i="3" s="1"/>
  <c r="C143" i="3"/>
  <c r="B143" i="3"/>
  <c r="H142" i="3"/>
  <c r="K142" i="3" s="1"/>
  <c r="G142" i="3"/>
  <c r="J142" i="3" s="1"/>
  <c r="F142" i="3"/>
  <c r="I142" i="3" s="1"/>
  <c r="E142" i="3"/>
  <c r="D142" i="3"/>
  <c r="C142" i="3"/>
  <c r="B142" i="3"/>
  <c r="I141" i="3"/>
  <c r="H141" i="3"/>
  <c r="K141" i="3" s="1"/>
  <c r="G141" i="3"/>
  <c r="F141" i="3"/>
  <c r="E141" i="3"/>
  <c r="D141" i="3"/>
  <c r="J141" i="3" s="1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I139" i="3" s="1"/>
  <c r="E139" i="3"/>
  <c r="D139" i="3"/>
  <c r="J139" i="3" s="1"/>
  <c r="C139" i="3"/>
  <c r="B139" i="3"/>
  <c r="H138" i="3"/>
  <c r="K138" i="3" s="1"/>
  <c r="G138" i="3"/>
  <c r="J138" i="3" s="1"/>
  <c r="F138" i="3"/>
  <c r="I138" i="3" s="1"/>
  <c r="E138" i="3"/>
  <c r="D138" i="3"/>
  <c r="C138" i="3"/>
  <c r="B138" i="3"/>
  <c r="I137" i="3"/>
  <c r="H137" i="3"/>
  <c r="K137" i="3" s="1"/>
  <c r="G137" i="3"/>
  <c r="F137" i="3"/>
  <c r="E137" i="3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I135" i="3" s="1"/>
  <c r="E135" i="3"/>
  <c r="D135" i="3"/>
  <c r="J135" i="3" s="1"/>
  <c r="C135" i="3"/>
  <c r="B135" i="3"/>
  <c r="H134" i="3"/>
  <c r="K134" i="3" s="1"/>
  <c r="G134" i="3"/>
  <c r="J134" i="3" s="1"/>
  <c r="F134" i="3"/>
  <c r="I134" i="3" s="1"/>
  <c r="E134" i="3"/>
  <c r="D134" i="3"/>
  <c r="C134" i="3"/>
  <c r="B134" i="3"/>
  <c r="I133" i="3"/>
  <c r="H133" i="3"/>
  <c r="K133" i="3" s="1"/>
  <c r="G133" i="3"/>
  <c r="F133" i="3"/>
  <c r="E133" i="3"/>
  <c r="D133" i="3"/>
  <c r="J133" i="3" s="1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I131" i="3" s="1"/>
  <c r="E131" i="3"/>
  <c r="D131" i="3"/>
  <c r="J131" i="3" s="1"/>
  <c r="C131" i="3"/>
  <c r="B131" i="3"/>
  <c r="H130" i="3"/>
  <c r="K130" i="3" s="1"/>
  <c r="G130" i="3"/>
  <c r="J130" i="3" s="1"/>
  <c r="F130" i="3"/>
  <c r="I130" i="3" s="1"/>
  <c r="E130" i="3"/>
  <c r="D130" i="3"/>
  <c r="C130" i="3"/>
  <c r="B130" i="3"/>
  <c r="I129" i="3"/>
  <c r="H129" i="3"/>
  <c r="K129" i="3" s="1"/>
  <c r="G129" i="3"/>
  <c r="F129" i="3"/>
  <c r="E129" i="3"/>
  <c r="D129" i="3"/>
  <c r="J129" i="3" s="1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H127" i="3"/>
  <c r="G127" i="3"/>
  <c r="F127" i="3"/>
  <c r="I127" i="3" s="1"/>
  <c r="E127" i="3"/>
  <c r="D127" i="3"/>
  <c r="J127" i="3" s="1"/>
  <c r="C127" i="3"/>
  <c r="B127" i="3"/>
  <c r="H126" i="3"/>
  <c r="K126" i="3" s="1"/>
  <c r="G126" i="3"/>
  <c r="J126" i="3" s="1"/>
  <c r="F126" i="3"/>
  <c r="I126" i="3" s="1"/>
  <c r="E126" i="3"/>
  <c r="D126" i="3"/>
  <c r="C126" i="3"/>
  <c r="B126" i="3"/>
  <c r="I125" i="3"/>
  <c r="H125" i="3"/>
  <c r="K125" i="3" s="1"/>
  <c r="G125" i="3"/>
  <c r="F125" i="3"/>
  <c r="E125" i="3"/>
  <c r="D125" i="3"/>
  <c r="J125" i="3" s="1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I123" i="3" s="1"/>
  <c r="E123" i="3"/>
  <c r="D123" i="3"/>
  <c r="J123" i="3" s="1"/>
  <c r="C123" i="3"/>
  <c r="B123" i="3"/>
  <c r="H122" i="3"/>
  <c r="K122" i="3" s="1"/>
  <c r="G122" i="3"/>
  <c r="J122" i="3" s="1"/>
  <c r="F122" i="3"/>
  <c r="I122" i="3" s="1"/>
  <c r="E122" i="3"/>
  <c r="D122" i="3"/>
  <c r="C122" i="3"/>
  <c r="B122" i="3"/>
  <c r="I121" i="3"/>
  <c r="H121" i="3"/>
  <c r="K121" i="3" s="1"/>
  <c r="G121" i="3"/>
  <c r="F121" i="3"/>
  <c r="E121" i="3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I119" i="3" s="1"/>
  <c r="E119" i="3"/>
  <c r="D119" i="3"/>
  <c r="J119" i="3" s="1"/>
  <c r="C119" i="3"/>
  <c r="B119" i="3"/>
  <c r="H118" i="3"/>
  <c r="K118" i="3" s="1"/>
  <c r="G118" i="3"/>
  <c r="J118" i="3" s="1"/>
  <c r="F118" i="3"/>
  <c r="I118" i="3" s="1"/>
  <c r="E118" i="3"/>
  <c r="D118" i="3"/>
  <c r="C118" i="3"/>
  <c r="B118" i="3"/>
  <c r="I117" i="3"/>
  <c r="H117" i="3"/>
  <c r="G117" i="3"/>
  <c r="F117" i="3"/>
  <c r="E117" i="3"/>
  <c r="D117" i="3"/>
  <c r="J117" i="3" s="1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H115" i="3"/>
  <c r="G115" i="3"/>
  <c r="F115" i="3"/>
  <c r="I115" i="3" s="1"/>
  <c r="E115" i="3"/>
  <c r="D115" i="3"/>
  <c r="J115" i="3" s="1"/>
  <c r="C115" i="3"/>
  <c r="B115" i="3"/>
  <c r="H114" i="3"/>
  <c r="K114" i="3" s="1"/>
  <c r="G114" i="3"/>
  <c r="J114" i="3" s="1"/>
  <c r="F114" i="3"/>
  <c r="E114" i="3"/>
  <c r="D114" i="3"/>
  <c r="C114" i="3"/>
  <c r="B114" i="3"/>
  <c r="I113" i="3"/>
  <c r="H113" i="3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I111" i="3" s="1"/>
  <c r="E111" i="3"/>
  <c r="D111" i="3"/>
  <c r="J111" i="3" s="1"/>
  <c r="C111" i="3"/>
  <c r="B111" i="3"/>
  <c r="H110" i="3"/>
  <c r="K110" i="3" s="1"/>
  <c r="G110" i="3"/>
  <c r="J110" i="3" s="1"/>
  <c r="F110" i="3"/>
  <c r="E110" i="3"/>
  <c r="D110" i="3"/>
  <c r="C110" i="3"/>
  <c r="B110" i="3"/>
  <c r="I109" i="3"/>
  <c r="H109" i="3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I107" i="3" s="1"/>
  <c r="E107" i="3"/>
  <c r="D107" i="3"/>
  <c r="J107" i="3" s="1"/>
  <c r="C107" i="3"/>
  <c r="B107" i="3"/>
  <c r="H106" i="3"/>
  <c r="K106" i="3" s="1"/>
  <c r="G106" i="3"/>
  <c r="J106" i="3" s="1"/>
  <c r="F106" i="3"/>
  <c r="E106" i="3"/>
  <c r="D106" i="3"/>
  <c r="C106" i="3"/>
  <c r="B106" i="3"/>
  <c r="I105" i="3"/>
  <c r="H105" i="3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I103" i="3" s="1"/>
  <c r="E103" i="3"/>
  <c r="D103" i="3"/>
  <c r="J103" i="3" s="1"/>
  <c r="C103" i="3"/>
  <c r="B103" i="3"/>
  <c r="H102" i="3"/>
  <c r="K102" i="3" s="1"/>
  <c r="G102" i="3"/>
  <c r="J102" i="3" s="1"/>
  <c r="F102" i="3"/>
  <c r="E102" i="3"/>
  <c r="D102" i="3"/>
  <c r="C102" i="3"/>
  <c r="B102" i="3"/>
  <c r="I101" i="3"/>
  <c r="H101" i="3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I99" i="3" s="1"/>
  <c r="E99" i="3"/>
  <c r="D99" i="3"/>
  <c r="J99" i="3" s="1"/>
  <c r="C99" i="3"/>
  <c r="B99" i="3"/>
  <c r="H98" i="3"/>
  <c r="K98" i="3" s="1"/>
  <c r="G98" i="3"/>
  <c r="J98" i="3" s="1"/>
  <c r="F98" i="3"/>
  <c r="E98" i="3"/>
  <c r="D98" i="3"/>
  <c r="C98" i="3"/>
  <c r="B98" i="3"/>
  <c r="I97" i="3"/>
  <c r="H97" i="3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I95" i="3" s="1"/>
  <c r="E95" i="3"/>
  <c r="D95" i="3"/>
  <c r="J95" i="3" s="1"/>
  <c r="C95" i="3"/>
  <c r="B95" i="3"/>
  <c r="H94" i="3"/>
  <c r="K94" i="3" s="1"/>
  <c r="G94" i="3"/>
  <c r="J94" i="3" s="1"/>
  <c r="F94" i="3"/>
  <c r="E94" i="3"/>
  <c r="D94" i="3"/>
  <c r="C94" i="3"/>
  <c r="B94" i="3"/>
  <c r="I93" i="3"/>
  <c r="H93" i="3"/>
  <c r="G93" i="3"/>
  <c r="F93" i="3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I91" i="3" s="1"/>
  <c r="E91" i="3"/>
  <c r="D91" i="3"/>
  <c r="J91" i="3" s="1"/>
  <c r="C91" i="3"/>
  <c r="B91" i="3"/>
  <c r="H90" i="3"/>
  <c r="K90" i="3" s="1"/>
  <c r="G90" i="3"/>
  <c r="J90" i="3" s="1"/>
  <c r="F90" i="3"/>
  <c r="E90" i="3"/>
  <c r="D90" i="3"/>
  <c r="C90" i="3"/>
  <c r="B90" i="3"/>
  <c r="I89" i="3"/>
  <c r="H89" i="3"/>
  <c r="G89" i="3"/>
  <c r="F89" i="3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I87" i="3" s="1"/>
  <c r="E87" i="3"/>
  <c r="D87" i="3"/>
  <c r="J87" i="3" s="1"/>
  <c r="C87" i="3"/>
  <c r="B87" i="3"/>
  <c r="H86" i="3"/>
  <c r="K86" i="3" s="1"/>
  <c r="G86" i="3"/>
  <c r="J86" i="3" s="1"/>
  <c r="F86" i="3"/>
  <c r="E86" i="3"/>
  <c r="D86" i="3"/>
  <c r="C86" i="3"/>
  <c r="B86" i="3"/>
  <c r="I85" i="3"/>
  <c r="H85" i="3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D83" i="3"/>
  <c r="J83" i="3" s="1"/>
  <c r="C83" i="3"/>
  <c r="I83" i="3" s="1"/>
  <c r="B83" i="3"/>
  <c r="H82" i="3"/>
  <c r="G82" i="3"/>
  <c r="J82" i="3" s="1"/>
  <c r="F82" i="3"/>
  <c r="E82" i="3"/>
  <c r="K82" i="3" s="1"/>
  <c r="D82" i="3"/>
  <c r="C82" i="3"/>
  <c r="B82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I79" i="3" s="1"/>
  <c r="E79" i="3"/>
  <c r="D79" i="3"/>
  <c r="J79" i="3" s="1"/>
  <c r="C79" i="3"/>
  <c r="B79" i="3"/>
  <c r="H78" i="3"/>
  <c r="G78" i="3"/>
  <c r="J78" i="3" s="1"/>
  <c r="F78" i="3"/>
  <c r="E78" i="3"/>
  <c r="K78" i="3" s="1"/>
  <c r="D78" i="3"/>
  <c r="C78" i="3"/>
  <c r="B78" i="3"/>
  <c r="I77" i="3"/>
  <c r="H77" i="3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I75" i="3" s="1"/>
  <c r="E75" i="3"/>
  <c r="D75" i="3"/>
  <c r="J75" i="3" s="1"/>
  <c r="C75" i="3"/>
  <c r="B75" i="3"/>
  <c r="H74" i="3"/>
  <c r="K74" i="3" s="1"/>
  <c r="G74" i="3"/>
  <c r="J74" i="3" s="1"/>
  <c r="F74" i="3"/>
  <c r="E74" i="3"/>
  <c r="D74" i="3"/>
  <c r="C74" i="3"/>
  <c r="B74" i="3"/>
  <c r="I73" i="3"/>
  <c r="H73" i="3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I71" i="3" s="1"/>
  <c r="E71" i="3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B70" i="3"/>
  <c r="I69" i="3"/>
  <c r="H69" i="3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I67" i="3" s="1"/>
  <c r="E67" i="3"/>
  <c r="D67" i="3"/>
  <c r="J67" i="3" s="1"/>
  <c r="C67" i="3"/>
  <c r="B67" i="3"/>
  <c r="H66" i="3"/>
  <c r="K66" i="3" s="1"/>
  <c r="G66" i="3"/>
  <c r="J66" i="3" s="1"/>
  <c r="F66" i="3"/>
  <c r="E66" i="3"/>
  <c r="D66" i="3"/>
  <c r="C66" i="3"/>
  <c r="B66" i="3"/>
  <c r="J65" i="3"/>
  <c r="I65" i="3"/>
  <c r="H65" i="3"/>
  <c r="G65" i="3"/>
  <c r="F65" i="3"/>
  <c r="E65" i="3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I63" i="3" s="1"/>
  <c r="E63" i="3"/>
  <c r="D63" i="3"/>
  <c r="J63" i="3" s="1"/>
  <c r="C63" i="3"/>
  <c r="B63" i="3"/>
  <c r="H62" i="3"/>
  <c r="K62" i="3" s="1"/>
  <c r="G62" i="3"/>
  <c r="J62" i="3" s="1"/>
  <c r="F62" i="3"/>
  <c r="E62" i="3"/>
  <c r="D62" i="3"/>
  <c r="C62" i="3"/>
  <c r="I62" i="3" s="1"/>
  <c r="B62" i="3"/>
  <c r="I61" i="3"/>
  <c r="H61" i="3"/>
  <c r="G61" i="3"/>
  <c r="F61" i="3"/>
  <c r="E61" i="3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I59" i="3" s="1"/>
  <c r="E59" i="3"/>
  <c r="D59" i="3"/>
  <c r="J59" i="3" s="1"/>
  <c r="C59" i="3"/>
  <c r="B59" i="3"/>
  <c r="J58" i="3"/>
  <c r="H58" i="3"/>
  <c r="K58" i="3" s="1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J54" i="3"/>
  <c r="H54" i="3"/>
  <c r="K54" i="3" s="1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K50" i="3" s="1"/>
  <c r="G50" i="3"/>
  <c r="J50" i="3" s="1"/>
  <c r="F50" i="3"/>
  <c r="E50" i="3"/>
  <c r="D50" i="3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H48" i="3"/>
  <c r="G48" i="3"/>
  <c r="F48" i="3"/>
  <c r="E48" i="3"/>
  <c r="D48" i="3"/>
  <c r="J48" i="3" s="1"/>
  <c r="C48" i="3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J46" i="3" s="1"/>
  <c r="F46" i="3"/>
  <c r="E46" i="3"/>
  <c r="D46" i="3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J44" i="3"/>
  <c r="H44" i="3"/>
  <c r="G44" i="3"/>
  <c r="F44" i="3"/>
  <c r="E44" i="3"/>
  <c r="D44" i="3"/>
  <c r="C44" i="3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J42" i="3" s="1"/>
  <c r="F42" i="3"/>
  <c r="E42" i="3"/>
  <c r="D42" i="3"/>
  <c r="C42" i="3"/>
  <c r="B42" i="3"/>
  <c r="J41" i="3"/>
  <c r="I41" i="3"/>
  <c r="H41" i="3"/>
  <c r="G41" i="3"/>
  <c r="F41" i="3"/>
  <c r="E41" i="3"/>
  <c r="K41" i="3" s="1"/>
  <c r="D41" i="3"/>
  <c r="C41" i="3"/>
  <c r="B41" i="3"/>
  <c r="K40" i="3"/>
  <c r="J40" i="3"/>
  <c r="H40" i="3"/>
  <c r="G40" i="3"/>
  <c r="F40" i="3"/>
  <c r="E40" i="3"/>
  <c r="D40" i="3"/>
  <c r="C40" i="3"/>
  <c r="B40" i="3"/>
  <c r="H39" i="3"/>
  <c r="G39" i="3"/>
  <c r="F39" i="3"/>
  <c r="I39" i="3" s="1"/>
  <c r="E39" i="3"/>
  <c r="K39" i="3" s="1"/>
  <c r="D39" i="3"/>
  <c r="J39" i="3" s="1"/>
  <c r="C39" i="3"/>
  <c r="B39" i="3"/>
  <c r="K38" i="3"/>
  <c r="H38" i="3"/>
  <c r="G38" i="3"/>
  <c r="J38" i="3" s="1"/>
  <c r="F38" i="3"/>
  <c r="E38" i="3"/>
  <c r="D38" i="3"/>
  <c r="C38" i="3"/>
  <c r="B38" i="3"/>
  <c r="J37" i="3"/>
  <c r="I37" i="3"/>
  <c r="H37" i="3"/>
  <c r="G37" i="3"/>
  <c r="F37" i="3"/>
  <c r="E37" i="3"/>
  <c r="D37" i="3"/>
  <c r="C37" i="3"/>
  <c r="B37" i="3"/>
  <c r="J36" i="3"/>
  <c r="I36" i="3"/>
  <c r="H36" i="3"/>
  <c r="G36" i="3"/>
  <c r="F36" i="3"/>
  <c r="E36" i="3"/>
  <c r="K36" i="3" s="1"/>
  <c r="D36" i="3"/>
  <c r="C36" i="3"/>
  <c r="B36" i="3"/>
  <c r="K35" i="3"/>
  <c r="H35" i="3"/>
  <c r="G35" i="3"/>
  <c r="F35" i="3"/>
  <c r="E35" i="3"/>
  <c r="D35" i="3"/>
  <c r="C35" i="3"/>
  <c r="I35" i="3" s="1"/>
  <c r="B35" i="3"/>
  <c r="I34" i="3"/>
  <c r="H34" i="3"/>
  <c r="G34" i="3"/>
  <c r="J34" i="3" s="1"/>
  <c r="F34" i="3"/>
  <c r="E34" i="3"/>
  <c r="K34" i="3" s="1"/>
  <c r="D34" i="3"/>
  <c r="C34" i="3"/>
  <c r="B34" i="3"/>
  <c r="K33" i="3"/>
  <c r="H33" i="3"/>
  <c r="G33" i="3"/>
  <c r="J33" i="3" s="1"/>
  <c r="F33" i="3"/>
  <c r="E33" i="3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I30" i="3"/>
  <c r="H30" i="3"/>
  <c r="G30" i="3"/>
  <c r="J30" i="3" s="1"/>
  <c r="F30" i="3"/>
  <c r="E30" i="3"/>
  <c r="K30" i="3" s="1"/>
  <c r="D30" i="3"/>
  <c r="C30" i="3"/>
  <c r="B30" i="3"/>
  <c r="H29" i="3"/>
  <c r="K29" i="3" s="1"/>
  <c r="G29" i="3"/>
  <c r="J29" i="3" s="1"/>
  <c r="F29" i="3"/>
  <c r="E29" i="3"/>
  <c r="D29" i="3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I26" i="3"/>
  <c r="H26" i="3"/>
  <c r="G26" i="3"/>
  <c r="J26" i="3" s="1"/>
  <c r="F26" i="3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J22" i="3" s="1"/>
  <c r="F22" i="3"/>
  <c r="I22" i="3" s="1"/>
  <c r="E22" i="3"/>
  <c r="K22" i="3" s="1"/>
  <c r="D22" i="3"/>
  <c r="C22" i="3"/>
  <c r="B22" i="3"/>
  <c r="K21" i="3"/>
  <c r="H21" i="3"/>
  <c r="G21" i="3"/>
  <c r="J21" i="3" s="1"/>
  <c r="F21" i="3"/>
  <c r="E21" i="3"/>
  <c r="D21" i="3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J18" i="3" s="1"/>
  <c r="F18" i="3"/>
  <c r="I18" i="3" s="1"/>
  <c r="E18" i="3"/>
  <c r="K18" i="3" s="1"/>
  <c r="D18" i="3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J14" i="3" s="1"/>
  <c r="F14" i="3"/>
  <c r="I14" i="3" s="1"/>
  <c r="E14" i="3"/>
  <c r="K14" i="3" s="1"/>
  <c r="D14" i="3"/>
  <c r="C14" i="3"/>
  <c r="B14" i="3"/>
  <c r="H13" i="3"/>
  <c r="K13" i="3" s="1"/>
  <c r="G13" i="3"/>
  <c r="J13" i="3" s="1"/>
  <c r="F13" i="3"/>
  <c r="E13" i="3"/>
  <c r="D13" i="3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C11" i="3"/>
  <c r="I11" i="3" s="1"/>
  <c r="B11" i="3"/>
  <c r="H10" i="3"/>
  <c r="G10" i="3"/>
  <c r="J10" i="3" s="1"/>
  <c r="F10" i="3"/>
  <c r="I10" i="3" s="1"/>
  <c r="E10" i="3"/>
  <c r="K10" i="3" s="1"/>
  <c r="D10" i="3"/>
  <c r="C10" i="3"/>
  <c r="B10" i="3"/>
  <c r="K9" i="3"/>
  <c r="H9" i="3"/>
  <c r="G9" i="3"/>
  <c r="J9" i="3" s="1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K225" i="2"/>
  <c r="H225" i="2"/>
  <c r="G225" i="2"/>
  <c r="J225" i="2" s="1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C223" i="2"/>
  <c r="B223" i="2"/>
  <c r="J222" i="2"/>
  <c r="I222" i="2"/>
  <c r="H222" i="2"/>
  <c r="G222" i="2"/>
  <c r="F222" i="2"/>
  <c r="E222" i="2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G216" i="2"/>
  <c r="F216" i="2"/>
  <c r="E216" i="2"/>
  <c r="K216" i="2" s="1"/>
  <c r="D216" i="2"/>
  <c r="J216" i="2" s="1"/>
  <c r="C216" i="2"/>
  <c r="B216" i="2"/>
  <c r="K215" i="2"/>
  <c r="H215" i="2"/>
  <c r="G215" i="2"/>
  <c r="F215" i="2"/>
  <c r="E215" i="2"/>
  <c r="D215" i="2"/>
  <c r="J215" i="2" s="1"/>
  <c r="C215" i="2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K213" i="2" s="1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I204" i="2"/>
  <c r="H204" i="2"/>
  <c r="G204" i="2"/>
  <c r="F204" i="2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C203" i="2"/>
  <c r="B203" i="2"/>
  <c r="J202" i="2"/>
  <c r="H202" i="2"/>
  <c r="G202" i="2"/>
  <c r="F202" i="2"/>
  <c r="I202" i="2" s="1"/>
  <c r="E202" i="2"/>
  <c r="D202" i="2"/>
  <c r="C202" i="2"/>
  <c r="B202" i="2"/>
  <c r="H201" i="2"/>
  <c r="K201" i="2" s="1"/>
  <c r="G201" i="2"/>
  <c r="J201" i="2" s="1"/>
  <c r="F201" i="2"/>
  <c r="E201" i="2"/>
  <c r="D201" i="2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K193" i="2"/>
  <c r="H193" i="2"/>
  <c r="G193" i="2"/>
  <c r="J193" i="2" s="1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C191" i="2"/>
  <c r="B191" i="2"/>
  <c r="J190" i="2"/>
  <c r="I190" i="2"/>
  <c r="H190" i="2"/>
  <c r="G190" i="2"/>
  <c r="F190" i="2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K185" i="2"/>
  <c r="H185" i="2"/>
  <c r="G185" i="2"/>
  <c r="J185" i="2" s="1"/>
  <c r="F185" i="2"/>
  <c r="E185" i="2"/>
  <c r="D185" i="2"/>
  <c r="C185" i="2"/>
  <c r="I185" i="2" s="1"/>
  <c r="B185" i="2"/>
  <c r="I184" i="2"/>
  <c r="H184" i="2"/>
  <c r="G184" i="2"/>
  <c r="F184" i="2"/>
  <c r="E184" i="2"/>
  <c r="K184" i="2" s="1"/>
  <c r="D184" i="2"/>
  <c r="J184" i="2" s="1"/>
  <c r="C184" i="2"/>
  <c r="B184" i="2"/>
  <c r="K183" i="2"/>
  <c r="H183" i="2"/>
  <c r="G183" i="2"/>
  <c r="F183" i="2"/>
  <c r="E183" i="2"/>
  <c r="D183" i="2"/>
  <c r="J183" i="2" s="1"/>
  <c r="C183" i="2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J173" i="2" s="1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K171" i="2"/>
  <c r="H171" i="2"/>
  <c r="G171" i="2"/>
  <c r="F171" i="2"/>
  <c r="E171" i="2"/>
  <c r="D171" i="2"/>
  <c r="C171" i="2"/>
  <c r="B171" i="2"/>
  <c r="J170" i="2"/>
  <c r="H170" i="2"/>
  <c r="G170" i="2"/>
  <c r="F170" i="2"/>
  <c r="I170" i="2" s="1"/>
  <c r="E170" i="2"/>
  <c r="D170" i="2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K161" i="2"/>
  <c r="H161" i="2"/>
  <c r="G161" i="2"/>
  <c r="J161" i="2" s="1"/>
  <c r="F161" i="2"/>
  <c r="E161" i="2"/>
  <c r="D161" i="2"/>
  <c r="C161" i="2"/>
  <c r="I161" i="2" s="1"/>
  <c r="B161" i="2"/>
  <c r="J160" i="2"/>
  <c r="H160" i="2"/>
  <c r="G160" i="2"/>
  <c r="F160" i="2"/>
  <c r="I160" i="2" s="1"/>
  <c r="E160" i="2"/>
  <c r="K160" i="2" s="1"/>
  <c r="D160" i="2"/>
  <c r="C160" i="2"/>
  <c r="B160" i="2"/>
  <c r="H159" i="2"/>
  <c r="K159" i="2" s="1"/>
  <c r="G159" i="2"/>
  <c r="F159" i="2"/>
  <c r="E159" i="2"/>
  <c r="D159" i="2"/>
  <c r="C159" i="2"/>
  <c r="B159" i="2"/>
  <c r="J158" i="2"/>
  <c r="I158" i="2"/>
  <c r="H158" i="2"/>
  <c r="G158" i="2"/>
  <c r="F158" i="2"/>
  <c r="E158" i="2"/>
  <c r="D158" i="2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H152" i="2"/>
  <c r="G152" i="2"/>
  <c r="F152" i="2"/>
  <c r="I152" i="2" s="1"/>
  <c r="E152" i="2"/>
  <c r="K152" i="2" s="1"/>
  <c r="D152" i="2"/>
  <c r="J152" i="2" s="1"/>
  <c r="C152" i="2"/>
  <c r="B152" i="2"/>
  <c r="H151" i="2"/>
  <c r="K151" i="2" s="1"/>
  <c r="G151" i="2"/>
  <c r="F151" i="2"/>
  <c r="E151" i="2"/>
  <c r="D151" i="2"/>
  <c r="J151" i="2" s="1"/>
  <c r="C151" i="2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J144" i="2"/>
  <c r="H144" i="2"/>
  <c r="G144" i="2"/>
  <c r="F144" i="2"/>
  <c r="I144" i="2" s="1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I140" i="2" s="1"/>
  <c r="E140" i="2"/>
  <c r="K140" i="2" s="1"/>
  <c r="D140" i="2"/>
  <c r="C140" i="2"/>
  <c r="B140" i="2"/>
  <c r="K139" i="2"/>
  <c r="H139" i="2"/>
  <c r="G139" i="2"/>
  <c r="F139" i="2"/>
  <c r="E139" i="2"/>
  <c r="D139" i="2"/>
  <c r="C139" i="2"/>
  <c r="B139" i="2"/>
  <c r="J138" i="2"/>
  <c r="H138" i="2"/>
  <c r="G138" i="2"/>
  <c r="F138" i="2"/>
  <c r="I138" i="2" s="1"/>
  <c r="E138" i="2"/>
  <c r="D138" i="2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C127" i="2"/>
  <c r="B127" i="2"/>
  <c r="J126" i="2"/>
  <c r="I126" i="2"/>
  <c r="H126" i="2"/>
  <c r="G126" i="2"/>
  <c r="F126" i="2"/>
  <c r="E126" i="2"/>
  <c r="D126" i="2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H123" i="2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H120" i="2"/>
  <c r="G120" i="2"/>
  <c r="F120" i="2"/>
  <c r="I120" i="2" s="1"/>
  <c r="E120" i="2"/>
  <c r="K120" i="2" s="1"/>
  <c r="D120" i="2"/>
  <c r="J120" i="2" s="1"/>
  <c r="C120" i="2"/>
  <c r="B120" i="2"/>
  <c r="H119" i="2"/>
  <c r="K119" i="2" s="1"/>
  <c r="G119" i="2"/>
  <c r="F119" i="2"/>
  <c r="E119" i="2"/>
  <c r="D119" i="2"/>
  <c r="J119" i="2" s="1"/>
  <c r="C119" i="2"/>
  <c r="B119" i="2"/>
  <c r="J118" i="2"/>
  <c r="H118" i="2"/>
  <c r="G118" i="2"/>
  <c r="F118" i="2"/>
  <c r="I118" i="2" s="1"/>
  <c r="E118" i="2"/>
  <c r="K118" i="2" s="1"/>
  <c r="D118" i="2"/>
  <c r="C118" i="2"/>
  <c r="B118" i="2"/>
  <c r="I117" i="2"/>
  <c r="H117" i="2"/>
  <c r="K117" i="2" s="1"/>
  <c r="G117" i="2"/>
  <c r="F117" i="2"/>
  <c r="E117" i="2"/>
  <c r="D117" i="2"/>
  <c r="J117" i="2" s="1"/>
  <c r="C117" i="2"/>
  <c r="B117" i="2"/>
  <c r="K116" i="2"/>
  <c r="J116" i="2"/>
  <c r="I116" i="2"/>
  <c r="H116" i="2"/>
  <c r="G116" i="2"/>
  <c r="F116" i="2"/>
  <c r="E116" i="2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I113" i="2"/>
  <c r="H113" i="2"/>
  <c r="K113" i="2" s="1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H111" i="2"/>
  <c r="K111" i="2" s="1"/>
  <c r="G111" i="2"/>
  <c r="F111" i="2"/>
  <c r="E111" i="2"/>
  <c r="D111" i="2"/>
  <c r="C111" i="2"/>
  <c r="B111" i="2"/>
  <c r="I110" i="2"/>
  <c r="H110" i="2"/>
  <c r="G110" i="2"/>
  <c r="J110" i="2" s="1"/>
  <c r="F110" i="2"/>
  <c r="E110" i="2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I106" i="2" s="1"/>
  <c r="E106" i="2"/>
  <c r="K106" i="2" s="1"/>
  <c r="D106" i="2"/>
  <c r="C106" i="2"/>
  <c r="B106" i="2"/>
  <c r="I105" i="2"/>
  <c r="H105" i="2"/>
  <c r="K105" i="2" s="1"/>
  <c r="G105" i="2"/>
  <c r="J105" i="2" s="1"/>
  <c r="F105" i="2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J101" i="2" s="1"/>
  <c r="F101" i="2"/>
  <c r="I101" i="2" s="1"/>
  <c r="E101" i="2"/>
  <c r="D101" i="2"/>
  <c r="C101" i="2"/>
  <c r="B101" i="2"/>
  <c r="J100" i="2"/>
  <c r="I100" i="2"/>
  <c r="H100" i="2"/>
  <c r="K100" i="2" s="1"/>
  <c r="G100" i="2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I97" i="2" s="1"/>
  <c r="E97" i="2"/>
  <c r="D97" i="2"/>
  <c r="C97" i="2"/>
  <c r="B97" i="2"/>
  <c r="J96" i="2"/>
  <c r="I96" i="2"/>
  <c r="H96" i="2"/>
  <c r="K96" i="2" s="1"/>
  <c r="G96" i="2"/>
  <c r="F96" i="2"/>
  <c r="E96" i="2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I93" i="2" s="1"/>
  <c r="E93" i="2"/>
  <c r="D93" i="2"/>
  <c r="C93" i="2"/>
  <c r="B93" i="2"/>
  <c r="J92" i="2"/>
  <c r="I92" i="2"/>
  <c r="H92" i="2"/>
  <c r="K92" i="2" s="1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I85" i="2" s="1"/>
  <c r="E85" i="2"/>
  <c r="D85" i="2"/>
  <c r="C85" i="2"/>
  <c r="B85" i="2"/>
  <c r="J84" i="2"/>
  <c r="I84" i="2"/>
  <c r="H84" i="2"/>
  <c r="K84" i="2" s="1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J81" i="2" s="1"/>
  <c r="F81" i="2"/>
  <c r="I81" i="2" s="1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G77" i="2"/>
  <c r="J77" i="2" s="1"/>
  <c r="F77" i="2"/>
  <c r="I77" i="2" s="1"/>
  <c r="E77" i="2"/>
  <c r="K77" i="2" s="1"/>
  <c r="D77" i="2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G73" i="2"/>
  <c r="J73" i="2" s="1"/>
  <c r="F73" i="2"/>
  <c r="I73" i="2" s="1"/>
  <c r="E73" i="2"/>
  <c r="K73" i="2" s="1"/>
  <c r="D73" i="2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J64" i="2"/>
  <c r="I64" i="2"/>
  <c r="H64" i="2"/>
  <c r="K64" i="2" s="1"/>
  <c r="G64" i="2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J60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J56" i="2"/>
  <c r="I56" i="2"/>
  <c r="H56" i="2"/>
  <c r="G56" i="2"/>
  <c r="F56" i="2"/>
  <c r="E56" i="2"/>
  <c r="K56" i="2" s="1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J52" i="2"/>
  <c r="I52" i="2"/>
  <c r="H52" i="2"/>
  <c r="G52" i="2"/>
  <c r="F52" i="2"/>
  <c r="E52" i="2"/>
  <c r="K52" i="2" s="1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J49" i="2" s="1"/>
  <c r="F49" i="2"/>
  <c r="E49" i="2"/>
  <c r="K49" i="2" s="1"/>
  <c r="D49" i="2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J40" i="2"/>
  <c r="I40" i="2"/>
  <c r="H40" i="2"/>
  <c r="K40" i="2" s="1"/>
  <c r="G40" i="2"/>
  <c r="F40" i="2"/>
  <c r="E40" i="2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G33" i="2"/>
  <c r="J33" i="2" s="1"/>
  <c r="F33" i="2"/>
  <c r="I33" i="2" s="1"/>
  <c r="E33" i="2"/>
  <c r="K33" i="2" s="1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J28" i="2"/>
  <c r="I28" i="2"/>
  <c r="H28" i="2"/>
  <c r="G28" i="2"/>
  <c r="F28" i="2"/>
  <c r="E28" i="2"/>
  <c r="K28" i="2" s="1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J24" i="2"/>
  <c r="I24" i="2"/>
  <c r="H24" i="2"/>
  <c r="G24" i="2"/>
  <c r="F24" i="2"/>
  <c r="E24" i="2"/>
  <c r="K24" i="2" s="1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E21" i="2"/>
  <c r="K21" i="2" s="1"/>
  <c r="D21" i="2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E17" i="2"/>
  <c r="K17" i="2" s="1"/>
  <c r="D17" i="2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E13" i="2"/>
  <c r="K13" i="2" s="1"/>
  <c r="D13" i="2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F6" i="2" s="1"/>
  <c r="E9" i="2"/>
  <c r="K9" i="2" s="1"/>
  <c r="D9" i="2"/>
  <c r="C9" i="2"/>
  <c r="I9" i="2" s="1"/>
  <c r="B9" i="2"/>
  <c r="J8" i="2"/>
  <c r="I8" i="2"/>
  <c r="H8" i="2"/>
  <c r="H6" i="2" s="1"/>
  <c r="G8" i="2"/>
  <c r="F8" i="2"/>
  <c r="E8" i="2"/>
  <c r="K8" i="2" s="1"/>
  <c r="D8" i="2"/>
  <c r="C8" i="2"/>
  <c r="B8" i="2"/>
  <c r="K7" i="2"/>
  <c r="J7" i="2"/>
  <c r="H7" i="2"/>
  <c r="G7" i="2"/>
  <c r="F7" i="2"/>
  <c r="E7" i="2"/>
  <c r="D7" i="2"/>
  <c r="C7" i="2"/>
  <c r="I7" i="2" s="1"/>
  <c r="B7" i="2"/>
  <c r="E6" i="2"/>
  <c r="D6" i="2"/>
  <c r="F4" i="2"/>
  <c r="C4" i="2"/>
  <c r="I2" i="2"/>
  <c r="G2" i="2"/>
  <c r="K6" i="2" l="1"/>
  <c r="J330" i="3"/>
  <c r="G6" i="2"/>
  <c r="J6" i="2" s="1"/>
  <c r="I111" i="2"/>
  <c r="I127" i="2"/>
  <c r="K146" i="2"/>
  <c r="J147" i="2"/>
  <c r="I159" i="2"/>
  <c r="K178" i="2"/>
  <c r="J179" i="2"/>
  <c r="I191" i="2"/>
  <c r="K210" i="2"/>
  <c r="J211" i="2"/>
  <c r="I223" i="2"/>
  <c r="J35" i="3"/>
  <c r="K110" i="2"/>
  <c r="J111" i="2"/>
  <c r="K126" i="2"/>
  <c r="J127" i="2"/>
  <c r="I139" i="2"/>
  <c r="K158" i="2"/>
  <c r="J159" i="2"/>
  <c r="I171" i="2"/>
  <c r="K190" i="2"/>
  <c r="J191" i="2"/>
  <c r="I203" i="2"/>
  <c r="K222" i="2"/>
  <c r="J223" i="2"/>
  <c r="J7" i="3"/>
  <c r="C6" i="2"/>
  <c r="I6" i="2" s="1"/>
  <c r="I119" i="2"/>
  <c r="K138" i="2"/>
  <c r="J139" i="2"/>
  <c r="I151" i="2"/>
  <c r="K170" i="2"/>
  <c r="J171" i="2"/>
  <c r="I183" i="2"/>
  <c r="K202" i="2"/>
  <c r="J203" i="2"/>
  <c r="I215" i="2"/>
  <c r="J11" i="3"/>
  <c r="I38" i="3"/>
  <c r="I40" i="3"/>
  <c r="K59" i="3"/>
  <c r="K61" i="3"/>
  <c r="I66" i="3"/>
  <c r="I70" i="3"/>
  <c r="I74" i="3"/>
  <c r="I78" i="3"/>
  <c r="I82" i="3"/>
  <c r="I86" i="3"/>
  <c r="I90" i="3"/>
  <c r="I94" i="3"/>
  <c r="I98" i="3"/>
  <c r="I102" i="3"/>
  <c r="I106" i="3"/>
  <c r="I110" i="3"/>
  <c r="I114" i="3"/>
  <c r="K37" i="3"/>
  <c r="I44" i="3"/>
  <c r="K63" i="3"/>
  <c r="K65" i="3"/>
  <c r="I42" i="3"/>
  <c r="I48" i="3"/>
  <c r="K67" i="3"/>
  <c r="K69" i="3"/>
  <c r="K71" i="3"/>
  <c r="K73" i="3"/>
  <c r="K75" i="3"/>
  <c r="K77" i="3"/>
  <c r="K79" i="3"/>
  <c r="K81" i="3"/>
  <c r="K83" i="3"/>
  <c r="K85" i="3"/>
  <c r="K87" i="3"/>
  <c r="K89" i="3"/>
  <c r="K91" i="3"/>
  <c r="K93" i="3"/>
  <c r="K95" i="3"/>
  <c r="K97" i="3"/>
  <c r="K99" i="3"/>
  <c r="K101" i="3"/>
  <c r="K103" i="3"/>
  <c r="K105" i="3"/>
  <c r="K107" i="3"/>
  <c r="K109" i="3"/>
  <c r="K111" i="3"/>
  <c r="K113" i="3"/>
  <c r="K115" i="3"/>
  <c r="K117" i="3"/>
  <c r="K119" i="3"/>
  <c r="K123" i="3"/>
  <c r="K127" i="3"/>
  <c r="K131" i="3"/>
  <c r="K135" i="3"/>
  <c r="K139" i="3"/>
  <c r="K143" i="3"/>
  <c r="K147" i="3"/>
  <c r="K151" i="3"/>
  <c r="K155" i="3"/>
  <c r="K159" i="3"/>
  <c r="K163" i="3"/>
  <c r="K167" i="3"/>
  <c r="K171" i="3"/>
  <c r="J187" i="3"/>
  <c r="K205" i="3"/>
  <c r="J210" i="3"/>
  <c r="I214" i="3"/>
  <c r="K237" i="3"/>
  <c r="J242" i="3"/>
  <c r="J250" i="3"/>
  <c r="J282" i="3"/>
  <c r="J314" i="3"/>
  <c r="J346" i="3"/>
  <c r="K187" i="3"/>
  <c r="K209" i="3"/>
  <c r="I218" i="3"/>
  <c r="K241" i="3"/>
  <c r="J246" i="3"/>
  <c r="J310" i="3"/>
  <c r="J342" i="3"/>
  <c r="K213" i="3"/>
  <c r="I222" i="3"/>
  <c r="J274" i="3"/>
  <c r="J306" i="3"/>
  <c r="J338" i="3"/>
</calcChain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<sst xmlns="http://schemas.openxmlformats.org/spreadsheetml/2006/main" count="176" uniqueCount="140">
  <si>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</si>
  <si>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</si>
  <si>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</si>
  <si>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</si>
  <si>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</si>
  <si>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</si>
  <si>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</si>
  <si>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</si>
  <si>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</si>
  <si>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</si>
  <si>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</si>
  <si>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</si>
  <si>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</si>
  <si>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</si>
  <si>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</si>
  <si>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</si>
  <si>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</si>
  <si>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</si>
  <si>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</si>
  <si>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</si>
  <si>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</si>
  <si>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</si>
  <si>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</si>
  <si>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</si>
  <si>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</si>
  <si>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</si>
  <si>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</si>
  <si>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</si>
  <si>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</si>
  <si>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</si>
  <si>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</si>
  <si>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</si>
  <si>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</si>
  <si>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</si>
  <si>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</si>
  <si>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</si>
  <si>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</si>
  <si>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</si>
  <si>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</si>
  <si>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</si>
  <si>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</si>
  <si>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</si>
  <si>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</si>
  <si>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</si>
  <si>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</si>
  <si>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</si>
  <si>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</si>
  <si>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</si>
  <si>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</si>
  <si>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</si>
  <si>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</si>
  <si>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</si>
  <si>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</si>
  <si>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</si>
  <si>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</si>
  <si>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</si>
  <si>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</si>
  <si>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</si>
  <si>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</si>
  <si>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</si>
  <si>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</si>
  <si>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</si>
  <si>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</si>
  <si>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</si>
  <si>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</si>
  <si>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</si>
  <si>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</si>
  <si>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</si>
  <si>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</si>
  <si>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</si>
  <si>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</si>
  <si>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</si>
  <si>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</si>
  <si>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</si>
  <si>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</si>
  <si>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</si>
  <si>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</si>
  <si>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</si>
  <si>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</si>
  <si>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</si>
  <si>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</si>
  <si>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</si>
  <si>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</si>
  <si>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</si>
  <si>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</si>
  <si>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</si>
  <si>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</si>
  <si>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</si>
  <si>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</si>
  <si>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</si>
  <si>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</si>
  <si>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</si>
  <si>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</si>
  <si>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</si>
  <si>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</si>
  <si>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PERU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</si>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</sst>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43466</v>
      </c>
      <c r="F7" s="3" t="s">
        <v>3</v>
      </c>
      <c r="G7" s="5">
        <v>43555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01/01/2018 - 03/31/2018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279589789.24000001</v>
      </c>
      <c r="D6" s="41">
        <f t="shared" si="0"/>
        <v>164620926.02999997</v>
      </c>
      <c r="E6" s="42">
        <f t="shared" si="0"/>
        <v>62332777.38000001</v>
      </c>
      <c r="F6" s="40">
        <f t="shared" si="0"/>
        <v>270380899.5</v>
      </c>
      <c r="G6" s="41">
        <f t="shared" si="0"/>
        <v>155119919.93000001</v>
      </c>
      <c r="H6" s="42">
        <f t="shared" si="0"/>
        <v>60121816.469999999</v>
      </c>
      <c r="I6" s="20">
        <f t="shared" ref="I6:I69" si="1">IFERROR((C6-F6)/F6,"")</f>
        <v>3.4058950750698314E-2</v>
      </c>
      <c r="J6" s="20">
        <f t="shared" ref="J6:J69" si="2">IFERROR((D6-G6)/G6,"")</f>
        <v>6.1249426277988177E-2</v>
      </c>
      <c r="K6" s="20">
        <f t="shared" ref="K6:K69" si="3">IFERROR((E6-H6)/H6,"")</f>
        <v>3.6774685793188766E-2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9094493.6099999994</v>
      </c>
      <c r="D7" s="43">
        <f>IF('County Data'!E2&gt;9,'County Data'!D2,"*")</f>
        <v>1811792.45</v>
      </c>
      <c r="E7" s="44">
        <f>IF('County Data'!G2&gt;9,'County Data'!F2,"*")</f>
        <v>1410774.1</v>
      </c>
      <c r="F7" s="43">
        <f>IF('County Data'!I2&gt;9,'County Data'!H2,"*")</f>
        <v>8682577.2899999991</v>
      </c>
      <c r="G7" s="43">
        <f>IF('County Data'!K2&gt;9,'County Data'!J2,"*")</f>
        <v>1645320.42</v>
      </c>
      <c r="H7" s="44">
        <f>IF('County Data'!M2&gt;9,'County Data'!L2,"*")</f>
        <v>1455578.41</v>
      </c>
      <c r="I7" s="22">
        <f t="shared" si="1"/>
        <v>4.7441710708917895E-2</v>
      </c>
      <c r="J7" s="22">
        <f t="shared" si="2"/>
        <v>0.10117909434321616</v>
      </c>
      <c r="K7" s="22">
        <f t="shared" si="3"/>
        <v>-3.0781103712578306E-2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16294432.880000001</v>
      </c>
      <c r="D8" s="43">
        <f>IF('County Data'!E3&gt;9,'County Data'!D3,"*")</f>
        <v>8647283.2100000009</v>
      </c>
      <c r="E8" s="44">
        <f>IF('County Data'!G3&gt;9,'County Data'!F3,"*")</f>
        <v>3164123.05</v>
      </c>
      <c r="F8" s="43">
        <f>IF('County Data'!I3&gt;9,'County Data'!H3,"*")</f>
        <v>15507781.880000001</v>
      </c>
      <c r="G8" s="43">
        <f>IF('County Data'!K3&gt;9,'County Data'!J3,"*")</f>
        <v>8188272.8200000003</v>
      </c>
      <c r="H8" s="44">
        <f>IF('County Data'!M3&gt;9,'County Data'!L3,"*")</f>
        <v>2971987.05</v>
      </c>
      <c r="I8" s="22">
        <f t="shared" si="1"/>
        <v>5.0726209982004208E-2</v>
      </c>
      <c r="J8" s="22">
        <f t="shared" si="2"/>
        <v>5.6057046472469708E-2</v>
      </c>
      <c r="K8" s="22">
        <f t="shared" si="3"/>
        <v>6.4649003097103003E-2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8328211.3099999996</v>
      </c>
      <c r="D9" s="46">
        <f>IF('County Data'!E4&gt;9,'County Data'!D4,"*")</f>
        <v>2318096.63</v>
      </c>
      <c r="E9" s="47">
        <f>IF('County Data'!G4&gt;9,'County Data'!F4,"*")</f>
        <v>1260316.07</v>
      </c>
      <c r="F9" s="45">
        <f>IF('County Data'!I4&gt;9,'County Data'!H4,"*")</f>
        <v>8260407.8200000003</v>
      </c>
      <c r="G9" s="46">
        <f>IF('County Data'!K4&gt;9,'County Data'!J4,"*")</f>
        <v>2110921.61</v>
      </c>
      <c r="H9" s="47">
        <f>IF('County Data'!M4&gt;9,'County Data'!L4,"*")</f>
        <v>1229474.71</v>
      </c>
      <c r="I9" s="9">
        <f t="shared" si="1"/>
        <v>8.2082496987417857E-3</v>
      </c>
      <c r="J9" s="9">
        <f t="shared" si="2"/>
        <v>9.814434558751807E-2</v>
      </c>
      <c r="K9" s="9">
        <f t="shared" si="3"/>
        <v>2.5084989344758547E-2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80326885.719999999</v>
      </c>
      <c r="D10" s="43">
        <f>IF('County Data'!E5&gt;9,'County Data'!D5,"*")</f>
        <v>20265902.109999999</v>
      </c>
      <c r="E10" s="44">
        <f>IF('County Data'!G5&gt;9,'County Data'!F5,"*")</f>
        <v>16041571.550000001</v>
      </c>
      <c r="F10" s="43">
        <f>IF('County Data'!I5&gt;9,'County Data'!H5,"*")</f>
        <v>78063195.989999995</v>
      </c>
      <c r="G10" s="43">
        <f>IF('County Data'!K5&gt;9,'County Data'!J5,"*")</f>
        <v>19907446.469999999</v>
      </c>
      <c r="H10" s="44">
        <f>IF('County Data'!M5&gt;9,'County Data'!L5,"*")</f>
        <v>15783895.539999999</v>
      </c>
      <c r="I10" s="22">
        <f t="shared" si="1"/>
        <v>2.8998168743821173E-2</v>
      </c>
      <c r="J10" s="22">
        <f t="shared" si="2"/>
        <v>1.8006108444906979E-2</v>
      </c>
      <c r="K10" s="22">
        <f t="shared" si="3"/>
        <v>1.6325248057236043E-2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590077.84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580788.97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1.5993537205088445E-2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11374907.810000001</v>
      </c>
      <c r="D12" s="43">
        <f>IF('County Data'!E7&gt;9,'County Data'!D7,"*")</f>
        <v>1121029.07</v>
      </c>
      <c r="E12" s="44">
        <f>IF('County Data'!G7&gt;9,'County Data'!F7,"*")</f>
        <v>1080836.3899999999</v>
      </c>
      <c r="F12" s="43">
        <f>IF('County Data'!I7&gt;9,'County Data'!H7,"*")</f>
        <v>10791140.9</v>
      </c>
      <c r="G12" s="43">
        <f>IF('County Data'!K7&gt;9,'County Data'!J7,"*")</f>
        <v>1144886.1599999999</v>
      </c>
      <c r="H12" s="44">
        <f>IF('County Data'!M7&gt;9,'County Data'!L7,"*")</f>
        <v>1123061.51</v>
      </c>
      <c r="I12" s="22">
        <f t="shared" si="1"/>
        <v>5.4096866625103573E-2</v>
      </c>
      <c r="J12" s="22">
        <f t="shared" si="2"/>
        <v>-2.0837958247307185E-2</v>
      </c>
      <c r="K12" s="22">
        <f t="shared" si="3"/>
        <v>-3.7598225586059048E-2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779105.71</v>
      </c>
      <c r="D13" s="46">
        <f>IF('County Data'!E8&gt;9,'County Data'!D8,"*")</f>
        <v>100120.39</v>
      </c>
      <c r="E13" s="47" t="str">
        <f>IF('County Data'!G8&gt;9,'County Data'!F8,"*")</f>
        <v>*</v>
      </c>
      <c r="F13" s="45">
        <f>IF('County Data'!I8&gt;9,'County Data'!H8,"*")</f>
        <v>669625.51</v>
      </c>
      <c r="G13" s="46">
        <f>IF('County Data'!K8&gt;9,'County Data'!J8,"*")</f>
        <v>108404.72</v>
      </c>
      <c r="H13" s="47" t="str">
        <f>IF('County Data'!M8&gt;9,'County Data'!L8,"*")</f>
        <v>*</v>
      </c>
      <c r="I13" s="9">
        <f t="shared" si="1"/>
        <v>0.16349466734025703</v>
      </c>
      <c r="J13" s="9">
        <f t="shared" si="2"/>
        <v>-7.642038095758194E-2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21903117.489999998</v>
      </c>
      <c r="D14" s="43">
        <f>IF('County Data'!E9&gt;9,'County Data'!D9,"*")</f>
        <v>27235299.190000001</v>
      </c>
      <c r="E14" s="44">
        <f>IF('County Data'!G9&gt;9,'County Data'!F9,"*")</f>
        <v>6920232.7300000004</v>
      </c>
      <c r="F14" s="43">
        <f>IF('County Data'!I9&gt;9,'County Data'!H9,"*")</f>
        <v>20609379.59</v>
      </c>
      <c r="G14" s="43">
        <f>IF('County Data'!K9&gt;9,'County Data'!J9,"*")</f>
        <v>26188749.239999998</v>
      </c>
      <c r="H14" s="44">
        <f>IF('County Data'!M9&gt;9,'County Data'!L9,"*")</f>
        <v>6304835.6500000004</v>
      </c>
      <c r="I14" s="22">
        <f t="shared" si="1"/>
        <v>6.2774228324065651E-2</v>
      </c>
      <c r="J14" s="22">
        <f t="shared" si="2"/>
        <v>3.9961814915602398E-2</v>
      </c>
      <c r="K14" s="22">
        <f t="shared" si="3"/>
        <v>9.7607156500582215E-2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4355860.12</v>
      </c>
      <c r="D15" s="48">
        <f>IF('County Data'!E10&gt;9,'County Data'!D10,"*")</f>
        <v>668088.87</v>
      </c>
      <c r="E15" s="49">
        <f>IF('County Data'!G10&gt;9,'County Data'!F10,"*")</f>
        <v>441118.36</v>
      </c>
      <c r="F15" s="48">
        <f>IF('County Data'!I10&gt;9,'County Data'!H10,"*")</f>
        <v>4094499.88</v>
      </c>
      <c r="G15" s="48">
        <f>IF('County Data'!K10&gt;9,'County Data'!J10,"*")</f>
        <v>651276.89</v>
      </c>
      <c r="H15" s="49">
        <f>IF('County Data'!M10&gt;9,'County Data'!L10,"*")</f>
        <v>397316.08</v>
      </c>
      <c r="I15" s="23">
        <f t="shared" si="1"/>
        <v>6.3832030201451673E-2</v>
      </c>
      <c r="J15" s="23">
        <f t="shared" si="2"/>
        <v>2.5813874648615249E-2</v>
      </c>
      <c r="K15" s="23">
        <f t="shared" si="3"/>
        <v>0.11024542475099414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7385022.5</v>
      </c>
      <c r="D16" s="43">
        <f>IF('County Data'!E11&gt;9,'County Data'!D11,"*")</f>
        <v>2723203.73</v>
      </c>
      <c r="E16" s="44">
        <f>IF('County Data'!G11&gt;9,'County Data'!F11,"*")</f>
        <v>1123893.6599999999</v>
      </c>
      <c r="F16" s="43">
        <f>IF('County Data'!I11&gt;9,'County Data'!H11,"*")</f>
        <v>6996830.6299999999</v>
      </c>
      <c r="G16" s="43">
        <f>IF('County Data'!K11&gt;9,'County Data'!J11,"*")</f>
        <v>2908495.86</v>
      </c>
      <c r="H16" s="44">
        <f>IF('County Data'!M11&gt;9,'County Data'!L11,"*")</f>
        <v>996471.26</v>
      </c>
      <c r="I16" s="22">
        <f t="shared" si="1"/>
        <v>5.5481101448356787E-2</v>
      </c>
      <c r="J16" s="22">
        <f t="shared" si="2"/>
        <v>-6.3707200875988149E-2</v>
      </c>
      <c r="K16" s="22">
        <f t="shared" si="3"/>
        <v>0.12787363280301722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10846547.939999999</v>
      </c>
      <c r="D17" s="46">
        <f>IF('County Data'!E12&gt;9,'County Data'!D12,"*")</f>
        <v>42724879.909999996</v>
      </c>
      <c r="E17" s="47">
        <f>IF('County Data'!G12&gt;9,'County Data'!F12,"*")</f>
        <v>3710279.16</v>
      </c>
      <c r="F17" s="45">
        <f>IF('County Data'!I12&gt;9,'County Data'!H12,"*")</f>
        <v>9839339.9900000002</v>
      </c>
      <c r="G17" s="46">
        <f>IF('County Data'!K12&gt;9,'County Data'!J12,"*")</f>
        <v>33922987.149999999</v>
      </c>
      <c r="H17" s="47">
        <f>IF('County Data'!M12&gt;9,'County Data'!L12,"*")</f>
        <v>3448944.83</v>
      </c>
      <c r="I17" s="9">
        <f t="shared" si="1"/>
        <v>0.10236539757988374</v>
      </c>
      <c r="J17" s="9">
        <f t="shared" si="2"/>
        <v>0.25946691313120396</v>
      </c>
      <c r="K17" s="9">
        <f t="shared" si="3"/>
        <v>7.5772255829328547E-2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32852293.129999999</v>
      </c>
      <c r="D18" s="43">
        <f>IF('County Data'!E13&gt;9,'County Data'!D13,"*")</f>
        <v>18557962.420000002</v>
      </c>
      <c r="E18" s="44">
        <f>IF('County Data'!G13&gt;9,'County Data'!F13,"*")</f>
        <v>8773709.2400000002</v>
      </c>
      <c r="F18" s="43">
        <f>IF('County Data'!I13&gt;9,'County Data'!H13,"*")</f>
        <v>31136369.07</v>
      </c>
      <c r="G18" s="43">
        <f>IF('County Data'!K13&gt;9,'County Data'!J13,"*")</f>
        <v>18210518.510000002</v>
      </c>
      <c r="H18" s="44">
        <f>IF('County Data'!M13&gt;9,'County Data'!L13,"*")</f>
        <v>8088431.6900000004</v>
      </c>
      <c r="I18" s="22">
        <f t="shared" si="1"/>
        <v>5.5109960192927486E-2</v>
      </c>
      <c r="J18" s="22">
        <f t="shared" si="2"/>
        <v>1.9079298033672525E-2</v>
      </c>
      <c r="K18" s="22">
        <f t="shared" si="3"/>
        <v>8.4723167143419348E-2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27678316.050000001</v>
      </c>
      <c r="D19" s="46">
        <f>IF('County Data'!E14&gt;9,'County Data'!D14,"*")</f>
        <v>8321272.8799999999</v>
      </c>
      <c r="E19" s="47">
        <f>IF('County Data'!G14&gt;9,'County Data'!F14,"*")</f>
        <v>6246383.4400000004</v>
      </c>
      <c r="F19" s="45">
        <f>IF('County Data'!I14&gt;9,'County Data'!H14,"*")</f>
        <v>27057895.780000001</v>
      </c>
      <c r="G19" s="46">
        <f>IF('County Data'!K14&gt;9,'County Data'!J14,"*")</f>
        <v>7715740.0499999998</v>
      </c>
      <c r="H19" s="47">
        <f>IF('County Data'!M14&gt;9,'County Data'!L14,"*")</f>
        <v>5838776.8700000001</v>
      </c>
      <c r="I19" s="9">
        <f t="shared" si="1"/>
        <v>2.2929361360708129E-2</v>
      </c>
      <c r="J19" s="9">
        <f t="shared" si="2"/>
        <v>7.8480201001587674E-2</v>
      </c>
      <c r="K19" s="9">
        <f t="shared" si="3"/>
        <v>6.9810266614966615E-2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23265062.25</v>
      </c>
      <c r="D20" s="43">
        <f>IF('County Data'!E15&gt;9,'County Data'!D15,"*")</f>
        <v>12297755.859999999</v>
      </c>
      <c r="E20" s="44">
        <f>IF('County Data'!G15&gt;9,'County Data'!F15,"*")</f>
        <v>5863633.8799999999</v>
      </c>
      <c r="F20" s="43">
        <f>IF('County Data'!I15&gt;9,'County Data'!H15,"*")</f>
        <v>23325285.579999998</v>
      </c>
      <c r="G20" s="43">
        <f>IF('County Data'!K15&gt;9,'County Data'!J15,"*")</f>
        <v>12422349.59</v>
      </c>
      <c r="H20" s="44">
        <f>IF('County Data'!M15&gt;9,'County Data'!L15,"*")</f>
        <v>6252724.9000000004</v>
      </c>
      <c r="I20" s="22">
        <f t="shared" si="1"/>
        <v>-2.5818903607180707E-3</v>
      </c>
      <c r="J20" s="22">
        <f t="shared" si="2"/>
        <v>-1.0029803870621906E-2</v>
      </c>
      <c r="K20" s="22">
        <f t="shared" si="3"/>
        <v>-6.2227433034835813E-2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24515454.879999999</v>
      </c>
      <c r="D21" s="46">
        <f>IF('County Data'!E16&gt;9,'County Data'!D16,"*")</f>
        <v>17828239.309999999</v>
      </c>
      <c r="E21" s="47">
        <f>IF('County Data'!G16&gt;9,'County Data'!F16,"*")</f>
        <v>6295905.75</v>
      </c>
      <c r="F21" s="45">
        <f>IF('County Data'!I16&gt;9,'County Data'!H16,"*")</f>
        <v>24765780.620000001</v>
      </c>
      <c r="G21" s="46">
        <f>IF('County Data'!K16&gt;9,'County Data'!J16,"*")</f>
        <v>19994550.440000001</v>
      </c>
      <c r="H21" s="47">
        <f>IF('County Data'!M16&gt;9,'County Data'!L16,"*")</f>
        <v>6230317.9699999997</v>
      </c>
      <c r="I21" s="9">
        <f t="shared" si="1"/>
        <v>-1.0107726618471599E-2</v>
      </c>
      <c r="J21" s="9">
        <f t="shared" si="2"/>
        <v>-0.10834507815020433</v>
      </c>
      <c r="K21" s="9">
        <f t="shared" si="3"/>
        <v>1.0527196254800501E-2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01/01/2019 - 03/31/2019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01/01/2018 - 03/31/2018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ARLINGTON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155611.29999999999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</v>
      </c>
      <c r="C7" s="50">
        <f>IF('Town Data'!C3&gt;9,'Town Data'!B3,"*")</f>
        <v>3699109.68</v>
      </c>
      <c r="D7" s="46" t="str">
        <f>IF('Town Data'!E3&gt;9,'Town Data'!D3,"*")</f>
        <v>*</v>
      </c>
      <c r="E7" s="47">
        <f>IF('Town Data'!G3&gt;9,'Town Data'!F3,"*")</f>
        <v>686445.54</v>
      </c>
      <c r="F7" s="45">
        <f>IF('Town Data'!I3&gt;9,'Town Data'!H3,"*")</f>
        <v>3755723.68</v>
      </c>
      <c r="G7" s="46" t="str">
        <f>IF('Town Data'!K3&gt;9,'Town Data'!J3,"*")</f>
        <v>*</v>
      </c>
      <c r="H7" s="47">
        <f>IF('Town Data'!M3&gt;9,'Town Data'!L3,"*")</f>
        <v>730285.97</v>
      </c>
      <c r="I7" s="9">
        <f t="shared" si="0"/>
        <v>-1.5074058909466949E-2</v>
      </c>
      <c r="J7" s="9" t="str">
        <f t="shared" si="1"/>
        <v/>
      </c>
      <c r="K7" s="9">
        <f t="shared" si="2"/>
        <v>-6.0031866694631883E-2</v>
      </c>
      <c r="L7" s="15"/>
    </row>
    <row r="8" spans="1:12" x14ac:dyDescent="0.25">
      <c r="A8" s="15"/>
      <c r="B8" s="27" t="str">
        <f>'Town Data'!A4</f>
        <v>BARRE TOWN</v>
      </c>
      <c r="C8" s="51">
        <f>IF('Town Data'!C4&gt;9,'Town Data'!B4,"*")</f>
        <v>971399.18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899926.64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7.9420406978951127E-2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414246.08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381979.1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8.4473155730248176E-2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7092120.7300000004</v>
      </c>
      <c r="D10" s="43">
        <f>IF('Town Data'!E6&gt;9,'Town Data'!D6,"*")</f>
        <v>1133950.54</v>
      </c>
      <c r="E10" s="44">
        <f>IF('Town Data'!G6&gt;9,'Town Data'!F6,"*")</f>
        <v>921160.55</v>
      </c>
      <c r="F10" s="43">
        <f>IF('Town Data'!I6&gt;9,'Town Data'!H6,"*")</f>
        <v>6782805.4699999997</v>
      </c>
      <c r="G10" s="43">
        <f>IF('Town Data'!K6&gt;9,'Town Data'!J6,"*")</f>
        <v>1188458.31</v>
      </c>
      <c r="H10" s="44">
        <f>IF('Town Data'!M6&gt;9,'Town Data'!L6,"*")</f>
        <v>998629.55</v>
      </c>
      <c r="I10" s="22">
        <f t="shared" si="0"/>
        <v>4.5602849936959892E-2</v>
      </c>
      <c r="J10" s="22">
        <f t="shared" si="1"/>
        <v>-4.586426763257688E-2</v>
      </c>
      <c r="K10" s="22">
        <f t="shared" si="2"/>
        <v>-7.7575313087821202E-2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4621132.22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4474474.8099999996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3.2776452260326876E-2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>
        <f>IF('Town Data'!C8&gt;9,'Town Data'!B8,"*")</f>
        <v>432889.55</v>
      </c>
      <c r="D12" s="43" t="str">
        <f>IF('Town Data'!E8&gt;9,'Town Data'!D8,"*")</f>
        <v>*</v>
      </c>
      <c r="E12" s="44" t="str">
        <f>IF('Town Data'!G8&gt;9,'Town Data'!F8,"*")</f>
        <v>*</v>
      </c>
      <c r="F12" s="43" t="str">
        <f>IF('Town Data'!I8&gt;9,'Town Data'!H8,"*")</f>
        <v>*</v>
      </c>
      <c r="G12" s="43" t="str">
        <f>IF('Town Data'!K8&gt;9,'Town Data'!J8,"*")</f>
        <v>*</v>
      </c>
      <c r="H12" s="44" t="str">
        <f>IF('Town Data'!M8&gt;9,'Town Data'!L8,"*")</f>
        <v>*</v>
      </c>
      <c r="I12" s="22" t="str">
        <f t="shared" si="0"/>
        <v/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1119585.95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1033522.11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8.3272374308470259E-2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810186.52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851741.05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-4.8787750690189258E-2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9396136.0600000005</v>
      </c>
      <c r="D15" s="46">
        <f>IF('Town Data'!E11&gt;9,'Town Data'!D11,"*")</f>
        <v>1902901.92</v>
      </c>
      <c r="E15" s="47">
        <f>IF('Town Data'!G11&gt;9,'Town Data'!F11,"*")</f>
        <v>1369261.81</v>
      </c>
      <c r="F15" s="45">
        <f>IF('Town Data'!I11&gt;9,'Town Data'!H11,"*")</f>
        <v>9274887.3499999996</v>
      </c>
      <c r="G15" s="46">
        <f>IF('Town Data'!K11&gt;9,'Town Data'!J11,"*")</f>
        <v>1836592.97</v>
      </c>
      <c r="H15" s="47">
        <f>IF('Town Data'!M11&gt;9,'Town Data'!L11,"*")</f>
        <v>1374254.62</v>
      </c>
      <c r="I15" s="9">
        <f t="shared" si="0"/>
        <v>1.3072795973096201E-2</v>
      </c>
      <c r="J15" s="9">
        <f t="shared" si="1"/>
        <v>3.6104325282264343E-2</v>
      </c>
      <c r="K15" s="9">
        <f t="shared" si="2"/>
        <v>-3.6331040313330402E-3</v>
      </c>
      <c r="L15" s="15"/>
    </row>
    <row r="16" spans="1:12" x14ac:dyDescent="0.25">
      <c r="A16" s="15"/>
      <c r="B16" s="28" t="str">
        <f>'Town Data'!A12</f>
        <v>BRIDGEWATER</v>
      </c>
      <c r="C16" s="52" t="str">
        <f>IF('Town Data'!C12&gt;9,'Town Data'!B12,"*")</f>
        <v>*</v>
      </c>
      <c r="D16" s="53">
        <f>IF('Town Data'!E12&gt;9,'Town Data'!D12,"*")</f>
        <v>123284.85</v>
      </c>
      <c r="E16" s="54" t="str">
        <f>IF('Town Data'!G12&gt;9,'Town Data'!F12,"*")</f>
        <v>*</v>
      </c>
      <c r="F16" s="53" t="str">
        <f>IF('Town Data'!I12&gt;9,'Town Data'!H12,"*")</f>
        <v>*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 t="str">
        <f t="shared" si="0"/>
        <v/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895026.62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918814.99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-2.5890271990447168E-2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1057312.3600000001</v>
      </c>
      <c r="D18" s="46">
        <f>IF('Town Data'!E14&gt;9,'Town Data'!D14,"*")</f>
        <v>1216186.1200000001</v>
      </c>
      <c r="E18" s="47" t="str">
        <f>IF('Town Data'!G14&gt;9,'Town Data'!F14,"*")</f>
        <v>*</v>
      </c>
      <c r="F18" s="45">
        <f>IF('Town Data'!I14&gt;9,'Town Data'!H14,"*")</f>
        <v>970188.47</v>
      </c>
      <c r="G18" s="46">
        <f>IF('Town Data'!K14&gt;9,'Town Data'!J14,"*")</f>
        <v>1059649.33</v>
      </c>
      <c r="H18" s="47" t="str">
        <f>IF('Town Data'!M14&gt;9,'Town Data'!L14,"*")</f>
        <v>*</v>
      </c>
      <c r="I18" s="9">
        <f t="shared" si="0"/>
        <v>8.9800995058207739E-2</v>
      </c>
      <c r="J18" s="9">
        <f t="shared" si="1"/>
        <v>0.1477250875060715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25130454.010000002</v>
      </c>
      <c r="D19" s="43">
        <f>IF('Town Data'!E15&gt;9,'Town Data'!D15,"*")</f>
        <v>8866907.9499999993</v>
      </c>
      <c r="E19" s="44">
        <f>IF('Town Data'!G15&gt;9,'Town Data'!F15,"*")</f>
        <v>8642274.5600000005</v>
      </c>
      <c r="F19" s="43">
        <f>IF('Town Data'!I15&gt;9,'Town Data'!H15,"*")</f>
        <v>24068936.870000001</v>
      </c>
      <c r="G19" s="43">
        <f>IF('Town Data'!K15&gt;9,'Town Data'!J15,"*")</f>
        <v>7878105.4400000004</v>
      </c>
      <c r="H19" s="44">
        <f>IF('Town Data'!M15&gt;9,'Town Data'!L15,"*")</f>
        <v>8408232.3200000003</v>
      </c>
      <c r="I19" s="22">
        <f t="shared" si="0"/>
        <v>4.4103200142715758E-2</v>
      </c>
      <c r="J19" s="22">
        <f t="shared" si="1"/>
        <v>0.12551272860343932</v>
      </c>
      <c r="K19" s="22">
        <f t="shared" si="2"/>
        <v>2.7834892173864222E-2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2644005.7200000002</v>
      </c>
      <c r="D20" s="46">
        <f>IF('Town Data'!E16&gt;9,'Town Data'!D16,"*")</f>
        <v>3548851.08</v>
      </c>
      <c r="E20" s="47">
        <f>IF('Town Data'!G16&gt;9,'Town Data'!F16,"*")</f>
        <v>786273.43</v>
      </c>
      <c r="F20" s="45">
        <f>IF('Town Data'!I16&gt;9,'Town Data'!H16,"*")</f>
        <v>2697659.02</v>
      </c>
      <c r="G20" s="46">
        <f>IF('Town Data'!K16&gt;9,'Town Data'!J16,"*")</f>
        <v>3276997.21</v>
      </c>
      <c r="H20" s="47">
        <f>IF('Town Data'!M16&gt;9,'Town Data'!L16,"*")</f>
        <v>791699.16</v>
      </c>
      <c r="I20" s="9">
        <f t="shared" si="0"/>
        <v>-1.988883680339994E-2</v>
      </c>
      <c r="J20" s="9">
        <f t="shared" si="1"/>
        <v>8.2958224428881983E-2</v>
      </c>
      <c r="K20" s="9">
        <f t="shared" si="2"/>
        <v>-6.8532723970554437E-3</v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1054383.46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1037637.23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1.6138809899872215E-2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CAVENDISH</v>
      </c>
      <c r="C22" s="50" t="str">
        <f>IF('Town Data'!C18&gt;9,'Town Data'!B18,"*")</f>
        <v>*</v>
      </c>
      <c r="D22" s="46">
        <f>IF('Town Data'!E18&gt;9,'Town Data'!D18,"*")</f>
        <v>1261573.76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878096.83</v>
      </c>
      <c r="D23" s="43">
        <f>IF('Town Data'!E19&gt;9,'Town Data'!D19,"*")</f>
        <v>213211.15</v>
      </c>
      <c r="E23" s="44" t="str">
        <f>IF('Town Data'!G19&gt;9,'Town Data'!F19,"*")</f>
        <v>*</v>
      </c>
      <c r="F23" s="43">
        <f>IF('Town Data'!I19&gt;9,'Town Data'!H19,"*")</f>
        <v>881628.8</v>
      </c>
      <c r="G23" s="43">
        <f>IF('Town Data'!K19&gt;9,'Town Data'!J19,"*")</f>
        <v>242734.82</v>
      </c>
      <c r="H23" s="44" t="str">
        <f>IF('Town Data'!M19&gt;9,'Town Data'!L19,"*")</f>
        <v>*</v>
      </c>
      <c r="I23" s="22">
        <f t="shared" si="0"/>
        <v>-4.0061871844477952E-3</v>
      </c>
      <c r="J23" s="22">
        <f t="shared" si="1"/>
        <v>-0.1216293154809846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5983083.6200000001</v>
      </c>
      <c r="D24" s="46">
        <f>IF('Town Data'!E20&gt;9,'Town Data'!D20,"*")</f>
        <v>1901777.73</v>
      </c>
      <c r="E24" s="47">
        <f>IF('Town Data'!G20&gt;9,'Town Data'!F20,"*")</f>
        <v>859360.66</v>
      </c>
      <c r="F24" s="45">
        <f>IF('Town Data'!I20&gt;9,'Town Data'!H20,"*")</f>
        <v>6148214.21</v>
      </c>
      <c r="G24" s="46">
        <f>IF('Town Data'!K20&gt;9,'Town Data'!J20,"*")</f>
        <v>2310197.15</v>
      </c>
      <c r="H24" s="47">
        <f>IF('Town Data'!M20&gt;9,'Town Data'!L20,"*")</f>
        <v>815851.94</v>
      </c>
      <c r="I24" s="9">
        <f t="shared" si="0"/>
        <v>-2.6858301347311035E-2</v>
      </c>
      <c r="J24" s="9">
        <f t="shared" si="1"/>
        <v>-0.17678985535931421</v>
      </c>
      <c r="K24" s="9">
        <f t="shared" si="2"/>
        <v>5.3329186175619187E-2</v>
      </c>
      <c r="L24" s="15"/>
    </row>
    <row r="25" spans="1:12" x14ac:dyDescent="0.25">
      <c r="A25" s="15"/>
      <c r="B25" s="27" t="str">
        <f>'Town Data'!A21</f>
        <v>DERBY</v>
      </c>
      <c r="C25" s="51">
        <f>IF('Town Data'!C21&gt;9,'Town Data'!B21,"*")</f>
        <v>2291548.21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2137534.4300000002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7.20520698232682E-2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DORSET</v>
      </c>
      <c r="C26" s="50">
        <f>IF('Town Data'!C22&gt;9,'Town Data'!B22,"*")</f>
        <v>952377.97</v>
      </c>
      <c r="D26" s="46">
        <f>IF('Town Data'!E22&gt;9,'Town Data'!D22,"*")</f>
        <v>358309.85</v>
      </c>
      <c r="E26" s="47" t="str">
        <f>IF('Town Data'!G22&gt;9,'Town Data'!F22,"*")</f>
        <v>*</v>
      </c>
      <c r="F26" s="45">
        <f>IF('Town Data'!I22&gt;9,'Town Data'!H22,"*")</f>
        <v>934094.2</v>
      </c>
      <c r="G26" s="46">
        <f>IF('Town Data'!K22&gt;9,'Town Data'!J22,"*")</f>
        <v>443011.2</v>
      </c>
      <c r="H26" s="47" t="str">
        <f>IF('Town Data'!M22&gt;9,'Town Data'!L22,"*")</f>
        <v>*</v>
      </c>
      <c r="I26" s="9">
        <f t="shared" si="0"/>
        <v>1.9573796732706421E-2</v>
      </c>
      <c r="J26" s="9">
        <f t="shared" si="1"/>
        <v>-0.19119460185205256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DOVER</v>
      </c>
      <c r="C27" s="51">
        <f>IF('Town Data'!C23&gt;9,'Town Data'!B23,"*")</f>
        <v>3091956.13</v>
      </c>
      <c r="D27" s="43">
        <f>IF('Town Data'!E23&gt;9,'Town Data'!D23,"*")</f>
        <v>1849356.59</v>
      </c>
      <c r="E27" s="44">
        <f>IF('Town Data'!G23&gt;9,'Town Data'!F23,"*")</f>
        <v>1089430.97</v>
      </c>
      <c r="F27" s="43">
        <f>IF('Town Data'!I23&gt;9,'Town Data'!H23,"*")</f>
        <v>2929965.93</v>
      </c>
      <c r="G27" s="43">
        <f>IF('Town Data'!K23&gt;9,'Town Data'!J23,"*")</f>
        <v>2227743.7200000002</v>
      </c>
      <c r="H27" s="44">
        <f>IF('Town Data'!M23&gt;9,'Town Data'!L23,"*")</f>
        <v>963454.66</v>
      </c>
      <c r="I27" s="22">
        <f t="shared" si="0"/>
        <v>5.5287400560319729E-2</v>
      </c>
      <c r="J27" s="22">
        <f t="shared" si="1"/>
        <v>-0.16985218120152532</v>
      </c>
      <c r="K27" s="22">
        <f t="shared" si="2"/>
        <v>0.13075478819107059</v>
      </c>
      <c r="L27" s="15"/>
    </row>
    <row r="28" spans="1:12" x14ac:dyDescent="0.25">
      <c r="A28" s="15"/>
      <c r="B28" s="15" t="str">
        <f>'Town Data'!A24</f>
        <v>ENOSBURG</v>
      </c>
      <c r="C28" s="50">
        <f>IF('Town Data'!C24&gt;9,'Town Data'!B24,"*")</f>
        <v>1036691.76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996492.92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4.0340316717955169E-2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ESSEX</v>
      </c>
      <c r="C29" s="51">
        <f>IF('Town Data'!C25&gt;9,'Town Data'!B25,"*")</f>
        <v>9139027.5099999998</v>
      </c>
      <c r="D29" s="43" t="str">
        <f>IF('Town Data'!E25&gt;9,'Town Data'!D25,"*")</f>
        <v>*</v>
      </c>
      <c r="E29" s="44">
        <f>IF('Town Data'!G25&gt;9,'Town Data'!F25,"*")</f>
        <v>897860.48</v>
      </c>
      <c r="F29" s="43">
        <f>IF('Town Data'!I25&gt;9,'Town Data'!H25,"*")</f>
        <v>9049074.1099999994</v>
      </c>
      <c r="G29" s="43" t="str">
        <f>IF('Town Data'!K25&gt;9,'Town Data'!J25,"*")</f>
        <v>*</v>
      </c>
      <c r="H29" s="44">
        <f>IF('Town Data'!M25&gt;9,'Town Data'!L25,"*")</f>
        <v>946496.39</v>
      </c>
      <c r="I29" s="22">
        <f t="shared" si="0"/>
        <v>9.9406192176715834E-3</v>
      </c>
      <c r="J29" s="22" t="str">
        <f t="shared" si="1"/>
        <v/>
      </c>
      <c r="K29" s="22">
        <f t="shared" si="2"/>
        <v>-5.1385203909758211E-2</v>
      </c>
      <c r="L29" s="15"/>
    </row>
    <row r="30" spans="1:12" x14ac:dyDescent="0.25">
      <c r="A30" s="15"/>
      <c r="B30" s="15" t="str">
        <f>'Town Data'!A26</f>
        <v>FAIR HAVEN</v>
      </c>
      <c r="C30" s="50">
        <f>IF('Town Data'!C26&gt;9,'Town Data'!B26,"*")</f>
        <v>1262959.31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1252757.06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8.143837560971319E-3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FAIRFAX</v>
      </c>
      <c r="C31" s="51">
        <f>IF('Town Data'!C27&gt;9,'Town Data'!B27,"*")</f>
        <v>744857.38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610895.51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0.21928769782577057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FAYSTON</v>
      </c>
      <c r="C32" s="50" t="str">
        <f>IF('Town Data'!C28&gt;9,'Town Data'!B28,"*")</f>
        <v>*</v>
      </c>
      <c r="D32" s="46">
        <f>IF('Town Data'!E28&gt;9,'Town Data'!D28,"*")</f>
        <v>103734.05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>
        <f>IF('Town Data'!K28&gt;9,'Town Data'!J28,"*")</f>
        <v>67326.86</v>
      </c>
      <c r="H32" s="47" t="str">
        <f>IF('Town Data'!M28&gt;9,'Town Data'!L28,"*")</f>
        <v>*</v>
      </c>
      <c r="I32" s="9" t="str">
        <f t="shared" si="0"/>
        <v/>
      </c>
      <c r="J32" s="9">
        <f t="shared" si="1"/>
        <v>0.54075282881156206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HARDWICK</v>
      </c>
      <c r="C33" s="51">
        <f>IF('Town Data'!C29&gt;9,'Town Data'!B29,"*")</f>
        <v>794408.43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697562.65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0.13883452618915307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HARTFORD</v>
      </c>
      <c r="C34" s="50">
        <f>IF('Town Data'!C30&gt;9,'Town Data'!B30,"*")</f>
        <v>5383881.6200000001</v>
      </c>
      <c r="D34" s="46">
        <f>IF('Town Data'!E30&gt;9,'Town Data'!D30,"*")</f>
        <v>2410486.65</v>
      </c>
      <c r="E34" s="47">
        <f>IF('Town Data'!G30&gt;9,'Town Data'!F30,"*")</f>
        <v>950134.37</v>
      </c>
      <c r="F34" s="45">
        <f>IF('Town Data'!I30&gt;9,'Town Data'!H30,"*")</f>
        <v>5037471.74</v>
      </c>
      <c r="G34" s="46">
        <f>IF('Town Data'!K30&gt;9,'Town Data'!J30,"*")</f>
        <v>2378728.92</v>
      </c>
      <c r="H34" s="47">
        <f>IF('Town Data'!M30&gt;9,'Town Data'!L30,"*")</f>
        <v>912016.51</v>
      </c>
      <c r="I34" s="9">
        <f t="shared" si="0"/>
        <v>6.8766615055988356E-2</v>
      </c>
      <c r="J34" s="9">
        <f t="shared" si="1"/>
        <v>1.3350714212529934E-2</v>
      </c>
      <c r="K34" s="9">
        <f t="shared" si="2"/>
        <v>4.1795142502409288E-2</v>
      </c>
      <c r="L34" s="15"/>
    </row>
    <row r="35" spans="1:12" x14ac:dyDescent="0.25">
      <c r="A35" s="15"/>
      <c r="B35" s="27" t="str">
        <f>'Town Data'!A31</f>
        <v>HINESBURG</v>
      </c>
      <c r="C35" s="51">
        <f>IF('Town Data'!C31&gt;9,'Town Data'!B31,"*")</f>
        <v>1080407.8500000001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1069079.97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1.0595914541360382E-2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JAMAICA</v>
      </c>
      <c r="C36" s="50" t="str">
        <f>IF('Town Data'!C32&gt;9,'Town Data'!B32,"*")</f>
        <v>*</v>
      </c>
      <c r="D36" s="46">
        <f>IF('Town Data'!E32&gt;9,'Town Data'!D32,"*")</f>
        <v>98952.8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86328.75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0.1462322806712712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JAY</v>
      </c>
      <c r="C37" s="51" t="str">
        <f>IF('Town Data'!C33&gt;9,'Town Data'!B33,"*")</f>
        <v>*</v>
      </c>
      <c r="D37" s="43">
        <f>IF('Town Data'!E33&gt;9,'Town Data'!D33,"*")</f>
        <v>2060900.77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>
        <f>IF('Town Data'!K33&gt;9,'Town Data'!J33,"*")</f>
        <v>2186321.9500000002</v>
      </c>
      <c r="H37" s="44" t="str">
        <f>IF('Town Data'!M33&gt;9,'Town Data'!L33,"*")</f>
        <v>*</v>
      </c>
      <c r="I37" s="22" t="str">
        <f t="shared" si="0"/>
        <v/>
      </c>
      <c r="J37" s="22">
        <f t="shared" si="1"/>
        <v>-5.7366290449583676E-2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JERICHO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862749.89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JOHNSON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511599.47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KILLINGTON</v>
      </c>
      <c r="C40" s="50">
        <f>IF('Town Data'!C36&gt;9,'Town Data'!B36,"*")</f>
        <v>10794093.890000001</v>
      </c>
      <c r="D40" s="46">
        <f>IF('Town Data'!E36&gt;9,'Town Data'!D36,"*")</f>
        <v>12743041.02</v>
      </c>
      <c r="E40" s="47">
        <f>IF('Town Data'!G36&gt;9,'Town Data'!F36,"*")</f>
        <v>5909008.25</v>
      </c>
      <c r="F40" s="45">
        <f>IF('Town Data'!I36&gt;9,'Town Data'!H36,"*")</f>
        <v>10126452.59</v>
      </c>
      <c r="G40" s="46">
        <f>IF('Town Data'!K36&gt;9,'Town Data'!J36,"*")</f>
        <v>12658940.9</v>
      </c>
      <c r="H40" s="47">
        <f>IF('Town Data'!M36&gt;9,'Town Data'!L36,"*")</f>
        <v>5315432.53</v>
      </c>
      <c r="I40" s="9">
        <f t="shared" si="0"/>
        <v>6.5930422728617225E-2</v>
      </c>
      <c r="J40" s="9">
        <f t="shared" si="1"/>
        <v>6.6435352423518442E-3</v>
      </c>
      <c r="K40" s="9">
        <f t="shared" si="2"/>
        <v>0.11167025762247794</v>
      </c>
      <c r="L40" s="15"/>
    </row>
    <row r="41" spans="1:12" x14ac:dyDescent="0.25">
      <c r="A41" s="15"/>
      <c r="B41" s="27" t="str">
        <f>'Town Data'!A37</f>
        <v>LONDONDERRY</v>
      </c>
      <c r="C41" s="51">
        <f>IF('Town Data'!C37&gt;9,'Town Data'!B37,"*")</f>
        <v>958964.82</v>
      </c>
      <c r="D41" s="43">
        <f>IF('Town Data'!E37&gt;9,'Town Data'!D37,"*")</f>
        <v>233529.75</v>
      </c>
      <c r="E41" s="44" t="str">
        <f>IF('Town Data'!G37&gt;9,'Town Data'!F37,"*")</f>
        <v>*</v>
      </c>
      <c r="F41" s="43">
        <f>IF('Town Data'!I37&gt;9,'Town Data'!H37,"*")</f>
        <v>999858.76</v>
      </c>
      <c r="G41" s="43">
        <f>IF('Town Data'!K37&gt;9,'Town Data'!J37,"*")</f>
        <v>333321.84999999998</v>
      </c>
      <c r="H41" s="44" t="str">
        <f>IF('Town Data'!M37&gt;9,'Town Data'!L37,"*")</f>
        <v>*</v>
      </c>
      <c r="I41" s="22">
        <f t="shared" si="0"/>
        <v>-4.0899716675983376E-2</v>
      </c>
      <c r="J41" s="22">
        <f t="shared" si="1"/>
        <v>-0.29938661386884774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LUDLOW</v>
      </c>
      <c r="C42" s="50">
        <f>IF('Town Data'!C38&gt;9,'Town Data'!B38,"*")</f>
        <v>6322584.5999999996</v>
      </c>
      <c r="D42" s="46">
        <f>IF('Town Data'!E38&gt;9,'Town Data'!D38,"*")</f>
        <v>6760034.6100000003</v>
      </c>
      <c r="E42" s="47">
        <f>IF('Town Data'!G38&gt;9,'Town Data'!F38,"*")</f>
        <v>2291352.2599999998</v>
      </c>
      <c r="F42" s="45">
        <f>IF('Town Data'!I38&gt;9,'Town Data'!H38,"*")</f>
        <v>7639712.1500000004</v>
      </c>
      <c r="G42" s="46">
        <f>IF('Town Data'!K38&gt;9,'Town Data'!J38,"*")</f>
        <v>9598091.5299999993</v>
      </c>
      <c r="H42" s="47">
        <f>IF('Town Data'!M38&gt;9,'Town Data'!L38,"*")</f>
        <v>2449600.08</v>
      </c>
      <c r="I42" s="9">
        <f t="shared" si="0"/>
        <v>-0.17240538964547253</v>
      </c>
      <c r="J42" s="9">
        <f t="shared" si="1"/>
        <v>-0.29568971197339677</v>
      </c>
      <c r="K42" s="9">
        <f t="shared" si="2"/>
        <v>-6.4601492011708408E-2</v>
      </c>
      <c r="L42" s="15"/>
    </row>
    <row r="43" spans="1:12" x14ac:dyDescent="0.25">
      <c r="A43" s="15"/>
      <c r="B43" s="27" t="str">
        <f>'Town Data'!A39</f>
        <v>LYNDON</v>
      </c>
      <c r="C43" s="51">
        <f>IF('Town Data'!C39&gt;9,'Town Data'!B39,"*")</f>
        <v>3022613.11</v>
      </c>
      <c r="D43" s="43" t="str">
        <f>IF('Town Data'!E39&gt;9,'Town Data'!D39,"*")</f>
        <v>*</v>
      </c>
      <c r="E43" s="44">
        <f>IF('Town Data'!G39&gt;9,'Town Data'!F39,"*")</f>
        <v>283643.84000000003</v>
      </c>
      <c r="F43" s="43">
        <f>IF('Town Data'!I39&gt;9,'Town Data'!H39,"*")</f>
        <v>2770951.26</v>
      </c>
      <c r="G43" s="43" t="str">
        <f>IF('Town Data'!K39&gt;9,'Town Data'!J39,"*")</f>
        <v>*</v>
      </c>
      <c r="H43" s="44">
        <f>IF('Town Data'!M39&gt;9,'Town Data'!L39,"*")</f>
        <v>248725.29</v>
      </c>
      <c r="I43" s="22">
        <f t="shared" si="0"/>
        <v>9.0821463961802101E-2</v>
      </c>
      <c r="J43" s="22" t="str">
        <f t="shared" si="1"/>
        <v/>
      </c>
      <c r="K43" s="22">
        <f t="shared" si="2"/>
        <v>0.14039002628160577</v>
      </c>
      <c r="L43" s="15"/>
    </row>
    <row r="44" spans="1:12" x14ac:dyDescent="0.25">
      <c r="A44" s="15"/>
      <c r="B44" s="15" t="str">
        <f>'Town Data'!A40</f>
        <v>MANCHESTER</v>
      </c>
      <c r="C44" s="50">
        <f>IF('Town Data'!C40&gt;9,'Town Data'!B40,"*")</f>
        <v>5976391.5300000003</v>
      </c>
      <c r="D44" s="46">
        <f>IF('Town Data'!E40&gt;9,'Town Data'!D40,"*")</f>
        <v>5202811.93</v>
      </c>
      <c r="E44" s="47">
        <f>IF('Town Data'!G40&gt;9,'Town Data'!F40,"*")</f>
        <v>1357073.37</v>
      </c>
      <c r="F44" s="45">
        <f>IF('Town Data'!I40&gt;9,'Town Data'!H40,"*")</f>
        <v>5868314.1399999997</v>
      </c>
      <c r="G44" s="46">
        <f>IF('Town Data'!K40&gt;9,'Town Data'!J40,"*")</f>
        <v>5019556.3600000003</v>
      </c>
      <c r="H44" s="47">
        <f>IF('Town Data'!M40&gt;9,'Town Data'!L40,"*")</f>
        <v>1249377.8600000001</v>
      </c>
      <c r="I44" s="9">
        <f t="shared" si="0"/>
        <v>1.8417110505948579E-2</v>
      </c>
      <c r="J44" s="9">
        <f t="shared" si="1"/>
        <v>3.6508320030099108E-2</v>
      </c>
      <c r="K44" s="9">
        <f t="shared" si="2"/>
        <v>8.6199310431193332E-2</v>
      </c>
      <c r="L44" s="15"/>
    </row>
    <row r="45" spans="1:12" x14ac:dyDescent="0.25">
      <c r="A45" s="15"/>
      <c r="B45" s="27" t="str">
        <f>'Town Data'!A41</f>
        <v>MENDON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668386.09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5519216.4400000004</v>
      </c>
      <c r="D46" s="46">
        <f>IF('Town Data'!E42&gt;9,'Town Data'!D42,"*")</f>
        <v>1324407.95</v>
      </c>
      <c r="E46" s="47">
        <f>IF('Town Data'!G42&gt;9,'Town Data'!F42,"*")</f>
        <v>809536.95</v>
      </c>
      <c r="F46" s="45">
        <f>IF('Town Data'!I42&gt;9,'Town Data'!H42,"*")</f>
        <v>5205305.12</v>
      </c>
      <c r="G46" s="46" t="str">
        <f>IF('Town Data'!K42&gt;9,'Town Data'!J42,"*")</f>
        <v>*</v>
      </c>
      <c r="H46" s="47">
        <f>IF('Town Data'!M42&gt;9,'Town Data'!L42,"*")</f>
        <v>853119.57</v>
      </c>
      <c r="I46" s="9">
        <f t="shared" si="0"/>
        <v>6.0306036392348945E-2</v>
      </c>
      <c r="J46" s="9" t="str">
        <f t="shared" si="1"/>
        <v/>
      </c>
      <c r="K46" s="9">
        <f t="shared" si="2"/>
        <v>-5.1086180100170478E-2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2299964.25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2588266.7200000002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-0.11138823822608211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>
        <f>IF('Town Data'!C44&gt;9,'Town Data'!B44,"*")</f>
        <v>525336.96</v>
      </c>
      <c r="D48" s="46">
        <f>IF('Town Data'!E44&gt;9,'Town Data'!D44,"*")</f>
        <v>248971.94</v>
      </c>
      <c r="E48" s="47" t="str">
        <f>IF('Town Data'!G44&gt;9,'Town Data'!F44,"*")</f>
        <v>*</v>
      </c>
      <c r="F48" s="45">
        <f>IF('Town Data'!I44&gt;9,'Town Data'!H44,"*")</f>
        <v>486684.83</v>
      </c>
      <c r="G48" s="46">
        <f>IF('Town Data'!K44&gt;9,'Town Data'!J44,"*")</f>
        <v>286778.14</v>
      </c>
      <c r="H48" s="47" t="str">
        <f>IF('Town Data'!M44&gt;9,'Town Data'!L44,"*")</f>
        <v>*</v>
      </c>
      <c r="I48" s="9">
        <f t="shared" si="0"/>
        <v>7.9419220853873637E-2</v>
      </c>
      <c r="J48" s="9">
        <f t="shared" si="1"/>
        <v>-0.13183082922568648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5588073.3300000001</v>
      </c>
      <c r="D49" s="43">
        <f>IF('Town Data'!E45&gt;9,'Town Data'!D45,"*")</f>
        <v>668311.88</v>
      </c>
      <c r="E49" s="44">
        <f>IF('Town Data'!G45&gt;9,'Town Data'!F45,"*")</f>
        <v>1011032.66</v>
      </c>
      <c r="F49" s="43">
        <f>IF('Town Data'!I45&gt;9,'Town Data'!H45,"*")</f>
        <v>5822436.1900000004</v>
      </c>
      <c r="G49" s="43" t="str">
        <f>IF('Town Data'!K45&gt;9,'Town Data'!J45,"*")</f>
        <v>*</v>
      </c>
      <c r="H49" s="44">
        <f>IF('Town Data'!M45&gt;9,'Town Data'!L45,"*")</f>
        <v>1017323.28</v>
      </c>
      <c r="I49" s="22">
        <f t="shared" si="0"/>
        <v>-4.0251683720040961E-2</v>
      </c>
      <c r="J49" s="22" t="str">
        <f t="shared" si="1"/>
        <v/>
      </c>
      <c r="K49" s="22">
        <f t="shared" si="2"/>
        <v>-6.183501472609567E-3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3490237.68</v>
      </c>
      <c r="D50" s="46">
        <f>IF('Town Data'!E46&gt;9,'Town Data'!D46,"*")</f>
        <v>314598.90000000002</v>
      </c>
      <c r="E50" s="47">
        <f>IF('Town Data'!G46&gt;9,'Town Data'!F46,"*")</f>
        <v>357821.8</v>
      </c>
      <c r="F50" s="45">
        <f>IF('Town Data'!I46&gt;9,'Town Data'!H46,"*")</f>
        <v>3368131.35</v>
      </c>
      <c r="G50" s="46">
        <f>IF('Town Data'!K46&gt;9,'Town Data'!J46,"*")</f>
        <v>329713.09999999998</v>
      </c>
      <c r="H50" s="47">
        <f>IF('Town Data'!M46&gt;9,'Town Data'!L46,"*")</f>
        <v>332142.86</v>
      </c>
      <c r="I50" s="9">
        <f t="shared" si="0"/>
        <v>3.6253434712396261E-2</v>
      </c>
      <c r="J50" s="9">
        <f t="shared" si="1"/>
        <v>-4.5840459478255352E-2</v>
      </c>
      <c r="K50" s="9">
        <f t="shared" si="2"/>
        <v>7.7312936969351084E-2</v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>
        <f>IF('Town Data'!E47&gt;9,'Town Data'!D47,"*")</f>
        <v>121641.08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114859.41</v>
      </c>
      <c r="H51" s="44" t="str">
        <f>IF('Town Data'!M47&gt;9,'Town Data'!L47,"*")</f>
        <v>*</v>
      </c>
      <c r="I51" s="22" t="str">
        <f t="shared" si="0"/>
        <v/>
      </c>
      <c r="J51" s="22">
        <f t="shared" si="1"/>
        <v>5.9043225104499476E-2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2324186</v>
      </c>
      <c r="D52" s="46" t="str">
        <f>IF('Town Data'!E48&gt;9,'Town Data'!D48,"*")</f>
        <v>*</v>
      </c>
      <c r="E52" s="47">
        <f>IF('Town Data'!G48&gt;9,'Town Data'!F48,"*")</f>
        <v>347197.76</v>
      </c>
      <c r="F52" s="45">
        <f>IF('Town Data'!I48&gt;9,'Town Data'!H48,"*")</f>
        <v>2276174.87</v>
      </c>
      <c r="G52" s="46" t="str">
        <f>IF('Town Data'!K48&gt;9,'Town Data'!J48,"*")</f>
        <v>*</v>
      </c>
      <c r="H52" s="47">
        <f>IF('Town Data'!M48&gt;9,'Town Data'!L48,"*")</f>
        <v>288948.26</v>
      </c>
      <c r="I52" s="9">
        <f t="shared" si="0"/>
        <v>2.1092900476491021E-2</v>
      </c>
      <c r="J52" s="9" t="str">
        <f t="shared" si="1"/>
        <v/>
      </c>
      <c r="K52" s="9">
        <f t="shared" si="2"/>
        <v>0.201591454470084</v>
      </c>
      <c r="L52" s="15"/>
    </row>
    <row r="53" spans="1:12" x14ac:dyDescent="0.25">
      <c r="A53" s="15"/>
      <c r="B53" s="27" t="str">
        <f>'Town Data'!A49</f>
        <v>NORTHFIELD</v>
      </c>
      <c r="C53" s="51">
        <f>IF('Town Data'!C49&gt;9,'Town Data'!B49,"*")</f>
        <v>981094.41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907200.59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8.145257048388832E-2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PERU</v>
      </c>
      <c r="C54" s="50" t="str">
        <f>IF('Town Data'!C50&gt;9,'Town Data'!B50,"*")</f>
        <v>*</v>
      </c>
      <c r="D54" s="46">
        <f>IF('Town Data'!E50&gt;9,'Town Data'!D50,"*")</f>
        <v>705592.7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PITTSFIELD</v>
      </c>
      <c r="C55" s="51" t="str">
        <f>IF('Town Data'!C51&gt;9,'Town Data'!B51,"*")</f>
        <v>*</v>
      </c>
      <c r="D55" s="43">
        <f>IF('Town Data'!E51&gt;9,'Town Data'!D51,"*")</f>
        <v>356984.58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228234.47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0.56411334361544951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PLYMOUTH</v>
      </c>
      <c r="C56" s="50" t="str">
        <f>IF('Town Data'!C52&gt;9,'Town Data'!B52,"*")</f>
        <v>*</v>
      </c>
      <c r="D56" s="46">
        <f>IF('Town Data'!E52&gt;9,'Town Data'!D52,"*")</f>
        <v>224268.13</v>
      </c>
      <c r="E56" s="47" t="str">
        <f>IF('Town Data'!G52&gt;9,'Town Data'!F52,"*")</f>
        <v>*</v>
      </c>
      <c r="F56" s="45" t="str">
        <f>IF('Town Data'!I52&gt;9,'Town Data'!H52,"*")</f>
        <v>*</v>
      </c>
      <c r="G56" s="46">
        <f>IF('Town Data'!K52&gt;9,'Town Data'!J52,"*")</f>
        <v>175021.49</v>
      </c>
      <c r="H56" s="47" t="str">
        <f>IF('Town Data'!M52&gt;9,'Town Data'!L52,"*")</f>
        <v>*</v>
      </c>
      <c r="I56" s="9" t="str">
        <f t="shared" si="0"/>
        <v/>
      </c>
      <c r="J56" s="9">
        <f t="shared" si="1"/>
        <v>0.28137481860084734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POULTNEY</v>
      </c>
      <c r="C57" s="51">
        <f>IF('Town Data'!C53&gt;9,'Town Data'!B53,"*")</f>
        <v>534842.69999999995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520716.08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2.7129217903161234E-2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RANDOLPH</v>
      </c>
      <c r="C58" s="50">
        <f>IF('Town Data'!C54&gt;9,'Town Data'!B54,"*")</f>
        <v>1613085.88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1489120.1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8.3247670889674913E-2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RICHMOND</v>
      </c>
      <c r="C59" s="51">
        <f>IF('Town Data'!C55&gt;9,'Town Data'!B55,"*")</f>
        <v>675430.23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679180.26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-5.5214060549993423E-3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ROCKINGHAM</v>
      </c>
      <c r="C60" s="50">
        <f>IF('Town Data'!C56&gt;9,'Town Data'!B56,"*")</f>
        <v>1244490.6299999999</v>
      </c>
      <c r="D60" s="46" t="str">
        <f>IF('Town Data'!E56&gt;9,'Town Data'!D56,"*")</f>
        <v>*</v>
      </c>
      <c r="E60" s="47">
        <f>IF('Town Data'!G56&gt;9,'Town Data'!F56,"*")</f>
        <v>284038.09999999998</v>
      </c>
      <c r="F60" s="45">
        <f>IF('Town Data'!I56&gt;9,'Town Data'!H56,"*")</f>
        <v>1168787.9099999999</v>
      </c>
      <c r="G60" s="46" t="str">
        <f>IF('Town Data'!K56&gt;9,'Town Data'!J56,"*")</f>
        <v>*</v>
      </c>
      <c r="H60" s="47">
        <f>IF('Town Data'!M56&gt;9,'Town Data'!L56,"*")</f>
        <v>259018.14</v>
      </c>
      <c r="I60" s="9">
        <f t="shared" si="0"/>
        <v>6.4770279836313477E-2</v>
      </c>
      <c r="J60" s="9" t="str">
        <f t="shared" si="1"/>
        <v/>
      </c>
      <c r="K60" s="9">
        <f t="shared" si="2"/>
        <v>9.6595396754837179E-2</v>
      </c>
      <c r="L60" s="15"/>
    </row>
    <row r="61" spans="1:12" x14ac:dyDescent="0.25">
      <c r="A61" s="15"/>
      <c r="B61" s="27" t="str">
        <f>'Town Data'!A57</f>
        <v>ROYALTON</v>
      </c>
      <c r="C61" s="51">
        <f>IF('Town Data'!C57&gt;9,'Town Data'!B57,"*")</f>
        <v>916716.04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898083.21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2.0747331419323691E-2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RUTLAND</v>
      </c>
      <c r="C62" s="50">
        <f>IF('Town Data'!C58&gt;9,'Town Data'!B58,"*")</f>
        <v>11149737.529999999</v>
      </c>
      <c r="D62" s="46">
        <f>IF('Town Data'!E58&gt;9,'Town Data'!D58,"*")</f>
        <v>932051.38</v>
      </c>
      <c r="E62" s="47">
        <f>IF('Town Data'!G58&gt;9,'Town Data'!F58,"*")</f>
        <v>1395836.06</v>
      </c>
      <c r="F62" s="45">
        <f>IF('Town Data'!I58&gt;9,'Town Data'!H58,"*")</f>
        <v>10455815.07</v>
      </c>
      <c r="G62" s="46">
        <f>IF('Town Data'!K58&gt;9,'Town Data'!J58,"*")</f>
        <v>859986.91</v>
      </c>
      <c r="H62" s="47">
        <f>IF('Town Data'!M58&gt;9,'Town Data'!L58,"*")</f>
        <v>1345437.97</v>
      </c>
      <c r="I62" s="9">
        <f t="shared" si="0"/>
        <v>6.6367132103456281E-2</v>
      </c>
      <c r="J62" s="9">
        <f t="shared" si="1"/>
        <v>8.3797170819727901E-2</v>
      </c>
      <c r="K62" s="9">
        <f t="shared" si="2"/>
        <v>3.7458501338415537E-2</v>
      </c>
      <c r="L62" s="15"/>
    </row>
    <row r="63" spans="1:12" x14ac:dyDescent="0.25">
      <c r="A63" s="15"/>
      <c r="B63" s="27" t="str">
        <f>'Town Data'!A59</f>
        <v>RUTLAND TOWN</v>
      </c>
      <c r="C63" s="51">
        <f>IF('Town Data'!C59&gt;9,'Town Data'!B59,"*")</f>
        <v>4319664.55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3940612.51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9.6191147705613933E-2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SHELBURNE</v>
      </c>
      <c r="C64" s="50">
        <f>IF('Town Data'!C60&gt;9,'Town Data'!B60,"*")</f>
        <v>2166344.71</v>
      </c>
      <c r="D64" s="46">
        <f>IF('Town Data'!E60&gt;9,'Town Data'!D60,"*")</f>
        <v>354833.13</v>
      </c>
      <c r="E64" s="47">
        <f>IF('Town Data'!G60&gt;9,'Town Data'!F60,"*")</f>
        <v>404471.25</v>
      </c>
      <c r="F64" s="45">
        <f>IF('Town Data'!I60&gt;9,'Town Data'!H60,"*")</f>
        <v>2208614.06</v>
      </c>
      <c r="G64" s="46">
        <f>IF('Town Data'!K60&gt;9,'Town Data'!J60,"*")</f>
        <v>417135.98</v>
      </c>
      <c r="H64" s="47">
        <f>IF('Town Data'!M60&gt;9,'Town Data'!L60,"*")</f>
        <v>301848.59000000003</v>
      </c>
      <c r="I64" s="9">
        <f t="shared" si="0"/>
        <v>-1.9138404832938577E-2</v>
      </c>
      <c r="J64" s="9">
        <f t="shared" si="1"/>
        <v>-0.1493586096313245</v>
      </c>
      <c r="K64" s="9">
        <f t="shared" si="2"/>
        <v>0.33998058430552869</v>
      </c>
      <c r="L64" s="15"/>
    </row>
    <row r="65" spans="1:12" x14ac:dyDescent="0.25">
      <c r="A65" s="15"/>
      <c r="B65" s="27" t="str">
        <f>'Town Data'!A61</f>
        <v>SOUTH BURLINGTON</v>
      </c>
      <c r="C65" s="51">
        <f>IF('Town Data'!C61&gt;9,'Town Data'!B61,"*")</f>
        <v>20293502.640000001</v>
      </c>
      <c r="D65" s="43">
        <f>IF('Town Data'!E61&gt;9,'Town Data'!D61,"*")</f>
        <v>5878443.9100000001</v>
      </c>
      <c r="E65" s="44">
        <f>IF('Town Data'!G61&gt;9,'Town Data'!F61,"*")</f>
        <v>2240672.65</v>
      </c>
      <c r="F65" s="43">
        <f>IF('Town Data'!I61&gt;9,'Town Data'!H61,"*")</f>
        <v>19124438.75</v>
      </c>
      <c r="G65" s="43">
        <f>IF('Town Data'!K61&gt;9,'Town Data'!J61,"*")</f>
        <v>5970894.2800000003</v>
      </c>
      <c r="H65" s="44">
        <f>IF('Town Data'!M61&gt;9,'Town Data'!L61,"*")</f>
        <v>2378061.23</v>
      </c>
      <c r="I65" s="22">
        <f t="shared" si="0"/>
        <v>6.1129317585855984E-2</v>
      </c>
      <c r="J65" s="22">
        <f t="shared" si="1"/>
        <v>-1.5483504759022481E-2</v>
      </c>
      <c r="K65" s="22">
        <f t="shared" si="2"/>
        <v>-5.7773356828158741E-2</v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2657895</v>
      </c>
      <c r="D66" s="46" t="str">
        <f>IF('Town Data'!E62&gt;9,'Town Data'!D62,"*")</f>
        <v>*</v>
      </c>
      <c r="E66" s="47">
        <f>IF('Town Data'!G62&gt;9,'Town Data'!F62,"*")</f>
        <v>296776.81</v>
      </c>
      <c r="F66" s="45">
        <f>IF('Town Data'!I62&gt;9,'Town Data'!H62,"*")</f>
        <v>2537154.66</v>
      </c>
      <c r="G66" s="46" t="str">
        <f>IF('Town Data'!K62&gt;9,'Town Data'!J62,"*")</f>
        <v>*</v>
      </c>
      <c r="H66" s="47">
        <f>IF('Town Data'!M62&gt;9,'Town Data'!L62,"*")</f>
        <v>214602.33</v>
      </c>
      <c r="I66" s="9">
        <f t="shared" si="0"/>
        <v>4.758887658823284E-2</v>
      </c>
      <c r="J66" s="9" t="str">
        <f t="shared" si="1"/>
        <v/>
      </c>
      <c r="K66" s="9">
        <f t="shared" si="2"/>
        <v>0.38291513423922291</v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5104876.3</v>
      </c>
      <c r="D67" s="43" t="str">
        <f>IF('Town Data'!E63&gt;9,'Town Data'!D63,"*")</f>
        <v>*</v>
      </c>
      <c r="E67" s="44">
        <f>IF('Town Data'!G63&gt;9,'Town Data'!F63,"*")</f>
        <v>608585.96</v>
      </c>
      <c r="F67" s="43">
        <f>IF('Town Data'!I63&gt;9,'Town Data'!H63,"*")</f>
        <v>4859291.5</v>
      </c>
      <c r="G67" s="43" t="str">
        <f>IF('Town Data'!K63&gt;9,'Town Data'!J63,"*")</f>
        <v>*</v>
      </c>
      <c r="H67" s="44">
        <f>IF('Town Data'!M63&gt;9,'Town Data'!L63,"*")</f>
        <v>633837.16</v>
      </c>
      <c r="I67" s="22">
        <f t="shared" si="0"/>
        <v>5.0539219554949485E-2</v>
      </c>
      <c r="J67" s="22" t="str">
        <f t="shared" si="1"/>
        <v/>
      </c>
      <c r="K67" s="22">
        <f t="shared" si="2"/>
        <v>-3.9838623535420468E-2</v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1925933.77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1816216.12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6.0410018825292608E-2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2821903.24</v>
      </c>
      <c r="D69" s="43" t="str">
        <f>IF('Town Data'!E65&gt;9,'Town Data'!D65,"*")</f>
        <v>*</v>
      </c>
      <c r="E69" s="44">
        <f>IF('Town Data'!G65&gt;9,'Town Data'!F65,"*")</f>
        <v>257806.53</v>
      </c>
      <c r="F69" s="43">
        <f>IF('Town Data'!I65&gt;9,'Town Data'!H65,"*")</f>
        <v>3198732.05</v>
      </c>
      <c r="G69" s="43" t="str">
        <f>IF('Town Data'!K65&gt;9,'Town Data'!J65,"*")</f>
        <v>*</v>
      </c>
      <c r="H69" s="44">
        <f>IF('Town Data'!M65&gt;9,'Town Data'!L65,"*")</f>
        <v>328188.7</v>
      </c>
      <c r="I69" s="22">
        <f t="shared" si="0"/>
        <v>-0.11780568178569369</v>
      </c>
      <c r="J69" s="22" t="str">
        <f t="shared" si="1"/>
        <v/>
      </c>
      <c r="K69" s="22">
        <f t="shared" si="2"/>
        <v>-0.21445640876727326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15024870.970000001</v>
      </c>
      <c r="D70" s="46">
        <f>IF('Town Data'!E66&gt;9,'Town Data'!D66,"*")</f>
        <v>23237539.219999999</v>
      </c>
      <c r="E70" s="47">
        <f>IF('Town Data'!G66&gt;9,'Town Data'!F66,"*")</f>
        <v>5674224.4000000004</v>
      </c>
      <c r="F70" s="45">
        <f>IF('Town Data'!I66&gt;9,'Town Data'!H66,"*")</f>
        <v>13786455.939999999</v>
      </c>
      <c r="G70" s="46">
        <f>IF('Town Data'!K66&gt;9,'Town Data'!J66,"*")</f>
        <v>22484079.079999998</v>
      </c>
      <c r="H70" s="47">
        <f>IF('Town Data'!M66&gt;9,'Town Data'!L66,"*")</f>
        <v>5050920.2</v>
      </c>
      <c r="I70" s="9">
        <f t="shared" ref="I70:I133" si="3">IFERROR((C70-F70)/F70,"")</f>
        <v>8.9828381956153502E-2</v>
      </c>
      <c r="J70" s="9">
        <f t="shared" ref="J70:J133" si="4">IFERROR((D70-G70)/G70,"")</f>
        <v>3.3510829477121758E-2</v>
      </c>
      <c r="K70" s="9">
        <f t="shared" ref="K70:K133" si="5">IFERROR((E70-H70)/H70,"")</f>
        <v>0.12340408783334177</v>
      </c>
      <c r="L70" s="15"/>
    </row>
    <row r="71" spans="1:12" x14ac:dyDescent="0.25">
      <c r="A71" s="15"/>
      <c r="B71" s="27" t="str">
        <f>'Town Data'!A67</f>
        <v>STRATTON</v>
      </c>
      <c r="C71" s="51" t="str">
        <f>IF('Town Data'!C67&gt;9,'Town Data'!B67,"*")</f>
        <v>*</v>
      </c>
      <c r="D71" s="43">
        <f>IF('Town Data'!E67&gt;9,'Town Data'!D67,"*")</f>
        <v>6690723.0199999996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>
        <f>IF('Town Data'!K67&gt;9,'Town Data'!J67,"*")</f>
        <v>6357768.8300000001</v>
      </c>
      <c r="H71" s="44" t="str">
        <f>IF('Town Data'!M67&gt;9,'Town Data'!L67,"*")</f>
        <v>*</v>
      </c>
      <c r="I71" s="22" t="str">
        <f t="shared" si="3"/>
        <v/>
      </c>
      <c r="J71" s="22">
        <f t="shared" si="4"/>
        <v>5.2369659687673716E-2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SWANTON</v>
      </c>
      <c r="C72" s="50">
        <f>IF('Town Data'!C68&gt;9,'Town Data'!B68,"*")</f>
        <v>1272979.06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1275710.56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-2.1411596686947546E-3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VERGENNES</v>
      </c>
      <c r="C73" s="51">
        <f>IF('Town Data'!C69&gt;9,'Town Data'!B69,"*")</f>
        <v>973416.81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885649.75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9.9099062580890532E-2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WAITSFIELD</v>
      </c>
      <c r="C74" s="50">
        <f>IF('Town Data'!C70&gt;9,'Town Data'!B70,"*")</f>
        <v>3284647.45</v>
      </c>
      <c r="D74" s="46">
        <f>IF('Town Data'!E70&gt;9,'Town Data'!D70,"*")</f>
        <v>1008058.75</v>
      </c>
      <c r="E74" s="47">
        <f>IF('Town Data'!G70&gt;9,'Town Data'!F70,"*")</f>
        <v>1269768.55</v>
      </c>
      <c r="F74" s="45">
        <f>IF('Town Data'!I70&gt;9,'Town Data'!H70,"*")</f>
        <v>2779029.79</v>
      </c>
      <c r="G74" s="46">
        <f>IF('Town Data'!K70&gt;9,'Town Data'!J70,"*")</f>
        <v>995749.78</v>
      </c>
      <c r="H74" s="47">
        <f>IF('Town Data'!M70&gt;9,'Town Data'!L70,"*")</f>
        <v>837431.53</v>
      </c>
      <c r="I74" s="9">
        <f t="shared" si="3"/>
        <v>0.18194035264371891</v>
      </c>
      <c r="J74" s="9">
        <f t="shared" si="4"/>
        <v>1.2361509133348714E-2</v>
      </c>
      <c r="K74" s="9">
        <f t="shared" si="5"/>
        <v>0.51626551486543626</v>
      </c>
      <c r="L74" s="15"/>
    </row>
    <row r="75" spans="1:12" x14ac:dyDescent="0.25">
      <c r="A75" s="15"/>
      <c r="B75" s="27" t="str">
        <f>'Town Data'!A71</f>
        <v>WARDSBORO</v>
      </c>
      <c r="C75" s="51" t="str">
        <f>IF('Town Data'!C71&gt;9,'Town Data'!B71,"*")</f>
        <v>*</v>
      </c>
      <c r="D75" s="43">
        <f>IF('Town Data'!E71&gt;9,'Town Data'!D71,"*")</f>
        <v>128570.2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>
        <f>IF('Town Data'!K71&gt;9,'Town Data'!J71,"*")</f>
        <v>171017</v>
      </c>
      <c r="H75" s="44" t="str">
        <f>IF('Town Data'!M71&gt;9,'Town Data'!L71,"*")</f>
        <v>*</v>
      </c>
      <c r="I75" s="22" t="str">
        <f t="shared" si="3"/>
        <v/>
      </c>
      <c r="J75" s="22">
        <f t="shared" si="4"/>
        <v>-0.24820222550974466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WARREN</v>
      </c>
      <c r="C76" s="50">
        <f>IF('Town Data'!C72&gt;9,'Town Data'!B72,"*")</f>
        <v>2924290.47</v>
      </c>
      <c r="D76" s="46">
        <f>IF('Town Data'!E72&gt;9,'Town Data'!D72,"*")</f>
        <v>3508487.56</v>
      </c>
      <c r="E76" s="47">
        <f>IF('Town Data'!G72&gt;9,'Town Data'!F72,"*")</f>
        <v>1305236.52</v>
      </c>
      <c r="F76" s="45">
        <f>IF('Town Data'!I72&gt;9,'Town Data'!H72,"*")</f>
        <v>2870152.38</v>
      </c>
      <c r="G76" s="46">
        <f>IF('Town Data'!K72&gt;9,'Town Data'!J72,"*")</f>
        <v>3053910.85</v>
      </c>
      <c r="H76" s="47">
        <f>IF('Town Data'!M72&gt;9,'Town Data'!L72,"*")</f>
        <v>1251696.67</v>
      </c>
      <c r="I76" s="9">
        <f t="shared" si="3"/>
        <v>1.886244450895681E-2</v>
      </c>
      <c r="J76" s="9">
        <f t="shared" si="4"/>
        <v>0.14885068108651567</v>
      </c>
      <c r="K76" s="9">
        <f t="shared" si="5"/>
        <v>4.2773821552149767E-2</v>
      </c>
      <c r="L76" s="15"/>
    </row>
    <row r="77" spans="1:12" x14ac:dyDescent="0.25">
      <c r="A77" s="15"/>
      <c r="B77" s="27" t="str">
        <f>'Town Data'!A73</f>
        <v>WATERBURY</v>
      </c>
      <c r="C77" s="51">
        <f>IF('Town Data'!C73&gt;9,'Town Data'!B73,"*")</f>
        <v>3653578.04</v>
      </c>
      <c r="D77" s="43">
        <f>IF('Town Data'!E73&gt;9,'Town Data'!D73,"*")</f>
        <v>1850805.57</v>
      </c>
      <c r="E77" s="44">
        <f>IF('Town Data'!G73&gt;9,'Town Data'!F73,"*")</f>
        <v>996739.58</v>
      </c>
      <c r="F77" s="43">
        <f>IF('Town Data'!I73&gt;9,'Town Data'!H73,"*")</f>
        <v>3794134.56</v>
      </c>
      <c r="G77" s="43">
        <f>IF('Town Data'!K73&gt;9,'Town Data'!J73,"*")</f>
        <v>1773068.65</v>
      </c>
      <c r="H77" s="44">
        <f>IF('Town Data'!M73&gt;9,'Town Data'!L73,"*")</f>
        <v>1076840.96</v>
      </c>
      <c r="I77" s="22">
        <f t="shared" si="3"/>
        <v>-3.704573935827938E-2</v>
      </c>
      <c r="J77" s="22">
        <f t="shared" si="4"/>
        <v>4.3843152942780961E-2</v>
      </c>
      <c r="K77" s="22">
        <f t="shared" si="5"/>
        <v>-7.4385524859678448E-2</v>
      </c>
      <c r="L77" s="15"/>
    </row>
    <row r="78" spans="1:12" x14ac:dyDescent="0.25">
      <c r="A78" s="15"/>
      <c r="B78" s="15" t="str">
        <f>'Town Data'!A74</f>
        <v>WILLISTON</v>
      </c>
      <c r="C78" s="50">
        <f>IF('Town Data'!C74&gt;9,'Town Data'!B74,"*")</f>
        <v>8837916.8599999994</v>
      </c>
      <c r="D78" s="46" t="str">
        <f>IF('Town Data'!E74&gt;9,'Town Data'!D74,"*")</f>
        <v>*</v>
      </c>
      <c r="E78" s="47">
        <f>IF('Town Data'!G74&gt;9,'Town Data'!F74,"*")</f>
        <v>1103028.79</v>
      </c>
      <c r="F78" s="45">
        <f>IF('Town Data'!I74&gt;9,'Town Data'!H74,"*")</f>
        <v>8922265.0800000001</v>
      </c>
      <c r="G78" s="46" t="str">
        <f>IF('Town Data'!K74&gt;9,'Town Data'!J74,"*")</f>
        <v>*</v>
      </c>
      <c r="H78" s="47">
        <f>IF('Town Data'!M74&gt;9,'Town Data'!L74,"*")</f>
        <v>1142682.08</v>
      </c>
      <c r="I78" s="9">
        <f t="shared" si="3"/>
        <v>-9.4536778770532414E-3</v>
      </c>
      <c r="J78" s="9" t="str">
        <f t="shared" si="4"/>
        <v/>
      </c>
      <c r="K78" s="9">
        <f t="shared" si="5"/>
        <v>-3.4701944393842277E-2</v>
      </c>
      <c r="L78" s="15"/>
    </row>
    <row r="79" spans="1:12" x14ac:dyDescent="0.25">
      <c r="A79" s="15"/>
      <c r="B79" s="27" t="str">
        <f>'Town Data'!A75</f>
        <v>WILMINGTON</v>
      </c>
      <c r="C79" s="51">
        <f>IF('Town Data'!C75&gt;9,'Town Data'!B75,"*")</f>
        <v>1740821.09</v>
      </c>
      <c r="D79" s="43">
        <f>IF('Town Data'!E75&gt;9,'Town Data'!D75,"*")</f>
        <v>657217.09</v>
      </c>
      <c r="E79" s="44">
        <f>IF('Town Data'!G75&gt;9,'Town Data'!F75,"*")</f>
        <v>337159.49</v>
      </c>
      <c r="F79" s="43">
        <f>IF('Town Data'!I75&gt;9,'Town Data'!H75,"*")</f>
        <v>2436563.36</v>
      </c>
      <c r="G79" s="43">
        <f>IF('Town Data'!K75&gt;9,'Town Data'!J75,"*")</f>
        <v>671577.55</v>
      </c>
      <c r="H79" s="44">
        <f>IF('Town Data'!M75&gt;9,'Town Data'!L75,"*")</f>
        <v>712677.34</v>
      </c>
      <c r="I79" s="22">
        <f t="shared" si="3"/>
        <v>-0.28554244942762325</v>
      </c>
      <c r="J79" s="22">
        <f t="shared" si="4"/>
        <v>-2.1383174586464479E-2</v>
      </c>
      <c r="K79" s="22">
        <f t="shared" si="5"/>
        <v>-0.52691144915593924</v>
      </c>
      <c r="L79" s="15"/>
    </row>
    <row r="80" spans="1:12" x14ac:dyDescent="0.25">
      <c r="A80" s="15"/>
      <c r="B80" s="15" t="str">
        <f>'Town Data'!A76</f>
        <v>WINDSOR</v>
      </c>
      <c r="C80" s="50">
        <f>IF('Town Data'!C76&gt;9,'Town Data'!B76,"*")</f>
        <v>905094.9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848379.06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6.6852003631489867E-2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WINHALL</v>
      </c>
      <c r="C81" s="51" t="str">
        <f>IF('Town Data'!C77&gt;9,'Town Data'!B77,"*")</f>
        <v>*</v>
      </c>
      <c r="D81" s="43">
        <f>IF('Town Data'!E77&gt;9,'Town Data'!D77,"*")</f>
        <v>857456.8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799007.61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7.3152231929305478E-2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WINOOSKI</v>
      </c>
      <c r="C82" s="50">
        <f>IF('Town Data'!C78&gt;9,'Town Data'!B78,"*")</f>
        <v>3058682.82</v>
      </c>
      <c r="D82" s="46" t="str">
        <f>IF('Town Data'!E78&gt;9,'Town Data'!D78,"*")</f>
        <v>*</v>
      </c>
      <c r="E82" s="47">
        <f>IF('Town Data'!G78&gt;9,'Town Data'!F78,"*")</f>
        <v>1040793.99</v>
      </c>
      <c r="F82" s="45">
        <f>IF('Town Data'!I78&gt;9,'Town Data'!H78,"*")</f>
        <v>2666178.0099999998</v>
      </c>
      <c r="G82" s="46" t="str">
        <f>IF('Town Data'!K78&gt;9,'Town Data'!J78,"*")</f>
        <v>*</v>
      </c>
      <c r="H82" s="47">
        <f>IF('Town Data'!M78&gt;9,'Town Data'!L78,"*")</f>
        <v>985630.26</v>
      </c>
      <c r="I82" s="9">
        <f t="shared" si="3"/>
        <v>0.14721628058135552</v>
      </c>
      <c r="J82" s="9" t="str">
        <f t="shared" si="4"/>
        <v/>
      </c>
      <c r="K82" s="9">
        <f t="shared" si="5"/>
        <v>5.596797525270783E-2</v>
      </c>
      <c r="L82" s="15"/>
    </row>
    <row r="83" spans="1:12" x14ac:dyDescent="0.25">
      <c r="A83" s="15"/>
      <c r="B83" s="27" t="str">
        <f>'Town Data'!A79</f>
        <v>WOODSTOCK</v>
      </c>
      <c r="C83" s="51">
        <f>IF('Town Data'!C79&gt;9,'Town Data'!B79,"*")</f>
        <v>3188475.79</v>
      </c>
      <c r="D83" s="43">
        <f>IF('Town Data'!E79&gt;9,'Town Data'!D79,"*")</f>
        <v>3747028.67</v>
      </c>
      <c r="E83" s="44">
        <f>IF('Town Data'!G79&gt;9,'Town Data'!F79,"*")</f>
        <v>1032138.96</v>
      </c>
      <c r="F83" s="43">
        <f>IF('Town Data'!I79&gt;9,'Town Data'!H79,"*")</f>
        <v>2955598.08</v>
      </c>
      <c r="G83" s="43">
        <f>IF('Town Data'!K79&gt;9,'Town Data'!J79,"*")</f>
        <v>3193661.9</v>
      </c>
      <c r="H83" s="44">
        <f>IF('Town Data'!M79&gt;9,'Town Data'!L79,"*")</f>
        <v>922587.24</v>
      </c>
      <c r="I83" s="22">
        <f t="shared" si="3"/>
        <v>7.8792076492349039E-2</v>
      </c>
      <c r="J83" s="22">
        <f t="shared" si="4"/>
        <v>0.17327030453661987</v>
      </c>
      <c r="K83" s="22">
        <f t="shared" si="5"/>
        <v>0.11874402251650475</v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155611.29999999999</v>
      </c>
      <c r="K2" s="39">
        <v>10</v>
      </c>
      <c r="L2" s="39">
        <v>0</v>
      </c>
      <c r="M2" s="39">
        <v>0</v>
      </c>
    </row>
    <row r="3" spans="1:13" x14ac:dyDescent="0.25">
      <c r="A3" s="38" t="s">
        <v>48</v>
      </c>
      <c r="B3" s="39">
        <v>3699109.68</v>
      </c>
      <c r="C3" s="39">
        <v>41</v>
      </c>
      <c r="D3" s="39">
        <v>0</v>
      </c>
      <c r="E3" s="39">
        <v>0</v>
      </c>
      <c r="F3" s="39">
        <v>686445.54</v>
      </c>
      <c r="G3" s="39">
        <v>20</v>
      </c>
      <c r="H3" s="39">
        <v>3755723.68</v>
      </c>
      <c r="I3" s="39">
        <v>40</v>
      </c>
      <c r="J3" s="39">
        <v>0</v>
      </c>
      <c r="K3" s="39">
        <v>0</v>
      </c>
      <c r="L3" s="39">
        <v>730285.97</v>
      </c>
      <c r="M3" s="39">
        <v>20</v>
      </c>
    </row>
    <row r="4" spans="1:13" x14ac:dyDescent="0.25">
      <c r="A4" s="38" t="s">
        <v>49</v>
      </c>
      <c r="B4" s="39">
        <v>971399.18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899926.64</v>
      </c>
      <c r="I4" s="39">
        <v>10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414246.08</v>
      </c>
      <c r="C5" s="39">
        <v>14</v>
      </c>
      <c r="D5" s="39">
        <v>0</v>
      </c>
      <c r="E5" s="39">
        <v>0</v>
      </c>
      <c r="F5" s="39">
        <v>0</v>
      </c>
      <c r="G5" s="39">
        <v>0</v>
      </c>
      <c r="H5" s="39">
        <v>381979.1</v>
      </c>
      <c r="I5" s="39">
        <v>14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7092120.7300000004</v>
      </c>
      <c r="C6" s="39">
        <v>75</v>
      </c>
      <c r="D6" s="39">
        <v>1133950.54</v>
      </c>
      <c r="E6" s="39">
        <v>26</v>
      </c>
      <c r="F6" s="39">
        <v>921160.55</v>
      </c>
      <c r="G6" s="39">
        <v>31</v>
      </c>
      <c r="H6" s="39">
        <v>6782805.4699999997</v>
      </c>
      <c r="I6" s="39">
        <v>76</v>
      </c>
      <c r="J6" s="39">
        <v>1188458.31</v>
      </c>
      <c r="K6" s="39">
        <v>26</v>
      </c>
      <c r="L6" s="39">
        <v>998629.55</v>
      </c>
      <c r="M6" s="39">
        <v>32</v>
      </c>
    </row>
    <row r="7" spans="1:13" x14ac:dyDescent="0.25">
      <c r="A7" s="38" t="s">
        <v>52</v>
      </c>
      <c r="B7" s="39">
        <v>4621132.22</v>
      </c>
      <c r="C7" s="39">
        <v>24</v>
      </c>
      <c r="D7" s="39">
        <v>0</v>
      </c>
      <c r="E7" s="39">
        <v>0</v>
      </c>
      <c r="F7" s="39">
        <v>0</v>
      </c>
      <c r="G7" s="39">
        <v>0</v>
      </c>
      <c r="H7" s="39">
        <v>4474474.8099999996</v>
      </c>
      <c r="I7" s="39">
        <v>23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432889.55</v>
      </c>
      <c r="C8" s="39">
        <v>10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1119585.95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1033522.11</v>
      </c>
      <c r="I9" s="39">
        <v>10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810186.52</v>
      </c>
      <c r="C10" s="39">
        <v>19</v>
      </c>
      <c r="D10" s="39">
        <v>0</v>
      </c>
      <c r="E10" s="39">
        <v>0</v>
      </c>
      <c r="F10" s="39">
        <v>0</v>
      </c>
      <c r="G10" s="39">
        <v>0</v>
      </c>
      <c r="H10" s="39">
        <v>851741.05</v>
      </c>
      <c r="I10" s="39">
        <v>19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9396136.0600000005</v>
      </c>
      <c r="C11" s="39">
        <v>86</v>
      </c>
      <c r="D11" s="39">
        <v>1902901.92</v>
      </c>
      <c r="E11" s="39">
        <v>22</v>
      </c>
      <c r="F11" s="39">
        <v>1369261.81</v>
      </c>
      <c r="G11" s="39">
        <v>37</v>
      </c>
      <c r="H11" s="39">
        <v>9274887.3499999996</v>
      </c>
      <c r="I11" s="39">
        <v>94</v>
      </c>
      <c r="J11" s="39">
        <v>1836592.97</v>
      </c>
      <c r="K11" s="39">
        <v>20</v>
      </c>
      <c r="L11" s="39">
        <v>1374254.62</v>
      </c>
      <c r="M11" s="39">
        <v>40</v>
      </c>
    </row>
    <row r="12" spans="1:13" x14ac:dyDescent="0.25">
      <c r="A12" s="38" t="s">
        <v>57</v>
      </c>
      <c r="B12" s="39">
        <v>0</v>
      </c>
      <c r="C12" s="39">
        <v>0</v>
      </c>
      <c r="D12" s="39">
        <v>123284.85</v>
      </c>
      <c r="E12" s="39">
        <v>11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895026.62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918814.99</v>
      </c>
      <c r="I13" s="39">
        <v>14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1057312.3600000001</v>
      </c>
      <c r="C14" s="39">
        <v>10</v>
      </c>
      <c r="D14" s="39">
        <v>1216186.1200000001</v>
      </c>
      <c r="E14" s="39">
        <v>26</v>
      </c>
      <c r="F14" s="39">
        <v>0</v>
      </c>
      <c r="G14" s="39">
        <v>0</v>
      </c>
      <c r="H14" s="39">
        <v>970188.47</v>
      </c>
      <c r="I14" s="39">
        <v>11</v>
      </c>
      <c r="J14" s="39">
        <v>1059649.33</v>
      </c>
      <c r="K14" s="39">
        <v>24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25130454.010000002</v>
      </c>
      <c r="C15" s="39">
        <v>199</v>
      </c>
      <c r="D15" s="39">
        <v>8866907.9499999993</v>
      </c>
      <c r="E15" s="39">
        <v>32</v>
      </c>
      <c r="F15" s="39">
        <v>8642274.5600000005</v>
      </c>
      <c r="G15" s="39">
        <v>117</v>
      </c>
      <c r="H15" s="39">
        <v>24068936.870000001</v>
      </c>
      <c r="I15" s="39">
        <v>197</v>
      </c>
      <c r="J15" s="39">
        <v>7878105.4400000004</v>
      </c>
      <c r="K15" s="39">
        <v>27</v>
      </c>
      <c r="L15" s="39">
        <v>8408232.3200000003</v>
      </c>
      <c r="M15" s="39">
        <v>112</v>
      </c>
    </row>
    <row r="16" spans="1:13" x14ac:dyDescent="0.25">
      <c r="A16" s="38" t="s">
        <v>61</v>
      </c>
      <c r="B16" s="39">
        <v>2644005.7200000002</v>
      </c>
      <c r="C16" s="39">
        <v>17</v>
      </c>
      <c r="D16" s="39">
        <v>3548851.08</v>
      </c>
      <c r="E16" s="39">
        <v>17</v>
      </c>
      <c r="F16" s="39">
        <v>786273.43</v>
      </c>
      <c r="G16" s="39">
        <v>10</v>
      </c>
      <c r="H16" s="39">
        <v>2697659.02</v>
      </c>
      <c r="I16" s="39">
        <v>17</v>
      </c>
      <c r="J16" s="39">
        <v>3276997.21</v>
      </c>
      <c r="K16" s="39">
        <v>18</v>
      </c>
      <c r="L16" s="39">
        <v>791699.16</v>
      </c>
      <c r="M16" s="39">
        <v>10</v>
      </c>
    </row>
    <row r="17" spans="1:13" x14ac:dyDescent="0.25">
      <c r="A17" s="38" t="s">
        <v>62</v>
      </c>
      <c r="B17" s="39">
        <v>1054383.46</v>
      </c>
      <c r="C17" s="39">
        <v>18</v>
      </c>
      <c r="D17" s="39">
        <v>0</v>
      </c>
      <c r="E17" s="39">
        <v>0</v>
      </c>
      <c r="F17" s="39">
        <v>0</v>
      </c>
      <c r="G17" s="39">
        <v>0</v>
      </c>
      <c r="H17" s="39">
        <v>1037637.23</v>
      </c>
      <c r="I17" s="39">
        <v>17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1261573.76</v>
      </c>
      <c r="E18" s="39">
        <v>10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878096.83</v>
      </c>
      <c r="C19" s="39">
        <v>17</v>
      </c>
      <c r="D19" s="39">
        <v>213211.15</v>
      </c>
      <c r="E19" s="39">
        <v>17</v>
      </c>
      <c r="F19" s="39">
        <v>0</v>
      </c>
      <c r="G19" s="39">
        <v>0</v>
      </c>
      <c r="H19" s="39">
        <v>881628.8</v>
      </c>
      <c r="I19" s="39">
        <v>18</v>
      </c>
      <c r="J19" s="39">
        <v>242734.82</v>
      </c>
      <c r="K19" s="39">
        <v>18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5983083.6200000001</v>
      </c>
      <c r="C20" s="39">
        <v>49</v>
      </c>
      <c r="D20" s="39">
        <v>1901777.73</v>
      </c>
      <c r="E20" s="39">
        <v>11</v>
      </c>
      <c r="F20" s="39">
        <v>859360.66</v>
      </c>
      <c r="G20" s="39">
        <v>17</v>
      </c>
      <c r="H20" s="39">
        <v>6148214.21</v>
      </c>
      <c r="I20" s="39">
        <v>47</v>
      </c>
      <c r="J20" s="39">
        <v>2310197.15</v>
      </c>
      <c r="K20" s="39">
        <v>14</v>
      </c>
      <c r="L20" s="39">
        <v>815851.94</v>
      </c>
      <c r="M20" s="39">
        <v>18</v>
      </c>
    </row>
    <row r="21" spans="1:13" x14ac:dyDescent="0.25">
      <c r="A21" s="38" t="s">
        <v>66</v>
      </c>
      <c r="B21" s="39">
        <v>2291548.21</v>
      </c>
      <c r="C21" s="39">
        <v>23</v>
      </c>
      <c r="D21" s="39">
        <v>0</v>
      </c>
      <c r="E21" s="39">
        <v>0</v>
      </c>
      <c r="F21" s="39">
        <v>0</v>
      </c>
      <c r="G21" s="39">
        <v>0</v>
      </c>
      <c r="H21" s="39">
        <v>2137534.4300000002</v>
      </c>
      <c r="I21" s="39">
        <v>21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952377.97</v>
      </c>
      <c r="C22" s="39">
        <v>12</v>
      </c>
      <c r="D22" s="39">
        <v>358309.85</v>
      </c>
      <c r="E22" s="39">
        <v>15</v>
      </c>
      <c r="F22" s="39">
        <v>0</v>
      </c>
      <c r="G22" s="39">
        <v>0</v>
      </c>
      <c r="H22" s="39">
        <v>934094.2</v>
      </c>
      <c r="I22" s="39">
        <v>12</v>
      </c>
      <c r="J22" s="39">
        <v>443011.2</v>
      </c>
      <c r="K22" s="39">
        <v>17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3091956.13</v>
      </c>
      <c r="C23" s="39">
        <v>22</v>
      </c>
      <c r="D23" s="39">
        <v>1849356.59</v>
      </c>
      <c r="E23" s="39">
        <v>71</v>
      </c>
      <c r="F23" s="39">
        <v>1089430.97</v>
      </c>
      <c r="G23" s="39">
        <v>12</v>
      </c>
      <c r="H23" s="39">
        <v>2929965.93</v>
      </c>
      <c r="I23" s="39">
        <v>25</v>
      </c>
      <c r="J23" s="39">
        <v>2227743.7200000002</v>
      </c>
      <c r="K23" s="39">
        <v>68</v>
      </c>
      <c r="L23" s="39">
        <v>963454.66</v>
      </c>
      <c r="M23" s="39">
        <v>13</v>
      </c>
    </row>
    <row r="24" spans="1:13" x14ac:dyDescent="0.25">
      <c r="A24" s="38" t="s">
        <v>69</v>
      </c>
      <c r="B24" s="39">
        <v>1036691.76</v>
      </c>
      <c r="C24" s="39">
        <v>17</v>
      </c>
      <c r="D24" s="39">
        <v>0</v>
      </c>
      <c r="E24" s="39">
        <v>0</v>
      </c>
      <c r="F24" s="39">
        <v>0</v>
      </c>
      <c r="G24" s="39">
        <v>0</v>
      </c>
      <c r="H24" s="39">
        <v>996492.92</v>
      </c>
      <c r="I24" s="39">
        <v>19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9139027.5099999998</v>
      </c>
      <c r="C25" s="39">
        <v>75</v>
      </c>
      <c r="D25" s="39">
        <v>0</v>
      </c>
      <c r="E25" s="39">
        <v>0</v>
      </c>
      <c r="F25" s="39">
        <v>897860.48</v>
      </c>
      <c r="G25" s="39">
        <v>26</v>
      </c>
      <c r="H25" s="39">
        <v>9049074.1099999994</v>
      </c>
      <c r="I25" s="39">
        <v>76</v>
      </c>
      <c r="J25" s="39">
        <v>0</v>
      </c>
      <c r="K25" s="39">
        <v>0</v>
      </c>
      <c r="L25" s="39">
        <v>946496.39</v>
      </c>
      <c r="M25" s="39">
        <v>24</v>
      </c>
    </row>
    <row r="26" spans="1:13" x14ac:dyDescent="0.25">
      <c r="A26" s="38" t="s">
        <v>71</v>
      </c>
      <c r="B26" s="39">
        <v>1262959.31</v>
      </c>
      <c r="C26" s="39">
        <v>15</v>
      </c>
      <c r="D26" s="39">
        <v>0</v>
      </c>
      <c r="E26" s="39">
        <v>0</v>
      </c>
      <c r="F26" s="39">
        <v>0</v>
      </c>
      <c r="G26" s="39">
        <v>0</v>
      </c>
      <c r="H26" s="39">
        <v>1252757.06</v>
      </c>
      <c r="I26" s="39">
        <v>17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744857.38</v>
      </c>
      <c r="C27" s="39">
        <v>11</v>
      </c>
      <c r="D27" s="39">
        <v>0</v>
      </c>
      <c r="E27" s="39">
        <v>0</v>
      </c>
      <c r="F27" s="39">
        <v>0</v>
      </c>
      <c r="G27" s="39">
        <v>0</v>
      </c>
      <c r="H27" s="39">
        <v>610895.51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103734.05</v>
      </c>
      <c r="E28" s="39">
        <v>13</v>
      </c>
      <c r="F28" s="39">
        <v>0</v>
      </c>
      <c r="G28" s="39">
        <v>0</v>
      </c>
      <c r="H28" s="39">
        <v>0</v>
      </c>
      <c r="I28" s="39">
        <v>0</v>
      </c>
      <c r="J28" s="39">
        <v>67326.86</v>
      </c>
      <c r="K28" s="39">
        <v>15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794408.43</v>
      </c>
      <c r="C29" s="39">
        <v>15</v>
      </c>
      <c r="D29" s="39">
        <v>0</v>
      </c>
      <c r="E29" s="39">
        <v>0</v>
      </c>
      <c r="F29" s="39">
        <v>0</v>
      </c>
      <c r="G29" s="39">
        <v>0</v>
      </c>
      <c r="H29" s="39">
        <v>697562.65</v>
      </c>
      <c r="I29" s="39">
        <v>16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5383881.6200000001</v>
      </c>
      <c r="C30" s="39">
        <v>46</v>
      </c>
      <c r="D30" s="39">
        <v>2410486.65</v>
      </c>
      <c r="E30" s="39">
        <v>25</v>
      </c>
      <c r="F30" s="39">
        <v>950134.37</v>
      </c>
      <c r="G30" s="39">
        <v>21</v>
      </c>
      <c r="H30" s="39">
        <v>5037471.74</v>
      </c>
      <c r="I30" s="39">
        <v>43</v>
      </c>
      <c r="J30" s="39">
        <v>2378728.92</v>
      </c>
      <c r="K30" s="39">
        <v>25</v>
      </c>
      <c r="L30" s="39">
        <v>912016.51</v>
      </c>
      <c r="M30" s="39">
        <v>18</v>
      </c>
    </row>
    <row r="31" spans="1:13" x14ac:dyDescent="0.25">
      <c r="A31" s="38" t="s">
        <v>76</v>
      </c>
      <c r="B31" s="39">
        <v>1080407.8500000001</v>
      </c>
      <c r="C31" s="39">
        <v>11</v>
      </c>
      <c r="D31" s="39">
        <v>0</v>
      </c>
      <c r="E31" s="39">
        <v>0</v>
      </c>
      <c r="F31" s="39">
        <v>0</v>
      </c>
      <c r="G31" s="39">
        <v>0</v>
      </c>
      <c r="H31" s="39">
        <v>1069079.97</v>
      </c>
      <c r="I31" s="39">
        <v>10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98952.8</v>
      </c>
      <c r="E32" s="39">
        <v>11</v>
      </c>
      <c r="F32" s="39">
        <v>0</v>
      </c>
      <c r="G32" s="39">
        <v>0</v>
      </c>
      <c r="H32" s="39">
        <v>0</v>
      </c>
      <c r="I32" s="39">
        <v>0</v>
      </c>
      <c r="J32" s="39">
        <v>86328.75</v>
      </c>
      <c r="K32" s="39">
        <v>11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2060900.77</v>
      </c>
      <c r="E33" s="39">
        <v>28</v>
      </c>
      <c r="F33" s="39">
        <v>0</v>
      </c>
      <c r="G33" s="39">
        <v>0</v>
      </c>
      <c r="H33" s="39">
        <v>0</v>
      </c>
      <c r="I33" s="39">
        <v>0</v>
      </c>
      <c r="J33" s="39">
        <v>2186321.9500000002</v>
      </c>
      <c r="K33" s="39">
        <v>28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862749.89</v>
      </c>
      <c r="I34" s="39">
        <v>10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511599.47</v>
      </c>
      <c r="I35" s="39">
        <v>13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10794093.890000001</v>
      </c>
      <c r="C36" s="39">
        <v>35</v>
      </c>
      <c r="D36" s="39">
        <v>12743041.02</v>
      </c>
      <c r="E36" s="39">
        <v>120</v>
      </c>
      <c r="F36" s="39">
        <v>5909008.25</v>
      </c>
      <c r="G36" s="39">
        <v>29</v>
      </c>
      <c r="H36" s="39">
        <v>10126452.59</v>
      </c>
      <c r="I36" s="39">
        <v>40</v>
      </c>
      <c r="J36" s="39">
        <v>12658940.9</v>
      </c>
      <c r="K36" s="39">
        <v>125</v>
      </c>
      <c r="L36" s="39">
        <v>5315432.53</v>
      </c>
      <c r="M36" s="39">
        <v>34</v>
      </c>
    </row>
    <row r="37" spans="1:13" x14ac:dyDescent="0.25">
      <c r="A37" s="38" t="s">
        <v>82</v>
      </c>
      <c r="B37" s="39">
        <v>958964.82</v>
      </c>
      <c r="C37" s="39">
        <v>15</v>
      </c>
      <c r="D37" s="39">
        <v>233529.75</v>
      </c>
      <c r="E37" s="39">
        <v>14</v>
      </c>
      <c r="F37" s="39">
        <v>0</v>
      </c>
      <c r="G37" s="39">
        <v>0</v>
      </c>
      <c r="H37" s="39">
        <v>999858.76</v>
      </c>
      <c r="I37" s="39">
        <v>16</v>
      </c>
      <c r="J37" s="39">
        <v>333321.84999999998</v>
      </c>
      <c r="K37" s="39">
        <v>17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6322584.5999999996</v>
      </c>
      <c r="C38" s="39">
        <v>42</v>
      </c>
      <c r="D38" s="39">
        <v>6760034.6100000003</v>
      </c>
      <c r="E38" s="39">
        <v>95</v>
      </c>
      <c r="F38" s="39">
        <v>2291352.2599999998</v>
      </c>
      <c r="G38" s="39">
        <v>24</v>
      </c>
      <c r="H38" s="39">
        <v>7639712.1500000004</v>
      </c>
      <c r="I38" s="39">
        <v>42</v>
      </c>
      <c r="J38" s="39">
        <v>9598091.5299999993</v>
      </c>
      <c r="K38" s="39">
        <v>96</v>
      </c>
      <c r="L38" s="39">
        <v>2449600.08</v>
      </c>
      <c r="M38" s="39">
        <v>21</v>
      </c>
    </row>
    <row r="39" spans="1:13" x14ac:dyDescent="0.25">
      <c r="A39" s="38" t="s">
        <v>84</v>
      </c>
      <c r="B39" s="39">
        <v>3022613.11</v>
      </c>
      <c r="C39" s="39">
        <v>27</v>
      </c>
      <c r="D39" s="39">
        <v>0</v>
      </c>
      <c r="E39" s="39">
        <v>0</v>
      </c>
      <c r="F39" s="39">
        <v>283643.84000000003</v>
      </c>
      <c r="G39" s="39">
        <v>13</v>
      </c>
      <c r="H39" s="39">
        <v>2770951.26</v>
      </c>
      <c r="I39" s="39">
        <v>25</v>
      </c>
      <c r="J39" s="39">
        <v>0</v>
      </c>
      <c r="K39" s="39">
        <v>0</v>
      </c>
      <c r="L39" s="39">
        <v>248725.29</v>
      </c>
      <c r="M39" s="39">
        <v>12</v>
      </c>
    </row>
    <row r="40" spans="1:13" x14ac:dyDescent="0.25">
      <c r="A40" s="38" t="s">
        <v>85</v>
      </c>
      <c r="B40" s="39">
        <v>5976391.5300000003</v>
      </c>
      <c r="C40" s="39">
        <v>55</v>
      </c>
      <c r="D40" s="39">
        <v>5202811.93</v>
      </c>
      <c r="E40" s="39">
        <v>50</v>
      </c>
      <c r="F40" s="39">
        <v>1357073.37</v>
      </c>
      <c r="G40" s="39">
        <v>35</v>
      </c>
      <c r="H40" s="39">
        <v>5868314.1399999997</v>
      </c>
      <c r="I40" s="39">
        <v>54</v>
      </c>
      <c r="J40" s="39">
        <v>5019556.3600000003</v>
      </c>
      <c r="K40" s="39">
        <v>46</v>
      </c>
      <c r="L40" s="39">
        <v>1249377.8600000001</v>
      </c>
      <c r="M40" s="39">
        <v>32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668386.09</v>
      </c>
      <c r="K41" s="39">
        <v>10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5519216.4400000004</v>
      </c>
      <c r="C42" s="39">
        <v>50</v>
      </c>
      <c r="D42" s="39">
        <v>1324407.95</v>
      </c>
      <c r="E42" s="39">
        <v>10</v>
      </c>
      <c r="F42" s="39">
        <v>809536.95</v>
      </c>
      <c r="G42" s="39">
        <v>24</v>
      </c>
      <c r="H42" s="39">
        <v>5205305.12</v>
      </c>
      <c r="I42" s="39">
        <v>53</v>
      </c>
      <c r="J42" s="39">
        <v>0</v>
      </c>
      <c r="K42" s="39">
        <v>0</v>
      </c>
      <c r="L42" s="39">
        <v>853119.57</v>
      </c>
      <c r="M42" s="39">
        <v>26</v>
      </c>
    </row>
    <row r="43" spans="1:13" x14ac:dyDescent="0.25">
      <c r="A43" s="38" t="s">
        <v>88</v>
      </c>
      <c r="B43" s="39">
        <v>2299964.25</v>
      </c>
      <c r="C43" s="39">
        <v>23</v>
      </c>
      <c r="D43" s="39">
        <v>0</v>
      </c>
      <c r="E43" s="39">
        <v>0</v>
      </c>
      <c r="F43" s="39">
        <v>0</v>
      </c>
      <c r="G43" s="39">
        <v>0</v>
      </c>
      <c r="H43" s="39">
        <v>2588266.7200000002</v>
      </c>
      <c r="I43" s="39">
        <v>25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525336.96</v>
      </c>
      <c r="C44" s="39">
        <v>11</v>
      </c>
      <c r="D44" s="39">
        <v>248971.94</v>
      </c>
      <c r="E44" s="39">
        <v>15</v>
      </c>
      <c r="F44" s="39">
        <v>0</v>
      </c>
      <c r="G44" s="39">
        <v>0</v>
      </c>
      <c r="H44" s="39">
        <v>486684.83</v>
      </c>
      <c r="I44" s="39">
        <v>10</v>
      </c>
      <c r="J44" s="39">
        <v>286778.14</v>
      </c>
      <c r="K44" s="39">
        <v>19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5588073.3300000001</v>
      </c>
      <c r="C45" s="39">
        <v>56</v>
      </c>
      <c r="D45" s="39">
        <v>668311.88</v>
      </c>
      <c r="E45" s="39">
        <v>13</v>
      </c>
      <c r="F45" s="39">
        <v>1011032.66</v>
      </c>
      <c r="G45" s="39">
        <v>25</v>
      </c>
      <c r="H45" s="39">
        <v>5822436.1900000004</v>
      </c>
      <c r="I45" s="39">
        <v>65</v>
      </c>
      <c r="J45" s="39">
        <v>0</v>
      </c>
      <c r="K45" s="39">
        <v>0</v>
      </c>
      <c r="L45" s="39">
        <v>1017323.28</v>
      </c>
      <c r="M45" s="39">
        <v>28</v>
      </c>
    </row>
    <row r="46" spans="1:13" x14ac:dyDescent="0.25">
      <c r="A46" s="38" t="s">
        <v>91</v>
      </c>
      <c r="B46" s="39">
        <v>3490237.68</v>
      </c>
      <c r="C46" s="39">
        <v>31</v>
      </c>
      <c r="D46" s="39">
        <v>314598.90000000002</v>
      </c>
      <c r="E46" s="39">
        <v>16</v>
      </c>
      <c r="F46" s="39">
        <v>357821.8</v>
      </c>
      <c r="G46" s="39">
        <v>11</v>
      </c>
      <c r="H46" s="39">
        <v>3368131.35</v>
      </c>
      <c r="I46" s="39">
        <v>30</v>
      </c>
      <c r="J46" s="39">
        <v>329713.09999999998</v>
      </c>
      <c r="K46" s="39">
        <v>16</v>
      </c>
      <c r="L46" s="39">
        <v>332142.86</v>
      </c>
      <c r="M46" s="39">
        <v>11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121641.08</v>
      </c>
      <c r="E47" s="39">
        <v>13</v>
      </c>
      <c r="F47" s="39">
        <v>0</v>
      </c>
      <c r="G47" s="39">
        <v>0</v>
      </c>
      <c r="H47" s="39">
        <v>0</v>
      </c>
      <c r="I47" s="39">
        <v>0</v>
      </c>
      <c r="J47" s="39">
        <v>114859.41</v>
      </c>
      <c r="K47" s="39">
        <v>15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2324186</v>
      </c>
      <c r="C48" s="39">
        <v>29</v>
      </c>
      <c r="D48" s="39">
        <v>0</v>
      </c>
      <c r="E48" s="39">
        <v>0</v>
      </c>
      <c r="F48" s="39">
        <v>347197.76</v>
      </c>
      <c r="G48" s="39">
        <v>13</v>
      </c>
      <c r="H48" s="39">
        <v>2276174.87</v>
      </c>
      <c r="I48" s="39">
        <v>33</v>
      </c>
      <c r="J48" s="39">
        <v>0</v>
      </c>
      <c r="K48" s="39">
        <v>0</v>
      </c>
      <c r="L48" s="39">
        <v>288948.26</v>
      </c>
      <c r="M48" s="39">
        <v>14</v>
      </c>
    </row>
    <row r="49" spans="1:13" x14ac:dyDescent="0.25">
      <c r="A49" s="38" t="s">
        <v>94</v>
      </c>
      <c r="B49" s="39">
        <v>981094.41</v>
      </c>
      <c r="C49" s="39">
        <v>23</v>
      </c>
      <c r="D49" s="39">
        <v>0</v>
      </c>
      <c r="E49" s="39">
        <v>0</v>
      </c>
      <c r="F49" s="39">
        <v>0</v>
      </c>
      <c r="G49" s="39">
        <v>0</v>
      </c>
      <c r="H49" s="39">
        <v>907200.59</v>
      </c>
      <c r="I49" s="39">
        <v>24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705592.7</v>
      </c>
      <c r="E50" s="39">
        <v>11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356984.58</v>
      </c>
      <c r="E51" s="39">
        <v>13</v>
      </c>
      <c r="F51" s="39">
        <v>0</v>
      </c>
      <c r="G51" s="39">
        <v>0</v>
      </c>
      <c r="H51" s="39">
        <v>0</v>
      </c>
      <c r="I51" s="39">
        <v>0</v>
      </c>
      <c r="J51" s="39">
        <v>228234.47</v>
      </c>
      <c r="K51" s="39">
        <v>13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0</v>
      </c>
      <c r="C52" s="39">
        <v>0</v>
      </c>
      <c r="D52" s="39">
        <v>224268.13</v>
      </c>
      <c r="E52" s="39">
        <v>16</v>
      </c>
      <c r="F52" s="39">
        <v>0</v>
      </c>
      <c r="G52" s="39">
        <v>0</v>
      </c>
      <c r="H52" s="39">
        <v>0</v>
      </c>
      <c r="I52" s="39">
        <v>0</v>
      </c>
      <c r="J52" s="39">
        <v>175021.49</v>
      </c>
      <c r="K52" s="39">
        <v>16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534842.69999999995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520716.08</v>
      </c>
      <c r="I53" s="39">
        <v>13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1613085.88</v>
      </c>
      <c r="C54" s="39">
        <v>20</v>
      </c>
      <c r="D54" s="39">
        <v>0</v>
      </c>
      <c r="E54" s="39">
        <v>0</v>
      </c>
      <c r="F54" s="39">
        <v>0</v>
      </c>
      <c r="G54" s="39">
        <v>0</v>
      </c>
      <c r="H54" s="39">
        <v>1489120.1</v>
      </c>
      <c r="I54" s="39">
        <v>21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675430.23</v>
      </c>
      <c r="C55" s="39">
        <v>10</v>
      </c>
      <c r="D55" s="39">
        <v>0</v>
      </c>
      <c r="E55" s="39">
        <v>0</v>
      </c>
      <c r="F55" s="39">
        <v>0</v>
      </c>
      <c r="G55" s="39">
        <v>0</v>
      </c>
      <c r="H55" s="39">
        <v>679180.26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1244490.6299999999</v>
      </c>
      <c r="C56" s="39">
        <v>31</v>
      </c>
      <c r="D56" s="39">
        <v>0</v>
      </c>
      <c r="E56" s="39">
        <v>0</v>
      </c>
      <c r="F56" s="39">
        <v>284038.09999999998</v>
      </c>
      <c r="G56" s="39">
        <v>15</v>
      </c>
      <c r="H56" s="39">
        <v>1168787.9099999999</v>
      </c>
      <c r="I56" s="39">
        <v>31</v>
      </c>
      <c r="J56" s="39">
        <v>0</v>
      </c>
      <c r="K56" s="39">
        <v>0</v>
      </c>
      <c r="L56" s="39">
        <v>259018.14</v>
      </c>
      <c r="M56" s="39">
        <v>11</v>
      </c>
    </row>
    <row r="57" spans="1:13" x14ac:dyDescent="0.25">
      <c r="A57" s="38" t="s">
        <v>102</v>
      </c>
      <c r="B57" s="39">
        <v>916716.04</v>
      </c>
      <c r="C57" s="39">
        <v>11</v>
      </c>
      <c r="D57" s="39">
        <v>0</v>
      </c>
      <c r="E57" s="39">
        <v>0</v>
      </c>
      <c r="F57" s="39">
        <v>0</v>
      </c>
      <c r="G57" s="39">
        <v>0</v>
      </c>
      <c r="H57" s="39">
        <v>898083.21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11149737.529999999</v>
      </c>
      <c r="C58" s="39">
        <v>96</v>
      </c>
      <c r="D58" s="39">
        <v>932051.38</v>
      </c>
      <c r="E58" s="39">
        <v>12</v>
      </c>
      <c r="F58" s="39">
        <v>1395836.06</v>
      </c>
      <c r="G58" s="39">
        <v>40</v>
      </c>
      <c r="H58" s="39">
        <v>10455815.07</v>
      </c>
      <c r="I58" s="39">
        <v>97</v>
      </c>
      <c r="J58" s="39">
        <v>859986.91</v>
      </c>
      <c r="K58" s="39">
        <v>13</v>
      </c>
      <c r="L58" s="39">
        <v>1345437.97</v>
      </c>
      <c r="M58" s="39">
        <v>39</v>
      </c>
    </row>
    <row r="59" spans="1:13" x14ac:dyDescent="0.25">
      <c r="A59" s="38" t="s">
        <v>104</v>
      </c>
      <c r="B59" s="39">
        <v>4319664.55</v>
      </c>
      <c r="C59" s="39">
        <v>14</v>
      </c>
      <c r="D59" s="39">
        <v>0</v>
      </c>
      <c r="E59" s="39">
        <v>0</v>
      </c>
      <c r="F59" s="39">
        <v>0</v>
      </c>
      <c r="G59" s="39">
        <v>0</v>
      </c>
      <c r="H59" s="39">
        <v>3940612.51</v>
      </c>
      <c r="I59" s="39">
        <v>12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2166344.71</v>
      </c>
      <c r="C60" s="39">
        <v>28</v>
      </c>
      <c r="D60" s="39">
        <v>354833.13</v>
      </c>
      <c r="E60" s="39">
        <v>13</v>
      </c>
      <c r="F60" s="39">
        <v>404471.25</v>
      </c>
      <c r="G60" s="39">
        <v>17</v>
      </c>
      <c r="H60" s="39">
        <v>2208614.06</v>
      </c>
      <c r="I60" s="39">
        <v>29</v>
      </c>
      <c r="J60" s="39">
        <v>417135.98</v>
      </c>
      <c r="K60" s="39">
        <v>13</v>
      </c>
      <c r="L60" s="39">
        <v>301848.59000000003</v>
      </c>
      <c r="M60" s="39">
        <v>13</v>
      </c>
    </row>
    <row r="61" spans="1:13" x14ac:dyDescent="0.25">
      <c r="A61" s="38" t="s">
        <v>106</v>
      </c>
      <c r="B61" s="39">
        <v>20293502.640000001</v>
      </c>
      <c r="C61" s="39">
        <v>101</v>
      </c>
      <c r="D61" s="39">
        <v>5878443.9100000001</v>
      </c>
      <c r="E61" s="39">
        <v>22</v>
      </c>
      <c r="F61" s="39">
        <v>2240672.65</v>
      </c>
      <c r="G61" s="39">
        <v>39</v>
      </c>
      <c r="H61" s="39">
        <v>19124438.75</v>
      </c>
      <c r="I61" s="39">
        <v>103</v>
      </c>
      <c r="J61" s="39">
        <v>5970894.2800000003</v>
      </c>
      <c r="K61" s="39">
        <v>23</v>
      </c>
      <c r="L61" s="39">
        <v>2378061.23</v>
      </c>
      <c r="M61" s="39">
        <v>39</v>
      </c>
    </row>
    <row r="62" spans="1:13" x14ac:dyDescent="0.25">
      <c r="A62" s="38" t="s">
        <v>107</v>
      </c>
      <c r="B62" s="39">
        <v>2657895</v>
      </c>
      <c r="C62" s="39">
        <v>33</v>
      </c>
      <c r="D62" s="39">
        <v>0</v>
      </c>
      <c r="E62" s="39">
        <v>0</v>
      </c>
      <c r="F62" s="39">
        <v>296776.81</v>
      </c>
      <c r="G62" s="39">
        <v>15</v>
      </c>
      <c r="H62" s="39">
        <v>2537154.66</v>
      </c>
      <c r="I62" s="39">
        <v>32</v>
      </c>
      <c r="J62" s="39">
        <v>0</v>
      </c>
      <c r="K62" s="39">
        <v>0</v>
      </c>
      <c r="L62" s="39">
        <v>214602.33</v>
      </c>
      <c r="M62" s="39">
        <v>14</v>
      </c>
    </row>
    <row r="63" spans="1:13" x14ac:dyDescent="0.25">
      <c r="A63" s="38" t="s">
        <v>108</v>
      </c>
      <c r="B63" s="39">
        <v>5104876.3</v>
      </c>
      <c r="C63" s="39">
        <v>53</v>
      </c>
      <c r="D63" s="39">
        <v>0</v>
      </c>
      <c r="E63" s="39">
        <v>0</v>
      </c>
      <c r="F63" s="39">
        <v>608585.96</v>
      </c>
      <c r="G63" s="39">
        <v>21</v>
      </c>
      <c r="H63" s="39">
        <v>4859291.5</v>
      </c>
      <c r="I63" s="39">
        <v>55</v>
      </c>
      <c r="J63" s="39">
        <v>0</v>
      </c>
      <c r="K63" s="39">
        <v>0</v>
      </c>
      <c r="L63" s="39">
        <v>633837.16</v>
      </c>
      <c r="M63" s="39">
        <v>25</v>
      </c>
    </row>
    <row r="64" spans="1:13" x14ac:dyDescent="0.25">
      <c r="A64" s="38" t="s">
        <v>109</v>
      </c>
      <c r="B64" s="39">
        <v>1925933.77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1816216.12</v>
      </c>
      <c r="I64" s="39">
        <v>12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2821903.24</v>
      </c>
      <c r="C65" s="39">
        <v>43</v>
      </c>
      <c r="D65" s="39">
        <v>0</v>
      </c>
      <c r="E65" s="39">
        <v>0</v>
      </c>
      <c r="F65" s="39">
        <v>257806.53</v>
      </c>
      <c r="G65" s="39">
        <v>20</v>
      </c>
      <c r="H65" s="39">
        <v>3198732.05</v>
      </c>
      <c r="I65" s="39">
        <v>42</v>
      </c>
      <c r="J65" s="39">
        <v>0</v>
      </c>
      <c r="K65" s="39">
        <v>0</v>
      </c>
      <c r="L65" s="39">
        <v>328188.7</v>
      </c>
      <c r="M65" s="39">
        <v>20</v>
      </c>
    </row>
    <row r="66" spans="1:13" x14ac:dyDescent="0.25">
      <c r="A66" s="38" t="s">
        <v>111</v>
      </c>
      <c r="B66" s="39">
        <v>15024870.970000001</v>
      </c>
      <c r="C66" s="39">
        <v>70</v>
      </c>
      <c r="D66" s="39">
        <v>23237539.219999999</v>
      </c>
      <c r="E66" s="39">
        <v>141</v>
      </c>
      <c r="F66" s="39">
        <v>5674224.4000000004</v>
      </c>
      <c r="G66" s="39">
        <v>50</v>
      </c>
      <c r="H66" s="39">
        <v>13786455.939999999</v>
      </c>
      <c r="I66" s="39">
        <v>73</v>
      </c>
      <c r="J66" s="39">
        <v>22484079.079999998</v>
      </c>
      <c r="K66" s="39">
        <v>126</v>
      </c>
      <c r="L66" s="39">
        <v>5050920.2</v>
      </c>
      <c r="M66" s="39">
        <v>49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6690723.0199999996</v>
      </c>
      <c r="E67" s="39">
        <v>21</v>
      </c>
      <c r="F67" s="39">
        <v>0</v>
      </c>
      <c r="G67" s="39">
        <v>0</v>
      </c>
      <c r="H67" s="39">
        <v>0</v>
      </c>
      <c r="I67" s="39">
        <v>0</v>
      </c>
      <c r="J67" s="39">
        <v>6357768.8300000001</v>
      </c>
      <c r="K67" s="39">
        <v>20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1272979.06</v>
      </c>
      <c r="C68" s="39">
        <v>15</v>
      </c>
      <c r="D68" s="39">
        <v>0</v>
      </c>
      <c r="E68" s="39">
        <v>0</v>
      </c>
      <c r="F68" s="39">
        <v>0</v>
      </c>
      <c r="G68" s="39">
        <v>0</v>
      </c>
      <c r="H68" s="39">
        <v>1275710.56</v>
      </c>
      <c r="I68" s="39">
        <v>16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973416.81</v>
      </c>
      <c r="C69" s="39">
        <v>16</v>
      </c>
      <c r="D69" s="39">
        <v>0</v>
      </c>
      <c r="E69" s="39">
        <v>0</v>
      </c>
      <c r="F69" s="39">
        <v>0</v>
      </c>
      <c r="G69" s="39">
        <v>0</v>
      </c>
      <c r="H69" s="39">
        <v>885649.75</v>
      </c>
      <c r="I69" s="39">
        <v>15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3284647.45</v>
      </c>
      <c r="C70" s="39">
        <v>32</v>
      </c>
      <c r="D70" s="39">
        <v>1008058.75</v>
      </c>
      <c r="E70" s="39">
        <v>25</v>
      </c>
      <c r="F70" s="39">
        <v>1269768.55</v>
      </c>
      <c r="G70" s="39">
        <v>20</v>
      </c>
      <c r="H70" s="39">
        <v>2779029.79</v>
      </c>
      <c r="I70" s="39">
        <v>32</v>
      </c>
      <c r="J70" s="39">
        <v>995749.78</v>
      </c>
      <c r="K70" s="39">
        <v>30</v>
      </c>
      <c r="L70" s="39">
        <v>837431.53</v>
      </c>
      <c r="M70" s="39">
        <v>21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128570.2</v>
      </c>
      <c r="E71" s="39">
        <v>10</v>
      </c>
      <c r="F71" s="39">
        <v>0</v>
      </c>
      <c r="G71" s="39">
        <v>0</v>
      </c>
      <c r="H71" s="39">
        <v>0</v>
      </c>
      <c r="I71" s="39">
        <v>0</v>
      </c>
      <c r="J71" s="39">
        <v>171017</v>
      </c>
      <c r="K71" s="39">
        <v>11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2924290.47</v>
      </c>
      <c r="C72" s="39">
        <v>19</v>
      </c>
      <c r="D72" s="39">
        <v>3508487.56</v>
      </c>
      <c r="E72" s="39">
        <v>38</v>
      </c>
      <c r="F72" s="39">
        <v>1305236.52</v>
      </c>
      <c r="G72" s="39">
        <v>12</v>
      </c>
      <c r="H72" s="39">
        <v>2870152.38</v>
      </c>
      <c r="I72" s="39">
        <v>16</v>
      </c>
      <c r="J72" s="39">
        <v>3053910.85</v>
      </c>
      <c r="K72" s="39">
        <v>41</v>
      </c>
      <c r="L72" s="39">
        <v>1251696.67</v>
      </c>
      <c r="M72" s="39">
        <v>13</v>
      </c>
    </row>
    <row r="73" spans="1:13" x14ac:dyDescent="0.25">
      <c r="A73" s="38" t="s">
        <v>118</v>
      </c>
      <c r="B73" s="39">
        <v>3653578.04</v>
      </c>
      <c r="C73" s="39">
        <v>39</v>
      </c>
      <c r="D73" s="39">
        <v>1850805.57</v>
      </c>
      <c r="E73" s="39">
        <v>15</v>
      </c>
      <c r="F73" s="39">
        <v>996739.58</v>
      </c>
      <c r="G73" s="39">
        <v>17</v>
      </c>
      <c r="H73" s="39">
        <v>3794134.56</v>
      </c>
      <c r="I73" s="39">
        <v>44</v>
      </c>
      <c r="J73" s="39">
        <v>1773068.65</v>
      </c>
      <c r="K73" s="39">
        <v>17</v>
      </c>
      <c r="L73" s="39">
        <v>1076840.96</v>
      </c>
      <c r="M73" s="39">
        <v>18</v>
      </c>
    </row>
    <row r="74" spans="1:13" x14ac:dyDescent="0.25">
      <c r="A74" s="38" t="s">
        <v>119</v>
      </c>
      <c r="B74" s="39">
        <v>8837916.8599999994</v>
      </c>
      <c r="C74" s="39">
        <v>50</v>
      </c>
      <c r="D74" s="39">
        <v>0</v>
      </c>
      <c r="E74" s="39">
        <v>0</v>
      </c>
      <c r="F74" s="39">
        <v>1103028.79</v>
      </c>
      <c r="G74" s="39">
        <v>19</v>
      </c>
      <c r="H74" s="39">
        <v>8922265.0800000001</v>
      </c>
      <c r="I74" s="39">
        <v>49</v>
      </c>
      <c r="J74" s="39">
        <v>0</v>
      </c>
      <c r="K74" s="39">
        <v>0</v>
      </c>
      <c r="L74" s="39">
        <v>1142682.08</v>
      </c>
      <c r="M74" s="39">
        <v>19</v>
      </c>
    </row>
    <row r="75" spans="1:13" x14ac:dyDescent="0.25">
      <c r="A75" s="38" t="s">
        <v>120</v>
      </c>
      <c r="B75" s="39">
        <v>1740821.09</v>
      </c>
      <c r="C75" s="39">
        <v>23</v>
      </c>
      <c r="D75" s="39">
        <v>657217.09</v>
      </c>
      <c r="E75" s="39">
        <v>47</v>
      </c>
      <c r="F75" s="39">
        <v>337159.49</v>
      </c>
      <c r="G75" s="39">
        <v>15</v>
      </c>
      <c r="H75" s="39">
        <v>2436563.36</v>
      </c>
      <c r="I75" s="39">
        <v>21</v>
      </c>
      <c r="J75" s="39">
        <v>671577.55</v>
      </c>
      <c r="K75" s="39">
        <v>41</v>
      </c>
      <c r="L75" s="39">
        <v>712677.34</v>
      </c>
      <c r="M75" s="39">
        <v>15</v>
      </c>
    </row>
    <row r="76" spans="1:13" x14ac:dyDescent="0.25">
      <c r="A76" s="38" t="s">
        <v>121</v>
      </c>
      <c r="B76" s="39">
        <v>905094.9</v>
      </c>
      <c r="C76" s="39">
        <v>13</v>
      </c>
      <c r="D76" s="39">
        <v>0</v>
      </c>
      <c r="E76" s="39">
        <v>0</v>
      </c>
      <c r="F76" s="39">
        <v>0</v>
      </c>
      <c r="G76" s="39">
        <v>0</v>
      </c>
      <c r="H76" s="39">
        <v>848379.06</v>
      </c>
      <c r="I76" s="39">
        <v>13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857456.8</v>
      </c>
      <c r="E77" s="35">
        <v>31</v>
      </c>
      <c r="F77" s="35">
        <v>0</v>
      </c>
      <c r="G77" s="35">
        <v>0</v>
      </c>
      <c r="H77" s="35">
        <v>0</v>
      </c>
      <c r="I77" s="35">
        <v>0</v>
      </c>
      <c r="J77" s="35">
        <v>799007.61</v>
      </c>
      <c r="K77" s="35">
        <v>31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3058682.82</v>
      </c>
      <c r="C78" s="35">
        <v>35</v>
      </c>
      <c r="D78" s="35">
        <v>0</v>
      </c>
      <c r="E78" s="35">
        <v>0</v>
      </c>
      <c r="F78" s="35">
        <v>1040793.99</v>
      </c>
      <c r="G78" s="35">
        <v>20</v>
      </c>
      <c r="H78" s="35">
        <v>2666178.0099999998</v>
      </c>
      <c r="I78" s="35">
        <v>30</v>
      </c>
      <c r="J78" s="35">
        <v>0</v>
      </c>
      <c r="K78" s="35">
        <v>0</v>
      </c>
      <c r="L78" s="35">
        <v>985630.26</v>
      </c>
      <c r="M78" s="35">
        <v>13</v>
      </c>
    </row>
    <row r="79" spans="1:13" x14ac:dyDescent="0.25">
      <c r="A79" s="35" t="s">
        <v>124</v>
      </c>
      <c r="B79" s="35">
        <v>3188475.79</v>
      </c>
      <c r="C79" s="35">
        <v>22</v>
      </c>
      <c r="D79" s="35">
        <v>3747028.67</v>
      </c>
      <c r="E79" s="35">
        <v>31</v>
      </c>
      <c r="F79" s="35">
        <v>1032138.96</v>
      </c>
      <c r="G79" s="35">
        <v>15</v>
      </c>
      <c r="H79" s="35">
        <v>2955598.08</v>
      </c>
      <c r="I79" s="35">
        <v>22</v>
      </c>
      <c r="J79" s="35">
        <v>3193661.9</v>
      </c>
      <c r="K79" s="35">
        <v>30</v>
      </c>
      <c r="L79" s="35">
        <v>922587.24</v>
      </c>
      <c r="M79" s="35">
        <v>14</v>
      </c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125</v>
      </c>
      <c r="B2" s="35">
        <v>9094493.6099999994</v>
      </c>
      <c r="C2" s="36">
        <v>123</v>
      </c>
      <c r="D2" s="35">
        <v>1811792.45</v>
      </c>
      <c r="E2" s="36">
        <v>60</v>
      </c>
      <c r="F2" s="35">
        <v>1410774.1</v>
      </c>
      <c r="G2" s="36">
        <v>57</v>
      </c>
      <c r="H2" s="35">
        <v>8682577.2899999991</v>
      </c>
      <c r="I2" s="36">
        <v>126</v>
      </c>
      <c r="J2" s="35">
        <v>1645320.42</v>
      </c>
      <c r="K2" s="36">
        <v>58</v>
      </c>
      <c r="L2" s="35">
        <v>1455578.41</v>
      </c>
      <c r="M2" s="37">
        <v>58</v>
      </c>
      <c r="N2" s="35"/>
      <c r="O2" s="35"/>
      <c r="P2" s="35"/>
      <c r="Q2" s="35"/>
      <c r="R2" s="35"/>
    </row>
    <row r="3" spans="1:18" x14ac:dyDescent="0.25">
      <c r="A3" s="35" t="s">
        <v>126</v>
      </c>
      <c r="B3" s="35">
        <v>16294432.880000001</v>
      </c>
      <c r="C3" s="36">
        <v>176</v>
      </c>
      <c r="D3" s="35">
        <v>8647283.2100000009</v>
      </c>
      <c r="E3" s="36">
        <v>160</v>
      </c>
      <c r="F3" s="35">
        <v>3164123.05</v>
      </c>
      <c r="G3" s="36">
        <v>91</v>
      </c>
      <c r="H3" s="35">
        <v>15507781.880000001</v>
      </c>
      <c r="I3" s="36">
        <v>178</v>
      </c>
      <c r="J3" s="35">
        <v>8188272.8200000003</v>
      </c>
      <c r="K3" s="36">
        <v>158</v>
      </c>
      <c r="L3" s="35">
        <v>2971987.05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127</v>
      </c>
      <c r="B4" s="35">
        <v>8328211.3099999996</v>
      </c>
      <c r="C4" s="36">
        <v>117</v>
      </c>
      <c r="D4" s="35">
        <v>2318096.63</v>
      </c>
      <c r="E4" s="36">
        <v>60</v>
      </c>
      <c r="F4" s="35">
        <v>1260316.07</v>
      </c>
      <c r="G4" s="36">
        <v>48</v>
      </c>
      <c r="H4" s="35">
        <v>8260407.8200000003</v>
      </c>
      <c r="I4" s="36">
        <v>115</v>
      </c>
      <c r="J4" s="35">
        <v>2110921.61</v>
      </c>
      <c r="K4" s="36">
        <v>58</v>
      </c>
      <c r="L4" s="35">
        <v>1229474.71</v>
      </c>
      <c r="M4" s="37">
        <v>47</v>
      </c>
      <c r="N4" s="35"/>
      <c r="O4" s="35"/>
      <c r="P4" s="35"/>
      <c r="Q4" s="35"/>
      <c r="R4" s="35"/>
    </row>
    <row r="5" spans="1:18" x14ac:dyDescent="0.25">
      <c r="A5" s="35" t="s">
        <v>128</v>
      </c>
      <c r="B5" s="35">
        <v>80326885.719999999</v>
      </c>
      <c r="C5" s="36">
        <v>604</v>
      </c>
      <c r="D5" s="35">
        <v>20265902.109999999</v>
      </c>
      <c r="E5" s="36">
        <v>109</v>
      </c>
      <c r="F5" s="35">
        <v>16041571.550000001</v>
      </c>
      <c r="G5" s="36">
        <v>278</v>
      </c>
      <c r="H5" s="35">
        <v>78063195.989999995</v>
      </c>
      <c r="I5" s="36">
        <v>601</v>
      </c>
      <c r="J5" s="35">
        <v>19907446.469999999</v>
      </c>
      <c r="K5" s="36">
        <v>116</v>
      </c>
      <c r="L5" s="35">
        <v>15783895.539999999</v>
      </c>
      <c r="M5" s="37">
        <v>260</v>
      </c>
      <c r="N5" s="35"/>
      <c r="O5" s="35"/>
      <c r="P5" s="35"/>
      <c r="Q5" s="35"/>
      <c r="R5" s="35"/>
    </row>
    <row r="6" spans="1:18" x14ac:dyDescent="0.25">
      <c r="A6" s="35" t="s">
        <v>129</v>
      </c>
      <c r="B6" s="35">
        <v>590077.84</v>
      </c>
      <c r="C6" s="36">
        <v>18</v>
      </c>
      <c r="D6" s="35">
        <v>0</v>
      </c>
      <c r="E6" s="36">
        <v>0</v>
      </c>
      <c r="F6" s="35">
        <v>0</v>
      </c>
      <c r="G6" s="36">
        <v>0</v>
      </c>
      <c r="H6" s="35">
        <v>580788.97</v>
      </c>
      <c r="I6" s="36">
        <v>17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130</v>
      </c>
      <c r="B7" s="35">
        <v>11374907.810000001</v>
      </c>
      <c r="C7" s="36">
        <v>141</v>
      </c>
      <c r="D7" s="35">
        <v>1121029.07</v>
      </c>
      <c r="E7" s="36">
        <v>32</v>
      </c>
      <c r="F7" s="35">
        <v>1080836.3899999999</v>
      </c>
      <c r="G7" s="36">
        <v>45</v>
      </c>
      <c r="H7" s="35">
        <v>10791140.9</v>
      </c>
      <c r="I7" s="36">
        <v>149</v>
      </c>
      <c r="J7" s="35">
        <v>1144886.1599999999</v>
      </c>
      <c r="K7" s="36">
        <v>36</v>
      </c>
      <c r="L7" s="35">
        <v>1123061.51</v>
      </c>
      <c r="M7" s="37">
        <v>51</v>
      </c>
      <c r="N7" s="35"/>
      <c r="O7" s="35"/>
      <c r="P7" s="35"/>
      <c r="Q7" s="35"/>
      <c r="R7" s="35"/>
    </row>
    <row r="8" spans="1:18" x14ac:dyDescent="0.25">
      <c r="A8" s="35" t="s">
        <v>131</v>
      </c>
      <c r="B8" s="35">
        <v>779105.71</v>
      </c>
      <c r="C8" s="36">
        <v>24</v>
      </c>
      <c r="D8" s="35">
        <v>100120.39</v>
      </c>
      <c r="E8" s="36">
        <v>10</v>
      </c>
      <c r="F8" s="35">
        <v>0</v>
      </c>
      <c r="G8" s="36">
        <v>0</v>
      </c>
      <c r="H8" s="35">
        <v>669625.51</v>
      </c>
      <c r="I8" s="36">
        <v>22</v>
      </c>
      <c r="J8" s="35">
        <v>108404.72</v>
      </c>
      <c r="K8" s="36">
        <v>13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132</v>
      </c>
      <c r="B9" s="35">
        <v>21903117.489999998</v>
      </c>
      <c r="C9" s="36">
        <v>136</v>
      </c>
      <c r="D9" s="35">
        <v>27235299.190000001</v>
      </c>
      <c r="E9" s="36">
        <v>198</v>
      </c>
      <c r="F9" s="35">
        <v>6920232.7300000004</v>
      </c>
      <c r="G9" s="36">
        <v>76</v>
      </c>
      <c r="H9" s="35">
        <v>20609379.59</v>
      </c>
      <c r="I9" s="36">
        <v>148</v>
      </c>
      <c r="J9" s="35">
        <v>26188749.239999998</v>
      </c>
      <c r="K9" s="36">
        <v>183</v>
      </c>
      <c r="L9" s="35">
        <v>6304835.6500000004</v>
      </c>
      <c r="M9" s="37">
        <v>78</v>
      </c>
      <c r="N9" s="35"/>
      <c r="O9" s="35"/>
      <c r="P9" s="35"/>
      <c r="Q9" s="35"/>
      <c r="R9" s="35"/>
    </row>
    <row r="10" spans="1:18" x14ac:dyDescent="0.25">
      <c r="A10" s="35" t="s">
        <v>133</v>
      </c>
      <c r="B10" s="35">
        <v>4355860.12</v>
      </c>
      <c r="C10" s="36">
        <v>65</v>
      </c>
      <c r="D10" s="35">
        <v>668088.87</v>
      </c>
      <c r="E10" s="36">
        <v>16</v>
      </c>
      <c r="F10" s="35">
        <v>441118.36</v>
      </c>
      <c r="G10" s="36">
        <v>20</v>
      </c>
      <c r="H10" s="35">
        <v>4094499.88</v>
      </c>
      <c r="I10" s="36">
        <v>68</v>
      </c>
      <c r="J10" s="35">
        <v>651276.89</v>
      </c>
      <c r="K10" s="36">
        <v>20</v>
      </c>
      <c r="L10" s="35">
        <v>397316.08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134</v>
      </c>
      <c r="B11" s="35">
        <v>7385022.5</v>
      </c>
      <c r="C11" s="36">
        <v>111</v>
      </c>
      <c r="D11" s="35">
        <v>2723203.73</v>
      </c>
      <c r="E11" s="36">
        <v>79</v>
      </c>
      <c r="F11" s="35">
        <v>1123893.6599999999</v>
      </c>
      <c r="G11" s="36">
        <v>41</v>
      </c>
      <c r="H11" s="35">
        <v>6996830.6299999999</v>
      </c>
      <c r="I11" s="36">
        <v>113</v>
      </c>
      <c r="J11" s="35">
        <v>2908495.86</v>
      </c>
      <c r="K11" s="36">
        <v>79</v>
      </c>
      <c r="L11" s="35">
        <v>996471.26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135</v>
      </c>
      <c r="B12" s="35">
        <v>10846547.939999999</v>
      </c>
      <c r="C12" s="36">
        <v>37</v>
      </c>
      <c r="D12" s="35">
        <v>42724879.909999996</v>
      </c>
      <c r="E12" s="36">
        <v>75</v>
      </c>
      <c r="F12" s="35">
        <v>3710279.16</v>
      </c>
      <c r="G12" s="36">
        <v>15</v>
      </c>
      <c r="H12" s="35">
        <v>9839339.9900000002</v>
      </c>
      <c r="I12" s="36">
        <v>34</v>
      </c>
      <c r="J12" s="35">
        <v>33922987.149999999</v>
      </c>
      <c r="K12" s="36">
        <v>73</v>
      </c>
      <c r="L12" s="35">
        <v>3448944.83</v>
      </c>
      <c r="M12" s="37">
        <v>12</v>
      </c>
      <c r="N12" s="35"/>
      <c r="O12" s="35"/>
      <c r="P12" s="35"/>
      <c r="Q12" s="35"/>
      <c r="R12" s="35"/>
    </row>
    <row r="13" spans="1:18" x14ac:dyDescent="0.25">
      <c r="A13" s="35" t="s">
        <v>136</v>
      </c>
      <c r="B13" s="35">
        <v>32852293.129999999</v>
      </c>
      <c r="C13" s="36">
        <v>270</v>
      </c>
      <c r="D13" s="35">
        <v>18557962.420000002</v>
      </c>
      <c r="E13" s="36">
        <v>208</v>
      </c>
      <c r="F13" s="35">
        <v>8773709.2400000002</v>
      </c>
      <c r="G13" s="36">
        <v>119</v>
      </c>
      <c r="H13" s="35">
        <v>31136369.07</v>
      </c>
      <c r="I13" s="36">
        <v>283</v>
      </c>
      <c r="J13" s="35">
        <v>18210518.510000002</v>
      </c>
      <c r="K13" s="36">
        <v>224</v>
      </c>
      <c r="L13" s="35">
        <v>8088431.6900000004</v>
      </c>
      <c r="M13" s="37">
        <v>124</v>
      </c>
      <c r="N13" s="35"/>
      <c r="O13" s="35"/>
      <c r="P13" s="35"/>
      <c r="Q13" s="35"/>
      <c r="R13" s="35"/>
    </row>
    <row r="14" spans="1:18" x14ac:dyDescent="0.25">
      <c r="A14" s="35" t="s">
        <v>137</v>
      </c>
      <c r="B14" s="35">
        <v>27678316.050000001</v>
      </c>
      <c r="C14" s="36">
        <v>278</v>
      </c>
      <c r="D14" s="35">
        <v>8321272.8799999999</v>
      </c>
      <c r="E14" s="36">
        <v>143</v>
      </c>
      <c r="F14" s="35">
        <v>6246383.4400000004</v>
      </c>
      <c r="G14" s="36">
        <v>115</v>
      </c>
      <c r="H14" s="35">
        <v>27057895.780000001</v>
      </c>
      <c r="I14" s="36">
        <v>285</v>
      </c>
      <c r="J14" s="35">
        <v>7715740.0499999998</v>
      </c>
      <c r="K14" s="36">
        <v>152</v>
      </c>
      <c r="L14" s="35">
        <v>5838776.8700000001</v>
      </c>
      <c r="M14" s="37">
        <v>121</v>
      </c>
      <c r="N14" s="35"/>
      <c r="O14" s="35"/>
      <c r="P14" s="35"/>
      <c r="Q14" s="35"/>
      <c r="R14" s="35"/>
    </row>
    <row r="15" spans="1:18" x14ac:dyDescent="0.25">
      <c r="A15" s="35" t="s">
        <v>138</v>
      </c>
      <c r="B15" s="35">
        <v>23265062.25</v>
      </c>
      <c r="C15" s="36">
        <v>235</v>
      </c>
      <c r="D15" s="35">
        <v>12297755.859999999</v>
      </c>
      <c r="E15" s="36">
        <v>240</v>
      </c>
      <c r="F15" s="35">
        <v>5863633.8799999999</v>
      </c>
      <c r="G15" s="36">
        <v>111</v>
      </c>
      <c r="H15" s="35">
        <v>23325285.579999998</v>
      </c>
      <c r="I15" s="36">
        <v>245</v>
      </c>
      <c r="J15" s="35">
        <v>12422349.59</v>
      </c>
      <c r="K15" s="36">
        <v>238</v>
      </c>
      <c r="L15" s="35">
        <v>6252724.9000000004</v>
      </c>
      <c r="M15" s="37">
        <v>115</v>
      </c>
      <c r="N15" s="35"/>
      <c r="O15" s="35"/>
      <c r="P15" s="35"/>
      <c r="Q15" s="35"/>
      <c r="R15" s="35"/>
    </row>
    <row r="16" spans="1:18" x14ac:dyDescent="0.25">
      <c r="A16" s="35" t="s">
        <v>139</v>
      </c>
      <c r="B16" s="35">
        <v>24515454.879999999</v>
      </c>
      <c r="C16" s="36">
        <v>258</v>
      </c>
      <c r="D16" s="35">
        <v>17828239.309999999</v>
      </c>
      <c r="E16" s="36">
        <v>265</v>
      </c>
      <c r="F16" s="35">
        <v>6295905.75</v>
      </c>
      <c r="G16" s="36">
        <v>125</v>
      </c>
      <c r="H16" s="35">
        <v>24765780.620000001</v>
      </c>
      <c r="I16" s="36">
        <v>256</v>
      </c>
      <c r="J16" s="35">
        <v>19994550.440000001</v>
      </c>
      <c r="K16" s="36">
        <v>256</v>
      </c>
      <c r="L16" s="35">
        <v>6230317.9699999997</v>
      </c>
      <c r="M16" s="37">
        <v>119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2019-10-02T13:08:42Z</dcterms:modified>
</cp:coreProperties>
</file>