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AA098215-4BF1-49BD-83BA-1BF4F726D646}" xr6:coauthVersionLast="43" xr6:coauthVersionMax="43" xr10:uidLastSave="{00000000-0000-0000-0000-000000000000}"/>
  <bookViews>
    <workbookView xWindow="-23148" yWindow="-108" windowWidth="23256" windowHeight="126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4" i="3" l="1"/>
  <c r="H474" i="3"/>
  <c r="G474" i="3"/>
  <c r="F474" i="3"/>
  <c r="E474" i="3"/>
  <c r="K474" i="3" s="1"/>
  <c r="D474" i="3"/>
  <c r="J474" i="3" s="1"/>
  <c r="C474" i="3"/>
  <c r="B474" i="3"/>
  <c r="K473" i="3"/>
  <c r="H473" i="3"/>
  <c r="G473" i="3"/>
  <c r="J473" i="3" s="1"/>
  <c r="F473" i="3"/>
  <c r="E473" i="3"/>
  <c r="D473" i="3"/>
  <c r="C473" i="3"/>
  <c r="I473" i="3" s="1"/>
  <c r="B473" i="3"/>
  <c r="I472" i="3"/>
  <c r="H472" i="3"/>
  <c r="G472" i="3"/>
  <c r="F472" i="3"/>
  <c r="E472" i="3"/>
  <c r="K472" i="3" s="1"/>
  <c r="D472" i="3"/>
  <c r="J472" i="3" s="1"/>
  <c r="C472" i="3"/>
  <c r="B472" i="3"/>
  <c r="K471" i="3"/>
  <c r="H471" i="3"/>
  <c r="G471" i="3"/>
  <c r="J471" i="3" s="1"/>
  <c r="F471" i="3"/>
  <c r="E471" i="3"/>
  <c r="D471" i="3"/>
  <c r="C471" i="3"/>
  <c r="I471" i="3" s="1"/>
  <c r="B471" i="3"/>
  <c r="I470" i="3"/>
  <c r="H470" i="3"/>
  <c r="G470" i="3"/>
  <c r="F470" i="3"/>
  <c r="E470" i="3"/>
  <c r="K470" i="3" s="1"/>
  <c r="D470" i="3"/>
  <c r="J470" i="3" s="1"/>
  <c r="C470" i="3"/>
  <c r="B470" i="3"/>
  <c r="K469" i="3"/>
  <c r="H469" i="3"/>
  <c r="G469" i="3"/>
  <c r="J469" i="3" s="1"/>
  <c r="F469" i="3"/>
  <c r="E469" i="3"/>
  <c r="D469" i="3"/>
  <c r="C469" i="3"/>
  <c r="I469" i="3" s="1"/>
  <c r="B469" i="3"/>
  <c r="I468" i="3"/>
  <c r="H468" i="3"/>
  <c r="G468" i="3"/>
  <c r="F468" i="3"/>
  <c r="E468" i="3"/>
  <c r="K468" i="3" s="1"/>
  <c r="D468" i="3"/>
  <c r="J468" i="3" s="1"/>
  <c r="C468" i="3"/>
  <c r="B468" i="3"/>
  <c r="K467" i="3"/>
  <c r="H467" i="3"/>
  <c r="G467" i="3"/>
  <c r="J467" i="3" s="1"/>
  <c r="F467" i="3"/>
  <c r="E467" i="3"/>
  <c r="D467" i="3"/>
  <c r="C467" i="3"/>
  <c r="I467" i="3" s="1"/>
  <c r="B467" i="3"/>
  <c r="I466" i="3"/>
  <c r="H466" i="3"/>
  <c r="G466" i="3"/>
  <c r="F466" i="3"/>
  <c r="E466" i="3"/>
  <c r="K466" i="3" s="1"/>
  <c r="D466" i="3"/>
  <c r="J466" i="3" s="1"/>
  <c r="C466" i="3"/>
  <c r="B466" i="3"/>
  <c r="K465" i="3"/>
  <c r="H465" i="3"/>
  <c r="G465" i="3"/>
  <c r="J465" i="3" s="1"/>
  <c r="F465" i="3"/>
  <c r="E465" i="3"/>
  <c r="D465" i="3"/>
  <c r="C465" i="3"/>
  <c r="I465" i="3" s="1"/>
  <c r="B465" i="3"/>
  <c r="I464" i="3"/>
  <c r="H464" i="3"/>
  <c r="G464" i="3"/>
  <c r="F464" i="3"/>
  <c r="E464" i="3"/>
  <c r="K464" i="3" s="1"/>
  <c r="D464" i="3"/>
  <c r="J464" i="3" s="1"/>
  <c r="C464" i="3"/>
  <c r="B464" i="3"/>
  <c r="K463" i="3"/>
  <c r="H463" i="3"/>
  <c r="G463" i="3"/>
  <c r="J463" i="3" s="1"/>
  <c r="F463" i="3"/>
  <c r="E463" i="3"/>
  <c r="D463" i="3"/>
  <c r="C463" i="3"/>
  <c r="I463" i="3" s="1"/>
  <c r="B463" i="3"/>
  <c r="I462" i="3"/>
  <c r="H462" i="3"/>
  <c r="G462" i="3"/>
  <c r="F462" i="3"/>
  <c r="E462" i="3"/>
  <c r="K462" i="3" s="1"/>
  <c r="D462" i="3"/>
  <c r="J462" i="3" s="1"/>
  <c r="C462" i="3"/>
  <c r="B462" i="3"/>
  <c r="K461" i="3"/>
  <c r="H461" i="3"/>
  <c r="G461" i="3"/>
  <c r="J461" i="3" s="1"/>
  <c r="F461" i="3"/>
  <c r="E461" i="3"/>
  <c r="D461" i="3"/>
  <c r="C461" i="3"/>
  <c r="I461" i="3" s="1"/>
  <c r="B461" i="3"/>
  <c r="I460" i="3"/>
  <c r="H460" i="3"/>
  <c r="G460" i="3"/>
  <c r="F460" i="3"/>
  <c r="E460" i="3"/>
  <c r="K460" i="3" s="1"/>
  <c r="D460" i="3"/>
  <c r="J460" i="3" s="1"/>
  <c r="C460" i="3"/>
  <c r="B460" i="3"/>
  <c r="K459" i="3"/>
  <c r="H459" i="3"/>
  <c r="G459" i="3"/>
  <c r="J459" i="3" s="1"/>
  <c r="F459" i="3"/>
  <c r="E459" i="3"/>
  <c r="D459" i="3"/>
  <c r="C459" i="3"/>
  <c r="I459" i="3" s="1"/>
  <c r="B459" i="3"/>
  <c r="I458" i="3"/>
  <c r="H458" i="3"/>
  <c r="G458" i="3"/>
  <c r="F458" i="3"/>
  <c r="E458" i="3"/>
  <c r="K458" i="3" s="1"/>
  <c r="D458" i="3"/>
  <c r="J458" i="3" s="1"/>
  <c r="C458" i="3"/>
  <c r="B458" i="3"/>
  <c r="K457" i="3"/>
  <c r="H457" i="3"/>
  <c r="G457" i="3"/>
  <c r="J457" i="3" s="1"/>
  <c r="F457" i="3"/>
  <c r="E457" i="3"/>
  <c r="D457" i="3"/>
  <c r="C457" i="3"/>
  <c r="I457" i="3" s="1"/>
  <c r="B457" i="3"/>
  <c r="I456" i="3"/>
  <c r="H456" i="3"/>
  <c r="G456" i="3"/>
  <c r="F456" i="3"/>
  <c r="E456" i="3"/>
  <c r="K456" i="3" s="1"/>
  <c r="D456" i="3"/>
  <c r="J456" i="3" s="1"/>
  <c r="C456" i="3"/>
  <c r="B456" i="3"/>
  <c r="K455" i="3"/>
  <c r="H455" i="3"/>
  <c r="G455" i="3"/>
  <c r="J455" i="3" s="1"/>
  <c r="F455" i="3"/>
  <c r="E455" i="3"/>
  <c r="D455" i="3"/>
  <c r="C455" i="3"/>
  <c r="I455" i="3" s="1"/>
  <c r="B455" i="3"/>
  <c r="I454" i="3"/>
  <c r="H454" i="3"/>
  <c r="G454" i="3"/>
  <c r="F454" i="3"/>
  <c r="E454" i="3"/>
  <c r="K454" i="3" s="1"/>
  <c r="D454" i="3"/>
  <c r="J454" i="3" s="1"/>
  <c r="C454" i="3"/>
  <c r="B454" i="3"/>
  <c r="K453" i="3"/>
  <c r="H453" i="3"/>
  <c r="G453" i="3"/>
  <c r="J453" i="3" s="1"/>
  <c r="F453" i="3"/>
  <c r="E453" i="3"/>
  <c r="D453" i="3"/>
  <c r="C453" i="3"/>
  <c r="I453" i="3" s="1"/>
  <c r="B453" i="3"/>
  <c r="I452" i="3"/>
  <c r="H452" i="3"/>
  <c r="G452" i="3"/>
  <c r="F452" i="3"/>
  <c r="E452" i="3"/>
  <c r="K452" i="3" s="1"/>
  <c r="D452" i="3"/>
  <c r="J452" i="3" s="1"/>
  <c r="C452" i="3"/>
  <c r="B452" i="3"/>
  <c r="K451" i="3"/>
  <c r="H451" i="3"/>
  <c r="G451" i="3"/>
  <c r="J451" i="3" s="1"/>
  <c r="F451" i="3"/>
  <c r="E451" i="3"/>
  <c r="D451" i="3"/>
  <c r="C451" i="3"/>
  <c r="I451" i="3" s="1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J449" i="3" s="1"/>
  <c r="F449" i="3"/>
  <c r="E449" i="3"/>
  <c r="D449" i="3"/>
  <c r="C449" i="3"/>
  <c r="I449" i="3" s="1"/>
  <c r="B449" i="3"/>
  <c r="I448" i="3"/>
  <c r="H448" i="3"/>
  <c r="G448" i="3"/>
  <c r="F448" i="3"/>
  <c r="E448" i="3"/>
  <c r="K448" i="3" s="1"/>
  <c r="D448" i="3"/>
  <c r="J448" i="3" s="1"/>
  <c r="C448" i="3"/>
  <c r="B448" i="3"/>
  <c r="K447" i="3"/>
  <c r="H447" i="3"/>
  <c r="G447" i="3"/>
  <c r="J447" i="3" s="1"/>
  <c r="F447" i="3"/>
  <c r="E447" i="3"/>
  <c r="D447" i="3"/>
  <c r="C447" i="3"/>
  <c r="I447" i="3" s="1"/>
  <c r="B447" i="3"/>
  <c r="I446" i="3"/>
  <c r="H446" i="3"/>
  <c r="G446" i="3"/>
  <c r="F446" i="3"/>
  <c r="E446" i="3"/>
  <c r="K446" i="3" s="1"/>
  <c r="D446" i="3"/>
  <c r="J446" i="3" s="1"/>
  <c r="C446" i="3"/>
  <c r="B446" i="3"/>
  <c r="K445" i="3"/>
  <c r="H445" i="3"/>
  <c r="G445" i="3"/>
  <c r="J445" i="3" s="1"/>
  <c r="F445" i="3"/>
  <c r="E445" i="3"/>
  <c r="D445" i="3"/>
  <c r="C445" i="3"/>
  <c r="I445" i="3" s="1"/>
  <c r="B445" i="3"/>
  <c r="I444" i="3"/>
  <c r="H444" i="3"/>
  <c r="G444" i="3"/>
  <c r="F444" i="3"/>
  <c r="E444" i="3"/>
  <c r="K444" i="3" s="1"/>
  <c r="D444" i="3"/>
  <c r="J444" i="3" s="1"/>
  <c r="C444" i="3"/>
  <c r="B444" i="3"/>
  <c r="K443" i="3"/>
  <c r="H443" i="3"/>
  <c r="G443" i="3"/>
  <c r="J443" i="3" s="1"/>
  <c r="F443" i="3"/>
  <c r="E443" i="3"/>
  <c r="D443" i="3"/>
  <c r="C443" i="3"/>
  <c r="I443" i="3" s="1"/>
  <c r="B443" i="3"/>
  <c r="I442" i="3"/>
  <c r="H442" i="3"/>
  <c r="G442" i="3"/>
  <c r="F442" i="3"/>
  <c r="E442" i="3"/>
  <c r="K442" i="3" s="1"/>
  <c r="D442" i="3"/>
  <c r="J442" i="3" s="1"/>
  <c r="C442" i="3"/>
  <c r="B442" i="3"/>
  <c r="K441" i="3"/>
  <c r="H441" i="3"/>
  <c r="G441" i="3"/>
  <c r="J441" i="3" s="1"/>
  <c r="F441" i="3"/>
  <c r="E441" i="3"/>
  <c r="D441" i="3"/>
  <c r="C441" i="3"/>
  <c r="I441" i="3" s="1"/>
  <c r="B441" i="3"/>
  <c r="I440" i="3"/>
  <c r="H440" i="3"/>
  <c r="G440" i="3"/>
  <c r="F440" i="3"/>
  <c r="E440" i="3"/>
  <c r="K440" i="3" s="1"/>
  <c r="D440" i="3"/>
  <c r="J440" i="3" s="1"/>
  <c r="C440" i="3"/>
  <c r="B440" i="3"/>
  <c r="K439" i="3"/>
  <c r="H439" i="3"/>
  <c r="G439" i="3"/>
  <c r="J439" i="3" s="1"/>
  <c r="F439" i="3"/>
  <c r="E439" i="3"/>
  <c r="D439" i="3"/>
  <c r="C439" i="3"/>
  <c r="I439" i="3" s="1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J437" i="3" s="1"/>
  <c r="F437" i="3"/>
  <c r="E437" i="3"/>
  <c r="D437" i="3"/>
  <c r="C437" i="3"/>
  <c r="I437" i="3" s="1"/>
  <c r="B437" i="3"/>
  <c r="I436" i="3"/>
  <c r="H436" i="3"/>
  <c r="G436" i="3"/>
  <c r="F436" i="3"/>
  <c r="E436" i="3"/>
  <c r="K436" i="3" s="1"/>
  <c r="D436" i="3"/>
  <c r="J436" i="3" s="1"/>
  <c r="C436" i="3"/>
  <c r="B436" i="3"/>
  <c r="K435" i="3"/>
  <c r="H435" i="3"/>
  <c r="G435" i="3"/>
  <c r="J435" i="3" s="1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J434" i="3" s="1"/>
  <c r="C434" i="3"/>
  <c r="B434" i="3"/>
  <c r="K433" i="3"/>
  <c r="H433" i="3"/>
  <c r="G433" i="3"/>
  <c r="J433" i="3" s="1"/>
  <c r="F433" i="3"/>
  <c r="E433" i="3"/>
  <c r="D433" i="3"/>
  <c r="C433" i="3"/>
  <c r="I433" i="3" s="1"/>
  <c r="B433" i="3"/>
  <c r="I432" i="3"/>
  <c r="H432" i="3"/>
  <c r="G432" i="3"/>
  <c r="F432" i="3"/>
  <c r="E432" i="3"/>
  <c r="K432" i="3" s="1"/>
  <c r="D432" i="3"/>
  <c r="J432" i="3" s="1"/>
  <c r="C432" i="3"/>
  <c r="B432" i="3"/>
  <c r="K431" i="3"/>
  <c r="H431" i="3"/>
  <c r="G431" i="3"/>
  <c r="J431" i="3" s="1"/>
  <c r="F431" i="3"/>
  <c r="E431" i="3"/>
  <c r="D431" i="3"/>
  <c r="C431" i="3"/>
  <c r="I431" i="3" s="1"/>
  <c r="B431" i="3"/>
  <c r="I430" i="3"/>
  <c r="H430" i="3"/>
  <c r="G430" i="3"/>
  <c r="F430" i="3"/>
  <c r="E430" i="3"/>
  <c r="K430" i="3" s="1"/>
  <c r="D430" i="3"/>
  <c r="J430" i="3" s="1"/>
  <c r="C430" i="3"/>
  <c r="B430" i="3"/>
  <c r="K429" i="3"/>
  <c r="H429" i="3"/>
  <c r="G429" i="3"/>
  <c r="J429" i="3" s="1"/>
  <c r="F429" i="3"/>
  <c r="E429" i="3"/>
  <c r="D429" i="3"/>
  <c r="C429" i="3"/>
  <c r="I429" i="3" s="1"/>
  <c r="B429" i="3"/>
  <c r="I428" i="3"/>
  <c r="H428" i="3"/>
  <c r="G428" i="3"/>
  <c r="F428" i="3"/>
  <c r="E428" i="3"/>
  <c r="K428" i="3" s="1"/>
  <c r="D428" i="3"/>
  <c r="J428" i="3" s="1"/>
  <c r="C428" i="3"/>
  <c r="B428" i="3"/>
  <c r="K427" i="3"/>
  <c r="H427" i="3"/>
  <c r="G427" i="3"/>
  <c r="F427" i="3"/>
  <c r="E427" i="3"/>
  <c r="D427" i="3"/>
  <c r="C427" i="3"/>
  <c r="I427" i="3" s="1"/>
  <c r="B427" i="3"/>
  <c r="I426" i="3"/>
  <c r="H426" i="3"/>
  <c r="G426" i="3"/>
  <c r="F426" i="3"/>
  <c r="E426" i="3"/>
  <c r="K426" i="3" s="1"/>
  <c r="D426" i="3"/>
  <c r="J426" i="3" s="1"/>
  <c r="C426" i="3"/>
  <c r="B426" i="3"/>
  <c r="K425" i="3"/>
  <c r="H425" i="3"/>
  <c r="G425" i="3"/>
  <c r="F425" i="3"/>
  <c r="E425" i="3"/>
  <c r="D425" i="3"/>
  <c r="C425" i="3"/>
  <c r="I425" i="3" s="1"/>
  <c r="B425" i="3"/>
  <c r="I424" i="3"/>
  <c r="H424" i="3"/>
  <c r="G424" i="3"/>
  <c r="F424" i="3"/>
  <c r="E424" i="3"/>
  <c r="K424" i="3" s="1"/>
  <c r="D424" i="3"/>
  <c r="J424" i="3" s="1"/>
  <c r="C424" i="3"/>
  <c r="B424" i="3"/>
  <c r="K423" i="3"/>
  <c r="H423" i="3"/>
  <c r="G423" i="3"/>
  <c r="F423" i="3"/>
  <c r="E423" i="3"/>
  <c r="D423" i="3"/>
  <c r="C423" i="3"/>
  <c r="I423" i="3" s="1"/>
  <c r="B423" i="3"/>
  <c r="I422" i="3"/>
  <c r="H422" i="3"/>
  <c r="G422" i="3"/>
  <c r="F422" i="3"/>
  <c r="E422" i="3"/>
  <c r="K422" i="3" s="1"/>
  <c r="D422" i="3"/>
  <c r="J422" i="3" s="1"/>
  <c r="C422" i="3"/>
  <c r="B422" i="3"/>
  <c r="K421" i="3"/>
  <c r="H421" i="3"/>
  <c r="G421" i="3"/>
  <c r="F421" i="3"/>
  <c r="E421" i="3"/>
  <c r="D421" i="3"/>
  <c r="C421" i="3"/>
  <c r="I421" i="3" s="1"/>
  <c r="B421" i="3"/>
  <c r="I420" i="3"/>
  <c r="H420" i="3"/>
  <c r="G420" i="3"/>
  <c r="F420" i="3"/>
  <c r="E420" i="3"/>
  <c r="K420" i="3" s="1"/>
  <c r="D420" i="3"/>
  <c r="J420" i="3" s="1"/>
  <c r="C420" i="3"/>
  <c r="B420" i="3"/>
  <c r="K419" i="3"/>
  <c r="H419" i="3"/>
  <c r="G419" i="3"/>
  <c r="F419" i="3"/>
  <c r="E419" i="3"/>
  <c r="D419" i="3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F417" i="3"/>
  <c r="E417" i="3"/>
  <c r="D417" i="3"/>
  <c r="C417" i="3"/>
  <c r="I417" i="3" s="1"/>
  <c r="B417" i="3"/>
  <c r="I416" i="3"/>
  <c r="H416" i="3"/>
  <c r="G416" i="3"/>
  <c r="F416" i="3"/>
  <c r="E416" i="3"/>
  <c r="K416" i="3" s="1"/>
  <c r="D416" i="3"/>
  <c r="J416" i="3" s="1"/>
  <c r="C416" i="3"/>
  <c r="B416" i="3"/>
  <c r="K415" i="3"/>
  <c r="H415" i="3"/>
  <c r="G415" i="3"/>
  <c r="F415" i="3"/>
  <c r="E415" i="3"/>
  <c r="D415" i="3"/>
  <c r="C415" i="3"/>
  <c r="I415" i="3" s="1"/>
  <c r="B415" i="3"/>
  <c r="I414" i="3"/>
  <c r="H414" i="3"/>
  <c r="G414" i="3"/>
  <c r="F414" i="3"/>
  <c r="E414" i="3"/>
  <c r="K414" i="3" s="1"/>
  <c r="D414" i="3"/>
  <c r="J414" i="3" s="1"/>
  <c r="C414" i="3"/>
  <c r="B414" i="3"/>
  <c r="K413" i="3"/>
  <c r="H413" i="3"/>
  <c r="G413" i="3"/>
  <c r="F413" i="3"/>
  <c r="E413" i="3"/>
  <c r="D413" i="3"/>
  <c r="C413" i="3"/>
  <c r="I413" i="3" s="1"/>
  <c r="B413" i="3"/>
  <c r="I412" i="3"/>
  <c r="H412" i="3"/>
  <c r="G412" i="3"/>
  <c r="F412" i="3"/>
  <c r="E412" i="3"/>
  <c r="K412" i="3" s="1"/>
  <c r="D412" i="3"/>
  <c r="J412" i="3" s="1"/>
  <c r="C412" i="3"/>
  <c r="B412" i="3"/>
  <c r="K411" i="3"/>
  <c r="H411" i="3"/>
  <c r="G411" i="3"/>
  <c r="F411" i="3"/>
  <c r="E411" i="3"/>
  <c r="D411" i="3"/>
  <c r="C411" i="3"/>
  <c r="I411" i="3" s="1"/>
  <c r="B411" i="3"/>
  <c r="I410" i="3"/>
  <c r="H410" i="3"/>
  <c r="G410" i="3"/>
  <c r="F410" i="3"/>
  <c r="E410" i="3"/>
  <c r="K410" i="3" s="1"/>
  <c r="D410" i="3"/>
  <c r="J410" i="3" s="1"/>
  <c r="C410" i="3"/>
  <c r="B410" i="3"/>
  <c r="K409" i="3"/>
  <c r="H409" i="3"/>
  <c r="G409" i="3"/>
  <c r="F409" i="3"/>
  <c r="E409" i="3"/>
  <c r="D409" i="3"/>
  <c r="C409" i="3"/>
  <c r="I409" i="3" s="1"/>
  <c r="B409" i="3"/>
  <c r="I408" i="3"/>
  <c r="H408" i="3"/>
  <c r="G408" i="3"/>
  <c r="F408" i="3"/>
  <c r="E408" i="3"/>
  <c r="K408" i="3" s="1"/>
  <c r="D408" i="3"/>
  <c r="J408" i="3" s="1"/>
  <c r="C408" i="3"/>
  <c r="B408" i="3"/>
  <c r="K407" i="3"/>
  <c r="H407" i="3"/>
  <c r="G407" i="3"/>
  <c r="F407" i="3"/>
  <c r="E407" i="3"/>
  <c r="D407" i="3"/>
  <c r="C407" i="3"/>
  <c r="I407" i="3" s="1"/>
  <c r="B407" i="3"/>
  <c r="I406" i="3"/>
  <c r="H406" i="3"/>
  <c r="G406" i="3"/>
  <c r="F406" i="3"/>
  <c r="E406" i="3"/>
  <c r="K406" i="3" s="1"/>
  <c r="D406" i="3"/>
  <c r="J406" i="3" s="1"/>
  <c r="C406" i="3"/>
  <c r="B406" i="3"/>
  <c r="K405" i="3"/>
  <c r="H405" i="3"/>
  <c r="G405" i="3"/>
  <c r="F405" i="3"/>
  <c r="E405" i="3"/>
  <c r="D405" i="3"/>
  <c r="C405" i="3"/>
  <c r="I405" i="3" s="1"/>
  <c r="B405" i="3"/>
  <c r="I404" i="3"/>
  <c r="H404" i="3"/>
  <c r="G404" i="3"/>
  <c r="F404" i="3"/>
  <c r="E404" i="3"/>
  <c r="K404" i="3" s="1"/>
  <c r="D404" i="3"/>
  <c r="J404" i="3" s="1"/>
  <c r="C404" i="3"/>
  <c r="B404" i="3"/>
  <c r="K403" i="3"/>
  <c r="H403" i="3"/>
  <c r="G403" i="3"/>
  <c r="F403" i="3"/>
  <c r="E403" i="3"/>
  <c r="D403" i="3"/>
  <c r="C403" i="3"/>
  <c r="I403" i="3" s="1"/>
  <c r="B403" i="3"/>
  <c r="I402" i="3"/>
  <c r="H402" i="3"/>
  <c r="G402" i="3"/>
  <c r="J402" i="3" s="1"/>
  <c r="F402" i="3"/>
  <c r="E402" i="3"/>
  <c r="K402" i="3" s="1"/>
  <c r="D402" i="3"/>
  <c r="C402" i="3"/>
  <c r="B402" i="3"/>
  <c r="K401" i="3"/>
  <c r="H401" i="3"/>
  <c r="G401" i="3"/>
  <c r="F401" i="3"/>
  <c r="E401" i="3"/>
  <c r="D401" i="3"/>
  <c r="C401" i="3"/>
  <c r="I401" i="3" s="1"/>
  <c r="B401" i="3"/>
  <c r="I400" i="3"/>
  <c r="H400" i="3"/>
  <c r="G400" i="3"/>
  <c r="J400" i="3" s="1"/>
  <c r="F400" i="3"/>
  <c r="E400" i="3"/>
  <c r="K400" i="3" s="1"/>
  <c r="D400" i="3"/>
  <c r="C400" i="3"/>
  <c r="B400" i="3"/>
  <c r="K399" i="3"/>
  <c r="H399" i="3"/>
  <c r="G399" i="3"/>
  <c r="F399" i="3"/>
  <c r="E399" i="3"/>
  <c r="D399" i="3"/>
  <c r="C399" i="3"/>
  <c r="I399" i="3" s="1"/>
  <c r="B399" i="3"/>
  <c r="I398" i="3"/>
  <c r="H398" i="3"/>
  <c r="G398" i="3"/>
  <c r="J398" i="3" s="1"/>
  <c r="F398" i="3"/>
  <c r="E398" i="3"/>
  <c r="K398" i="3" s="1"/>
  <c r="D398" i="3"/>
  <c r="C398" i="3"/>
  <c r="B398" i="3"/>
  <c r="K397" i="3"/>
  <c r="H397" i="3"/>
  <c r="G397" i="3"/>
  <c r="F397" i="3"/>
  <c r="E397" i="3"/>
  <c r="D397" i="3"/>
  <c r="C397" i="3"/>
  <c r="I397" i="3" s="1"/>
  <c r="B397" i="3"/>
  <c r="I396" i="3"/>
  <c r="H396" i="3"/>
  <c r="G396" i="3"/>
  <c r="J396" i="3" s="1"/>
  <c r="F396" i="3"/>
  <c r="E396" i="3"/>
  <c r="K396" i="3" s="1"/>
  <c r="D396" i="3"/>
  <c r="C396" i="3"/>
  <c r="B396" i="3"/>
  <c r="K395" i="3"/>
  <c r="H395" i="3"/>
  <c r="G395" i="3"/>
  <c r="F395" i="3"/>
  <c r="E395" i="3"/>
  <c r="D395" i="3"/>
  <c r="C395" i="3"/>
  <c r="I395" i="3" s="1"/>
  <c r="B395" i="3"/>
  <c r="I394" i="3"/>
  <c r="H394" i="3"/>
  <c r="G394" i="3"/>
  <c r="J394" i="3" s="1"/>
  <c r="F394" i="3"/>
  <c r="E394" i="3"/>
  <c r="K394" i="3" s="1"/>
  <c r="D394" i="3"/>
  <c r="C394" i="3"/>
  <c r="B394" i="3"/>
  <c r="K393" i="3"/>
  <c r="H393" i="3"/>
  <c r="G393" i="3"/>
  <c r="F393" i="3"/>
  <c r="E393" i="3"/>
  <c r="D393" i="3"/>
  <c r="C393" i="3"/>
  <c r="I393" i="3" s="1"/>
  <c r="B393" i="3"/>
  <c r="I392" i="3"/>
  <c r="H392" i="3"/>
  <c r="G392" i="3"/>
  <c r="J392" i="3" s="1"/>
  <c r="F392" i="3"/>
  <c r="E392" i="3"/>
  <c r="K392" i="3" s="1"/>
  <c r="D392" i="3"/>
  <c r="C392" i="3"/>
  <c r="B392" i="3"/>
  <c r="K391" i="3"/>
  <c r="H391" i="3"/>
  <c r="G391" i="3"/>
  <c r="F391" i="3"/>
  <c r="E391" i="3"/>
  <c r="D391" i="3"/>
  <c r="C391" i="3"/>
  <c r="I391" i="3" s="1"/>
  <c r="B391" i="3"/>
  <c r="H390" i="3"/>
  <c r="G390" i="3"/>
  <c r="J390" i="3" s="1"/>
  <c r="F390" i="3"/>
  <c r="E390" i="3"/>
  <c r="K390" i="3" s="1"/>
  <c r="D390" i="3"/>
  <c r="C390" i="3"/>
  <c r="I390" i="3" s="1"/>
  <c r="B390" i="3"/>
  <c r="I389" i="3"/>
  <c r="H389" i="3"/>
  <c r="K389" i="3" s="1"/>
  <c r="G389" i="3"/>
  <c r="F389" i="3"/>
  <c r="E389" i="3"/>
  <c r="D389" i="3"/>
  <c r="J389" i="3" s="1"/>
  <c r="C389" i="3"/>
  <c r="B389" i="3"/>
  <c r="H388" i="3"/>
  <c r="K388" i="3" s="1"/>
  <c r="G388" i="3"/>
  <c r="F388" i="3"/>
  <c r="E388" i="3"/>
  <c r="D388" i="3"/>
  <c r="J388" i="3" s="1"/>
  <c r="C388" i="3"/>
  <c r="I388" i="3" s="1"/>
  <c r="B388" i="3"/>
  <c r="H387" i="3"/>
  <c r="G387" i="3"/>
  <c r="F387" i="3"/>
  <c r="I387" i="3" s="1"/>
  <c r="E387" i="3"/>
  <c r="D387" i="3"/>
  <c r="J387" i="3" s="1"/>
  <c r="C387" i="3"/>
  <c r="B387" i="3"/>
  <c r="H386" i="3"/>
  <c r="K386" i="3" s="1"/>
  <c r="G386" i="3"/>
  <c r="F386" i="3"/>
  <c r="E386" i="3"/>
  <c r="D386" i="3"/>
  <c r="J386" i="3" s="1"/>
  <c r="C386" i="3"/>
  <c r="I386" i="3" s="1"/>
  <c r="B386" i="3"/>
  <c r="H385" i="3"/>
  <c r="G385" i="3"/>
  <c r="F385" i="3"/>
  <c r="I385" i="3" s="1"/>
  <c r="E385" i="3"/>
  <c r="D385" i="3"/>
  <c r="J385" i="3" s="1"/>
  <c r="C385" i="3"/>
  <c r="B385" i="3"/>
  <c r="H384" i="3"/>
  <c r="K384" i="3" s="1"/>
  <c r="G384" i="3"/>
  <c r="F384" i="3"/>
  <c r="E384" i="3"/>
  <c r="D384" i="3"/>
  <c r="J384" i="3" s="1"/>
  <c r="C384" i="3"/>
  <c r="I384" i="3" s="1"/>
  <c r="B384" i="3"/>
  <c r="H383" i="3"/>
  <c r="G383" i="3"/>
  <c r="F383" i="3"/>
  <c r="I383" i="3" s="1"/>
  <c r="E383" i="3"/>
  <c r="D383" i="3"/>
  <c r="J383" i="3" s="1"/>
  <c r="C383" i="3"/>
  <c r="B383" i="3"/>
  <c r="H382" i="3"/>
  <c r="K382" i="3" s="1"/>
  <c r="G382" i="3"/>
  <c r="F382" i="3"/>
  <c r="E382" i="3"/>
  <c r="D382" i="3"/>
  <c r="J382" i="3" s="1"/>
  <c r="C382" i="3"/>
  <c r="I382" i="3" s="1"/>
  <c r="B382" i="3"/>
  <c r="H381" i="3"/>
  <c r="G381" i="3"/>
  <c r="F381" i="3"/>
  <c r="I381" i="3" s="1"/>
  <c r="E381" i="3"/>
  <c r="D381" i="3"/>
  <c r="J381" i="3" s="1"/>
  <c r="C381" i="3"/>
  <c r="B381" i="3"/>
  <c r="H380" i="3"/>
  <c r="K380" i="3" s="1"/>
  <c r="G380" i="3"/>
  <c r="F380" i="3"/>
  <c r="E380" i="3"/>
  <c r="D380" i="3"/>
  <c r="J380" i="3" s="1"/>
  <c r="C380" i="3"/>
  <c r="I380" i="3" s="1"/>
  <c r="B380" i="3"/>
  <c r="H379" i="3"/>
  <c r="G379" i="3"/>
  <c r="F379" i="3"/>
  <c r="I379" i="3" s="1"/>
  <c r="E379" i="3"/>
  <c r="D379" i="3"/>
  <c r="J379" i="3" s="1"/>
  <c r="C379" i="3"/>
  <c r="B379" i="3"/>
  <c r="H378" i="3"/>
  <c r="K378" i="3" s="1"/>
  <c r="G378" i="3"/>
  <c r="F378" i="3"/>
  <c r="E378" i="3"/>
  <c r="D378" i="3"/>
  <c r="J378" i="3" s="1"/>
  <c r="C378" i="3"/>
  <c r="I378" i="3" s="1"/>
  <c r="B378" i="3"/>
  <c r="H377" i="3"/>
  <c r="G377" i="3"/>
  <c r="F377" i="3"/>
  <c r="I377" i="3" s="1"/>
  <c r="E377" i="3"/>
  <c r="D377" i="3"/>
  <c r="J377" i="3" s="1"/>
  <c r="C377" i="3"/>
  <c r="B377" i="3"/>
  <c r="H376" i="3"/>
  <c r="K376" i="3" s="1"/>
  <c r="G376" i="3"/>
  <c r="F376" i="3"/>
  <c r="E376" i="3"/>
  <c r="D376" i="3"/>
  <c r="J376" i="3" s="1"/>
  <c r="C376" i="3"/>
  <c r="I376" i="3" s="1"/>
  <c r="B376" i="3"/>
  <c r="H375" i="3"/>
  <c r="G375" i="3"/>
  <c r="F375" i="3"/>
  <c r="I375" i="3" s="1"/>
  <c r="E375" i="3"/>
  <c r="D375" i="3"/>
  <c r="J375" i="3" s="1"/>
  <c r="C375" i="3"/>
  <c r="B375" i="3"/>
  <c r="H374" i="3"/>
  <c r="K374" i="3" s="1"/>
  <c r="G374" i="3"/>
  <c r="F374" i="3"/>
  <c r="E374" i="3"/>
  <c r="D374" i="3"/>
  <c r="J374" i="3" s="1"/>
  <c r="C374" i="3"/>
  <c r="I374" i="3" s="1"/>
  <c r="B374" i="3"/>
  <c r="H373" i="3"/>
  <c r="G373" i="3"/>
  <c r="F373" i="3"/>
  <c r="I373" i="3" s="1"/>
  <c r="E373" i="3"/>
  <c r="D373" i="3"/>
  <c r="J373" i="3" s="1"/>
  <c r="C373" i="3"/>
  <c r="B373" i="3"/>
  <c r="H372" i="3"/>
  <c r="K372" i="3" s="1"/>
  <c r="G372" i="3"/>
  <c r="F372" i="3"/>
  <c r="E372" i="3"/>
  <c r="D372" i="3"/>
  <c r="J372" i="3" s="1"/>
  <c r="C372" i="3"/>
  <c r="I372" i="3" s="1"/>
  <c r="B372" i="3"/>
  <c r="H371" i="3"/>
  <c r="G371" i="3"/>
  <c r="F371" i="3"/>
  <c r="I371" i="3" s="1"/>
  <c r="E371" i="3"/>
  <c r="D371" i="3"/>
  <c r="J371" i="3" s="1"/>
  <c r="C371" i="3"/>
  <c r="B371" i="3"/>
  <c r="H370" i="3"/>
  <c r="K370" i="3" s="1"/>
  <c r="G370" i="3"/>
  <c r="F370" i="3"/>
  <c r="E370" i="3"/>
  <c r="D370" i="3"/>
  <c r="J370" i="3" s="1"/>
  <c r="C370" i="3"/>
  <c r="I370" i="3" s="1"/>
  <c r="B370" i="3"/>
  <c r="H369" i="3"/>
  <c r="G369" i="3"/>
  <c r="F369" i="3"/>
  <c r="I369" i="3" s="1"/>
  <c r="E369" i="3"/>
  <c r="D369" i="3"/>
  <c r="J369" i="3" s="1"/>
  <c r="C369" i="3"/>
  <c r="B369" i="3"/>
  <c r="H368" i="3"/>
  <c r="K368" i="3" s="1"/>
  <c r="G368" i="3"/>
  <c r="F368" i="3"/>
  <c r="E368" i="3"/>
  <c r="D368" i="3"/>
  <c r="J368" i="3" s="1"/>
  <c r="C368" i="3"/>
  <c r="I368" i="3" s="1"/>
  <c r="B368" i="3"/>
  <c r="H367" i="3"/>
  <c r="G367" i="3"/>
  <c r="F367" i="3"/>
  <c r="I367" i="3" s="1"/>
  <c r="E367" i="3"/>
  <c r="D367" i="3"/>
  <c r="J367" i="3" s="1"/>
  <c r="C367" i="3"/>
  <c r="B367" i="3"/>
  <c r="H366" i="3"/>
  <c r="K366" i="3" s="1"/>
  <c r="G366" i="3"/>
  <c r="F366" i="3"/>
  <c r="E366" i="3"/>
  <c r="D366" i="3"/>
  <c r="J366" i="3" s="1"/>
  <c r="C366" i="3"/>
  <c r="I366" i="3" s="1"/>
  <c r="B366" i="3"/>
  <c r="H365" i="3"/>
  <c r="G365" i="3"/>
  <c r="F365" i="3"/>
  <c r="I365" i="3" s="1"/>
  <c r="E365" i="3"/>
  <c r="D365" i="3"/>
  <c r="J365" i="3" s="1"/>
  <c r="C365" i="3"/>
  <c r="B365" i="3"/>
  <c r="H364" i="3"/>
  <c r="K364" i="3" s="1"/>
  <c r="G364" i="3"/>
  <c r="F364" i="3"/>
  <c r="E364" i="3"/>
  <c r="D364" i="3"/>
  <c r="J364" i="3" s="1"/>
  <c r="C364" i="3"/>
  <c r="I364" i="3" s="1"/>
  <c r="B364" i="3"/>
  <c r="H363" i="3"/>
  <c r="G363" i="3"/>
  <c r="F363" i="3"/>
  <c r="I363" i="3" s="1"/>
  <c r="E363" i="3"/>
  <c r="D363" i="3"/>
  <c r="J363" i="3" s="1"/>
  <c r="C363" i="3"/>
  <c r="B363" i="3"/>
  <c r="H362" i="3"/>
  <c r="K362" i="3" s="1"/>
  <c r="G362" i="3"/>
  <c r="F362" i="3"/>
  <c r="E362" i="3"/>
  <c r="D362" i="3"/>
  <c r="J362" i="3" s="1"/>
  <c r="C362" i="3"/>
  <c r="I362" i="3" s="1"/>
  <c r="B362" i="3"/>
  <c r="H361" i="3"/>
  <c r="G361" i="3"/>
  <c r="F361" i="3"/>
  <c r="I361" i="3" s="1"/>
  <c r="E361" i="3"/>
  <c r="D361" i="3"/>
  <c r="J361" i="3" s="1"/>
  <c r="C361" i="3"/>
  <c r="B361" i="3"/>
  <c r="H360" i="3"/>
  <c r="K360" i="3" s="1"/>
  <c r="G360" i="3"/>
  <c r="F360" i="3"/>
  <c r="E360" i="3"/>
  <c r="D360" i="3"/>
  <c r="J360" i="3" s="1"/>
  <c r="C360" i="3"/>
  <c r="I360" i="3" s="1"/>
  <c r="B360" i="3"/>
  <c r="H359" i="3"/>
  <c r="G359" i="3"/>
  <c r="F359" i="3"/>
  <c r="I359" i="3" s="1"/>
  <c r="E359" i="3"/>
  <c r="D359" i="3"/>
  <c r="J359" i="3" s="1"/>
  <c r="C359" i="3"/>
  <c r="B359" i="3"/>
  <c r="H358" i="3"/>
  <c r="K358" i="3" s="1"/>
  <c r="G358" i="3"/>
  <c r="F358" i="3"/>
  <c r="E358" i="3"/>
  <c r="D358" i="3"/>
  <c r="J358" i="3" s="1"/>
  <c r="C358" i="3"/>
  <c r="I358" i="3" s="1"/>
  <c r="B358" i="3"/>
  <c r="H357" i="3"/>
  <c r="G357" i="3"/>
  <c r="F357" i="3"/>
  <c r="I357" i="3" s="1"/>
  <c r="E357" i="3"/>
  <c r="D357" i="3"/>
  <c r="J357" i="3" s="1"/>
  <c r="C357" i="3"/>
  <c r="B357" i="3"/>
  <c r="H356" i="3"/>
  <c r="K356" i="3" s="1"/>
  <c r="G356" i="3"/>
  <c r="F356" i="3"/>
  <c r="E356" i="3"/>
  <c r="D356" i="3"/>
  <c r="J356" i="3" s="1"/>
  <c r="C356" i="3"/>
  <c r="I356" i="3" s="1"/>
  <c r="B356" i="3"/>
  <c r="H355" i="3"/>
  <c r="G355" i="3"/>
  <c r="F355" i="3"/>
  <c r="I355" i="3" s="1"/>
  <c r="E355" i="3"/>
  <c r="D355" i="3"/>
  <c r="J355" i="3" s="1"/>
  <c r="C355" i="3"/>
  <c r="B355" i="3"/>
  <c r="H354" i="3"/>
  <c r="K354" i="3" s="1"/>
  <c r="G354" i="3"/>
  <c r="F354" i="3"/>
  <c r="E354" i="3"/>
  <c r="D354" i="3"/>
  <c r="J354" i="3" s="1"/>
  <c r="C354" i="3"/>
  <c r="I354" i="3" s="1"/>
  <c r="B354" i="3"/>
  <c r="H353" i="3"/>
  <c r="G353" i="3"/>
  <c r="F353" i="3"/>
  <c r="I353" i="3" s="1"/>
  <c r="E353" i="3"/>
  <c r="D353" i="3"/>
  <c r="J353" i="3" s="1"/>
  <c r="C353" i="3"/>
  <c r="B353" i="3"/>
  <c r="H352" i="3"/>
  <c r="K352" i="3" s="1"/>
  <c r="G352" i="3"/>
  <c r="F352" i="3"/>
  <c r="E352" i="3"/>
  <c r="D352" i="3"/>
  <c r="J352" i="3" s="1"/>
  <c r="C352" i="3"/>
  <c r="I352" i="3" s="1"/>
  <c r="B352" i="3"/>
  <c r="H351" i="3"/>
  <c r="G351" i="3"/>
  <c r="F351" i="3"/>
  <c r="I351" i="3" s="1"/>
  <c r="E351" i="3"/>
  <c r="D351" i="3"/>
  <c r="J351" i="3" s="1"/>
  <c r="C351" i="3"/>
  <c r="B351" i="3"/>
  <c r="H350" i="3"/>
  <c r="K350" i="3" s="1"/>
  <c r="G350" i="3"/>
  <c r="F350" i="3"/>
  <c r="E350" i="3"/>
  <c r="D350" i="3"/>
  <c r="J350" i="3" s="1"/>
  <c r="C350" i="3"/>
  <c r="I350" i="3" s="1"/>
  <c r="B350" i="3"/>
  <c r="H349" i="3"/>
  <c r="G349" i="3"/>
  <c r="F349" i="3"/>
  <c r="I349" i="3" s="1"/>
  <c r="E349" i="3"/>
  <c r="D349" i="3"/>
  <c r="J349" i="3" s="1"/>
  <c r="C349" i="3"/>
  <c r="B349" i="3"/>
  <c r="H348" i="3"/>
  <c r="K348" i="3" s="1"/>
  <c r="G348" i="3"/>
  <c r="F348" i="3"/>
  <c r="E348" i="3"/>
  <c r="D348" i="3"/>
  <c r="J348" i="3" s="1"/>
  <c r="C348" i="3"/>
  <c r="I348" i="3" s="1"/>
  <c r="B348" i="3"/>
  <c r="H347" i="3"/>
  <c r="G347" i="3"/>
  <c r="F347" i="3"/>
  <c r="I347" i="3" s="1"/>
  <c r="E347" i="3"/>
  <c r="D347" i="3"/>
  <c r="J347" i="3" s="1"/>
  <c r="C347" i="3"/>
  <c r="B347" i="3"/>
  <c r="H346" i="3"/>
  <c r="K346" i="3" s="1"/>
  <c r="G346" i="3"/>
  <c r="F346" i="3"/>
  <c r="E346" i="3"/>
  <c r="D346" i="3"/>
  <c r="J346" i="3" s="1"/>
  <c r="C346" i="3"/>
  <c r="I346" i="3" s="1"/>
  <c r="B346" i="3"/>
  <c r="H345" i="3"/>
  <c r="G345" i="3"/>
  <c r="F345" i="3"/>
  <c r="I345" i="3" s="1"/>
  <c r="E345" i="3"/>
  <c r="D345" i="3"/>
  <c r="J345" i="3" s="1"/>
  <c r="C345" i="3"/>
  <c r="B345" i="3"/>
  <c r="H344" i="3"/>
  <c r="K344" i="3" s="1"/>
  <c r="G344" i="3"/>
  <c r="F344" i="3"/>
  <c r="E344" i="3"/>
  <c r="D344" i="3"/>
  <c r="J344" i="3" s="1"/>
  <c r="C344" i="3"/>
  <c r="I344" i="3" s="1"/>
  <c r="B344" i="3"/>
  <c r="H343" i="3"/>
  <c r="G343" i="3"/>
  <c r="F343" i="3"/>
  <c r="I343" i="3" s="1"/>
  <c r="E343" i="3"/>
  <c r="D343" i="3"/>
  <c r="J343" i="3" s="1"/>
  <c r="C343" i="3"/>
  <c r="B343" i="3"/>
  <c r="H342" i="3"/>
  <c r="K342" i="3" s="1"/>
  <c r="G342" i="3"/>
  <c r="F342" i="3"/>
  <c r="E342" i="3"/>
  <c r="D342" i="3"/>
  <c r="J342" i="3" s="1"/>
  <c r="C342" i="3"/>
  <c r="I342" i="3" s="1"/>
  <c r="B342" i="3"/>
  <c r="H341" i="3"/>
  <c r="G341" i="3"/>
  <c r="F341" i="3"/>
  <c r="I341" i="3" s="1"/>
  <c r="E341" i="3"/>
  <c r="D341" i="3"/>
  <c r="J341" i="3" s="1"/>
  <c r="C341" i="3"/>
  <c r="B341" i="3"/>
  <c r="H340" i="3"/>
  <c r="K340" i="3" s="1"/>
  <c r="G340" i="3"/>
  <c r="F340" i="3"/>
  <c r="E340" i="3"/>
  <c r="D340" i="3"/>
  <c r="J340" i="3" s="1"/>
  <c r="C340" i="3"/>
  <c r="I340" i="3" s="1"/>
  <c r="B340" i="3"/>
  <c r="H339" i="3"/>
  <c r="G339" i="3"/>
  <c r="F339" i="3"/>
  <c r="I339" i="3" s="1"/>
  <c r="E339" i="3"/>
  <c r="D339" i="3"/>
  <c r="J339" i="3" s="1"/>
  <c r="C339" i="3"/>
  <c r="B339" i="3"/>
  <c r="H338" i="3"/>
  <c r="K338" i="3" s="1"/>
  <c r="G338" i="3"/>
  <c r="F338" i="3"/>
  <c r="E338" i="3"/>
  <c r="D338" i="3"/>
  <c r="J338" i="3" s="1"/>
  <c r="C338" i="3"/>
  <c r="I338" i="3" s="1"/>
  <c r="B338" i="3"/>
  <c r="H337" i="3"/>
  <c r="G337" i="3"/>
  <c r="F337" i="3"/>
  <c r="I337" i="3" s="1"/>
  <c r="E337" i="3"/>
  <c r="D337" i="3"/>
  <c r="J337" i="3" s="1"/>
  <c r="C337" i="3"/>
  <c r="B337" i="3"/>
  <c r="H336" i="3"/>
  <c r="K336" i="3" s="1"/>
  <c r="G336" i="3"/>
  <c r="F336" i="3"/>
  <c r="E336" i="3"/>
  <c r="D336" i="3"/>
  <c r="J336" i="3" s="1"/>
  <c r="C336" i="3"/>
  <c r="I336" i="3" s="1"/>
  <c r="B336" i="3"/>
  <c r="H335" i="3"/>
  <c r="G335" i="3"/>
  <c r="F335" i="3"/>
  <c r="I335" i="3" s="1"/>
  <c r="E335" i="3"/>
  <c r="D335" i="3"/>
  <c r="J335" i="3" s="1"/>
  <c r="C335" i="3"/>
  <c r="B335" i="3"/>
  <c r="H334" i="3"/>
  <c r="K334" i="3" s="1"/>
  <c r="G334" i="3"/>
  <c r="F334" i="3"/>
  <c r="E334" i="3"/>
  <c r="D334" i="3"/>
  <c r="J334" i="3" s="1"/>
  <c r="C334" i="3"/>
  <c r="I334" i="3" s="1"/>
  <c r="B334" i="3"/>
  <c r="H333" i="3"/>
  <c r="G333" i="3"/>
  <c r="F333" i="3"/>
  <c r="I333" i="3" s="1"/>
  <c r="E333" i="3"/>
  <c r="D333" i="3"/>
  <c r="J333" i="3" s="1"/>
  <c r="C333" i="3"/>
  <c r="B333" i="3"/>
  <c r="H332" i="3"/>
  <c r="K332" i="3" s="1"/>
  <c r="G332" i="3"/>
  <c r="F332" i="3"/>
  <c r="E332" i="3"/>
  <c r="D332" i="3"/>
  <c r="J332" i="3" s="1"/>
  <c r="C332" i="3"/>
  <c r="I332" i="3" s="1"/>
  <c r="B332" i="3"/>
  <c r="H331" i="3"/>
  <c r="G331" i="3"/>
  <c r="F331" i="3"/>
  <c r="I331" i="3" s="1"/>
  <c r="E331" i="3"/>
  <c r="D331" i="3"/>
  <c r="J331" i="3" s="1"/>
  <c r="C331" i="3"/>
  <c r="B331" i="3"/>
  <c r="H330" i="3"/>
  <c r="K330" i="3" s="1"/>
  <c r="G330" i="3"/>
  <c r="F330" i="3"/>
  <c r="E330" i="3"/>
  <c r="D330" i="3"/>
  <c r="J330" i="3" s="1"/>
  <c r="C330" i="3"/>
  <c r="I330" i="3" s="1"/>
  <c r="B330" i="3"/>
  <c r="H329" i="3"/>
  <c r="G329" i="3"/>
  <c r="F329" i="3"/>
  <c r="I329" i="3" s="1"/>
  <c r="E329" i="3"/>
  <c r="D329" i="3"/>
  <c r="J329" i="3" s="1"/>
  <c r="C329" i="3"/>
  <c r="B329" i="3"/>
  <c r="H328" i="3"/>
  <c r="K328" i="3" s="1"/>
  <c r="G328" i="3"/>
  <c r="F328" i="3"/>
  <c r="E328" i="3"/>
  <c r="D328" i="3"/>
  <c r="J328" i="3" s="1"/>
  <c r="C328" i="3"/>
  <c r="I328" i="3" s="1"/>
  <c r="B328" i="3"/>
  <c r="H327" i="3"/>
  <c r="G327" i="3"/>
  <c r="F327" i="3"/>
  <c r="I327" i="3" s="1"/>
  <c r="E327" i="3"/>
  <c r="D327" i="3"/>
  <c r="J327" i="3" s="1"/>
  <c r="C327" i="3"/>
  <c r="B327" i="3"/>
  <c r="H326" i="3"/>
  <c r="K326" i="3" s="1"/>
  <c r="G326" i="3"/>
  <c r="F326" i="3"/>
  <c r="E326" i="3"/>
  <c r="D326" i="3"/>
  <c r="J326" i="3" s="1"/>
  <c r="C326" i="3"/>
  <c r="I326" i="3" s="1"/>
  <c r="B326" i="3"/>
  <c r="H325" i="3"/>
  <c r="G325" i="3"/>
  <c r="F325" i="3"/>
  <c r="I325" i="3" s="1"/>
  <c r="E325" i="3"/>
  <c r="D325" i="3"/>
  <c r="J325" i="3" s="1"/>
  <c r="C325" i="3"/>
  <c r="B325" i="3"/>
  <c r="H324" i="3"/>
  <c r="K324" i="3" s="1"/>
  <c r="G324" i="3"/>
  <c r="F324" i="3"/>
  <c r="E324" i="3"/>
  <c r="D324" i="3"/>
  <c r="J324" i="3" s="1"/>
  <c r="C324" i="3"/>
  <c r="I324" i="3" s="1"/>
  <c r="B324" i="3"/>
  <c r="H323" i="3"/>
  <c r="G323" i="3"/>
  <c r="F323" i="3"/>
  <c r="I323" i="3" s="1"/>
  <c r="E323" i="3"/>
  <c r="D323" i="3"/>
  <c r="J323" i="3" s="1"/>
  <c r="C323" i="3"/>
  <c r="B323" i="3"/>
  <c r="H322" i="3"/>
  <c r="K322" i="3" s="1"/>
  <c r="G322" i="3"/>
  <c r="F322" i="3"/>
  <c r="E322" i="3"/>
  <c r="D322" i="3"/>
  <c r="J322" i="3" s="1"/>
  <c r="C322" i="3"/>
  <c r="I322" i="3" s="1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J319" i="3"/>
  <c r="I319" i="3"/>
  <c r="H319" i="3"/>
  <c r="G319" i="3"/>
  <c r="F319" i="3"/>
  <c r="E319" i="3"/>
  <c r="K319" i="3" s="1"/>
  <c r="D319" i="3"/>
  <c r="C319" i="3"/>
  <c r="B319" i="3"/>
  <c r="K318" i="3"/>
  <c r="H318" i="3"/>
  <c r="G318" i="3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J315" i="3"/>
  <c r="I315" i="3"/>
  <c r="H315" i="3"/>
  <c r="G315" i="3"/>
  <c r="F315" i="3"/>
  <c r="E315" i="3"/>
  <c r="K315" i="3" s="1"/>
  <c r="D315" i="3"/>
  <c r="C315" i="3"/>
  <c r="B315" i="3"/>
  <c r="K314" i="3"/>
  <c r="H314" i="3"/>
  <c r="G314" i="3"/>
  <c r="F314" i="3"/>
  <c r="E314" i="3"/>
  <c r="D314" i="3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J311" i="3"/>
  <c r="I311" i="3"/>
  <c r="H311" i="3"/>
  <c r="G311" i="3"/>
  <c r="F311" i="3"/>
  <c r="E311" i="3"/>
  <c r="K311" i="3" s="1"/>
  <c r="D311" i="3"/>
  <c r="C311" i="3"/>
  <c r="B311" i="3"/>
  <c r="K310" i="3"/>
  <c r="H310" i="3"/>
  <c r="G310" i="3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J307" i="3"/>
  <c r="I307" i="3"/>
  <c r="H307" i="3"/>
  <c r="G307" i="3"/>
  <c r="F307" i="3"/>
  <c r="E307" i="3"/>
  <c r="K307" i="3" s="1"/>
  <c r="D307" i="3"/>
  <c r="C307" i="3"/>
  <c r="B307" i="3"/>
  <c r="K306" i="3"/>
  <c r="H306" i="3"/>
  <c r="G306" i="3"/>
  <c r="F306" i="3"/>
  <c r="E306" i="3"/>
  <c r="D306" i="3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J303" i="3"/>
  <c r="I303" i="3"/>
  <c r="H303" i="3"/>
  <c r="G303" i="3"/>
  <c r="F303" i="3"/>
  <c r="E303" i="3"/>
  <c r="K303" i="3" s="1"/>
  <c r="D303" i="3"/>
  <c r="C303" i="3"/>
  <c r="B303" i="3"/>
  <c r="K302" i="3"/>
  <c r="H302" i="3"/>
  <c r="G302" i="3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J299" i="3"/>
  <c r="I299" i="3"/>
  <c r="H299" i="3"/>
  <c r="G299" i="3"/>
  <c r="F299" i="3"/>
  <c r="E299" i="3"/>
  <c r="K299" i="3" s="1"/>
  <c r="D299" i="3"/>
  <c r="C299" i="3"/>
  <c r="B299" i="3"/>
  <c r="K298" i="3"/>
  <c r="H298" i="3"/>
  <c r="G298" i="3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J295" i="3"/>
  <c r="I295" i="3"/>
  <c r="H295" i="3"/>
  <c r="G295" i="3"/>
  <c r="F295" i="3"/>
  <c r="E295" i="3"/>
  <c r="K295" i="3" s="1"/>
  <c r="D295" i="3"/>
  <c r="C295" i="3"/>
  <c r="B295" i="3"/>
  <c r="K294" i="3"/>
  <c r="H294" i="3"/>
  <c r="G294" i="3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J291" i="3"/>
  <c r="I291" i="3"/>
  <c r="H291" i="3"/>
  <c r="G291" i="3"/>
  <c r="F291" i="3"/>
  <c r="E291" i="3"/>
  <c r="K291" i="3" s="1"/>
  <c r="D291" i="3"/>
  <c r="C291" i="3"/>
  <c r="B291" i="3"/>
  <c r="K290" i="3"/>
  <c r="H290" i="3"/>
  <c r="G290" i="3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J287" i="3"/>
  <c r="I287" i="3"/>
  <c r="H287" i="3"/>
  <c r="G287" i="3"/>
  <c r="F287" i="3"/>
  <c r="E287" i="3"/>
  <c r="K287" i="3" s="1"/>
  <c r="D287" i="3"/>
  <c r="C287" i="3"/>
  <c r="B287" i="3"/>
  <c r="K286" i="3"/>
  <c r="H286" i="3"/>
  <c r="G286" i="3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J283" i="3"/>
  <c r="I283" i="3"/>
  <c r="H283" i="3"/>
  <c r="G283" i="3"/>
  <c r="F283" i="3"/>
  <c r="E283" i="3"/>
  <c r="K283" i="3" s="1"/>
  <c r="D283" i="3"/>
  <c r="C283" i="3"/>
  <c r="B283" i="3"/>
  <c r="K282" i="3"/>
  <c r="H282" i="3"/>
  <c r="G282" i="3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J279" i="3"/>
  <c r="I279" i="3"/>
  <c r="H279" i="3"/>
  <c r="G279" i="3"/>
  <c r="F279" i="3"/>
  <c r="E279" i="3"/>
  <c r="K279" i="3" s="1"/>
  <c r="D279" i="3"/>
  <c r="C279" i="3"/>
  <c r="B279" i="3"/>
  <c r="K278" i="3"/>
  <c r="H278" i="3"/>
  <c r="G278" i="3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J275" i="3"/>
  <c r="I275" i="3"/>
  <c r="H275" i="3"/>
  <c r="G275" i="3"/>
  <c r="F275" i="3"/>
  <c r="E275" i="3"/>
  <c r="K275" i="3" s="1"/>
  <c r="D275" i="3"/>
  <c r="C275" i="3"/>
  <c r="B275" i="3"/>
  <c r="K274" i="3"/>
  <c r="H274" i="3"/>
  <c r="G274" i="3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J271" i="3"/>
  <c r="I271" i="3"/>
  <c r="H271" i="3"/>
  <c r="G271" i="3"/>
  <c r="F271" i="3"/>
  <c r="E271" i="3"/>
  <c r="K271" i="3" s="1"/>
  <c r="D271" i="3"/>
  <c r="C271" i="3"/>
  <c r="B271" i="3"/>
  <c r="K270" i="3"/>
  <c r="H270" i="3"/>
  <c r="G270" i="3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H268" i="3"/>
  <c r="K268" i="3" s="1"/>
  <c r="G268" i="3"/>
  <c r="F268" i="3"/>
  <c r="E268" i="3"/>
  <c r="D268" i="3"/>
  <c r="J268" i="3" s="1"/>
  <c r="C268" i="3"/>
  <c r="I268" i="3" s="1"/>
  <c r="B268" i="3"/>
  <c r="J267" i="3"/>
  <c r="I267" i="3"/>
  <c r="H267" i="3"/>
  <c r="G267" i="3"/>
  <c r="F267" i="3"/>
  <c r="E267" i="3"/>
  <c r="K267" i="3" s="1"/>
  <c r="D267" i="3"/>
  <c r="C267" i="3"/>
  <c r="B267" i="3"/>
  <c r="K266" i="3"/>
  <c r="H266" i="3"/>
  <c r="G266" i="3"/>
  <c r="F266" i="3"/>
  <c r="E266" i="3"/>
  <c r="D266" i="3"/>
  <c r="C266" i="3"/>
  <c r="I266" i="3" s="1"/>
  <c r="B266" i="3"/>
  <c r="J265" i="3"/>
  <c r="H265" i="3"/>
  <c r="G265" i="3"/>
  <c r="F265" i="3"/>
  <c r="I265" i="3" s="1"/>
  <c r="E265" i="3"/>
  <c r="K265" i="3" s="1"/>
  <c r="D265" i="3"/>
  <c r="C265" i="3"/>
  <c r="B265" i="3"/>
  <c r="H264" i="3"/>
  <c r="K264" i="3" s="1"/>
  <c r="G264" i="3"/>
  <c r="F264" i="3"/>
  <c r="E264" i="3"/>
  <c r="D264" i="3"/>
  <c r="J264" i="3" s="1"/>
  <c r="C264" i="3"/>
  <c r="I264" i="3" s="1"/>
  <c r="B264" i="3"/>
  <c r="J263" i="3"/>
  <c r="I263" i="3"/>
  <c r="H263" i="3"/>
  <c r="G263" i="3"/>
  <c r="F263" i="3"/>
  <c r="E263" i="3"/>
  <c r="K263" i="3" s="1"/>
  <c r="D263" i="3"/>
  <c r="C263" i="3"/>
  <c r="B263" i="3"/>
  <c r="K262" i="3"/>
  <c r="H262" i="3"/>
  <c r="G262" i="3"/>
  <c r="F262" i="3"/>
  <c r="E262" i="3"/>
  <c r="D262" i="3"/>
  <c r="C262" i="3"/>
  <c r="I262" i="3" s="1"/>
  <c r="B262" i="3"/>
  <c r="J261" i="3"/>
  <c r="H261" i="3"/>
  <c r="G261" i="3"/>
  <c r="F261" i="3"/>
  <c r="I261" i="3" s="1"/>
  <c r="E261" i="3"/>
  <c r="K261" i="3" s="1"/>
  <c r="D261" i="3"/>
  <c r="C261" i="3"/>
  <c r="B261" i="3"/>
  <c r="H260" i="3"/>
  <c r="K260" i="3" s="1"/>
  <c r="G260" i="3"/>
  <c r="F260" i="3"/>
  <c r="E260" i="3"/>
  <c r="D260" i="3"/>
  <c r="J260" i="3" s="1"/>
  <c r="C260" i="3"/>
  <c r="I260" i="3" s="1"/>
  <c r="B260" i="3"/>
  <c r="J259" i="3"/>
  <c r="I259" i="3"/>
  <c r="H259" i="3"/>
  <c r="G259" i="3"/>
  <c r="F259" i="3"/>
  <c r="E259" i="3"/>
  <c r="K259" i="3" s="1"/>
  <c r="D259" i="3"/>
  <c r="C259" i="3"/>
  <c r="B259" i="3"/>
  <c r="K258" i="3"/>
  <c r="H258" i="3"/>
  <c r="G258" i="3"/>
  <c r="F258" i="3"/>
  <c r="E258" i="3"/>
  <c r="D258" i="3"/>
  <c r="C258" i="3"/>
  <c r="I258" i="3" s="1"/>
  <c r="B258" i="3"/>
  <c r="J257" i="3"/>
  <c r="H257" i="3"/>
  <c r="G257" i="3"/>
  <c r="F257" i="3"/>
  <c r="I257" i="3" s="1"/>
  <c r="E257" i="3"/>
  <c r="K257" i="3" s="1"/>
  <c r="D257" i="3"/>
  <c r="C257" i="3"/>
  <c r="B257" i="3"/>
  <c r="H256" i="3"/>
  <c r="K256" i="3" s="1"/>
  <c r="G256" i="3"/>
  <c r="F256" i="3"/>
  <c r="E256" i="3"/>
  <c r="D256" i="3"/>
  <c r="J256" i="3" s="1"/>
  <c r="C256" i="3"/>
  <c r="I256" i="3" s="1"/>
  <c r="B256" i="3"/>
  <c r="J255" i="3"/>
  <c r="I255" i="3"/>
  <c r="H255" i="3"/>
  <c r="G255" i="3"/>
  <c r="F255" i="3"/>
  <c r="E255" i="3"/>
  <c r="K255" i="3" s="1"/>
  <c r="D255" i="3"/>
  <c r="C255" i="3"/>
  <c r="B255" i="3"/>
  <c r="K254" i="3"/>
  <c r="H254" i="3"/>
  <c r="G254" i="3"/>
  <c r="F254" i="3"/>
  <c r="E254" i="3"/>
  <c r="D254" i="3"/>
  <c r="C254" i="3"/>
  <c r="I254" i="3" s="1"/>
  <c r="B254" i="3"/>
  <c r="J253" i="3"/>
  <c r="H253" i="3"/>
  <c r="G253" i="3"/>
  <c r="F253" i="3"/>
  <c r="I253" i="3" s="1"/>
  <c r="E253" i="3"/>
  <c r="K253" i="3" s="1"/>
  <c r="D253" i="3"/>
  <c r="C253" i="3"/>
  <c r="B253" i="3"/>
  <c r="H252" i="3"/>
  <c r="K252" i="3" s="1"/>
  <c r="G252" i="3"/>
  <c r="F252" i="3"/>
  <c r="E252" i="3"/>
  <c r="D252" i="3"/>
  <c r="J252" i="3" s="1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I250" i="3"/>
  <c r="H250" i="3"/>
  <c r="G250" i="3"/>
  <c r="J250" i="3" s="1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I248" i="3"/>
  <c r="H248" i="3"/>
  <c r="G248" i="3"/>
  <c r="J248" i="3" s="1"/>
  <c r="F248" i="3"/>
  <c r="E248" i="3"/>
  <c r="K248" i="3" s="1"/>
  <c r="D248" i="3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I246" i="3"/>
  <c r="H246" i="3"/>
  <c r="G246" i="3"/>
  <c r="J246" i="3" s="1"/>
  <c r="F246" i="3"/>
  <c r="E246" i="3"/>
  <c r="K246" i="3" s="1"/>
  <c r="D246" i="3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I244" i="3"/>
  <c r="H244" i="3"/>
  <c r="G244" i="3"/>
  <c r="J244" i="3" s="1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I242" i="3"/>
  <c r="H242" i="3"/>
  <c r="G242" i="3"/>
  <c r="J242" i="3" s="1"/>
  <c r="F242" i="3"/>
  <c r="E242" i="3"/>
  <c r="K242" i="3" s="1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I240" i="3"/>
  <c r="H240" i="3"/>
  <c r="G240" i="3"/>
  <c r="J240" i="3" s="1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I238" i="3"/>
  <c r="H238" i="3"/>
  <c r="G238" i="3"/>
  <c r="J238" i="3" s="1"/>
  <c r="F238" i="3"/>
  <c r="E238" i="3"/>
  <c r="K238" i="3" s="1"/>
  <c r="D238" i="3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I236" i="3"/>
  <c r="H236" i="3"/>
  <c r="G236" i="3"/>
  <c r="J236" i="3" s="1"/>
  <c r="F236" i="3"/>
  <c r="E236" i="3"/>
  <c r="K236" i="3" s="1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I234" i="3"/>
  <c r="H234" i="3"/>
  <c r="G234" i="3"/>
  <c r="J234" i="3" s="1"/>
  <c r="F234" i="3"/>
  <c r="E234" i="3"/>
  <c r="K234" i="3" s="1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I232" i="3"/>
  <c r="H232" i="3"/>
  <c r="G232" i="3"/>
  <c r="J232" i="3" s="1"/>
  <c r="F232" i="3"/>
  <c r="E232" i="3"/>
  <c r="K232" i="3" s="1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I230" i="3"/>
  <c r="H230" i="3"/>
  <c r="G230" i="3"/>
  <c r="J230" i="3" s="1"/>
  <c r="F230" i="3"/>
  <c r="E230" i="3"/>
  <c r="K230" i="3" s="1"/>
  <c r="D230" i="3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I228" i="3"/>
  <c r="H228" i="3"/>
  <c r="G228" i="3"/>
  <c r="J228" i="3" s="1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I226" i="3"/>
  <c r="H226" i="3"/>
  <c r="G226" i="3"/>
  <c r="J226" i="3" s="1"/>
  <c r="F226" i="3"/>
  <c r="E226" i="3"/>
  <c r="K226" i="3" s="1"/>
  <c r="D226" i="3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I224" i="3"/>
  <c r="H224" i="3"/>
  <c r="G224" i="3"/>
  <c r="J224" i="3" s="1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F221" i="3"/>
  <c r="E221" i="3"/>
  <c r="D221" i="3"/>
  <c r="J221" i="3" s="1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I218" i="3"/>
  <c r="H218" i="3"/>
  <c r="G218" i="3"/>
  <c r="F218" i="3"/>
  <c r="E218" i="3"/>
  <c r="K218" i="3" s="1"/>
  <c r="D218" i="3"/>
  <c r="J218" i="3" s="1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I200" i="3"/>
  <c r="H200" i="3"/>
  <c r="G200" i="3"/>
  <c r="F200" i="3"/>
  <c r="E200" i="3"/>
  <c r="K200" i="3" s="1"/>
  <c r="D200" i="3"/>
  <c r="J200" i="3" s="1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H197" i="3"/>
  <c r="G197" i="3"/>
  <c r="F197" i="3"/>
  <c r="E197" i="3"/>
  <c r="D197" i="3"/>
  <c r="J197" i="3" s="1"/>
  <c r="C197" i="3"/>
  <c r="I197" i="3" s="1"/>
  <c r="B197" i="3"/>
  <c r="I196" i="3"/>
  <c r="H196" i="3"/>
  <c r="G196" i="3"/>
  <c r="F196" i="3"/>
  <c r="E196" i="3"/>
  <c r="K196" i="3" s="1"/>
  <c r="D196" i="3"/>
  <c r="J196" i="3" s="1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H189" i="3"/>
  <c r="G189" i="3"/>
  <c r="F189" i="3"/>
  <c r="E189" i="3"/>
  <c r="D189" i="3"/>
  <c r="J189" i="3" s="1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I186" i="3"/>
  <c r="H186" i="3"/>
  <c r="G186" i="3"/>
  <c r="F186" i="3"/>
  <c r="E186" i="3"/>
  <c r="K186" i="3" s="1"/>
  <c r="D186" i="3"/>
  <c r="J186" i="3" s="1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I184" i="3"/>
  <c r="H184" i="3"/>
  <c r="G184" i="3"/>
  <c r="F184" i="3"/>
  <c r="E184" i="3"/>
  <c r="K184" i="3" s="1"/>
  <c r="D184" i="3"/>
  <c r="J184" i="3" s="1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I182" i="3"/>
  <c r="H182" i="3"/>
  <c r="G182" i="3"/>
  <c r="F182" i="3"/>
  <c r="E182" i="3"/>
  <c r="K182" i="3" s="1"/>
  <c r="D182" i="3"/>
  <c r="J182" i="3" s="1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I170" i="3"/>
  <c r="H170" i="3"/>
  <c r="G170" i="3"/>
  <c r="F170" i="3"/>
  <c r="E170" i="3"/>
  <c r="K170" i="3" s="1"/>
  <c r="D170" i="3"/>
  <c r="J170" i="3" s="1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I156" i="3"/>
  <c r="H156" i="3"/>
  <c r="G156" i="3"/>
  <c r="F156" i="3"/>
  <c r="E156" i="3"/>
  <c r="K156" i="3" s="1"/>
  <c r="D156" i="3"/>
  <c r="J156" i="3" s="1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I150" i="3"/>
  <c r="H150" i="3"/>
  <c r="G150" i="3"/>
  <c r="F150" i="3"/>
  <c r="E150" i="3"/>
  <c r="K150" i="3" s="1"/>
  <c r="D150" i="3"/>
  <c r="J150" i="3" s="1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I146" i="3"/>
  <c r="H146" i="3"/>
  <c r="G146" i="3"/>
  <c r="F146" i="3"/>
  <c r="E146" i="3"/>
  <c r="K146" i="3" s="1"/>
  <c r="D146" i="3"/>
  <c r="J146" i="3" s="1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I138" i="3"/>
  <c r="H138" i="3"/>
  <c r="G138" i="3"/>
  <c r="F138" i="3"/>
  <c r="E138" i="3"/>
  <c r="K138" i="3" s="1"/>
  <c r="D138" i="3"/>
  <c r="J138" i="3" s="1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I118" i="3"/>
  <c r="H118" i="3"/>
  <c r="G118" i="3"/>
  <c r="F118" i="3"/>
  <c r="E118" i="3"/>
  <c r="K118" i="3" s="1"/>
  <c r="D118" i="3"/>
  <c r="J118" i="3" s="1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H111" i="3"/>
  <c r="G111" i="3"/>
  <c r="F111" i="3"/>
  <c r="E111" i="3"/>
  <c r="K111" i="3" s="1"/>
  <c r="D111" i="3"/>
  <c r="J111" i="3" s="1"/>
  <c r="C111" i="3"/>
  <c r="I111" i="3" s="1"/>
  <c r="B111" i="3"/>
  <c r="K110" i="3"/>
  <c r="J110" i="3"/>
  <c r="H110" i="3"/>
  <c r="G110" i="3"/>
  <c r="F110" i="3"/>
  <c r="E110" i="3"/>
  <c r="D110" i="3"/>
  <c r="C110" i="3"/>
  <c r="I110" i="3" s="1"/>
  <c r="B110" i="3"/>
  <c r="I109" i="3"/>
  <c r="H109" i="3"/>
  <c r="G109" i="3"/>
  <c r="F109" i="3"/>
  <c r="E109" i="3"/>
  <c r="D109" i="3"/>
  <c r="J109" i="3" s="1"/>
  <c r="C109" i="3"/>
  <c r="B109" i="3"/>
  <c r="K108" i="3"/>
  <c r="J108" i="3"/>
  <c r="H108" i="3"/>
  <c r="G108" i="3"/>
  <c r="F108" i="3"/>
  <c r="E108" i="3"/>
  <c r="D108" i="3"/>
  <c r="C108" i="3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J106" i="3"/>
  <c r="H106" i="3"/>
  <c r="G106" i="3"/>
  <c r="F106" i="3"/>
  <c r="E106" i="3"/>
  <c r="D106" i="3"/>
  <c r="C106" i="3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I103" i="3"/>
  <c r="H103" i="3"/>
  <c r="G103" i="3"/>
  <c r="F103" i="3"/>
  <c r="E103" i="3"/>
  <c r="D103" i="3"/>
  <c r="J103" i="3" s="1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I101" i="3"/>
  <c r="H101" i="3"/>
  <c r="G101" i="3"/>
  <c r="F101" i="3"/>
  <c r="E101" i="3"/>
  <c r="D101" i="3"/>
  <c r="J101" i="3" s="1"/>
  <c r="C101" i="3"/>
  <c r="B101" i="3"/>
  <c r="K100" i="3"/>
  <c r="J100" i="3"/>
  <c r="H100" i="3"/>
  <c r="G100" i="3"/>
  <c r="F100" i="3"/>
  <c r="E100" i="3"/>
  <c r="D100" i="3"/>
  <c r="C100" i="3"/>
  <c r="B100" i="3"/>
  <c r="I99" i="3"/>
  <c r="H99" i="3"/>
  <c r="G99" i="3"/>
  <c r="F99" i="3"/>
  <c r="E99" i="3"/>
  <c r="K99" i="3" s="1"/>
  <c r="D99" i="3"/>
  <c r="J99" i="3" s="1"/>
  <c r="C99" i="3"/>
  <c r="B99" i="3"/>
  <c r="K98" i="3"/>
  <c r="J98" i="3"/>
  <c r="H98" i="3"/>
  <c r="G98" i="3"/>
  <c r="F98" i="3"/>
  <c r="E98" i="3"/>
  <c r="D98" i="3"/>
  <c r="C98" i="3"/>
  <c r="B98" i="3"/>
  <c r="I97" i="3"/>
  <c r="H97" i="3"/>
  <c r="G97" i="3"/>
  <c r="F97" i="3"/>
  <c r="E97" i="3"/>
  <c r="K97" i="3" s="1"/>
  <c r="D97" i="3"/>
  <c r="J97" i="3" s="1"/>
  <c r="C97" i="3"/>
  <c r="B97" i="3"/>
  <c r="K96" i="3"/>
  <c r="J96" i="3"/>
  <c r="H96" i="3"/>
  <c r="G96" i="3"/>
  <c r="F96" i="3"/>
  <c r="E96" i="3"/>
  <c r="D96" i="3"/>
  <c r="C96" i="3"/>
  <c r="I96" i="3" s="1"/>
  <c r="B96" i="3"/>
  <c r="I95" i="3"/>
  <c r="H95" i="3"/>
  <c r="G95" i="3"/>
  <c r="F95" i="3"/>
  <c r="E95" i="3"/>
  <c r="D95" i="3"/>
  <c r="J95" i="3" s="1"/>
  <c r="C95" i="3"/>
  <c r="B95" i="3"/>
  <c r="K94" i="3"/>
  <c r="J94" i="3"/>
  <c r="H94" i="3"/>
  <c r="G94" i="3"/>
  <c r="F94" i="3"/>
  <c r="E94" i="3"/>
  <c r="D94" i="3"/>
  <c r="C94" i="3"/>
  <c r="I94" i="3" s="1"/>
  <c r="B94" i="3"/>
  <c r="I93" i="3"/>
  <c r="H93" i="3"/>
  <c r="G93" i="3"/>
  <c r="F93" i="3"/>
  <c r="E93" i="3"/>
  <c r="D93" i="3"/>
  <c r="J93" i="3" s="1"/>
  <c r="C93" i="3"/>
  <c r="B93" i="3"/>
  <c r="K92" i="3"/>
  <c r="J92" i="3"/>
  <c r="H92" i="3"/>
  <c r="G92" i="3"/>
  <c r="F92" i="3"/>
  <c r="E92" i="3"/>
  <c r="D92" i="3"/>
  <c r="C92" i="3"/>
  <c r="B92" i="3"/>
  <c r="I91" i="3"/>
  <c r="H91" i="3"/>
  <c r="G91" i="3"/>
  <c r="F91" i="3"/>
  <c r="E91" i="3"/>
  <c r="K91" i="3" s="1"/>
  <c r="D91" i="3"/>
  <c r="J91" i="3" s="1"/>
  <c r="C91" i="3"/>
  <c r="B91" i="3"/>
  <c r="K90" i="3"/>
  <c r="J90" i="3"/>
  <c r="H90" i="3"/>
  <c r="G90" i="3"/>
  <c r="F90" i="3"/>
  <c r="E90" i="3"/>
  <c r="D90" i="3"/>
  <c r="C90" i="3"/>
  <c r="B90" i="3"/>
  <c r="I89" i="3"/>
  <c r="H89" i="3"/>
  <c r="G89" i="3"/>
  <c r="F89" i="3"/>
  <c r="E89" i="3"/>
  <c r="K89" i="3" s="1"/>
  <c r="D89" i="3"/>
  <c r="J89" i="3" s="1"/>
  <c r="C89" i="3"/>
  <c r="B89" i="3"/>
  <c r="K88" i="3"/>
  <c r="J88" i="3"/>
  <c r="H88" i="3"/>
  <c r="G88" i="3"/>
  <c r="F88" i="3"/>
  <c r="E88" i="3"/>
  <c r="D88" i="3"/>
  <c r="C88" i="3"/>
  <c r="I88" i="3" s="1"/>
  <c r="B88" i="3"/>
  <c r="I87" i="3"/>
  <c r="H87" i="3"/>
  <c r="G87" i="3"/>
  <c r="F87" i="3"/>
  <c r="E87" i="3"/>
  <c r="D87" i="3"/>
  <c r="J87" i="3" s="1"/>
  <c r="C87" i="3"/>
  <c r="B87" i="3"/>
  <c r="K86" i="3"/>
  <c r="J86" i="3"/>
  <c r="H86" i="3"/>
  <c r="G86" i="3"/>
  <c r="F86" i="3"/>
  <c r="E86" i="3"/>
  <c r="D86" i="3"/>
  <c r="C86" i="3"/>
  <c r="I86" i="3" s="1"/>
  <c r="B86" i="3"/>
  <c r="I85" i="3"/>
  <c r="H85" i="3"/>
  <c r="G85" i="3"/>
  <c r="F85" i="3"/>
  <c r="E85" i="3"/>
  <c r="D85" i="3"/>
  <c r="J85" i="3" s="1"/>
  <c r="C85" i="3"/>
  <c r="B85" i="3"/>
  <c r="K84" i="3"/>
  <c r="J84" i="3"/>
  <c r="H84" i="3"/>
  <c r="G84" i="3"/>
  <c r="F84" i="3"/>
  <c r="E84" i="3"/>
  <c r="D84" i="3"/>
  <c r="C84" i="3"/>
  <c r="B84" i="3"/>
  <c r="I83" i="3"/>
  <c r="H83" i="3"/>
  <c r="G83" i="3"/>
  <c r="F83" i="3"/>
  <c r="E83" i="3"/>
  <c r="K83" i="3" s="1"/>
  <c r="D83" i="3"/>
  <c r="J83" i="3" s="1"/>
  <c r="C83" i="3"/>
  <c r="B83" i="3"/>
  <c r="K82" i="3"/>
  <c r="J82" i="3"/>
  <c r="H82" i="3"/>
  <c r="G82" i="3"/>
  <c r="F82" i="3"/>
  <c r="E82" i="3"/>
  <c r="D82" i="3"/>
  <c r="C82" i="3"/>
  <c r="B82" i="3"/>
  <c r="I81" i="3"/>
  <c r="H81" i="3"/>
  <c r="G81" i="3"/>
  <c r="F81" i="3"/>
  <c r="E81" i="3"/>
  <c r="K81" i="3" s="1"/>
  <c r="D81" i="3"/>
  <c r="J81" i="3" s="1"/>
  <c r="C81" i="3"/>
  <c r="B81" i="3"/>
  <c r="K80" i="3"/>
  <c r="J80" i="3"/>
  <c r="H80" i="3"/>
  <c r="G80" i="3"/>
  <c r="F80" i="3"/>
  <c r="E80" i="3"/>
  <c r="D80" i="3"/>
  <c r="C80" i="3"/>
  <c r="I80" i="3" s="1"/>
  <c r="B80" i="3"/>
  <c r="I79" i="3"/>
  <c r="H79" i="3"/>
  <c r="G79" i="3"/>
  <c r="F79" i="3"/>
  <c r="E79" i="3"/>
  <c r="D79" i="3"/>
  <c r="J79" i="3" s="1"/>
  <c r="C79" i="3"/>
  <c r="B79" i="3"/>
  <c r="K78" i="3"/>
  <c r="J78" i="3"/>
  <c r="H78" i="3"/>
  <c r="G78" i="3"/>
  <c r="F78" i="3"/>
  <c r="E78" i="3"/>
  <c r="D78" i="3"/>
  <c r="C78" i="3"/>
  <c r="I78" i="3" s="1"/>
  <c r="B78" i="3"/>
  <c r="I77" i="3"/>
  <c r="H77" i="3"/>
  <c r="G77" i="3"/>
  <c r="F77" i="3"/>
  <c r="E77" i="3"/>
  <c r="D77" i="3"/>
  <c r="J77" i="3" s="1"/>
  <c r="C77" i="3"/>
  <c r="B77" i="3"/>
  <c r="K76" i="3"/>
  <c r="J76" i="3"/>
  <c r="H76" i="3"/>
  <c r="G76" i="3"/>
  <c r="F76" i="3"/>
  <c r="E76" i="3"/>
  <c r="D76" i="3"/>
  <c r="C76" i="3"/>
  <c r="B76" i="3"/>
  <c r="I75" i="3"/>
  <c r="H75" i="3"/>
  <c r="G75" i="3"/>
  <c r="F75" i="3"/>
  <c r="E75" i="3"/>
  <c r="K75" i="3" s="1"/>
  <c r="D75" i="3"/>
  <c r="J75" i="3" s="1"/>
  <c r="C75" i="3"/>
  <c r="B75" i="3"/>
  <c r="K74" i="3"/>
  <c r="J74" i="3"/>
  <c r="H74" i="3"/>
  <c r="G74" i="3"/>
  <c r="F74" i="3"/>
  <c r="E74" i="3"/>
  <c r="D74" i="3"/>
  <c r="C74" i="3"/>
  <c r="B74" i="3"/>
  <c r="I73" i="3"/>
  <c r="H73" i="3"/>
  <c r="G73" i="3"/>
  <c r="F73" i="3"/>
  <c r="E73" i="3"/>
  <c r="K73" i="3" s="1"/>
  <c r="D73" i="3"/>
  <c r="J73" i="3" s="1"/>
  <c r="C73" i="3"/>
  <c r="B73" i="3"/>
  <c r="K72" i="3"/>
  <c r="J72" i="3"/>
  <c r="H72" i="3"/>
  <c r="G72" i="3"/>
  <c r="F72" i="3"/>
  <c r="E72" i="3"/>
  <c r="D72" i="3"/>
  <c r="C72" i="3"/>
  <c r="I72" i="3" s="1"/>
  <c r="B72" i="3"/>
  <c r="I71" i="3"/>
  <c r="H71" i="3"/>
  <c r="G71" i="3"/>
  <c r="F71" i="3"/>
  <c r="E71" i="3"/>
  <c r="D71" i="3"/>
  <c r="J71" i="3" s="1"/>
  <c r="C71" i="3"/>
  <c r="B71" i="3"/>
  <c r="K70" i="3"/>
  <c r="J70" i="3"/>
  <c r="H70" i="3"/>
  <c r="G70" i="3"/>
  <c r="F70" i="3"/>
  <c r="E70" i="3"/>
  <c r="D70" i="3"/>
  <c r="C70" i="3"/>
  <c r="I70" i="3" s="1"/>
  <c r="B70" i="3"/>
  <c r="I69" i="3"/>
  <c r="H69" i="3"/>
  <c r="G69" i="3"/>
  <c r="F69" i="3"/>
  <c r="E69" i="3"/>
  <c r="D69" i="3"/>
  <c r="J69" i="3" s="1"/>
  <c r="C69" i="3"/>
  <c r="B69" i="3"/>
  <c r="K68" i="3"/>
  <c r="J68" i="3"/>
  <c r="H68" i="3"/>
  <c r="G68" i="3"/>
  <c r="F68" i="3"/>
  <c r="E68" i="3"/>
  <c r="D68" i="3"/>
  <c r="C68" i="3"/>
  <c r="B68" i="3"/>
  <c r="I67" i="3"/>
  <c r="H67" i="3"/>
  <c r="G67" i="3"/>
  <c r="F67" i="3"/>
  <c r="E67" i="3"/>
  <c r="K67" i="3" s="1"/>
  <c r="D67" i="3"/>
  <c r="J67" i="3" s="1"/>
  <c r="C67" i="3"/>
  <c r="B67" i="3"/>
  <c r="K66" i="3"/>
  <c r="J66" i="3"/>
  <c r="H66" i="3"/>
  <c r="G66" i="3"/>
  <c r="F66" i="3"/>
  <c r="E66" i="3"/>
  <c r="D66" i="3"/>
  <c r="C66" i="3"/>
  <c r="B66" i="3"/>
  <c r="I65" i="3"/>
  <c r="H65" i="3"/>
  <c r="G65" i="3"/>
  <c r="F65" i="3"/>
  <c r="E65" i="3"/>
  <c r="K65" i="3" s="1"/>
  <c r="D65" i="3"/>
  <c r="J65" i="3" s="1"/>
  <c r="C65" i="3"/>
  <c r="B65" i="3"/>
  <c r="K64" i="3"/>
  <c r="J64" i="3"/>
  <c r="H64" i="3"/>
  <c r="G64" i="3"/>
  <c r="F64" i="3"/>
  <c r="E64" i="3"/>
  <c r="D64" i="3"/>
  <c r="C64" i="3"/>
  <c r="I64" i="3" s="1"/>
  <c r="B64" i="3"/>
  <c r="I63" i="3"/>
  <c r="H63" i="3"/>
  <c r="G63" i="3"/>
  <c r="F63" i="3"/>
  <c r="E63" i="3"/>
  <c r="D63" i="3"/>
  <c r="J63" i="3" s="1"/>
  <c r="C63" i="3"/>
  <c r="B63" i="3"/>
  <c r="K62" i="3"/>
  <c r="J62" i="3"/>
  <c r="H62" i="3"/>
  <c r="G62" i="3"/>
  <c r="F62" i="3"/>
  <c r="E62" i="3"/>
  <c r="D62" i="3"/>
  <c r="C62" i="3"/>
  <c r="I62" i="3" s="1"/>
  <c r="B62" i="3"/>
  <c r="I61" i="3"/>
  <c r="H61" i="3"/>
  <c r="G61" i="3"/>
  <c r="F61" i="3"/>
  <c r="E61" i="3"/>
  <c r="D61" i="3"/>
  <c r="J61" i="3" s="1"/>
  <c r="C61" i="3"/>
  <c r="B61" i="3"/>
  <c r="K60" i="3"/>
  <c r="J60" i="3"/>
  <c r="H60" i="3"/>
  <c r="G60" i="3"/>
  <c r="F60" i="3"/>
  <c r="E60" i="3"/>
  <c r="D60" i="3"/>
  <c r="C60" i="3"/>
  <c r="B60" i="3"/>
  <c r="I59" i="3"/>
  <c r="H59" i="3"/>
  <c r="G59" i="3"/>
  <c r="F59" i="3"/>
  <c r="E59" i="3"/>
  <c r="K59" i="3" s="1"/>
  <c r="D59" i="3"/>
  <c r="J59" i="3" s="1"/>
  <c r="C59" i="3"/>
  <c r="B59" i="3"/>
  <c r="K58" i="3"/>
  <c r="J58" i="3"/>
  <c r="H58" i="3"/>
  <c r="G58" i="3"/>
  <c r="F58" i="3"/>
  <c r="E58" i="3"/>
  <c r="D58" i="3"/>
  <c r="C58" i="3"/>
  <c r="B58" i="3"/>
  <c r="I57" i="3"/>
  <c r="H57" i="3"/>
  <c r="G57" i="3"/>
  <c r="F57" i="3"/>
  <c r="E57" i="3"/>
  <c r="K57" i="3" s="1"/>
  <c r="D57" i="3"/>
  <c r="J57" i="3" s="1"/>
  <c r="C57" i="3"/>
  <c r="B57" i="3"/>
  <c r="K56" i="3"/>
  <c r="J56" i="3"/>
  <c r="H56" i="3"/>
  <c r="G56" i="3"/>
  <c r="F56" i="3"/>
  <c r="E56" i="3"/>
  <c r="D56" i="3"/>
  <c r="C56" i="3"/>
  <c r="I56" i="3" s="1"/>
  <c r="B56" i="3"/>
  <c r="I55" i="3"/>
  <c r="H55" i="3"/>
  <c r="G55" i="3"/>
  <c r="F55" i="3"/>
  <c r="E55" i="3"/>
  <c r="D55" i="3"/>
  <c r="J55" i="3" s="1"/>
  <c r="C55" i="3"/>
  <c r="B55" i="3"/>
  <c r="K54" i="3"/>
  <c r="J54" i="3"/>
  <c r="H54" i="3"/>
  <c r="G54" i="3"/>
  <c r="F54" i="3"/>
  <c r="E54" i="3"/>
  <c r="D54" i="3"/>
  <c r="C54" i="3"/>
  <c r="I54" i="3" s="1"/>
  <c r="B54" i="3"/>
  <c r="I53" i="3"/>
  <c r="H53" i="3"/>
  <c r="G53" i="3"/>
  <c r="F53" i="3"/>
  <c r="E53" i="3"/>
  <c r="D53" i="3"/>
  <c r="J53" i="3" s="1"/>
  <c r="C53" i="3"/>
  <c r="B53" i="3"/>
  <c r="K52" i="3"/>
  <c r="J52" i="3"/>
  <c r="H52" i="3"/>
  <c r="G52" i="3"/>
  <c r="F52" i="3"/>
  <c r="E52" i="3"/>
  <c r="D52" i="3"/>
  <c r="C52" i="3"/>
  <c r="B52" i="3"/>
  <c r="I51" i="3"/>
  <c r="H51" i="3"/>
  <c r="G51" i="3"/>
  <c r="F51" i="3"/>
  <c r="E51" i="3"/>
  <c r="K51" i="3" s="1"/>
  <c r="D51" i="3"/>
  <c r="J51" i="3" s="1"/>
  <c r="C51" i="3"/>
  <c r="B51" i="3"/>
  <c r="K50" i="3"/>
  <c r="J50" i="3"/>
  <c r="H50" i="3"/>
  <c r="G50" i="3"/>
  <c r="F50" i="3"/>
  <c r="E50" i="3"/>
  <c r="D50" i="3"/>
  <c r="C50" i="3"/>
  <c r="B50" i="3"/>
  <c r="I49" i="3"/>
  <c r="H49" i="3"/>
  <c r="G49" i="3"/>
  <c r="F49" i="3"/>
  <c r="E49" i="3"/>
  <c r="K49" i="3" s="1"/>
  <c r="D49" i="3"/>
  <c r="J49" i="3" s="1"/>
  <c r="C49" i="3"/>
  <c r="B49" i="3"/>
  <c r="K48" i="3"/>
  <c r="J48" i="3"/>
  <c r="H48" i="3"/>
  <c r="G48" i="3"/>
  <c r="F48" i="3"/>
  <c r="E48" i="3"/>
  <c r="D48" i="3"/>
  <c r="C48" i="3"/>
  <c r="I48" i="3" s="1"/>
  <c r="B48" i="3"/>
  <c r="I47" i="3"/>
  <c r="H47" i="3"/>
  <c r="G47" i="3"/>
  <c r="F47" i="3"/>
  <c r="E47" i="3"/>
  <c r="D47" i="3"/>
  <c r="J47" i="3" s="1"/>
  <c r="C47" i="3"/>
  <c r="B47" i="3"/>
  <c r="K46" i="3"/>
  <c r="J46" i="3"/>
  <c r="H46" i="3"/>
  <c r="G46" i="3"/>
  <c r="F46" i="3"/>
  <c r="E46" i="3"/>
  <c r="D46" i="3"/>
  <c r="C46" i="3"/>
  <c r="I46" i="3" s="1"/>
  <c r="B46" i="3"/>
  <c r="I45" i="3"/>
  <c r="H45" i="3"/>
  <c r="G45" i="3"/>
  <c r="F45" i="3"/>
  <c r="E45" i="3"/>
  <c r="D45" i="3"/>
  <c r="J45" i="3" s="1"/>
  <c r="C45" i="3"/>
  <c r="B45" i="3"/>
  <c r="K44" i="3"/>
  <c r="J44" i="3"/>
  <c r="H44" i="3"/>
  <c r="G44" i="3"/>
  <c r="F44" i="3"/>
  <c r="E44" i="3"/>
  <c r="D44" i="3"/>
  <c r="C44" i="3"/>
  <c r="B44" i="3"/>
  <c r="I43" i="3"/>
  <c r="H43" i="3"/>
  <c r="G43" i="3"/>
  <c r="F43" i="3"/>
  <c r="E43" i="3"/>
  <c r="K43" i="3" s="1"/>
  <c r="D43" i="3"/>
  <c r="J43" i="3" s="1"/>
  <c r="C43" i="3"/>
  <c r="B43" i="3"/>
  <c r="K42" i="3"/>
  <c r="J42" i="3"/>
  <c r="H42" i="3"/>
  <c r="G42" i="3"/>
  <c r="F42" i="3"/>
  <c r="E42" i="3"/>
  <c r="D42" i="3"/>
  <c r="C42" i="3"/>
  <c r="B42" i="3"/>
  <c r="I41" i="3"/>
  <c r="H41" i="3"/>
  <c r="G41" i="3"/>
  <c r="F41" i="3"/>
  <c r="E41" i="3"/>
  <c r="K41" i="3" s="1"/>
  <c r="D41" i="3"/>
  <c r="J41" i="3" s="1"/>
  <c r="C41" i="3"/>
  <c r="B41" i="3"/>
  <c r="K40" i="3"/>
  <c r="J40" i="3"/>
  <c r="H40" i="3"/>
  <c r="G40" i="3"/>
  <c r="F40" i="3"/>
  <c r="E40" i="3"/>
  <c r="D40" i="3"/>
  <c r="C40" i="3"/>
  <c r="I40" i="3" s="1"/>
  <c r="B40" i="3"/>
  <c r="I39" i="3"/>
  <c r="H39" i="3"/>
  <c r="G39" i="3"/>
  <c r="F39" i="3"/>
  <c r="E39" i="3"/>
  <c r="D39" i="3"/>
  <c r="J39" i="3" s="1"/>
  <c r="C39" i="3"/>
  <c r="B39" i="3"/>
  <c r="K38" i="3"/>
  <c r="J38" i="3"/>
  <c r="H38" i="3"/>
  <c r="G38" i="3"/>
  <c r="F38" i="3"/>
  <c r="E38" i="3"/>
  <c r="D38" i="3"/>
  <c r="C38" i="3"/>
  <c r="I38" i="3" s="1"/>
  <c r="B38" i="3"/>
  <c r="I37" i="3"/>
  <c r="H37" i="3"/>
  <c r="G37" i="3"/>
  <c r="F37" i="3"/>
  <c r="E37" i="3"/>
  <c r="D37" i="3"/>
  <c r="J37" i="3" s="1"/>
  <c r="C37" i="3"/>
  <c r="B37" i="3"/>
  <c r="K36" i="3"/>
  <c r="J36" i="3"/>
  <c r="H36" i="3"/>
  <c r="G36" i="3"/>
  <c r="F36" i="3"/>
  <c r="E36" i="3"/>
  <c r="D36" i="3"/>
  <c r="C36" i="3"/>
  <c r="B36" i="3"/>
  <c r="I35" i="3"/>
  <c r="H35" i="3"/>
  <c r="G35" i="3"/>
  <c r="F35" i="3"/>
  <c r="E35" i="3"/>
  <c r="K35" i="3" s="1"/>
  <c r="D35" i="3"/>
  <c r="J35" i="3" s="1"/>
  <c r="C35" i="3"/>
  <c r="B35" i="3"/>
  <c r="K34" i="3"/>
  <c r="J34" i="3"/>
  <c r="H34" i="3"/>
  <c r="G34" i="3"/>
  <c r="F34" i="3"/>
  <c r="E34" i="3"/>
  <c r="D34" i="3"/>
  <c r="C34" i="3"/>
  <c r="B34" i="3"/>
  <c r="I33" i="3"/>
  <c r="H33" i="3"/>
  <c r="G33" i="3"/>
  <c r="F33" i="3"/>
  <c r="E33" i="3"/>
  <c r="K33" i="3" s="1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I31" i="3"/>
  <c r="H31" i="3"/>
  <c r="G31" i="3"/>
  <c r="F31" i="3"/>
  <c r="E31" i="3"/>
  <c r="D31" i="3"/>
  <c r="J31" i="3" s="1"/>
  <c r="C31" i="3"/>
  <c r="B31" i="3"/>
  <c r="K30" i="3"/>
  <c r="J30" i="3"/>
  <c r="H30" i="3"/>
  <c r="G30" i="3"/>
  <c r="F30" i="3"/>
  <c r="E30" i="3"/>
  <c r="D30" i="3"/>
  <c r="C30" i="3"/>
  <c r="I30" i="3" s="1"/>
  <c r="B30" i="3"/>
  <c r="I29" i="3"/>
  <c r="H29" i="3"/>
  <c r="G29" i="3"/>
  <c r="F29" i="3"/>
  <c r="E29" i="3"/>
  <c r="D29" i="3"/>
  <c r="J29" i="3" s="1"/>
  <c r="C29" i="3"/>
  <c r="B29" i="3"/>
  <c r="K28" i="3"/>
  <c r="J28" i="3"/>
  <c r="H28" i="3"/>
  <c r="G28" i="3"/>
  <c r="F28" i="3"/>
  <c r="E28" i="3"/>
  <c r="D28" i="3"/>
  <c r="C28" i="3"/>
  <c r="B28" i="3"/>
  <c r="I27" i="3"/>
  <c r="H27" i="3"/>
  <c r="G27" i="3"/>
  <c r="F27" i="3"/>
  <c r="E27" i="3"/>
  <c r="K27" i="3" s="1"/>
  <c r="D27" i="3"/>
  <c r="J27" i="3" s="1"/>
  <c r="C27" i="3"/>
  <c r="B27" i="3"/>
  <c r="K26" i="3"/>
  <c r="J26" i="3"/>
  <c r="H26" i="3"/>
  <c r="G26" i="3"/>
  <c r="F26" i="3"/>
  <c r="E26" i="3"/>
  <c r="D26" i="3"/>
  <c r="C26" i="3"/>
  <c r="B26" i="3"/>
  <c r="I25" i="3"/>
  <c r="H25" i="3"/>
  <c r="G25" i="3"/>
  <c r="F25" i="3"/>
  <c r="E25" i="3"/>
  <c r="K25" i="3" s="1"/>
  <c r="D25" i="3"/>
  <c r="J25" i="3" s="1"/>
  <c r="C25" i="3"/>
  <c r="B25" i="3"/>
  <c r="K24" i="3"/>
  <c r="J24" i="3"/>
  <c r="H24" i="3"/>
  <c r="G24" i="3"/>
  <c r="F24" i="3"/>
  <c r="E24" i="3"/>
  <c r="D24" i="3"/>
  <c r="C24" i="3"/>
  <c r="I24" i="3" s="1"/>
  <c r="B24" i="3"/>
  <c r="I23" i="3"/>
  <c r="H23" i="3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I22" i="3" s="1"/>
  <c r="B22" i="3"/>
  <c r="I21" i="3"/>
  <c r="H21" i="3"/>
  <c r="G21" i="3"/>
  <c r="F21" i="3"/>
  <c r="E21" i="3"/>
  <c r="D21" i="3"/>
  <c r="J21" i="3" s="1"/>
  <c r="C21" i="3"/>
  <c r="B21" i="3"/>
  <c r="K20" i="3"/>
  <c r="J20" i="3"/>
  <c r="H20" i="3"/>
  <c r="G20" i="3"/>
  <c r="F20" i="3"/>
  <c r="E20" i="3"/>
  <c r="D20" i="3"/>
  <c r="C20" i="3"/>
  <c r="B20" i="3"/>
  <c r="I19" i="3"/>
  <c r="H19" i="3"/>
  <c r="G19" i="3"/>
  <c r="F19" i="3"/>
  <c r="E19" i="3"/>
  <c r="K19" i="3" s="1"/>
  <c r="D19" i="3"/>
  <c r="J19" i="3" s="1"/>
  <c r="C19" i="3"/>
  <c r="B19" i="3"/>
  <c r="K18" i="3"/>
  <c r="J18" i="3"/>
  <c r="H18" i="3"/>
  <c r="G18" i="3"/>
  <c r="F18" i="3"/>
  <c r="E18" i="3"/>
  <c r="D18" i="3"/>
  <c r="C18" i="3"/>
  <c r="B18" i="3"/>
  <c r="I17" i="3"/>
  <c r="H17" i="3"/>
  <c r="G17" i="3"/>
  <c r="F17" i="3"/>
  <c r="E17" i="3"/>
  <c r="K17" i="3" s="1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I15" i="3"/>
  <c r="H15" i="3"/>
  <c r="G15" i="3"/>
  <c r="F15" i="3"/>
  <c r="E15" i="3"/>
  <c r="D15" i="3"/>
  <c r="J15" i="3" s="1"/>
  <c r="C15" i="3"/>
  <c r="B15" i="3"/>
  <c r="K14" i="3"/>
  <c r="J14" i="3"/>
  <c r="H14" i="3"/>
  <c r="G14" i="3"/>
  <c r="F14" i="3"/>
  <c r="E14" i="3"/>
  <c r="D14" i="3"/>
  <c r="C14" i="3"/>
  <c r="I14" i="3" s="1"/>
  <c r="B14" i="3"/>
  <c r="I13" i="3"/>
  <c r="H13" i="3"/>
  <c r="G13" i="3"/>
  <c r="F13" i="3"/>
  <c r="E13" i="3"/>
  <c r="D13" i="3"/>
  <c r="J13" i="3" s="1"/>
  <c r="C13" i="3"/>
  <c r="B13" i="3"/>
  <c r="K12" i="3"/>
  <c r="J12" i="3"/>
  <c r="H12" i="3"/>
  <c r="G12" i="3"/>
  <c r="F12" i="3"/>
  <c r="E12" i="3"/>
  <c r="D12" i="3"/>
  <c r="C12" i="3"/>
  <c r="B12" i="3"/>
  <c r="I11" i="3"/>
  <c r="H11" i="3"/>
  <c r="G11" i="3"/>
  <c r="F11" i="3"/>
  <c r="E11" i="3"/>
  <c r="K11" i="3" s="1"/>
  <c r="D11" i="3"/>
  <c r="J11" i="3" s="1"/>
  <c r="C11" i="3"/>
  <c r="B11" i="3"/>
  <c r="K10" i="3"/>
  <c r="J10" i="3"/>
  <c r="H10" i="3"/>
  <c r="G10" i="3"/>
  <c r="F10" i="3"/>
  <c r="E10" i="3"/>
  <c r="D10" i="3"/>
  <c r="C10" i="3"/>
  <c r="B10" i="3"/>
  <c r="I9" i="3"/>
  <c r="H9" i="3"/>
  <c r="G9" i="3"/>
  <c r="F9" i="3"/>
  <c r="E9" i="3"/>
  <c r="K9" i="3" s="1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I7" i="3"/>
  <c r="H7" i="3"/>
  <c r="G7" i="3"/>
  <c r="F7" i="3"/>
  <c r="E7" i="3"/>
  <c r="D7" i="3"/>
  <c r="J7" i="3" s="1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I234" i="2"/>
  <c r="H234" i="2"/>
  <c r="G234" i="2"/>
  <c r="F234" i="2"/>
  <c r="E234" i="2"/>
  <c r="D234" i="2"/>
  <c r="J234" i="2" s="1"/>
  <c r="C234" i="2"/>
  <c r="B234" i="2"/>
  <c r="K233" i="2"/>
  <c r="J233" i="2"/>
  <c r="H233" i="2"/>
  <c r="G233" i="2"/>
  <c r="F233" i="2"/>
  <c r="E233" i="2"/>
  <c r="D233" i="2"/>
  <c r="C233" i="2"/>
  <c r="B233" i="2"/>
  <c r="I232" i="2"/>
  <c r="H232" i="2"/>
  <c r="G232" i="2"/>
  <c r="F232" i="2"/>
  <c r="E232" i="2"/>
  <c r="K232" i="2" s="1"/>
  <c r="D232" i="2"/>
  <c r="J232" i="2" s="1"/>
  <c r="C232" i="2"/>
  <c r="B232" i="2"/>
  <c r="K231" i="2"/>
  <c r="J231" i="2"/>
  <c r="H231" i="2"/>
  <c r="G231" i="2"/>
  <c r="F231" i="2"/>
  <c r="E231" i="2"/>
  <c r="D231" i="2"/>
  <c r="C231" i="2"/>
  <c r="B231" i="2"/>
  <c r="I230" i="2"/>
  <c r="H230" i="2"/>
  <c r="G230" i="2"/>
  <c r="F230" i="2"/>
  <c r="E230" i="2"/>
  <c r="K230" i="2" s="1"/>
  <c r="D230" i="2"/>
  <c r="J230" i="2" s="1"/>
  <c r="C230" i="2"/>
  <c r="B230" i="2"/>
  <c r="K229" i="2"/>
  <c r="H229" i="2"/>
  <c r="G229" i="2"/>
  <c r="J229" i="2" s="1"/>
  <c r="F229" i="2"/>
  <c r="E229" i="2"/>
  <c r="D229" i="2"/>
  <c r="C229" i="2"/>
  <c r="B229" i="2"/>
  <c r="I228" i="2"/>
  <c r="H228" i="2"/>
  <c r="G228" i="2"/>
  <c r="F228" i="2"/>
  <c r="E228" i="2"/>
  <c r="D228" i="2"/>
  <c r="J228" i="2" s="1"/>
  <c r="C228" i="2"/>
  <c r="B228" i="2"/>
  <c r="K227" i="2"/>
  <c r="H227" i="2"/>
  <c r="G227" i="2"/>
  <c r="J227" i="2" s="1"/>
  <c r="F227" i="2"/>
  <c r="E227" i="2"/>
  <c r="D227" i="2"/>
  <c r="C227" i="2"/>
  <c r="I227" i="2" s="1"/>
  <c r="B227" i="2"/>
  <c r="I226" i="2"/>
  <c r="H226" i="2"/>
  <c r="G226" i="2"/>
  <c r="F226" i="2"/>
  <c r="E226" i="2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B225" i="2"/>
  <c r="I224" i="2"/>
  <c r="H224" i="2"/>
  <c r="G224" i="2"/>
  <c r="F224" i="2"/>
  <c r="E224" i="2"/>
  <c r="D224" i="2"/>
  <c r="J224" i="2" s="1"/>
  <c r="C224" i="2"/>
  <c r="B224" i="2"/>
  <c r="K223" i="2"/>
  <c r="J223" i="2"/>
  <c r="H223" i="2"/>
  <c r="G223" i="2"/>
  <c r="F223" i="2"/>
  <c r="E223" i="2"/>
  <c r="D223" i="2"/>
  <c r="C223" i="2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H221" i="2"/>
  <c r="G221" i="2"/>
  <c r="J221" i="2" s="1"/>
  <c r="F221" i="2"/>
  <c r="E221" i="2"/>
  <c r="D221" i="2"/>
  <c r="C221" i="2"/>
  <c r="B221" i="2"/>
  <c r="I220" i="2"/>
  <c r="H220" i="2"/>
  <c r="G220" i="2"/>
  <c r="F220" i="2"/>
  <c r="E220" i="2"/>
  <c r="D220" i="2"/>
  <c r="J220" i="2" s="1"/>
  <c r="C220" i="2"/>
  <c r="B220" i="2"/>
  <c r="K219" i="2"/>
  <c r="H219" i="2"/>
  <c r="G219" i="2"/>
  <c r="J219" i="2" s="1"/>
  <c r="F219" i="2"/>
  <c r="E219" i="2"/>
  <c r="D219" i="2"/>
  <c r="C219" i="2"/>
  <c r="I219" i="2" s="1"/>
  <c r="B219" i="2"/>
  <c r="I218" i="2"/>
  <c r="H218" i="2"/>
  <c r="G218" i="2"/>
  <c r="F218" i="2"/>
  <c r="E218" i="2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J215" i="2"/>
  <c r="H215" i="2"/>
  <c r="G215" i="2"/>
  <c r="F215" i="2"/>
  <c r="E215" i="2"/>
  <c r="D215" i="2"/>
  <c r="C215" i="2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B213" i="2"/>
  <c r="I212" i="2"/>
  <c r="H212" i="2"/>
  <c r="G212" i="2"/>
  <c r="F212" i="2"/>
  <c r="E212" i="2"/>
  <c r="D212" i="2"/>
  <c r="J212" i="2" s="1"/>
  <c r="C212" i="2"/>
  <c r="B212" i="2"/>
  <c r="K211" i="2"/>
  <c r="H211" i="2"/>
  <c r="G211" i="2"/>
  <c r="J211" i="2" s="1"/>
  <c r="F211" i="2"/>
  <c r="E211" i="2"/>
  <c r="D211" i="2"/>
  <c r="C211" i="2"/>
  <c r="I211" i="2" s="1"/>
  <c r="B211" i="2"/>
  <c r="I210" i="2"/>
  <c r="H210" i="2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B209" i="2"/>
  <c r="I208" i="2"/>
  <c r="H208" i="2"/>
  <c r="G208" i="2"/>
  <c r="F208" i="2"/>
  <c r="E208" i="2"/>
  <c r="D208" i="2"/>
  <c r="J208" i="2" s="1"/>
  <c r="C208" i="2"/>
  <c r="B208" i="2"/>
  <c r="K207" i="2"/>
  <c r="J207" i="2"/>
  <c r="H207" i="2"/>
  <c r="G207" i="2"/>
  <c r="F207" i="2"/>
  <c r="E207" i="2"/>
  <c r="D207" i="2"/>
  <c r="C207" i="2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J205" i="2" s="1"/>
  <c r="F205" i="2"/>
  <c r="E205" i="2"/>
  <c r="D205" i="2"/>
  <c r="C205" i="2"/>
  <c r="B205" i="2"/>
  <c r="I204" i="2"/>
  <c r="H204" i="2"/>
  <c r="G204" i="2"/>
  <c r="F204" i="2"/>
  <c r="E204" i="2"/>
  <c r="D204" i="2"/>
  <c r="J204" i="2" s="1"/>
  <c r="C204" i="2"/>
  <c r="B204" i="2"/>
  <c r="K203" i="2"/>
  <c r="H203" i="2"/>
  <c r="G203" i="2"/>
  <c r="J203" i="2" s="1"/>
  <c r="F203" i="2"/>
  <c r="E203" i="2"/>
  <c r="D203" i="2"/>
  <c r="C203" i="2"/>
  <c r="I203" i="2" s="1"/>
  <c r="B203" i="2"/>
  <c r="I202" i="2"/>
  <c r="H202" i="2"/>
  <c r="G202" i="2"/>
  <c r="F202" i="2"/>
  <c r="E202" i="2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J199" i="2"/>
  <c r="H199" i="2"/>
  <c r="G199" i="2"/>
  <c r="F199" i="2"/>
  <c r="E199" i="2"/>
  <c r="D199" i="2"/>
  <c r="C199" i="2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B197" i="2"/>
  <c r="I196" i="2"/>
  <c r="H196" i="2"/>
  <c r="G196" i="2"/>
  <c r="F196" i="2"/>
  <c r="E196" i="2"/>
  <c r="D196" i="2"/>
  <c r="J196" i="2" s="1"/>
  <c r="C196" i="2"/>
  <c r="B196" i="2"/>
  <c r="K195" i="2"/>
  <c r="H195" i="2"/>
  <c r="G195" i="2"/>
  <c r="J195" i="2" s="1"/>
  <c r="F195" i="2"/>
  <c r="E195" i="2"/>
  <c r="D195" i="2"/>
  <c r="C195" i="2"/>
  <c r="I195" i="2" s="1"/>
  <c r="B195" i="2"/>
  <c r="I194" i="2"/>
  <c r="H194" i="2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B193" i="2"/>
  <c r="I192" i="2"/>
  <c r="H192" i="2"/>
  <c r="G192" i="2"/>
  <c r="F192" i="2"/>
  <c r="E192" i="2"/>
  <c r="D192" i="2"/>
  <c r="J192" i="2" s="1"/>
  <c r="C192" i="2"/>
  <c r="B192" i="2"/>
  <c r="K191" i="2"/>
  <c r="J191" i="2"/>
  <c r="H191" i="2"/>
  <c r="G191" i="2"/>
  <c r="F191" i="2"/>
  <c r="E191" i="2"/>
  <c r="D191" i="2"/>
  <c r="C191" i="2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H189" i="2"/>
  <c r="G189" i="2"/>
  <c r="J189" i="2" s="1"/>
  <c r="F189" i="2"/>
  <c r="E189" i="2"/>
  <c r="D189" i="2"/>
  <c r="C189" i="2"/>
  <c r="B189" i="2"/>
  <c r="I188" i="2"/>
  <c r="H188" i="2"/>
  <c r="G188" i="2"/>
  <c r="F188" i="2"/>
  <c r="E188" i="2"/>
  <c r="D188" i="2"/>
  <c r="J188" i="2" s="1"/>
  <c r="C188" i="2"/>
  <c r="B188" i="2"/>
  <c r="K187" i="2"/>
  <c r="H187" i="2"/>
  <c r="G187" i="2"/>
  <c r="J187" i="2" s="1"/>
  <c r="F187" i="2"/>
  <c r="E187" i="2"/>
  <c r="D187" i="2"/>
  <c r="C187" i="2"/>
  <c r="I187" i="2" s="1"/>
  <c r="B187" i="2"/>
  <c r="I186" i="2"/>
  <c r="H186" i="2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J183" i="2"/>
  <c r="H183" i="2"/>
  <c r="G183" i="2"/>
  <c r="F183" i="2"/>
  <c r="E183" i="2"/>
  <c r="D183" i="2"/>
  <c r="C183" i="2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H181" i="2"/>
  <c r="G181" i="2"/>
  <c r="J181" i="2" s="1"/>
  <c r="F181" i="2"/>
  <c r="E181" i="2"/>
  <c r="D181" i="2"/>
  <c r="C181" i="2"/>
  <c r="B181" i="2"/>
  <c r="I180" i="2"/>
  <c r="H180" i="2"/>
  <c r="G180" i="2"/>
  <c r="F180" i="2"/>
  <c r="E180" i="2"/>
  <c r="D180" i="2"/>
  <c r="J180" i="2" s="1"/>
  <c r="C180" i="2"/>
  <c r="B180" i="2"/>
  <c r="K179" i="2"/>
  <c r="H179" i="2"/>
  <c r="G179" i="2"/>
  <c r="J179" i="2" s="1"/>
  <c r="F179" i="2"/>
  <c r="E179" i="2"/>
  <c r="D179" i="2"/>
  <c r="C179" i="2"/>
  <c r="I179" i="2" s="1"/>
  <c r="B179" i="2"/>
  <c r="I178" i="2"/>
  <c r="H178" i="2"/>
  <c r="G178" i="2"/>
  <c r="F178" i="2"/>
  <c r="E178" i="2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B177" i="2"/>
  <c r="I176" i="2"/>
  <c r="H176" i="2"/>
  <c r="G176" i="2"/>
  <c r="F176" i="2"/>
  <c r="E176" i="2"/>
  <c r="D176" i="2"/>
  <c r="J176" i="2" s="1"/>
  <c r="C176" i="2"/>
  <c r="B176" i="2"/>
  <c r="K175" i="2"/>
  <c r="J175" i="2"/>
  <c r="H175" i="2"/>
  <c r="G175" i="2"/>
  <c r="F175" i="2"/>
  <c r="E175" i="2"/>
  <c r="D175" i="2"/>
  <c r="C175" i="2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I172" i="2"/>
  <c r="H172" i="2"/>
  <c r="G172" i="2"/>
  <c r="F172" i="2"/>
  <c r="E172" i="2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H170" i="2"/>
  <c r="G170" i="2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H168" i="2"/>
  <c r="K168" i="2" s="1"/>
  <c r="G168" i="2"/>
  <c r="F168" i="2"/>
  <c r="E168" i="2"/>
  <c r="D168" i="2"/>
  <c r="J168" i="2" s="1"/>
  <c r="C168" i="2"/>
  <c r="I168" i="2" s="1"/>
  <c r="B168" i="2"/>
  <c r="J167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J165" i="2"/>
  <c r="H165" i="2"/>
  <c r="G165" i="2"/>
  <c r="F165" i="2"/>
  <c r="I165" i="2" s="1"/>
  <c r="E165" i="2"/>
  <c r="K165" i="2" s="1"/>
  <c r="D165" i="2"/>
  <c r="C165" i="2"/>
  <c r="B165" i="2"/>
  <c r="K164" i="2"/>
  <c r="H164" i="2"/>
  <c r="G164" i="2"/>
  <c r="F164" i="2"/>
  <c r="E164" i="2"/>
  <c r="D164" i="2"/>
  <c r="C164" i="2"/>
  <c r="I164" i="2" s="1"/>
  <c r="B164" i="2"/>
  <c r="J163" i="2"/>
  <c r="H163" i="2"/>
  <c r="G163" i="2"/>
  <c r="F163" i="2"/>
  <c r="I163" i="2" s="1"/>
  <c r="E163" i="2"/>
  <c r="K163" i="2" s="1"/>
  <c r="D163" i="2"/>
  <c r="C163" i="2"/>
  <c r="B163" i="2"/>
  <c r="H162" i="2"/>
  <c r="K162" i="2" s="1"/>
  <c r="G162" i="2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H160" i="2"/>
  <c r="K160" i="2" s="1"/>
  <c r="G160" i="2"/>
  <c r="F160" i="2"/>
  <c r="E160" i="2"/>
  <c r="D160" i="2"/>
  <c r="J160" i="2" s="1"/>
  <c r="C160" i="2"/>
  <c r="I160" i="2" s="1"/>
  <c r="B160" i="2"/>
  <c r="J159" i="2"/>
  <c r="I159" i="2"/>
  <c r="H159" i="2"/>
  <c r="G159" i="2"/>
  <c r="F159" i="2"/>
  <c r="E159" i="2"/>
  <c r="K159" i="2" s="1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J157" i="2"/>
  <c r="H157" i="2"/>
  <c r="G157" i="2"/>
  <c r="F157" i="2"/>
  <c r="I157" i="2" s="1"/>
  <c r="E157" i="2"/>
  <c r="K157" i="2" s="1"/>
  <c r="D157" i="2"/>
  <c r="C157" i="2"/>
  <c r="B157" i="2"/>
  <c r="K156" i="2"/>
  <c r="H156" i="2"/>
  <c r="G156" i="2"/>
  <c r="F156" i="2"/>
  <c r="E156" i="2"/>
  <c r="D156" i="2"/>
  <c r="C156" i="2"/>
  <c r="I156" i="2" s="1"/>
  <c r="B156" i="2"/>
  <c r="J155" i="2"/>
  <c r="H155" i="2"/>
  <c r="G155" i="2"/>
  <c r="F155" i="2"/>
  <c r="I155" i="2" s="1"/>
  <c r="E155" i="2"/>
  <c r="K155" i="2" s="1"/>
  <c r="D155" i="2"/>
  <c r="C155" i="2"/>
  <c r="B155" i="2"/>
  <c r="H154" i="2"/>
  <c r="K154" i="2" s="1"/>
  <c r="G154" i="2"/>
  <c r="F154" i="2"/>
  <c r="E154" i="2"/>
  <c r="D154" i="2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H152" i="2"/>
  <c r="K152" i="2" s="1"/>
  <c r="G152" i="2"/>
  <c r="F152" i="2"/>
  <c r="E152" i="2"/>
  <c r="D152" i="2"/>
  <c r="J152" i="2" s="1"/>
  <c r="C152" i="2"/>
  <c r="I152" i="2" s="1"/>
  <c r="B152" i="2"/>
  <c r="J151" i="2"/>
  <c r="I151" i="2"/>
  <c r="H151" i="2"/>
  <c r="G151" i="2"/>
  <c r="F151" i="2"/>
  <c r="E151" i="2"/>
  <c r="K151" i="2" s="1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J149" i="2"/>
  <c r="H149" i="2"/>
  <c r="G149" i="2"/>
  <c r="F149" i="2"/>
  <c r="I149" i="2" s="1"/>
  <c r="E149" i="2"/>
  <c r="K149" i="2" s="1"/>
  <c r="D149" i="2"/>
  <c r="C149" i="2"/>
  <c r="B149" i="2"/>
  <c r="K148" i="2"/>
  <c r="H148" i="2"/>
  <c r="G148" i="2"/>
  <c r="F148" i="2"/>
  <c r="E148" i="2"/>
  <c r="D148" i="2"/>
  <c r="C148" i="2"/>
  <c r="I148" i="2" s="1"/>
  <c r="B148" i="2"/>
  <c r="J147" i="2"/>
  <c r="H147" i="2"/>
  <c r="G147" i="2"/>
  <c r="F147" i="2"/>
  <c r="I147" i="2" s="1"/>
  <c r="E147" i="2"/>
  <c r="K147" i="2" s="1"/>
  <c r="D147" i="2"/>
  <c r="C147" i="2"/>
  <c r="B147" i="2"/>
  <c r="H146" i="2"/>
  <c r="K146" i="2" s="1"/>
  <c r="G146" i="2"/>
  <c r="F146" i="2"/>
  <c r="E146" i="2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H144" i="2"/>
  <c r="K144" i="2" s="1"/>
  <c r="G144" i="2"/>
  <c r="F144" i="2"/>
  <c r="E144" i="2"/>
  <c r="D144" i="2"/>
  <c r="J144" i="2" s="1"/>
  <c r="C144" i="2"/>
  <c r="I144" i="2" s="1"/>
  <c r="B144" i="2"/>
  <c r="J143" i="2"/>
  <c r="I143" i="2"/>
  <c r="H143" i="2"/>
  <c r="G143" i="2"/>
  <c r="F143" i="2"/>
  <c r="E143" i="2"/>
  <c r="K143" i="2" s="1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J141" i="2"/>
  <c r="H141" i="2"/>
  <c r="G141" i="2"/>
  <c r="F141" i="2"/>
  <c r="I141" i="2" s="1"/>
  <c r="E141" i="2"/>
  <c r="K141" i="2" s="1"/>
  <c r="D141" i="2"/>
  <c r="C141" i="2"/>
  <c r="B141" i="2"/>
  <c r="K140" i="2"/>
  <c r="H140" i="2"/>
  <c r="G140" i="2"/>
  <c r="F140" i="2"/>
  <c r="E140" i="2"/>
  <c r="D140" i="2"/>
  <c r="C140" i="2"/>
  <c r="I140" i="2" s="1"/>
  <c r="B140" i="2"/>
  <c r="J139" i="2"/>
  <c r="H139" i="2"/>
  <c r="G139" i="2"/>
  <c r="F139" i="2"/>
  <c r="I139" i="2" s="1"/>
  <c r="E139" i="2"/>
  <c r="K139" i="2" s="1"/>
  <c r="D139" i="2"/>
  <c r="C139" i="2"/>
  <c r="B139" i="2"/>
  <c r="H138" i="2"/>
  <c r="K138" i="2" s="1"/>
  <c r="G138" i="2"/>
  <c r="F138" i="2"/>
  <c r="E138" i="2"/>
  <c r="D138" i="2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H136" i="2"/>
  <c r="K136" i="2" s="1"/>
  <c r="G136" i="2"/>
  <c r="F136" i="2"/>
  <c r="E136" i="2"/>
  <c r="D136" i="2"/>
  <c r="J136" i="2" s="1"/>
  <c r="C136" i="2"/>
  <c r="I136" i="2" s="1"/>
  <c r="B136" i="2"/>
  <c r="J135" i="2"/>
  <c r="I135" i="2"/>
  <c r="H135" i="2"/>
  <c r="G135" i="2"/>
  <c r="F135" i="2"/>
  <c r="E135" i="2"/>
  <c r="K135" i="2" s="1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J133" i="2"/>
  <c r="H133" i="2"/>
  <c r="G133" i="2"/>
  <c r="F133" i="2"/>
  <c r="I133" i="2" s="1"/>
  <c r="E133" i="2"/>
  <c r="K133" i="2" s="1"/>
  <c r="D133" i="2"/>
  <c r="C133" i="2"/>
  <c r="B133" i="2"/>
  <c r="K132" i="2"/>
  <c r="H132" i="2"/>
  <c r="G132" i="2"/>
  <c r="F132" i="2"/>
  <c r="E132" i="2"/>
  <c r="D132" i="2"/>
  <c r="C132" i="2"/>
  <c r="I132" i="2" s="1"/>
  <c r="B132" i="2"/>
  <c r="J131" i="2"/>
  <c r="H131" i="2"/>
  <c r="G131" i="2"/>
  <c r="F131" i="2"/>
  <c r="I131" i="2" s="1"/>
  <c r="E131" i="2"/>
  <c r="K131" i="2" s="1"/>
  <c r="D131" i="2"/>
  <c r="C131" i="2"/>
  <c r="B131" i="2"/>
  <c r="H130" i="2"/>
  <c r="K130" i="2" s="1"/>
  <c r="G130" i="2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H128" i="2"/>
  <c r="K128" i="2" s="1"/>
  <c r="G128" i="2"/>
  <c r="F128" i="2"/>
  <c r="E128" i="2"/>
  <c r="D128" i="2"/>
  <c r="J128" i="2" s="1"/>
  <c r="C128" i="2"/>
  <c r="I128" i="2" s="1"/>
  <c r="B128" i="2"/>
  <c r="J127" i="2"/>
  <c r="I127" i="2"/>
  <c r="H127" i="2"/>
  <c r="G127" i="2"/>
  <c r="F127" i="2"/>
  <c r="E127" i="2"/>
  <c r="K127" i="2" s="1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J125" i="2"/>
  <c r="H125" i="2"/>
  <c r="G125" i="2"/>
  <c r="F125" i="2"/>
  <c r="I125" i="2" s="1"/>
  <c r="E125" i="2"/>
  <c r="K125" i="2" s="1"/>
  <c r="D125" i="2"/>
  <c r="C125" i="2"/>
  <c r="B125" i="2"/>
  <c r="K124" i="2"/>
  <c r="H124" i="2"/>
  <c r="G124" i="2"/>
  <c r="F124" i="2"/>
  <c r="E124" i="2"/>
  <c r="D124" i="2"/>
  <c r="C124" i="2"/>
  <c r="I124" i="2" s="1"/>
  <c r="B124" i="2"/>
  <c r="J123" i="2"/>
  <c r="H123" i="2"/>
  <c r="G123" i="2"/>
  <c r="F123" i="2"/>
  <c r="I123" i="2" s="1"/>
  <c r="E123" i="2"/>
  <c r="K123" i="2" s="1"/>
  <c r="D123" i="2"/>
  <c r="C123" i="2"/>
  <c r="B123" i="2"/>
  <c r="H122" i="2"/>
  <c r="K122" i="2" s="1"/>
  <c r="G122" i="2"/>
  <c r="F122" i="2"/>
  <c r="E122" i="2"/>
  <c r="D122" i="2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H120" i="2"/>
  <c r="K120" i="2" s="1"/>
  <c r="G120" i="2"/>
  <c r="F120" i="2"/>
  <c r="E120" i="2"/>
  <c r="D120" i="2"/>
  <c r="J120" i="2" s="1"/>
  <c r="C120" i="2"/>
  <c r="I120" i="2" s="1"/>
  <c r="B120" i="2"/>
  <c r="J119" i="2"/>
  <c r="I119" i="2"/>
  <c r="H119" i="2"/>
  <c r="G119" i="2"/>
  <c r="F119" i="2"/>
  <c r="E119" i="2"/>
  <c r="K119" i="2" s="1"/>
  <c r="D119" i="2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J117" i="2"/>
  <c r="H117" i="2"/>
  <c r="G117" i="2"/>
  <c r="F117" i="2"/>
  <c r="I117" i="2" s="1"/>
  <c r="E117" i="2"/>
  <c r="K117" i="2" s="1"/>
  <c r="D117" i="2"/>
  <c r="C117" i="2"/>
  <c r="B117" i="2"/>
  <c r="K116" i="2"/>
  <c r="H116" i="2"/>
  <c r="G116" i="2"/>
  <c r="F116" i="2"/>
  <c r="E116" i="2"/>
  <c r="D116" i="2"/>
  <c r="C116" i="2"/>
  <c r="I116" i="2" s="1"/>
  <c r="B116" i="2"/>
  <c r="J115" i="2"/>
  <c r="H115" i="2"/>
  <c r="G115" i="2"/>
  <c r="F115" i="2"/>
  <c r="I115" i="2" s="1"/>
  <c r="E115" i="2"/>
  <c r="K115" i="2" s="1"/>
  <c r="D115" i="2"/>
  <c r="C115" i="2"/>
  <c r="B115" i="2"/>
  <c r="H114" i="2"/>
  <c r="K114" i="2" s="1"/>
  <c r="G114" i="2"/>
  <c r="F114" i="2"/>
  <c r="E114" i="2"/>
  <c r="D114" i="2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H112" i="2"/>
  <c r="K112" i="2" s="1"/>
  <c r="G112" i="2"/>
  <c r="F112" i="2"/>
  <c r="E112" i="2"/>
  <c r="D112" i="2"/>
  <c r="J112" i="2" s="1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J109" i="2"/>
  <c r="H109" i="2"/>
  <c r="G109" i="2"/>
  <c r="F109" i="2"/>
  <c r="I109" i="2" s="1"/>
  <c r="E109" i="2"/>
  <c r="K109" i="2" s="1"/>
  <c r="D109" i="2"/>
  <c r="C109" i="2"/>
  <c r="B109" i="2"/>
  <c r="K108" i="2"/>
  <c r="H108" i="2"/>
  <c r="G108" i="2"/>
  <c r="F108" i="2"/>
  <c r="E108" i="2"/>
  <c r="D108" i="2"/>
  <c r="C108" i="2"/>
  <c r="I108" i="2" s="1"/>
  <c r="B108" i="2"/>
  <c r="J107" i="2"/>
  <c r="H107" i="2"/>
  <c r="G107" i="2"/>
  <c r="F107" i="2"/>
  <c r="I107" i="2" s="1"/>
  <c r="E107" i="2"/>
  <c r="K107" i="2" s="1"/>
  <c r="D107" i="2"/>
  <c r="C107" i="2"/>
  <c r="B107" i="2"/>
  <c r="H106" i="2"/>
  <c r="K106" i="2" s="1"/>
  <c r="G106" i="2"/>
  <c r="F106" i="2"/>
  <c r="E106" i="2"/>
  <c r="D106" i="2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H104" i="2"/>
  <c r="K104" i="2" s="1"/>
  <c r="G104" i="2"/>
  <c r="F104" i="2"/>
  <c r="E104" i="2"/>
  <c r="D104" i="2"/>
  <c r="J104" i="2" s="1"/>
  <c r="C104" i="2"/>
  <c r="I104" i="2" s="1"/>
  <c r="B104" i="2"/>
  <c r="J103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J101" i="2"/>
  <c r="H101" i="2"/>
  <c r="G101" i="2"/>
  <c r="F101" i="2"/>
  <c r="I101" i="2" s="1"/>
  <c r="E101" i="2"/>
  <c r="K101" i="2" s="1"/>
  <c r="D101" i="2"/>
  <c r="C101" i="2"/>
  <c r="B101" i="2"/>
  <c r="K100" i="2"/>
  <c r="H100" i="2"/>
  <c r="G100" i="2"/>
  <c r="F100" i="2"/>
  <c r="E100" i="2"/>
  <c r="D100" i="2"/>
  <c r="C100" i="2"/>
  <c r="I100" i="2" s="1"/>
  <c r="B100" i="2"/>
  <c r="J99" i="2"/>
  <c r="H99" i="2"/>
  <c r="G99" i="2"/>
  <c r="F99" i="2"/>
  <c r="I99" i="2" s="1"/>
  <c r="E99" i="2"/>
  <c r="K99" i="2" s="1"/>
  <c r="D99" i="2"/>
  <c r="C99" i="2"/>
  <c r="B99" i="2"/>
  <c r="H98" i="2"/>
  <c r="K98" i="2" s="1"/>
  <c r="G98" i="2"/>
  <c r="F98" i="2"/>
  <c r="E98" i="2"/>
  <c r="D98" i="2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H96" i="2"/>
  <c r="K96" i="2" s="1"/>
  <c r="G96" i="2"/>
  <c r="F96" i="2"/>
  <c r="E96" i="2"/>
  <c r="D96" i="2"/>
  <c r="J96" i="2" s="1"/>
  <c r="C96" i="2"/>
  <c r="I96" i="2" s="1"/>
  <c r="B96" i="2"/>
  <c r="J95" i="2"/>
  <c r="I95" i="2"/>
  <c r="H95" i="2"/>
  <c r="G95" i="2"/>
  <c r="F95" i="2"/>
  <c r="E95" i="2"/>
  <c r="K95" i="2" s="1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J93" i="2"/>
  <c r="H93" i="2"/>
  <c r="G93" i="2"/>
  <c r="F93" i="2"/>
  <c r="I93" i="2" s="1"/>
  <c r="E93" i="2"/>
  <c r="K93" i="2" s="1"/>
  <c r="D93" i="2"/>
  <c r="C93" i="2"/>
  <c r="B93" i="2"/>
  <c r="K92" i="2"/>
  <c r="H92" i="2"/>
  <c r="G92" i="2"/>
  <c r="F92" i="2"/>
  <c r="E92" i="2"/>
  <c r="D92" i="2"/>
  <c r="C92" i="2"/>
  <c r="I92" i="2" s="1"/>
  <c r="B92" i="2"/>
  <c r="J91" i="2"/>
  <c r="H91" i="2"/>
  <c r="G91" i="2"/>
  <c r="F91" i="2"/>
  <c r="I91" i="2" s="1"/>
  <c r="E91" i="2"/>
  <c r="K91" i="2" s="1"/>
  <c r="D91" i="2"/>
  <c r="C91" i="2"/>
  <c r="B91" i="2"/>
  <c r="H90" i="2"/>
  <c r="K90" i="2" s="1"/>
  <c r="G90" i="2"/>
  <c r="F90" i="2"/>
  <c r="E90" i="2"/>
  <c r="D90" i="2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H88" i="2"/>
  <c r="K88" i="2" s="1"/>
  <c r="G88" i="2"/>
  <c r="F88" i="2"/>
  <c r="E88" i="2"/>
  <c r="D88" i="2"/>
  <c r="J88" i="2" s="1"/>
  <c r="C88" i="2"/>
  <c r="I88" i="2" s="1"/>
  <c r="B88" i="2"/>
  <c r="J87" i="2"/>
  <c r="I87" i="2"/>
  <c r="H87" i="2"/>
  <c r="G87" i="2"/>
  <c r="F87" i="2"/>
  <c r="E87" i="2"/>
  <c r="K87" i="2" s="1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J85" i="2"/>
  <c r="H85" i="2"/>
  <c r="G85" i="2"/>
  <c r="F85" i="2"/>
  <c r="I85" i="2" s="1"/>
  <c r="E85" i="2"/>
  <c r="K85" i="2" s="1"/>
  <c r="D85" i="2"/>
  <c r="C85" i="2"/>
  <c r="B85" i="2"/>
  <c r="K84" i="2"/>
  <c r="H84" i="2"/>
  <c r="G84" i="2"/>
  <c r="F84" i="2"/>
  <c r="E84" i="2"/>
  <c r="D84" i="2"/>
  <c r="C84" i="2"/>
  <c r="I84" i="2" s="1"/>
  <c r="B84" i="2"/>
  <c r="J83" i="2"/>
  <c r="H83" i="2"/>
  <c r="G83" i="2"/>
  <c r="F83" i="2"/>
  <c r="I83" i="2" s="1"/>
  <c r="E83" i="2"/>
  <c r="K83" i="2" s="1"/>
  <c r="D83" i="2"/>
  <c r="C83" i="2"/>
  <c r="B83" i="2"/>
  <c r="H82" i="2"/>
  <c r="K82" i="2" s="1"/>
  <c r="G82" i="2"/>
  <c r="F82" i="2"/>
  <c r="E82" i="2"/>
  <c r="D82" i="2"/>
  <c r="C82" i="2"/>
  <c r="I82" i="2" s="1"/>
  <c r="B82" i="2"/>
  <c r="J81" i="2"/>
  <c r="I81" i="2"/>
  <c r="H81" i="2"/>
  <c r="G81" i="2"/>
  <c r="F81" i="2"/>
  <c r="E81" i="2"/>
  <c r="K81" i="2" s="1"/>
  <c r="D81" i="2"/>
  <c r="C81" i="2"/>
  <c r="B81" i="2"/>
  <c r="H80" i="2"/>
  <c r="K80" i="2" s="1"/>
  <c r="G80" i="2"/>
  <c r="F80" i="2"/>
  <c r="E80" i="2"/>
  <c r="D80" i="2"/>
  <c r="J80" i="2" s="1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J77" i="2"/>
  <c r="H77" i="2"/>
  <c r="G77" i="2"/>
  <c r="F77" i="2"/>
  <c r="I77" i="2" s="1"/>
  <c r="E77" i="2"/>
  <c r="K77" i="2" s="1"/>
  <c r="D77" i="2"/>
  <c r="C77" i="2"/>
  <c r="B77" i="2"/>
  <c r="K76" i="2"/>
  <c r="H76" i="2"/>
  <c r="G76" i="2"/>
  <c r="F76" i="2"/>
  <c r="E76" i="2"/>
  <c r="D76" i="2"/>
  <c r="C76" i="2"/>
  <c r="I76" i="2" s="1"/>
  <c r="B76" i="2"/>
  <c r="J75" i="2"/>
  <c r="H75" i="2"/>
  <c r="G75" i="2"/>
  <c r="F75" i="2"/>
  <c r="I75" i="2" s="1"/>
  <c r="E75" i="2"/>
  <c r="K75" i="2" s="1"/>
  <c r="D75" i="2"/>
  <c r="C75" i="2"/>
  <c r="B75" i="2"/>
  <c r="H74" i="2"/>
  <c r="K74" i="2" s="1"/>
  <c r="G74" i="2"/>
  <c r="F74" i="2"/>
  <c r="E74" i="2"/>
  <c r="D74" i="2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H72" i="2"/>
  <c r="K72" i="2" s="1"/>
  <c r="G72" i="2"/>
  <c r="F72" i="2"/>
  <c r="E72" i="2"/>
  <c r="D72" i="2"/>
  <c r="J72" i="2" s="1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J69" i="2"/>
  <c r="H69" i="2"/>
  <c r="G69" i="2"/>
  <c r="F69" i="2"/>
  <c r="I69" i="2" s="1"/>
  <c r="E69" i="2"/>
  <c r="K69" i="2" s="1"/>
  <c r="D69" i="2"/>
  <c r="C69" i="2"/>
  <c r="B69" i="2"/>
  <c r="K68" i="2"/>
  <c r="H68" i="2"/>
  <c r="G68" i="2"/>
  <c r="F68" i="2"/>
  <c r="E68" i="2"/>
  <c r="D68" i="2"/>
  <c r="C68" i="2"/>
  <c r="I68" i="2" s="1"/>
  <c r="B68" i="2"/>
  <c r="J67" i="2"/>
  <c r="H67" i="2"/>
  <c r="G67" i="2"/>
  <c r="F67" i="2"/>
  <c r="I67" i="2" s="1"/>
  <c r="E67" i="2"/>
  <c r="K67" i="2" s="1"/>
  <c r="D67" i="2"/>
  <c r="C67" i="2"/>
  <c r="B67" i="2"/>
  <c r="K66" i="2"/>
  <c r="H66" i="2"/>
  <c r="G66" i="2"/>
  <c r="F66" i="2"/>
  <c r="E66" i="2"/>
  <c r="D66" i="2"/>
  <c r="C66" i="2"/>
  <c r="I66" i="2" s="1"/>
  <c r="B66" i="2"/>
  <c r="J65" i="2"/>
  <c r="H65" i="2"/>
  <c r="G65" i="2"/>
  <c r="F65" i="2"/>
  <c r="I65" i="2" s="1"/>
  <c r="E65" i="2"/>
  <c r="K65" i="2" s="1"/>
  <c r="D65" i="2"/>
  <c r="C65" i="2"/>
  <c r="B65" i="2"/>
  <c r="H64" i="2"/>
  <c r="K64" i="2" s="1"/>
  <c r="G64" i="2"/>
  <c r="F64" i="2"/>
  <c r="E64" i="2"/>
  <c r="D64" i="2"/>
  <c r="J64" i="2" s="1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F62" i="2"/>
  <c r="E62" i="2"/>
  <c r="D62" i="2"/>
  <c r="C62" i="2"/>
  <c r="I62" i="2" s="1"/>
  <c r="B62" i="2"/>
  <c r="J61" i="2"/>
  <c r="H61" i="2"/>
  <c r="G61" i="2"/>
  <c r="F61" i="2"/>
  <c r="I61" i="2" s="1"/>
  <c r="E61" i="2"/>
  <c r="K61" i="2" s="1"/>
  <c r="D61" i="2"/>
  <c r="C61" i="2"/>
  <c r="B61" i="2"/>
  <c r="H60" i="2"/>
  <c r="K60" i="2" s="1"/>
  <c r="G60" i="2"/>
  <c r="F60" i="2"/>
  <c r="E60" i="2"/>
  <c r="D60" i="2"/>
  <c r="J60" i="2" s="1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C58" i="2"/>
  <c r="I58" i="2" s="1"/>
  <c r="B58" i="2"/>
  <c r="J57" i="2"/>
  <c r="H57" i="2"/>
  <c r="G57" i="2"/>
  <c r="F57" i="2"/>
  <c r="I57" i="2" s="1"/>
  <c r="E57" i="2"/>
  <c r="K57" i="2" s="1"/>
  <c r="D57" i="2"/>
  <c r="C57" i="2"/>
  <c r="B57" i="2"/>
  <c r="H56" i="2"/>
  <c r="K56" i="2" s="1"/>
  <c r="G56" i="2"/>
  <c r="F56" i="2"/>
  <c r="E56" i="2"/>
  <c r="D56" i="2"/>
  <c r="J56" i="2" s="1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K54" i="2"/>
  <c r="H54" i="2"/>
  <c r="G54" i="2"/>
  <c r="F54" i="2"/>
  <c r="E54" i="2"/>
  <c r="D54" i="2"/>
  <c r="C54" i="2"/>
  <c r="I54" i="2" s="1"/>
  <c r="B54" i="2"/>
  <c r="J53" i="2"/>
  <c r="H53" i="2"/>
  <c r="G53" i="2"/>
  <c r="F53" i="2"/>
  <c r="I53" i="2" s="1"/>
  <c r="E53" i="2"/>
  <c r="K53" i="2" s="1"/>
  <c r="D53" i="2"/>
  <c r="C53" i="2"/>
  <c r="B53" i="2"/>
  <c r="H52" i="2"/>
  <c r="G52" i="2"/>
  <c r="F52" i="2"/>
  <c r="E52" i="2"/>
  <c r="K52" i="2" s="1"/>
  <c r="D52" i="2"/>
  <c r="J52" i="2" s="1"/>
  <c r="C52" i="2"/>
  <c r="I52" i="2" s="1"/>
  <c r="B52" i="2"/>
  <c r="J51" i="2"/>
  <c r="H51" i="2"/>
  <c r="K51" i="2" s="1"/>
  <c r="G51" i="2"/>
  <c r="F51" i="2"/>
  <c r="E51" i="2"/>
  <c r="D51" i="2"/>
  <c r="C51" i="2"/>
  <c r="I51" i="2" s="1"/>
  <c r="B51" i="2"/>
  <c r="H50" i="2"/>
  <c r="G50" i="2"/>
  <c r="F50" i="2"/>
  <c r="I50" i="2" s="1"/>
  <c r="E50" i="2"/>
  <c r="K50" i="2" s="1"/>
  <c r="D50" i="2"/>
  <c r="J50" i="2" s="1"/>
  <c r="C50" i="2"/>
  <c r="B50" i="2"/>
  <c r="J49" i="2"/>
  <c r="H49" i="2"/>
  <c r="K49" i="2" s="1"/>
  <c r="G49" i="2"/>
  <c r="F49" i="2"/>
  <c r="E49" i="2"/>
  <c r="D49" i="2"/>
  <c r="C49" i="2"/>
  <c r="I49" i="2" s="1"/>
  <c r="B49" i="2"/>
  <c r="H48" i="2"/>
  <c r="G48" i="2"/>
  <c r="F48" i="2"/>
  <c r="I48" i="2" s="1"/>
  <c r="E48" i="2"/>
  <c r="K48" i="2" s="1"/>
  <c r="D48" i="2"/>
  <c r="J48" i="2" s="1"/>
  <c r="C48" i="2"/>
  <c r="B48" i="2"/>
  <c r="J47" i="2"/>
  <c r="H47" i="2"/>
  <c r="K47" i="2" s="1"/>
  <c r="G47" i="2"/>
  <c r="F47" i="2"/>
  <c r="E47" i="2"/>
  <c r="D47" i="2"/>
  <c r="C47" i="2"/>
  <c r="I47" i="2" s="1"/>
  <c r="B47" i="2"/>
  <c r="H46" i="2"/>
  <c r="G46" i="2"/>
  <c r="F46" i="2"/>
  <c r="I46" i="2" s="1"/>
  <c r="E46" i="2"/>
  <c r="K46" i="2" s="1"/>
  <c r="D46" i="2"/>
  <c r="J46" i="2" s="1"/>
  <c r="C46" i="2"/>
  <c r="B46" i="2"/>
  <c r="J45" i="2"/>
  <c r="H45" i="2"/>
  <c r="K45" i="2" s="1"/>
  <c r="G45" i="2"/>
  <c r="F45" i="2"/>
  <c r="E45" i="2"/>
  <c r="D45" i="2"/>
  <c r="C45" i="2"/>
  <c r="I45" i="2" s="1"/>
  <c r="B45" i="2"/>
  <c r="H44" i="2"/>
  <c r="G44" i="2"/>
  <c r="F44" i="2"/>
  <c r="I44" i="2" s="1"/>
  <c r="E44" i="2"/>
  <c r="K44" i="2" s="1"/>
  <c r="D44" i="2"/>
  <c r="J44" i="2" s="1"/>
  <c r="C44" i="2"/>
  <c r="B44" i="2"/>
  <c r="J43" i="2"/>
  <c r="H43" i="2"/>
  <c r="K43" i="2" s="1"/>
  <c r="G43" i="2"/>
  <c r="F43" i="2"/>
  <c r="E43" i="2"/>
  <c r="D43" i="2"/>
  <c r="C43" i="2"/>
  <c r="I43" i="2" s="1"/>
  <c r="B43" i="2"/>
  <c r="H42" i="2"/>
  <c r="G42" i="2"/>
  <c r="F42" i="2"/>
  <c r="I42" i="2" s="1"/>
  <c r="E42" i="2"/>
  <c r="K42" i="2" s="1"/>
  <c r="D42" i="2"/>
  <c r="J42" i="2" s="1"/>
  <c r="C42" i="2"/>
  <c r="B42" i="2"/>
  <c r="J41" i="2"/>
  <c r="H41" i="2"/>
  <c r="K41" i="2" s="1"/>
  <c r="G41" i="2"/>
  <c r="F41" i="2"/>
  <c r="E41" i="2"/>
  <c r="D41" i="2"/>
  <c r="C41" i="2"/>
  <c r="I41" i="2" s="1"/>
  <c r="B41" i="2"/>
  <c r="H40" i="2"/>
  <c r="G40" i="2"/>
  <c r="F40" i="2"/>
  <c r="I40" i="2" s="1"/>
  <c r="E40" i="2"/>
  <c r="K40" i="2" s="1"/>
  <c r="D40" i="2"/>
  <c r="J40" i="2" s="1"/>
  <c r="C40" i="2"/>
  <c r="B40" i="2"/>
  <c r="J39" i="2"/>
  <c r="H39" i="2"/>
  <c r="K39" i="2" s="1"/>
  <c r="G39" i="2"/>
  <c r="F39" i="2"/>
  <c r="E39" i="2"/>
  <c r="D39" i="2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J37" i="2"/>
  <c r="H37" i="2"/>
  <c r="G37" i="2"/>
  <c r="F37" i="2"/>
  <c r="E37" i="2"/>
  <c r="K37" i="2" s="1"/>
  <c r="D37" i="2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J35" i="2"/>
  <c r="H35" i="2"/>
  <c r="G35" i="2"/>
  <c r="F35" i="2"/>
  <c r="E35" i="2"/>
  <c r="K35" i="2" s="1"/>
  <c r="D35" i="2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J33" i="2"/>
  <c r="H33" i="2"/>
  <c r="G33" i="2"/>
  <c r="F33" i="2"/>
  <c r="E33" i="2"/>
  <c r="K33" i="2" s="1"/>
  <c r="D33" i="2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J29" i="2"/>
  <c r="H29" i="2"/>
  <c r="G29" i="2"/>
  <c r="F29" i="2"/>
  <c r="E29" i="2"/>
  <c r="K29" i="2" s="1"/>
  <c r="D29" i="2"/>
  <c r="C29" i="2"/>
  <c r="I29" i="2" s="1"/>
  <c r="B29" i="2"/>
  <c r="H28" i="2"/>
  <c r="G28" i="2"/>
  <c r="F28" i="2"/>
  <c r="E28" i="2"/>
  <c r="K28" i="2" s="1"/>
  <c r="D28" i="2"/>
  <c r="J28" i="2" s="1"/>
  <c r="C28" i="2"/>
  <c r="I28" i="2" s="1"/>
  <c r="B28" i="2"/>
  <c r="J27" i="2"/>
  <c r="H27" i="2"/>
  <c r="G27" i="2"/>
  <c r="F27" i="2"/>
  <c r="E27" i="2"/>
  <c r="K27" i="2" s="1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J25" i="2"/>
  <c r="H25" i="2"/>
  <c r="G25" i="2"/>
  <c r="F25" i="2"/>
  <c r="E25" i="2"/>
  <c r="K25" i="2" s="1"/>
  <c r="D25" i="2"/>
  <c r="C25" i="2"/>
  <c r="I25" i="2" s="1"/>
  <c r="B25" i="2"/>
  <c r="H24" i="2"/>
  <c r="G24" i="2"/>
  <c r="F24" i="2"/>
  <c r="E24" i="2"/>
  <c r="K24" i="2" s="1"/>
  <c r="D24" i="2"/>
  <c r="J24" i="2" s="1"/>
  <c r="C24" i="2"/>
  <c r="I24" i="2" s="1"/>
  <c r="B24" i="2"/>
  <c r="J23" i="2"/>
  <c r="H23" i="2"/>
  <c r="G23" i="2"/>
  <c r="F23" i="2"/>
  <c r="E23" i="2"/>
  <c r="K23" i="2" s="1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J21" i="2"/>
  <c r="H21" i="2"/>
  <c r="G21" i="2"/>
  <c r="F21" i="2"/>
  <c r="E21" i="2"/>
  <c r="K21" i="2" s="1"/>
  <c r="D21" i="2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J17" i="2"/>
  <c r="H17" i="2"/>
  <c r="G17" i="2"/>
  <c r="F17" i="2"/>
  <c r="E17" i="2"/>
  <c r="K17" i="2" s="1"/>
  <c r="D17" i="2"/>
  <c r="C17" i="2"/>
  <c r="I17" i="2" s="1"/>
  <c r="B17" i="2"/>
  <c r="H16" i="2"/>
  <c r="G16" i="2"/>
  <c r="F16" i="2"/>
  <c r="E16" i="2"/>
  <c r="K16" i="2" s="1"/>
  <c r="D16" i="2"/>
  <c r="J16" i="2" s="1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J13" i="2"/>
  <c r="H13" i="2"/>
  <c r="G13" i="2"/>
  <c r="F13" i="2"/>
  <c r="E13" i="2"/>
  <c r="K13" i="2" s="1"/>
  <c r="D13" i="2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J11" i="2"/>
  <c r="H11" i="2"/>
  <c r="G11" i="2"/>
  <c r="F11" i="2"/>
  <c r="E11" i="2"/>
  <c r="K11" i="2" s="1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J9" i="2"/>
  <c r="H9" i="2"/>
  <c r="G9" i="2"/>
  <c r="F9" i="2"/>
  <c r="E9" i="2"/>
  <c r="K9" i="2" s="1"/>
  <c r="D9" i="2"/>
  <c r="C9" i="2"/>
  <c r="I9" i="2" s="1"/>
  <c r="B9" i="2"/>
  <c r="H8" i="2"/>
  <c r="G8" i="2"/>
  <c r="F8" i="2"/>
  <c r="I8" i="2" s="1"/>
  <c r="E8" i="2"/>
  <c r="K8" i="2" s="1"/>
  <c r="D8" i="2"/>
  <c r="J8" i="2" s="1"/>
  <c r="C8" i="2"/>
  <c r="B8" i="2"/>
  <c r="J7" i="2"/>
  <c r="H7" i="2"/>
  <c r="K7" i="2" s="1"/>
  <c r="G7" i="2"/>
  <c r="F7" i="2"/>
  <c r="F6" i="2" s="1"/>
  <c r="E7" i="2"/>
  <c r="D7" i="2"/>
  <c r="C7" i="2"/>
  <c r="I7" i="2" s="1"/>
  <c r="B7" i="2"/>
  <c r="H6" i="2"/>
  <c r="G6" i="2"/>
  <c r="E6" i="2"/>
  <c r="K6" i="2" s="1"/>
  <c r="D6" i="2"/>
  <c r="J6" i="2" s="1"/>
  <c r="C6" i="2"/>
  <c r="I6" i="2" s="1"/>
  <c r="F4" i="2"/>
  <c r="C4" i="2"/>
  <c r="I2" i="2"/>
  <c r="G2" i="2"/>
  <c r="J54" i="2" l="1"/>
  <c r="J62" i="2"/>
  <c r="I189" i="2"/>
  <c r="I205" i="2"/>
  <c r="I221" i="2"/>
  <c r="J58" i="2"/>
  <c r="J66" i="2"/>
  <c r="J74" i="2"/>
  <c r="J82" i="2"/>
  <c r="J90" i="2"/>
  <c r="J98" i="2"/>
  <c r="J106" i="2"/>
  <c r="J114" i="2"/>
  <c r="J122" i="2"/>
  <c r="J130" i="2"/>
  <c r="J138" i="2"/>
  <c r="J146" i="2"/>
  <c r="J154" i="2"/>
  <c r="J162" i="2"/>
  <c r="J170" i="2"/>
  <c r="I181" i="2"/>
  <c r="I197" i="2"/>
  <c r="I213" i="2"/>
  <c r="I229" i="2"/>
  <c r="J68" i="2"/>
  <c r="J76" i="2"/>
  <c r="J84" i="2"/>
  <c r="J92" i="2"/>
  <c r="J100" i="2"/>
  <c r="J108" i="2"/>
  <c r="J116" i="2"/>
  <c r="J124" i="2"/>
  <c r="J132" i="2"/>
  <c r="J140" i="2"/>
  <c r="J148" i="2"/>
  <c r="J156" i="2"/>
  <c r="J164" i="2"/>
  <c r="K176" i="2"/>
  <c r="K192" i="2"/>
  <c r="K208" i="2"/>
  <c r="K224" i="2"/>
  <c r="K170" i="2"/>
  <c r="I175" i="2"/>
  <c r="K178" i="2"/>
  <c r="I183" i="2"/>
  <c r="K186" i="2"/>
  <c r="I191" i="2"/>
  <c r="K194" i="2"/>
  <c r="I199" i="2"/>
  <c r="K202" i="2"/>
  <c r="I207" i="2"/>
  <c r="K210" i="2"/>
  <c r="I215" i="2"/>
  <c r="K218" i="2"/>
  <c r="I223" i="2"/>
  <c r="K226" i="2"/>
  <c r="I231" i="2"/>
  <c r="K234" i="2"/>
  <c r="I10" i="3"/>
  <c r="K13" i="3"/>
  <c r="I18" i="3"/>
  <c r="K21" i="3"/>
  <c r="I26" i="3"/>
  <c r="K29" i="3"/>
  <c r="I34" i="3"/>
  <c r="K37" i="3"/>
  <c r="I42" i="3"/>
  <c r="K45" i="3"/>
  <c r="I50" i="3"/>
  <c r="K53" i="3"/>
  <c r="I58" i="3"/>
  <c r="K61" i="3"/>
  <c r="I66" i="3"/>
  <c r="K69" i="3"/>
  <c r="I74" i="3"/>
  <c r="K77" i="3"/>
  <c r="I82" i="3"/>
  <c r="K85" i="3"/>
  <c r="I90" i="3"/>
  <c r="K93" i="3"/>
  <c r="I98" i="3"/>
  <c r="K101" i="3"/>
  <c r="I106" i="3"/>
  <c r="K109" i="3"/>
  <c r="K172" i="2"/>
  <c r="I177" i="2"/>
  <c r="K180" i="2"/>
  <c r="I185" i="2"/>
  <c r="K188" i="2"/>
  <c r="I193" i="2"/>
  <c r="K196" i="2"/>
  <c r="I201" i="2"/>
  <c r="K204" i="2"/>
  <c r="I209" i="2"/>
  <c r="K212" i="2"/>
  <c r="I217" i="2"/>
  <c r="K220" i="2"/>
  <c r="I225" i="2"/>
  <c r="K228" i="2"/>
  <c r="I233" i="2"/>
  <c r="K7" i="3"/>
  <c r="I12" i="3"/>
  <c r="K15" i="3"/>
  <c r="I20" i="3"/>
  <c r="K23" i="3"/>
  <c r="I28" i="3"/>
  <c r="K31" i="3"/>
  <c r="I36" i="3"/>
  <c r="K39" i="3"/>
  <c r="I44" i="3"/>
  <c r="K47" i="3"/>
  <c r="I52" i="3"/>
  <c r="K55" i="3"/>
  <c r="I60" i="3"/>
  <c r="K63" i="3"/>
  <c r="I68" i="3"/>
  <c r="K71" i="3"/>
  <c r="I76" i="3"/>
  <c r="K79" i="3"/>
  <c r="I84" i="3"/>
  <c r="K87" i="3"/>
  <c r="I92" i="3"/>
  <c r="K95" i="3"/>
  <c r="I100" i="3"/>
  <c r="K103" i="3"/>
  <c r="I108" i="3"/>
  <c r="J254" i="3"/>
  <c r="J262" i="3"/>
  <c r="J270" i="3"/>
  <c r="J278" i="3"/>
  <c r="J286" i="3"/>
  <c r="J294" i="3"/>
  <c r="J302" i="3"/>
  <c r="J310" i="3"/>
  <c r="J318" i="3"/>
  <c r="J258" i="3"/>
  <c r="J266" i="3"/>
  <c r="J274" i="3"/>
  <c r="J282" i="3"/>
  <c r="J290" i="3"/>
  <c r="J298" i="3"/>
  <c r="J306" i="3"/>
  <c r="J314" i="3"/>
  <c r="K323" i="3"/>
  <c r="K325" i="3"/>
  <c r="K327" i="3"/>
  <c r="K329" i="3"/>
  <c r="K331" i="3"/>
  <c r="K333" i="3"/>
  <c r="K335" i="3"/>
  <c r="K337" i="3"/>
  <c r="K339" i="3"/>
  <c r="K341" i="3"/>
  <c r="K343" i="3"/>
  <c r="K345" i="3"/>
  <c r="K347" i="3"/>
  <c r="K349" i="3"/>
  <c r="K351" i="3"/>
  <c r="K353" i="3"/>
  <c r="K355" i="3"/>
  <c r="K357" i="3"/>
  <c r="K359" i="3"/>
  <c r="K361" i="3"/>
  <c r="K363" i="3"/>
  <c r="K365" i="3"/>
  <c r="K367" i="3"/>
  <c r="K369" i="3"/>
  <c r="K371" i="3"/>
  <c r="K373" i="3"/>
  <c r="K375" i="3"/>
  <c r="K377" i="3"/>
  <c r="K379" i="3"/>
  <c r="K381" i="3"/>
  <c r="K383" i="3"/>
  <c r="K385" i="3"/>
  <c r="K387" i="3"/>
  <c r="J391" i="3"/>
  <c r="J393" i="3"/>
  <c r="J395" i="3"/>
  <c r="J397" i="3"/>
  <c r="J399" i="3"/>
  <c r="J401" i="3"/>
  <c r="J403" i="3"/>
  <c r="J405" i="3"/>
  <c r="J407" i="3"/>
  <c r="J409" i="3"/>
  <c r="J411" i="3"/>
  <c r="J413" i="3"/>
  <c r="J415" i="3"/>
  <c r="J417" i="3"/>
  <c r="J419" i="3"/>
  <c r="J421" i="3"/>
  <c r="J423" i="3"/>
  <c r="J425" i="3"/>
  <c r="J427" i="3"/>
</calcChain>
</file>

<file path=xl/sharedStrings.xml><?xml version="1.0" encoding="utf-8"?>
<sst xmlns="http://schemas.openxmlformats.org/spreadsheetml/2006/main" count="208" uniqueCount="171">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</sst>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5" sqref="D5:G5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8" t="s">
        <v>0</v>
      </c>
      <c r="E3" s="58"/>
      <c r="F3" s="58"/>
      <c r="G3" s="58"/>
      <c r="H3" s="4"/>
    </row>
    <row r="4" spans="2:18" ht="36.6" x14ac:dyDescent="0.3">
      <c r="D4" s="58" t="s">
        <v>23</v>
      </c>
      <c r="E4" s="58"/>
      <c r="F4" s="58"/>
      <c r="G4" s="58"/>
      <c r="H4" s="4"/>
    </row>
    <row r="5" spans="2:18" ht="36.6" x14ac:dyDescent="0.3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3">
      <c r="E6" s="57"/>
      <c r="F6" s="57"/>
      <c r="G6" s="57"/>
      <c r="H6" s="5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43525</v>
      </c>
      <c r="F7" s="3" t="s">
        <v>3</v>
      </c>
      <c r="G7" s="5">
        <v>43555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60" t="s">
        <v>40</v>
      </c>
      <c r="D12" s="60"/>
      <c r="E12" s="60"/>
      <c r="F12" s="60"/>
      <c r="G12" s="60"/>
      <c r="H12" s="60"/>
    </row>
    <row r="14" spans="2:18" ht="18" x14ac:dyDescent="0.3">
      <c r="C14" s="61" t="s">
        <v>4</v>
      </c>
      <c r="D14" s="61"/>
      <c r="E14" s="61"/>
      <c r="F14" s="61"/>
      <c r="G14" s="61"/>
      <c r="H14" s="61"/>
    </row>
    <row r="15" spans="2:18" ht="16.5" customHeight="1" x14ac:dyDescent="0.3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3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3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3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3">
      <c r="B23" s="2"/>
    </row>
    <row r="24" spans="2:8" ht="16.5" customHeight="1" x14ac:dyDescent="0.3">
      <c r="B24" s="2"/>
      <c r="D24" s="29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E13" sqref="E13"/>
    </sheetView>
  </sheetViews>
  <sheetFormatPr defaultColWidth="8.88671875"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3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3">
      <c r="B4" s="64"/>
      <c r="C4" s="67" t="str">
        <f>TEXT(Cover!E7, "mm/dd/yyyy") &amp; " - "&amp; TEXT(Cover!G7, "mm/dd/yyyy")</f>
        <v>03/01/2019 - 03/31/2019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03/01/2018 - 03/31/2018</v>
      </c>
      <c r="G4" s="67"/>
      <c r="H4" s="68"/>
      <c r="I4" s="66"/>
      <c r="J4" s="66"/>
      <c r="K4" s="66"/>
    </row>
    <row r="5" spans="1:12" ht="23.25" customHeight="1" thickBot="1" x14ac:dyDescent="0.35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" thickTop="1" x14ac:dyDescent="0.3">
      <c r="B6" s="19" t="s">
        <v>16</v>
      </c>
      <c r="C6" s="42">
        <f t="shared" ref="C6:H6" si="0">SUM(C7:C51)</f>
        <v>2146135872.3099997</v>
      </c>
      <c r="D6" s="43">
        <f t="shared" si="0"/>
        <v>473345696.56000006</v>
      </c>
      <c r="E6" s="44">
        <f t="shared" si="0"/>
        <v>22103839.500000011</v>
      </c>
      <c r="F6" s="42">
        <f t="shared" si="0"/>
        <v>2040470112.1099999</v>
      </c>
      <c r="G6" s="43">
        <f t="shared" si="0"/>
        <v>465452540.35999995</v>
      </c>
      <c r="H6" s="44">
        <f t="shared" si="0"/>
        <v>22006038.499999996</v>
      </c>
      <c r="I6" s="20">
        <f t="shared" ref="I6:I69" si="1">IFERROR((C6-F6)/F6,"")</f>
        <v>5.1785007569031948E-2</v>
      </c>
      <c r="J6" s="20">
        <f t="shared" ref="J6:J69" si="2">IFERROR((D6-G6)/G6,"")</f>
        <v>1.6958025825565843E-2</v>
      </c>
      <c r="K6" s="20">
        <f t="shared" ref="K6:K69" si="3">IFERROR((E6-H6)/H6,"")</f>
        <v>4.4442801461069383E-3</v>
      </c>
    </row>
    <row r="7" spans="1:12" x14ac:dyDescent="0.3">
      <c r="A7" s="15"/>
      <c r="B7" s="21" t="str">
        <f>'County Data'!A2</f>
        <v>Addison</v>
      </c>
      <c r="C7" s="50">
        <f>IF('County Data'!C2&gt;9,'County Data'!B2,"*")</f>
        <v>64109310.390000001</v>
      </c>
      <c r="D7" s="50">
        <f>IF('County Data'!E2&gt;9,'County Data'!D2,"*")</f>
        <v>10450623.9</v>
      </c>
      <c r="E7" s="51">
        <f>IF('County Data'!G2&gt;9,'County Data'!F2,"*")</f>
        <v>519430.8333333336</v>
      </c>
      <c r="F7" s="50">
        <f>IF('County Data'!I2&gt;9,'County Data'!H2,"*")</f>
        <v>67353732.719999999</v>
      </c>
      <c r="G7" s="50">
        <f>IF('County Data'!K2&gt;9,'County Data'!J2,"*")</f>
        <v>11095961.67</v>
      </c>
      <c r="H7" s="51">
        <f>IF('County Data'!M2&gt;9,'County Data'!L2,"*")</f>
        <v>424248.16666666669</v>
      </c>
      <c r="I7" s="22">
        <f t="shared" si="1"/>
        <v>-4.8169896440447765E-2</v>
      </c>
      <c r="J7" s="22">
        <f t="shared" si="2"/>
        <v>-5.8159697121592489E-2</v>
      </c>
      <c r="K7" s="22">
        <f t="shared" si="3"/>
        <v>0.22435610603699388</v>
      </c>
      <c r="L7" s="15"/>
    </row>
    <row r="8" spans="1:12" x14ac:dyDescent="0.3">
      <c r="A8" s="15"/>
      <c r="B8" s="21" t="str">
        <f>'County Data'!A3</f>
        <v>Bennington</v>
      </c>
      <c r="C8" s="50">
        <f>IF('County Data'!C3&gt;9,'County Data'!B3,"*")</f>
        <v>87361446.370000005</v>
      </c>
      <c r="D8" s="50">
        <f>IF('County Data'!E3&gt;9,'County Data'!D3,"*")</f>
        <v>20833702.949999999</v>
      </c>
      <c r="E8" s="51">
        <f>IF('County Data'!G3&gt;9,'County Data'!F3,"*")</f>
        <v>456464.83333333326</v>
      </c>
      <c r="F8" s="50">
        <f>IF('County Data'!I3&gt;9,'County Data'!H3,"*")</f>
        <v>85709920.340000004</v>
      </c>
      <c r="G8" s="50">
        <f>IF('County Data'!K3&gt;9,'County Data'!J3,"*")</f>
        <v>20079389.32</v>
      </c>
      <c r="H8" s="51">
        <f>IF('County Data'!M3&gt;9,'County Data'!L3,"*")</f>
        <v>569413.33333333291</v>
      </c>
      <c r="I8" s="22">
        <f t="shared" si="1"/>
        <v>1.9268785030351378E-2</v>
      </c>
      <c r="J8" s="22">
        <f t="shared" si="2"/>
        <v>3.7566562308180743E-2</v>
      </c>
      <c r="K8" s="22">
        <f t="shared" si="3"/>
        <v>-0.19835942256357375</v>
      </c>
      <c r="L8" s="15"/>
    </row>
    <row r="9" spans="1:12" x14ac:dyDescent="0.3">
      <c r="A9" s="15"/>
      <c r="B9" s="11" t="str">
        <f>'County Data'!A4</f>
        <v>Caledonia</v>
      </c>
      <c r="C9" s="48">
        <f>IF('County Data'!C4&gt;9,'County Data'!B4,"*")</f>
        <v>34054646</v>
      </c>
      <c r="D9" s="46">
        <f>IF('County Data'!E4&gt;9,'County Data'!D4,"*")</f>
        <v>9933292.8800000008</v>
      </c>
      <c r="E9" s="47">
        <f>IF('County Data'!G4&gt;9,'County Data'!F4,"*")</f>
        <v>163831.66666666672</v>
      </c>
      <c r="F9" s="48">
        <f>IF('County Data'!I4&gt;9,'County Data'!H4,"*")</f>
        <v>36521778</v>
      </c>
      <c r="G9" s="46">
        <f>IF('County Data'!K4&gt;9,'County Data'!J4,"*")</f>
        <v>10238633.07</v>
      </c>
      <c r="H9" s="47">
        <f>IF('County Data'!M4&gt;9,'County Data'!L4,"*")</f>
        <v>166790.00000000006</v>
      </c>
      <c r="I9" s="9">
        <f t="shared" si="1"/>
        <v>-6.7552351914520706E-2</v>
      </c>
      <c r="J9" s="9">
        <f t="shared" si="2"/>
        <v>-2.9822358894242458E-2</v>
      </c>
      <c r="K9" s="9">
        <f t="shared" si="3"/>
        <v>-1.7736874712712646E-2</v>
      </c>
      <c r="L9" s="15"/>
    </row>
    <row r="10" spans="1:12" x14ac:dyDescent="0.3">
      <c r="A10" s="15"/>
      <c r="B10" s="21" t="str">
        <f>'County Data'!A5</f>
        <v>Chittenden</v>
      </c>
      <c r="C10" s="50">
        <f>IF('County Data'!C5&gt;9,'County Data'!B5,"*")</f>
        <v>459711196.07999998</v>
      </c>
      <c r="D10" s="50">
        <f>IF('County Data'!E5&gt;9,'County Data'!D5,"*")</f>
        <v>117533291.20999999</v>
      </c>
      <c r="E10" s="51">
        <f>IF('County Data'!G5&gt;9,'County Data'!F5,"*")</f>
        <v>7157294.1666666679</v>
      </c>
      <c r="F10" s="50">
        <f>IF('County Data'!I5&gt;9,'County Data'!H5,"*")</f>
        <v>497139650.87</v>
      </c>
      <c r="G10" s="50">
        <f>IF('County Data'!K5&gt;9,'County Data'!J5,"*")</f>
        <v>117533270.33</v>
      </c>
      <c r="H10" s="51">
        <f>IF('County Data'!M5&gt;9,'County Data'!L5,"*")</f>
        <v>6900581.9999999972</v>
      </c>
      <c r="I10" s="22">
        <f t="shared" si="1"/>
        <v>-7.5287607263874054E-2</v>
      </c>
      <c r="J10" s="22">
        <f t="shared" si="2"/>
        <v>1.7765182519474297E-7</v>
      </c>
      <c r="K10" s="22">
        <f t="shared" si="3"/>
        <v>3.7201523968075564E-2</v>
      </c>
      <c r="L10" s="15"/>
    </row>
    <row r="11" spans="1:12" x14ac:dyDescent="0.3">
      <c r="A11" s="15"/>
      <c r="B11" s="11" t="str">
        <f>'County Data'!A6</f>
        <v>Essex</v>
      </c>
      <c r="C11" s="48">
        <f>IF('County Data'!C6&gt;9,'County Data'!B6,"*")</f>
        <v>1201891.42</v>
      </c>
      <c r="D11" s="46">
        <f>IF('County Data'!E6&gt;9,'County Data'!D6,"*")</f>
        <v>381761.19</v>
      </c>
      <c r="E11" s="47" t="str">
        <f>IF('County Data'!G6&gt;9,'County Data'!F6,"*")</f>
        <v>*</v>
      </c>
      <c r="F11" s="48">
        <f>IF('County Data'!I6&gt;9,'County Data'!H6,"*")</f>
        <v>926213.11</v>
      </c>
      <c r="G11" s="46">
        <f>IF('County Data'!K6&gt;9,'County Data'!J6,"*")</f>
        <v>383336.84</v>
      </c>
      <c r="H11" s="47" t="str">
        <f>IF('County Data'!M6&gt;9,'County Data'!L6,"*")</f>
        <v>*</v>
      </c>
      <c r="I11" s="9">
        <f t="shared" si="1"/>
        <v>0.29764025905441993</v>
      </c>
      <c r="J11" s="9">
        <f t="shared" si="2"/>
        <v>-4.1103537035470502E-3</v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50">
        <f>IF('County Data'!C7&gt;9,'County Data'!B7,"*")</f>
        <v>104410704.38</v>
      </c>
      <c r="D12" s="50">
        <f>IF('County Data'!E7&gt;9,'County Data'!D7,"*")</f>
        <v>15040071.32</v>
      </c>
      <c r="E12" s="51">
        <f>IF('County Data'!G7&gt;9,'County Data'!F7,"*")</f>
        <v>796697.16666666721</v>
      </c>
      <c r="F12" s="50">
        <f>IF('County Data'!I7&gt;9,'County Data'!H7,"*")</f>
        <v>106692473.2</v>
      </c>
      <c r="G12" s="50">
        <f>IF('County Data'!K7&gt;9,'County Data'!J7,"*")</f>
        <v>15413402.59</v>
      </c>
      <c r="H12" s="51">
        <f>IF('County Data'!M7&gt;9,'County Data'!L7,"*")</f>
        <v>787651.33333333337</v>
      </c>
      <c r="I12" s="22">
        <f t="shared" si="1"/>
        <v>-2.1386408540016933E-2</v>
      </c>
      <c r="J12" s="22">
        <f t="shared" si="2"/>
        <v>-2.4221210587350238E-2</v>
      </c>
      <c r="K12" s="22">
        <f t="shared" si="3"/>
        <v>1.148456550571933E-2</v>
      </c>
      <c r="L12" s="15"/>
    </row>
    <row r="13" spans="1:12" x14ac:dyDescent="0.3">
      <c r="A13" s="15"/>
      <c r="B13" s="11" t="str">
        <f>'County Data'!A8</f>
        <v>Grand Isle</v>
      </c>
      <c r="C13" s="48">
        <f>IF('County Data'!C8&gt;9,'County Data'!B8,"*")</f>
        <v>3297976.59</v>
      </c>
      <c r="D13" s="46">
        <f>IF('County Data'!E8&gt;9,'County Data'!D8,"*")</f>
        <v>765554.4</v>
      </c>
      <c r="E13" s="47" t="str">
        <f>IF('County Data'!G8&gt;9,'County Data'!F8,"*")</f>
        <v>*</v>
      </c>
      <c r="F13" s="48">
        <f>IF('County Data'!I8&gt;9,'County Data'!H8,"*")</f>
        <v>2875886.75</v>
      </c>
      <c r="G13" s="46">
        <f>IF('County Data'!K8&gt;9,'County Data'!J8,"*")</f>
        <v>772821.17</v>
      </c>
      <c r="H13" s="47" t="str">
        <f>IF('County Data'!M8&gt;9,'County Data'!L8,"*")</f>
        <v>*</v>
      </c>
      <c r="I13" s="9">
        <f t="shared" si="1"/>
        <v>0.14676858885350749</v>
      </c>
      <c r="J13" s="9">
        <f t="shared" si="2"/>
        <v>-9.4029127074767085E-3</v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50">
        <f>IF('County Data'!C9&gt;9,'County Data'!B9,"*")</f>
        <v>54811301.049999997</v>
      </c>
      <c r="D14" s="50">
        <f>IF('County Data'!E9&gt;9,'County Data'!D9,"*")</f>
        <v>23283437.66</v>
      </c>
      <c r="E14" s="51">
        <f>IF('County Data'!G9&gt;9,'County Data'!F9,"*")</f>
        <v>1051194.666666667</v>
      </c>
      <c r="F14" s="50">
        <f>IF('County Data'!I9&gt;9,'County Data'!H9,"*")</f>
        <v>60856082.759999998</v>
      </c>
      <c r="G14" s="50">
        <f>IF('County Data'!K9&gt;9,'County Data'!J9,"*")</f>
        <v>24019722.289999999</v>
      </c>
      <c r="H14" s="51">
        <f>IF('County Data'!M9&gt;9,'County Data'!L9,"*")</f>
        <v>481220.16666666674</v>
      </c>
      <c r="I14" s="22">
        <f t="shared" si="1"/>
        <v>-9.9329129248081779E-2</v>
      </c>
      <c r="J14" s="22">
        <f t="shared" si="2"/>
        <v>-3.0653336500336324E-2</v>
      </c>
      <c r="K14" s="22">
        <f t="shared" si="3"/>
        <v>1.1844360221811157</v>
      </c>
      <c r="L14" s="15"/>
    </row>
    <row r="15" spans="1:12" x14ac:dyDescent="0.3">
      <c r="A15" s="15"/>
      <c r="B15" s="24" t="str">
        <f>'County Data'!A10</f>
        <v>Orange</v>
      </c>
      <c r="C15" s="56">
        <f>IF('County Data'!C10&gt;9,'County Data'!B10,"*")</f>
        <v>20581975.719999999</v>
      </c>
      <c r="D15" s="56">
        <f>IF('County Data'!E10&gt;9,'County Data'!D10,"*")</f>
        <v>4154531.18</v>
      </c>
      <c r="E15" s="55">
        <f>IF('County Data'!G10&gt;9,'County Data'!F10,"*")</f>
        <v>230100.99999999991</v>
      </c>
      <c r="F15" s="56">
        <f>IF('County Data'!I10&gt;9,'County Data'!H10,"*")</f>
        <v>20352320.18</v>
      </c>
      <c r="G15" s="56">
        <f>IF('County Data'!K10&gt;9,'County Data'!J10,"*")</f>
        <v>4327645.5999999996</v>
      </c>
      <c r="H15" s="55">
        <f>IF('County Data'!M10&gt;9,'County Data'!L10,"*")</f>
        <v>261528.33333333363</v>
      </c>
      <c r="I15" s="23">
        <f t="shared" si="1"/>
        <v>1.1283997989854693E-2</v>
      </c>
      <c r="J15" s="23">
        <f t="shared" si="2"/>
        <v>-4.0001986299432531E-2</v>
      </c>
      <c r="K15" s="23">
        <f t="shared" si="3"/>
        <v>-0.12016798689753316</v>
      </c>
      <c r="L15" s="15"/>
    </row>
    <row r="16" spans="1:12" x14ac:dyDescent="0.3">
      <c r="A16" s="15"/>
      <c r="B16" s="21" t="str">
        <f>'County Data'!A11</f>
        <v>Orleans</v>
      </c>
      <c r="C16" s="50">
        <f>IF('County Data'!C11&gt;9,'County Data'!B11,"*")</f>
        <v>61127215.770000003</v>
      </c>
      <c r="D16" s="50">
        <f>IF('County Data'!E11&gt;9,'County Data'!D11,"*")</f>
        <v>13102292.59</v>
      </c>
      <c r="E16" s="51">
        <f>IF('County Data'!G11&gt;9,'County Data'!F11,"*")</f>
        <v>288261.99999999994</v>
      </c>
      <c r="F16" s="50">
        <f>IF('County Data'!I11&gt;9,'County Data'!H11,"*")</f>
        <v>60925364.770000003</v>
      </c>
      <c r="G16" s="50">
        <f>IF('County Data'!K11&gt;9,'County Data'!J11,"*")</f>
        <v>13085109.220000001</v>
      </c>
      <c r="H16" s="51">
        <f>IF('County Data'!M11&gt;9,'County Data'!L11,"*")</f>
        <v>441374.16666666651</v>
      </c>
      <c r="I16" s="22">
        <f t="shared" si="1"/>
        <v>3.3130864421084694E-3</v>
      </c>
      <c r="J16" s="22">
        <f t="shared" si="2"/>
        <v>1.3132003494273608E-3</v>
      </c>
      <c r="K16" s="22">
        <f t="shared" si="3"/>
        <v>-0.34689879523986633</v>
      </c>
      <c r="L16" s="15"/>
    </row>
    <row r="17" spans="1:12" x14ac:dyDescent="0.3">
      <c r="A17" s="15"/>
      <c r="B17" s="11" t="str">
        <f>'County Data'!A12</f>
        <v>Other</v>
      </c>
      <c r="C17" s="48">
        <f>IF('County Data'!C12&gt;9,'County Data'!B12,"*")</f>
        <v>811795201.91999996</v>
      </c>
      <c r="D17" s="46">
        <f>IF('County Data'!E12&gt;9,'County Data'!D12,"*")</f>
        <v>150659793.86000001</v>
      </c>
      <c r="E17" s="47">
        <f>IF('County Data'!G12&gt;9,'County Data'!F12,"*")</f>
        <v>6854986.1666666744</v>
      </c>
      <c r="F17" s="48">
        <f>IF('County Data'!I12&gt;9,'County Data'!H12,"*")</f>
        <v>662891036.86000001</v>
      </c>
      <c r="G17" s="46">
        <f>IF('County Data'!K12&gt;9,'County Data'!J12,"*")</f>
        <v>133704503</v>
      </c>
      <c r="H17" s="47">
        <f>IF('County Data'!M12&gt;9,'County Data'!L12,"*")</f>
        <v>3788091.0000000009</v>
      </c>
      <c r="I17" s="9">
        <f t="shared" si="1"/>
        <v>0.22462841821686588</v>
      </c>
      <c r="J17" s="9">
        <f t="shared" si="2"/>
        <v>0.12681166661978477</v>
      </c>
      <c r="K17" s="9">
        <f t="shared" si="3"/>
        <v>0.80961496613113904</v>
      </c>
      <c r="L17" s="15"/>
    </row>
    <row r="18" spans="1:12" x14ac:dyDescent="0.3">
      <c r="A18" s="15"/>
      <c r="B18" s="21" t="str">
        <f>'County Data'!A13</f>
        <v>Rutland</v>
      </c>
      <c r="C18" s="50">
        <f>IF('County Data'!C13&gt;9,'County Data'!B13,"*")</f>
        <v>97730497.25</v>
      </c>
      <c r="D18" s="50">
        <f>IF('County Data'!E13&gt;9,'County Data'!D13,"*")</f>
        <v>36545827.350000001</v>
      </c>
      <c r="E18" s="51">
        <f>IF('County Data'!G13&gt;9,'County Data'!F13,"*")</f>
        <v>1976775.6666666674</v>
      </c>
      <c r="F18" s="50">
        <f>IF('County Data'!I13&gt;9,'County Data'!H13,"*")</f>
        <v>99035513.349999994</v>
      </c>
      <c r="G18" s="50">
        <f>IF('County Data'!K13&gt;9,'County Data'!J13,"*")</f>
        <v>36509724.049999997</v>
      </c>
      <c r="H18" s="51">
        <f>IF('County Data'!M13&gt;9,'County Data'!L13,"*")</f>
        <v>1905245.5000000012</v>
      </c>
      <c r="I18" s="22">
        <f t="shared" si="1"/>
        <v>-1.3177253854260898E-2</v>
      </c>
      <c r="J18" s="22">
        <f t="shared" si="2"/>
        <v>9.8886806020667445E-4</v>
      </c>
      <c r="K18" s="22">
        <f t="shared" si="3"/>
        <v>3.7543805597056251E-2</v>
      </c>
      <c r="L18" s="15"/>
    </row>
    <row r="19" spans="1:12" x14ac:dyDescent="0.3">
      <c r="A19" s="15"/>
      <c r="B19" s="11" t="str">
        <f>'County Data'!A14</f>
        <v>Washington</v>
      </c>
      <c r="C19" s="48">
        <f>IF('County Data'!C14&gt;9,'County Data'!B14,"*")</f>
        <v>191069859.02000001</v>
      </c>
      <c r="D19" s="46">
        <f>IF('County Data'!E14&gt;9,'County Data'!D14,"*")</f>
        <v>33093916.41</v>
      </c>
      <c r="E19" s="47">
        <f>IF('County Data'!G14&gt;9,'County Data'!F14,"*")</f>
        <v>1241231.5000000002</v>
      </c>
      <c r="F19" s="48">
        <f>IF('County Data'!I14&gt;9,'County Data'!H14,"*")</f>
        <v>186905426.18000001</v>
      </c>
      <c r="G19" s="46">
        <f>IF('County Data'!K14&gt;9,'County Data'!J14,"*")</f>
        <v>33892232.280000001</v>
      </c>
      <c r="H19" s="47">
        <f>IF('County Data'!M14&gt;9,'County Data'!L14,"*")</f>
        <v>1439966.9999999993</v>
      </c>
      <c r="I19" s="9">
        <f t="shared" si="1"/>
        <v>2.2280962758081887E-2</v>
      </c>
      <c r="J19" s="9">
        <f t="shared" si="2"/>
        <v>-2.3554537907232855E-2</v>
      </c>
      <c r="K19" s="9">
        <f t="shared" si="3"/>
        <v>-0.13801392670804202</v>
      </c>
      <c r="L19" s="15"/>
    </row>
    <row r="20" spans="1:12" x14ac:dyDescent="0.3">
      <c r="A20" s="15"/>
      <c r="B20" s="21" t="str">
        <f>'County Data'!A15</f>
        <v>Windham</v>
      </c>
      <c r="C20" s="50">
        <f>IF('County Data'!C15&gt;9,'County Data'!B15,"*")</f>
        <v>81756100.75</v>
      </c>
      <c r="D20" s="50">
        <f>IF('County Data'!E15&gt;9,'County Data'!D15,"*")</f>
        <v>19478638.359999999</v>
      </c>
      <c r="E20" s="51">
        <f>IF('County Data'!G15&gt;9,'County Data'!F15,"*")</f>
        <v>590878.49999999988</v>
      </c>
      <c r="F20" s="50">
        <f>IF('County Data'!I15&gt;9,'County Data'!H15,"*")</f>
        <v>77943273.939999998</v>
      </c>
      <c r="G20" s="50">
        <f>IF('County Data'!K15&gt;9,'County Data'!J15,"*")</f>
        <v>23042047</v>
      </c>
      <c r="H20" s="51">
        <f>IF('County Data'!M15&gt;9,'County Data'!L15,"*")</f>
        <v>4254442.5</v>
      </c>
      <c r="I20" s="22">
        <f t="shared" si="1"/>
        <v>4.891797094557615E-2</v>
      </c>
      <c r="J20" s="22">
        <f t="shared" si="2"/>
        <v>-0.1546480935482859</v>
      </c>
      <c r="K20" s="22">
        <f t="shared" si="3"/>
        <v>-0.8611149404416677</v>
      </c>
      <c r="L20" s="15"/>
    </row>
    <row r="21" spans="1:12" x14ac:dyDescent="0.3">
      <c r="A21" s="15"/>
      <c r="B21" s="11" t="str">
        <f>'County Data'!A16</f>
        <v>Windsor</v>
      </c>
      <c r="C21" s="48">
        <f>IF('County Data'!C16&gt;9,'County Data'!B16,"*")</f>
        <v>73116549.599999994</v>
      </c>
      <c r="D21" s="46">
        <f>IF('County Data'!E16&gt;9,'County Data'!D16,"*")</f>
        <v>18088961.300000001</v>
      </c>
      <c r="E21" s="47">
        <f>IF('County Data'!G16&gt;9,'County Data'!F16,"*")</f>
        <v>776691.33333333291</v>
      </c>
      <c r="F21" s="48">
        <f>IF('County Data'!I16&gt;9,'County Data'!H16,"*")</f>
        <v>74341439.079999998</v>
      </c>
      <c r="G21" s="46">
        <f>IF('County Data'!K16&gt;9,'County Data'!J16,"*")</f>
        <v>21354741.93</v>
      </c>
      <c r="H21" s="47">
        <f>IF('County Data'!M16&gt;9,'County Data'!L16,"*")</f>
        <v>585484.99999999965</v>
      </c>
      <c r="I21" s="9">
        <f t="shared" si="1"/>
        <v>-1.6476537112523223E-2</v>
      </c>
      <c r="J21" s="9">
        <f t="shared" si="2"/>
        <v>-0.15292999750149633</v>
      </c>
      <c r="K21" s="9">
        <f t="shared" si="3"/>
        <v>0.32657768061236986</v>
      </c>
      <c r="L21" s="15"/>
    </row>
    <row r="22" spans="1:12" x14ac:dyDescent="0.3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3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3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3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3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3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3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3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3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C124" sqref="C124"/>
    </sheetView>
  </sheetViews>
  <sheetFormatPr defaultColWidth="8.88671875"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3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3">
      <c r="B4" s="72"/>
      <c r="C4" s="70" t="str">
        <f>TEXT(Cover!E7, "mm/dd/yyyy") &amp; " - "&amp; TEXT(Cover!G7, "mm/dd/yyyy")</f>
        <v>03/01/2019 - 03/31/2019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03/01/2018 - 03/31/2018</v>
      </c>
      <c r="G4" s="67"/>
      <c r="H4" s="68"/>
      <c r="I4" s="66"/>
      <c r="J4" s="66"/>
      <c r="K4" s="66"/>
    </row>
    <row r="5" spans="1:12" ht="23.25" customHeight="1" thickBot="1" x14ac:dyDescent="0.35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" thickTop="1" x14ac:dyDescent="0.3">
      <c r="B6" s="25" t="str">
        <f>'Town Data'!A2</f>
        <v>ALBURGH</v>
      </c>
      <c r="C6" s="42">
        <f>IF('Town Data'!C2&gt;9,'Town Data'!B2,"*")</f>
        <v>1524870.94</v>
      </c>
      <c r="D6" s="43">
        <f>IF('Town Data'!E2&gt;9,'Town Data'!D2,"*")</f>
        <v>320255.73</v>
      </c>
      <c r="E6" s="44" t="str">
        <f>IF('Town Data'!G2&gt;9,'Town Data'!F2,"*")</f>
        <v>*</v>
      </c>
      <c r="F6" s="43">
        <f>IF('Town Data'!I2&gt;9,'Town Data'!H2,"*")</f>
        <v>1092074.21</v>
      </c>
      <c r="G6" s="43">
        <f>IF('Town Data'!K2&gt;9,'Town Data'!J2,"*")</f>
        <v>293318.89</v>
      </c>
      <c r="H6" s="44" t="str">
        <f>IF('Town Data'!M2&gt;9,'Town Data'!L2,"*")</f>
        <v>*</v>
      </c>
      <c r="I6" s="20">
        <f t="shared" ref="I6:I69" si="0">IFERROR((C6-F6)/F6,"")</f>
        <v>0.39630706964501983</v>
      </c>
      <c r="J6" s="20">
        <f t="shared" ref="J6:J69" si="1">IFERROR((D6-G6)/G6,"")</f>
        <v>9.1834658176975809E-2</v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ARLINGTON</v>
      </c>
      <c r="C7" s="45">
        <f>IF('Town Data'!C3&gt;9,'Town Data'!B3,"*")</f>
        <v>15619452.43</v>
      </c>
      <c r="D7" s="46">
        <f>IF('Town Data'!E3&gt;9,'Town Data'!D3,"*")</f>
        <v>402887.53</v>
      </c>
      <c r="E7" s="47" t="str">
        <f>IF('Town Data'!G3&gt;9,'Town Data'!F3,"*")</f>
        <v>*</v>
      </c>
      <c r="F7" s="48">
        <f>IF('Town Data'!I3&gt;9,'Town Data'!H3,"*")</f>
        <v>13686292.52</v>
      </c>
      <c r="G7" s="46">
        <f>IF('Town Data'!K3&gt;9,'Town Data'!J3,"*")</f>
        <v>390695.02</v>
      </c>
      <c r="H7" s="47" t="str">
        <f>IF('Town Data'!M3&gt;9,'Town Data'!L3,"*")</f>
        <v>*</v>
      </c>
      <c r="I7" s="9">
        <f t="shared" si="0"/>
        <v>0.14124788778078814</v>
      </c>
      <c r="J7" s="9">
        <f t="shared" si="1"/>
        <v>3.1207231666275165E-2</v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BARRE</v>
      </c>
      <c r="C8" s="49">
        <f>IF('Town Data'!C4&gt;9,'Town Data'!B4,"*")</f>
        <v>34969110.689999998</v>
      </c>
      <c r="D8" s="50">
        <f>IF('Town Data'!E4&gt;9,'Town Data'!D4,"*")</f>
        <v>8651778.2400000002</v>
      </c>
      <c r="E8" s="51">
        <f>IF('Town Data'!G4&gt;9,'Town Data'!F4,"*")</f>
        <v>334877.16666666674</v>
      </c>
      <c r="F8" s="50">
        <f>IF('Town Data'!I4&gt;9,'Town Data'!H4,"*")</f>
        <v>39428474.07</v>
      </c>
      <c r="G8" s="50">
        <f>IF('Town Data'!K4&gt;9,'Town Data'!J4,"*")</f>
        <v>9074031.1500000004</v>
      </c>
      <c r="H8" s="51">
        <f>IF('Town Data'!M4&gt;9,'Town Data'!L4,"*")</f>
        <v>290699.00000000006</v>
      </c>
      <c r="I8" s="22">
        <f t="shared" si="0"/>
        <v>-0.11310007514069648</v>
      </c>
      <c r="J8" s="22">
        <f t="shared" si="1"/>
        <v>-4.6534214289092463E-2</v>
      </c>
      <c r="K8" s="22">
        <f t="shared" si="2"/>
        <v>0.15197220034009981</v>
      </c>
      <c r="L8" s="15"/>
    </row>
    <row r="9" spans="1:12" x14ac:dyDescent="0.3">
      <c r="A9" s="15"/>
      <c r="B9" s="15" t="str">
        <f>'Town Data'!A5</f>
        <v>BARRE TOWN</v>
      </c>
      <c r="C9" s="45">
        <f>IF('Town Data'!C5&gt;9,'Town Data'!B5,"*")</f>
        <v>9096897.0700000003</v>
      </c>
      <c r="D9" s="46">
        <f>IF('Town Data'!E5&gt;9,'Town Data'!D5,"*")</f>
        <v>954678.55</v>
      </c>
      <c r="E9" s="47" t="str">
        <f>IF('Town Data'!G5&gt;9,'Town Data'!F5,"*")</f>
        <v>*</v>
      </c>
      <c r="F9" s="48">
        <f>IF('Town Data'!I5&gt;9,'Town Data'!H5,"*")</f>
        <v>10717696.93</v>
      </c>
      <c r="G9" s="46">
        <f>IF('Town Data'!K5&gt;9,'Town Data'!J5,"*")</f>
        <v>1054511.01</v>
      </c>
      <c r="H9" s="47">
        <f>IF('Town Data'!M5&gt;9,'Town Data'!L5,"*")</f>
        <v>84713.666666666628</v>
      </c>
      <c r="I9" s="9">
        <f t="shared" si="0"/>
        <v>-0.15122650608482913</v>
      </c>
      <c r="J9" s="9">
        <f t="shared" si="1"/>
        <v>-9.4671804327581141E-2</v>
      </c>
      <c r="K9" s="9" t="str">
        <f t="shared" si="2"/>
        <v/>
      </c>
      <c r="L9" s="15"/>
    </row>
    <row r="10" spans="1:12" x14ac:dyDescent="0.3">
      <c r="A10" s="15"/>
      <c r="B10" s="27" t="str">
        <f>'Town Data'!A6</f>
        <v>BARTON</v>
      </c>
      <c r="C10" s="49">
        <f>IF('Town Data'!C6&gt;9,'Town Data'!B6,"*")</f>
        <v>17330192.379999999</v>
      </c>
      <c r="D10" s="50">
        <f>IF('Town Data'!E6&gt;9,'Town Data'!D6,"*")</f>
        <v>1013209.71</v>
      </c>
      <c r="E10" s="51">
        <f>IF('Town Data'!G6&gt;9,'Town Data'!F6,"*")</f>
        <v>16887.166666666664</v>
      </c>
      <c r="F10" s="50">
        <f>IF('Town Data'!I6&gt;9,'Town Data'!H6,"*")</f>
        <v>16513486.800000001</v>
      </c>
      <c r="G10" s="50">
        <f>IF('Town Data'!K6&gt;9,'Town Data'!J6,"*")</f>
        <v>867966.71</v>
      </c>
      <c r="H10" s="51">
        <f>IF('Town Data'!M6&gt;9,'Town Data'!L6,"*")</f>
        <v>105011.8333333333</v>
      </c>
      <c r="I10" s="22">
        <f t="shared" si="0"/>
        <v>4.9456882722066803E-2</v>
      </c>
      <c r="J10" s="22">
        <f t="shared" si="1"/>
        <v>0.16733706296178111</v>
      </c>
      <c r="K10" s="22">
        <f t="shared" si="2"/>
        <v>-0.83918796453098132</v>
      </c>
      <c r="L10" s="15"/>
    </row>
    <row r="11" spans="1:12" x14ac:dyDescent="0.3">
      <c r="A11" s="15"/>
      <c r="B11" s="15" t="str">
        <f>'Town Data'!A7</f>
        <v>BENNINGTON</v>
      </c>
      <c r="C11" s="45">
        <f>IF('Town Data'!C7&gt;9,'Town Data'!B7,"*")</f>
        <v>42395120.859999999</v>
      </c>
      <c r="D11" s="46">
        <f>IF('Town Data'!E7&gt;9,'Town Data'!D7,"*")</f>
        <v>10497920.619999999</v>
      </c>
      <c r="E11" s="47">
        <f>IF('Town Data'!G7&gt;9,'Town Data'!F7,"*")</f>
        <v>126184.16666666667</v>
      </c>
      <c r="F11" s="48">
        <f>IF('Town Data'!I7&gt;9,'Town Data'!H7,"*")</f>
        <v>35880265.439999998</v>
      </c>
      <c r="G11" s="46">
        <f>IF('Town Data'!K7&gt;9,'Town Data'!J7,"*")</f>
        <v>10792300.66</v>
      </c>
      <c r="H11" s="47">
        <f>IF('Town Data'!M7&gt;9,'Town Data'!L7,"*")</f>
        <v>225273.99999999994</v>
      </c>
      <c r="I11" s="9">
        <f t="shared" si="0"/>
        <v>0.1815721076783651</v>
      </c>
      <c r="J11" s="9">
        <f t="shared" si="1"/>
        <v>-2.7276856832860043E-2</v>
      </c>
      <c r="K11" s="9">
        <f t="shared" si="2"/>
        <v>-0.43986360313810424</v>
      </c>
      <c r="L11" s="15"/>
    </row>
    <row r="12" spans="1:12" x14ac:dyDescent="0.3">
      <c r="A12" s="15"/>
      <c r="B12" s="27" t="str">
        <f>'Town Data'!A8</f>
        <v>BERLIN</v>
      </c>
      <c r="C12" s="49">
        <f>IF('Town Data'!C8&gt;9,'Town Data'!B8,"*")</f>
        <v>17402917.370000001</v>
      </c>
      <c r="D12" s="50">
        <f>IF('Town Data'!E8&gt;9,'Town Data'!D8,"*")</f>
        <v>5567614.6100000003</v>
      </c>
      <c r="E12" s="51">
        <f>IF('Town Data'!G8&gt;9,'Town Data'!F8,"*")</f>
        <v>70671.499999999956</v>
      </c>
      <c r="F12" s="50">
        <f>IF('Town Data'!I8&gt;9,'Town Data'!H8,"*")</f>
        <v>20675695.149999999</v>
      </c>
      <c r="G12" s="50">
        <f>IF('Town Data'!K8&gt;9,'Town Data'!J8,"*")</f>
        <v>5501486.5899999999</v>
      </c>
      <c r="H12" s="51">
        <f>IF('Town Data'!M8&gt;9,'Town Data'!L8,"*")</f>
        <v>226984.33333333296</v>
      </c>
      <c r="I12" s="22">
        <f t="shared" si="0"/>
        <v>-0.15829106379526001</v>
      </c>
      <c r="J12" s="22">
        <f t="shared" si="1"/>
        <v>1.2020027481335819E-2</v>
      </c>
      <c r="K12" s="22">
        <f t="shared" si="2"/>
        <v>-0.68865031801020016</v>
      </c>
      <c r="L12" s="15"/>
    </row>
    <row r="13" spans="1:12" x14ac:dyDescent="0.3">
      <c r="A13" s="15"/>
      <c r="B13" s="15" t="str">
        <f>'Town Data'!A9</f>
        <v>BETHEL</v>
      </c>
      <c r="C13" s="45">
        <f>IF('Town Data'!C9&gt;9,'Town Data'!B9,"*")</f>
        <v>3030115.38</v>
      </c>
      <c r="D13" s="46">
        <f>IF('Town Data'!E9&gt;9,'Town Data'!D9,"*")</f>
        <v>327254.12</v>
      </c>
      <c r="E13" s="47" t="str">
        <f>IF('Town Data'!G9&gt;9,'Town Data'!F9,"*")</f>
        <v>*</v>
      </c>
      <c r="F13" s="48">
        <f>IF('Town Data'!I9&gt;9,'Town Data'!H9,"*")</f>
        <v>3244883.1</v>
      </c>
      <c r="G13" s="46">
        <f>IF('Town Data'!K9&gt;9,'Town Data'!J9,"*")</f>
        <v>341540.84</v>
      </c>
      <c r="H13" s="47" t="str">
        <f>IF('Town Data'!M9&gt;9,'Town Data'!L9,"*")</f>
        <v>*</v>
      </c>
      <c r="I13" s="9">
        <f t="shared" si="0"/>
        <v>-6.6186581575157583E-2</v>
      </c>
      <c r="J13" s="9">
        <f t="shared" si="1"/>
        <v>-4.1830195182514712E-2</v>
      </c>
      <c r="K13" s="9" t="str">
        <f t="shared" si="2"/>
        <v/>
      </c>
      <c r="L13" s="15"/>
    </row>
    <row r="14" spans="1:12" x14ac:dyDescent="0.3">
      <c r="A14" s="15"/>
      <c r="B14" s="27" t="str">
        <f>'Town Data'!A10</f>
        <v>BRADFORD</v>
      </c>
      <c r="C14" s="49">
        <f>IF('Town Data'!C10&gt;9,'Town Data'!B10,"*")</f>
        <v>6450316.9800000004</v>
      </c>
      <c r="D14" s="50">
        <f>IF('Town Data'!E10&gt;9,'Town Data'!D10,"*")</f>
        <v>1219080.08</v>
      </c>
      <c r="E14" s="51">
        <f>IF('Town Data'!G10&gt;9,'Town Data'!F10,"*")</f>
        <v>70882.833333333328</v>
      </c>
      <c r="F14" s="50">
        <f>IF('Town Data'!I10&gt;9,'Town Data'!H10,"*")</f>
        <v>6700935.3799999999</v>
      </c>
      <c r="G14" s="50">
        <f>IF('Town Data'!K10&gt;9,'Town Data'!J10,"*")</f>
        <v>1351166.23</v>
      </c>
      <c r="H14" s="51">
        <f>IF('Town Data'!M10&gt;9,'Town Data'!L10,"*")</f>
        <v>52260.999999999993</v>
      </c>
      <c r="I14" s="22">
        <f t="shared" si="0"/>
        <v>-3.7400509897171912E-2</v>
      </c>
      <c r="J14" s="22">
        <f t="shared" si="1"/>
        <v>-9.7757142731431282E-2</v>
      </c>
      <c r="K14" s="22">
        <f t="shared" si="2"/>
        <v>0.35632370856534201</v>
      </c>
      <c r="L14" s="15"/>
    </row>
    <row r="15" spans="1:12" x14ac:dyDescent="0.3">
      <c r="A15" s="15"/>
      <c r="B15" s="15" t="str">
        <f>'Town Data'!A11</f>
        <v>BRANDON</v>
      </c>
      <c r="C15" s="45">
        <f>IF('Town Data'!C11&gt;9,'Town Data'!B11,"*")</f>
        <v>5809515.5800000001</v>
      </c>
      <c r="D15" s="46">
        <f>IF('Town Data'!E11&gt;9,'Town Data'!D11,"*")</f>
        <v>743176.91</v>
      </c>
      <c r="E15" s="47" t="str">
        <f>IF('Town Data'!G11&gt;9,'Town Data'!F11,"*")</f>
        <v>*</v>
      </c>
      <c r="F15" s="48">
        <f>IF('Town Data'!I11&gt;9,'Town Data'!H11,"*")</f>
        <v>5077775.4400000004</v>
      </c>
      <c r="G15" s="46">
        <f>IF('Town Data'!K11&gt;9,'Town Data'!J11,"*")</f>
        <v>880899.04</v>
      </c>
      <c r="H15" s="47" t="str">
        <f>IF('Town Data'!M11&gt;9,'Town Data'!L11,"*")</f>
        <v>*</v>
      </c>
      <c r="I15" s="9">
        <f t="shared" si="0"/>
        <v>0.14410643964987935</v>
      </c>
      <c r="J15" s="9">
        <f t="shared" si="1"/>
        <v>-0.15634269507207091</v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BRATTLEBORO</v>
      </c>
      <c r="C16" s="52">
        <f>IF('Town Data'!C12&gt;9,'Town Data'!B12,"*")</f>
        <v>38098798.960000001</v>
      </c>
      <c r="D16" s="53">
        <f>IF('Town Data'!E12&gt;9,'Town Data'!D12,"*")</f>
        <v>6481904.3600000003</v>
      </c>
      <c r="E16" s="54">
        <f>IF('Town Data'!G12&gt;9,'Town Data'!F12,"*")</f>
        <v>244191.16666666663</v>
      </c>
      <c r="F16" s="53">
        <f>IF('Town Data'!I12&gt;9,'Town Data'!H12,"*")</f>
        <v>39240684.280000001</v>
      </c>
      <c r="G16" s="53">
        <f>IF('Town Data'!K12&gt;9,'Town Data'!J12,"*")</f>
        <v>6861390.2199999997</v>
      </c>
      <c r="H16" s="54">
        <f>IF('Town Data'!M12&gt;9,'Town Data'!L12,"*")</f>
        <v>347091.83333333331</v>
      </c>
      <c r="I16" s="26">
        <f t="shared" si="0"/>
        <v>-2.9099526192054474E-2</v>
      </c>
      <c r="J16" s="26">
        <f t="shared" si="1"/>
        <v>-5.5307430102700006E-2</v>
      </c>
      <c r="K16" s="26">
        <f t="shared" si="2"/>
        <v>-0.29646524863016566</v>
      </c>
      <c r="L16" s="15"/>
    </row>
    <row r="17" spans="1:12" x14ac:dyDescent="0.3">
      <c r="A17" s="15"/>
      <c r="B17" s="27" t="str">
        <f>'Town Data'!A13</f>
        <v>BRIGHTON</v>
      </c>
      <c r="C17" s="49">
        <f>IF('Town Data'!C13&gt;9,'Town Data'!B13,"*")</f>
        <v>484668.46</v>
      </c>
      <c r="D17" s="50">
        <f>IF('Town Data'!E13&gt;9,'Town Data'!D13,"*")</f>
        <v>208949.26</v>
      </c>
      <c r="E17" s="51" t="str">
        <f>IF('Town Data'!G13&gt;9,'Town Data'!F13,"*")</f>
        <v>*</v>
      </c>
      <c r="F17" s="50">
        <f>IF('Town Data'!I13&gt;9,'Town Data'!H13,"*")</f>
        <v>464286.13</v>
      </c>
      <c r="G17" s="50">
        <f>IF('Town Data'!K13&gt;9,'Town Data'!J13,"*")</f>
        <v>208432.39</v>
      </c>
      <c r="H17" s="51" t="str">
        <f>IF('Town Data'!M13&gt;9,'Town Data'!L13,"*")</f>
        <v>*</v>
      </c>
      <c r="I17" s="22">
        <f t="shared" si="0"/>
        <v>4.3900363769212782E-2</v>
      </c>
      <c r="J17" s="22">
        <f t="shared" si="1"/>
        <v>2.4797969259959802E-3</v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BRISTOL</v>
      </c>
      <c r="C18" s="45">
        <f>IF('Town Data'!C14&gt;9,'Town Data'!B14,"*")</f>
        <v>3865041.42</v>
      </c>
      <c r="D18" s="46">
        <f>IF('Town Data'!E14&gt;9,'Town Data'!D14,"*")</f>
        <v>930271.31</v>
      </c>
      <c r="E18" s="47" t="str">
        <f>IF('Town Data'!G14&gt;9,'Town Data'!F14,"*")</f>
        <v>*</v>
      </c>
      <c r="F18" s="48">
        <f>IF('Town Data'!I14&gt;9,'Town Data'!H14,"*")</f>
        <v>4792843.32</v>
      </c>
      <c r="G18" s="46">
        <f>IF('Town Data'!K14&gt;9,'Town Data'!J14,"*")</f>
        <v>1062869.81</v>
      </c>
      <c r="H18" s="47" t="str">
        <f>IF('Town Data'!M14&gt;9,'Town Data'!L14,"*")</f>
        <v>*</v>
      </c>
      <c r="I18" s="9">
        <f t="shared" si="0"/>
        <v>-0.19358068646400073</v>
      </c>
      <c r="J18" s="9">
        <f t="shared" si="1"/>
        <v>-0.12475516639239193</v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BURKE</v>
      </c>
      <c r="C19" s="49">
        <f>IF('Town Data'!C15&gt;9,'Town Data'!B15,"*")</f>
        <v>985400.03</v>
      </c>
      <c r="D19" s="50">
        <f>IF('Town Data'!E15&gt;9,'Town Data'!D15,"*")</f>
        <v>571919.06000000006</v>
      </c>
      <c r="E19" s="51" t="str">
        <f>IF('Town Data'!G15&gt;9,'Town Data'!F15,"*")</f>
        <v>*</v>
      </c>
      <c r="F19" s="50">
        <f>IF('Town Data'!I15&gt;9,'Town Data'!H15,"*")</f>
        <v>853828.52</v>
      </c>
      <c r="G19" s="50">
        <f>IF('Town Data'!K15&gt;9,'Town Data'!J15,"*")</f>
        <v>462967.97</v>
      </c>
      <c r="H19" s="51" t="str">
        <f>IF('Town Data'!M15&gt;9,'Town Data'!L15,"*")</f>
        <v>*</v>
      </c>
      <c r="I19" s="22">
        <f t="shared" si="0"/>
        <v>0.15409594188772238</v>
      </c>
      <c r="J19" s="22">
        <f t="shared" si="1"/>
        <v>0.23533180923941691</v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BURLINGTON</v>
      </c>
      <c r="C20" s="45">
        <f>IF('Town Data'!C16&gt;9,'Town Data'!B16,"*")</f>
        <v>68758064.560000002</v>
      </c>
      <c r="D20" s="46">
        <f>IF('Town Data'!E16&gt;9,'Town Data'!D16,"*")</f>
        <v>15512845.119999999</v>
      </c>
      <c r="E20" s="47">
        <f>IF('Town Data'!G16&gt;9,'Town Data'!F16,"*")</f>
        <v>1073137.833333333</v>
      </c>
      <c r="F20" s="48">
        <f>IF('Town Data'!I16&gt;9,'Town Data'!H16,"*")</f>
        <v>70116594.5</v>
      </c>
      <c r="G20" s="46">
        <f>IF('Town Data'!K16&gt;9,'Town Data'!J16,"*")</f>
        <v>15730707.91</v>
      </c>
      <c r="H20" s="47">
        <f>IF('Town Data'!M16&gt;9,'Town Data'!L16,"*")</f>
        <v>982474</v>
      </c>
      <c r="I20" s="9">
        <f t="shared" si="0"/>
        <v>-1.9375298382467758E-2</v>
      </c>
      <c r="J20" s="9">
        <f t="shared" si="1"/>
        <v>-1.3849522300360415E-2</v>
      </c>
      <c r="K20" s="9">
        <f t="shared" si="2"/>
        <v>9.2281152817614537E-2</v>
      </c>
      <c r="L20" s="15"/>
    </row>
    <row r="21" spans="1:12" x14ac:dyDescent="0.3">
      <c r="A21" s="15"/>
      <c r="B21" s="27" t="str">
        <f>'Town Data'!A17</f>
        <v>CAMBRIDGE</v>
      </c>
      <c r="C21" s="49">
        <f>IF('Town Data'!C17&gt;9,'Town Data'!B17,"*")</f>
        <v>4402427.83</v>
      </c>
      <c r="D21" s="50">
        <f>IF('Town Data'!E17&gt;9,'Town Data'!D17,"*")</f>
        <v>2778190.51</v>
      </c>
      <c r="E21" s="51" t="str">
        <f>IF('Town Data'!G17&gt;9,'Town Data'!F17,"*")</f>
        <v>*</v>
      </c>
      <c r="F21" s="50">
        <f>IF('Town Data'!I17&gt;9,'Town Data'!H17,"*")</f>
        <v>4377471.22</v>
      </c>
      <c r="G21" s="50">
        <f>IF('Town Data'!K17&gt;9,'Town Data'!J17,"*")</f>
        <v>2714939.66</v>
      </c>
      <c r="H21" s="51" t="str">
        <f>IF('Town Data'!M17&gt;9,'Town Data'!L17,"*")</f>
        <v>*</v>
      </c>
      <c r="I21" s="22">
        <f t="shared" si="0"/>
        <v>5.7011477050899579E-3</v>
      </c>
      <c r="J21" s="22">
        <f t="shared" si="1"/>
        <v>2.3297331772006904E-2</v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CASTLETON</v>
      </c>
      <c r="C22" s="45">
        <f>IF('Town Data'!C18&gt;9,'Town Data'!B18,"*")</f>
        <v>4213801.49</v>
      </c>
      <c r="D22" s="46">
        <f>IF('Town Data'!E18&gt;9,'Town Data'!D18,"*")</f>
        <v>926062.54</v>
      </c>
      <c r="E22" s="47" t="str">
        <f>IF('Town Data'!G18&gt;9,'Town Data'!F18,"*")</f>
        <v>*</v>
      </c>
      <c r="F22" s="48">
        <f>IF('Town Data'!I18&gt;9,'Town Data'!H18,"*")</f>
        <v>4421104.83</v>
      </c>
      <c r="G22" s="46">
        <f>IF('Town Data'!K18&gt;9,'Town Data'!J18,"*")</f>
        <v>966721.99</v>
      </c>
      <c r="H22" s="47" t="str">
        <f>IF('Town Data'!M18&gt;9,'Town Data'!L18,"*")</f>
        <v>*</v>
      </c>
      <c r="I22" s="9">
        <f t="shared" si="0"/>
        <v>-4.6889487576344091E-2</v>
      </c>
      <c r="J22" s="9">
        <f t="shared" si="1"/>
        <v>-4.2059092914603045E-2</v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CHARLOTTE</v>
      </c>
      <c r="C23" s="49">
        <f>IF('Town Data'!C19&gt;9,'Town Data'!B19,"*")</f>
        <v>1018117.67</v>
      </c>
      <c r="D23" s="50">
        <f>IF('Town Data'!E19&gt;9,'Town Data'!D19,"*")</f>
        <v>334310.65000000002</v>
      </c>
      <c r="E23" s="51" t="str">
        <f>IF('Town Data'!G19&gt;9,'Town Data'!F19,"*")</f>
        <v>*</v>
      </c>
      <c r="F23" s="50">
        <f>IF('Town Data'!I19&gt;9,'Town Data'!H19,"*")</f>
        <v>1085254.6000000001</v>
      </c>
      <c r="G23" s="50">
        <f>IF('Town Data'!K19&gt;9,'Town Data'!J19,"*")</f>
        <v>303124.02</v>
      </c>
      <c r="H23" s="51" t="str">
        <f>IF('Town Data'!M19&gt;9,'Town Data'!L19,"*")</f>
        <v>*</v>
      </c>
      <c r="I23" s="22">
        <f t="shared" si="0"/>
        <v>-6.1862838452838666E-2</v>
      </c>
      <c r="J23" s="22">
        <f t="shared" si="1"/>
        <v>0.10288406045815836</v>
      </c>
      <c r="K23" s="22" t="str">
        <f t="shared" si="2"/>
        <v/>
      </c>
      <c r="L23" s="15"/>
    </row>
    <row r="24" spans="1:12" x14ac:dyDescent="0.3">
      <c r="A24" s="15"/>
      <c r="B24" s="15" t="str">
        <f>'Town Data'!A20</f>
        <v>CHELSEA</v>
      </c>
      <c r="C24" s="45">
        <f>IF('Town Data'!C20&gt;9,'Town Data'!B20,"*")</f>
        <v>124357.58</v>
      </c>
      <c r="D24" s="46" t="str">
        <f>IF('Town Data'!E20&gt;9,'Town Data'!D20,"*")</f>
        <v>*</v>
      </c>
      <c r="E24" s="47" t="str">
        <f>IF('Town Data'!G20&gt;9,'Town Data'!F20,"*")</f>
        <v>*</v>
      </c>
      <c r="F24" s="48" t="str">
        <f>IF('Town Data'!I20&gt;9,'Town Data'!H20,"*")</f>
        <v>*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CHESTER</v>
      </c>
      <c r="C25" s="49">
        <f>IF('Town Data'!C21&gt;9,'Town Data'!B21,"*")</f>
        <v>2244327.1</v>
      </c>
      <c r="D25" s="50">
        <f>IF('Town Data'!E21&gt;9,'Town Data'!D21,"*")</f>
        <v>569056.68000000005</v>
      </c>
      <c r="E25" s="51" t="str">
        <f>IF('Town Data'!G21&gt;9,'Town Data'!F21,"*")</f>
        <v>*</v>
      </c>
      <c r="F25" s="50">
        <f>IF('Town Data'!I21&gt;9,'Town Data'!H21,"*")</f>
        <v>2508711.0099999998</v>
      </c>
      <c r="G25" s="50">
        <f>IF('Town Data'!K21&gt;9,'Town Data'!J21,"*")</f>
        <v>604565.04</v>
      </c>
      <c r="H25" s="51" t="str">
        <f>IF('Town Data'!M21&gt;9,'Town Data'!L21,"*")</f>
        <v>*</v>
      </c>
      <c r="I25" s="22">
        <f t="shared" si="0"/>
        <v>-0.10538635536183169</v>
      </c>
      <c r="J25" s="22">
        <f t="shared" si="1"/>
        <v>-5.8733730286488255E-2</v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CLARENDON</v>
      </c>
      <c r="C26" s="45">
        <f>IF('Town Data'!C22&gt;9,'Town Data'!B22,"*")</f>
        <v>3554486.94</v>
      </c>
      <c r="D26" s="46">
        <f>IF('Town Data'!E22&gt;9,'Town Data'!D22,"*")</f>
        <v>1050337.27</v>
      </c>
      <c r="E26" s="47" t="str">
        <f>IF('Town Data'!G22&gt;9,'Town Data'!F22,"*")</f>
        <v>*</v>
      </c>
      <c r="F26" s="48">
        <f>IF('Town Data'!I22&gt;9,'Town Data'!H22,"*")</f>
        <v>3398601.06</v>
      </c>
      <c r="G26" s="46">
        <f>IF('Town Data'!K22&gt;9,'Town Data'!J22,"*")</f>
        <v>898452.51</v>
      </c>
      <c r="H26" s="47" t="str">
        <f>IF('Town Data'!M22&gt;9,'Town Data'!L22,"*")</f>
        <v>*</v>
      </c>
      <c r="I26" s="9">
        <f t="shared" si="0"/>
        <v>4.586766061916072E-2</v>
      </c>
      <c r="J26" s="9">
        <f t="shared" si="1"/>
        <v>0.16905151725826889</v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COLCHESTER</v>
      </c>
      <c r="C27" s="49">
        <f>IF('Town Data'!C23&gt;9,'Town Data'!B23,"*")</f>
        <v>116976452.37</v>
      </c>
      <c r="D27" s="50">
        <f>IF('Town Data'!E23&gt;9,'Town Data'!D23,"*")</f>
        <v>25572951.260000002</v>
      </c>
      <c r="E27" s="51">
        <f>IF('Town Data'!G23&gt;9,'Town Data'!F23,"*")</f>
        <v>2744668.166666667</v>
      </c>
      <c r="F27" s="50">
        <f>IF('Town Data'!I23&gt;9,'Town Data'!H23,"*")</f>
        <v>120014060.34</v>
      </c>
      <c r="G27" s="50">
        <f>IF('Town Data'!K23&gt;9,'Town Data'!J23,"*")</f>
        <v>26646638.289999999</v>
      </c>
      <c r="H27" s="51">
        <f>IF('Town Data'!M23&gt;9,'Town Data'!L23,"*")</f>
        <v>774232.3333333336</v>
      </c>
      <c r="I27" s="22">
        <f t="shared" si="0"/>
        <v>-2.531043413908713E-2</v>
      </c>
      <c r="J27" s="22">
        <f t="shared" si="1"/>
        <v>-4.0293526647334453E-2</v>
      </c>
      <c r="K27" s="22">
        <f t="shared" si="2"/>
        <v>2.5450187863505218</v>
      </c>
      <c r="L27" s="15"/>
    </row>
    <row r="28" spans="1:12" x14ac:dyDescent="0.3">
      <c r="A28" s="15"/>
      <c r="B28" s="15" t="str">
        <f>'Town Data'!A24</f>
        <v>CRAFTSBURY</v>
      </c>
      <c r="C28" s="45">
        <f>IF('Town Data'!C24&gt;9,'Town Data'!B24,"*")</f>
        <v>346034.82</v>
      </c>
      <c r="D28" s="46">
        <f>IF('Town Data'!E24&gt;9,'Town Data'!D24,"*")</f>
        <v>178668.91</v>
      </c>
      <c r="E28" s="47" t="str">
        <f>IF('Town Data'!G24&gt;9,'Town Data'!F24,"*")</f>
        <v>*</v>
      </c>
      <c r="F28" s="48">
        <f>IF('Town Data'!I24&gt;9,'Town Data'!H24,"*")</f>
        <v>324016.95</v>
      </c>
      <c r="G28" s="46">
        <f>IF('Town Data'!K24&gt;9,'Town Data'!J24,"*")</f>
        <v>154347.35</v>
      </c>
      <c r="H28" s="47" t="str">
        <f>IF('Town Data'!M24&gt;9,'Town Data'!L24,"*")</f>
        <v>*</v>
      </c>
      <c r="I28" s="9">
        <f t="shared" si="0"/>
        <v>6.7952833948964689E-2</v>
      </c>
      <c r="J28" s="9">
        <f t="shared" si="1"/>
        <v>0.15757679027207139</v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DANVILLE</v>
      </c>
      <c r="C29" s="49">
        <f>IF('Town Data'!C25&gt;9,'Town Data'!B25,"*")</f>
        <v>406613.31</v>
      </c>
      <c r="D29" s="50">
        <f>IF('Town Data'!E25&gt;9,'Town Data'!D25,"*")</f>
        <v>320441.63</v>
      </c>
      <c r="E29" s="51" t="str">
        <f>IF('Town Data'!G25&gt;9,'Town Data'!F25,"*")</f>
        <v>*</v>
      </c>
      <c r="F29" s="50">
        <f>IF('Town Data'!I25&gt;9,'Town Data'!H25,"*")</f>
        <v>409860.91</v>
      </c>
      <c r="G29" s="50">
        <f>IF('Town Data'!K25&gt;9,'Town Data'!J25,"*")</f>
        <v>342332.09</v>
      </c>
      <c r="H29" s="51" t="str">
        <f>IF('Town Data'!M25&gt;9,'Town Data'!L25,"*")</f>
        <v>*</v>
      </c>
      <c r="I29" s="22">
        <f t="shared" si="0"/>
        <v>-7.9236636643391454E-3</v>
      </c>
      <c r="J29" s="22">
        <f t="shared" si="1"/>
        <v>-6.3945100793793591E-2</v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DERBY</v>
      </c>
      <c r="C30" s="45">
        <f>IF('Town Data'!C26&gt;9,'Town Data'!B26,"*")</f>
        <v>20964548.719999999</v>
      </c>
      <c r="D30" s="46">
        <f>IF('Town Data'!E26&gt;9,'Town Data'!D26,"*")</f>
        <v>5701461.1100000003</v>
      </c>
      <c r="E30" s="47">
        <f>IF('Town Data'!G26&gt;9,'Town Data'!F26,"*")</f>
        <v>113028.00000000007</v>
      </c>
      <c r="F30" s="48">
        <f>IF('Town Data'!I26&gt;9,'Town Data'!H26,"*")</f>
        <v>19738044.149999999</v>
      </c>
      <c r="G30" s="46">
        <f>IF('Town Data'!K26&gt;9,'Town Data'!J26,"*")</f>
        <v>5345208.2699999996</v>
      </c>
      <c r="H30" s="47">
        <f>IF('Town Data'!M26&gt;9,'Town Data'!L26,"*")</f>
        <v>89078.33333333327</v>
      </c>
      <c r="I30" s="9">
        <f t="shared" si="0"/>
        <v>6.2139113717607143E-2</v>
      </c>
      <c r="J30" s="9">
        <f t="shared" si="1"/>
        <v>6.6649010104895462E-2</v>
      </c>
      <c r="K30" s="9">
        <f t="shared" si="2"/>
        <v>0.26886074054671155</v>
      </c>
      <c r="L30" s="15"/>
    </row>
    <row r="31" spans="1:12" x14ac:dyDescent="0.3">
      <c r="A31" s="15"/>
      <c r="B31" s="27" t="str">
        <f>'Town Data'!A27</f>
        <v>DORSET</v>
      </c>
      <c r="C31" s="49">
        <f>IF('Town Data'!C27&gt;9,'Town Data'!B27,"*")</f>
        <v>1308528.7</v>
      </c>
      <c r="D31" s="50">
        <f>IF('Town Data'!E27&gt;9,'Town Data'!D27,"*")</f>
        <v>531597.54</v>
      </c>
      <c r="E31" s="51" t="str">
        <f>IF('Town Data'!G27&gt;9,'Town Data'!F27,"*")</f>
        <v>*</v>
      </c>
      <c r="F31" s="50">
        <f>IF('Town Data'!I27&gt;9,'Town Data'!H27,"*")</f>
        <v>1432727.51</v>
      </c>
      <c r="G31" s="50">
        <f>IF('Town Data'!K27&gt;9,'Town Data'!J27,"*")</f>
        <v>555268.27</v>
      </c>
      <c r="H31" s="51" t="str">
        <f>IF('Town Data'!M27&gt;9,'Town Data'!L27,"*")</f>
        <v>*</v>
      </c>
      <c r="I31" s="22">
        <f t="shared" si="0"/>
        <v>-8.6686972318972266E-2</v>
      </c>
      <c r="J31" s="22">
        <f t="shared" si="1"/>
        <v>-4.2629358237955828E-2</v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DOVER</v>
      </c>
      <c r="C32" s="45">
        <f>IF('Town Data'!C28&gt;9,'Town Data'!B28,"*")</f>
        <v>6161052.5300000003</v>
      </c>
      <c r="D32" s="46">
        <f>IF('Town Data'!E28&gt;9,'Town Data'!D28,"*")</f>
        <v>5748686.5999999996</v>
      </c>
      <c r="E32" s="47" t="str">
        <f>IF('Town Data'!G28&gt;9,'Town Data'!F28,"*")</f>
        <v>*</v>
      </c>
      <c r="F32" s="48">
        <f>IF('Town Data'!I28&gt;9,'Town Data'!H28,"*")</f>
        <v>7792476.0599999996</v>
      </c>
      <c r="G32" s="46">
        <f>IF('Town Data'!K28&gt;9,'Town Data'!J28,"*")</f>
        <v>7312946.3300000001</v>
      </c>
      <c r="H32" s="47" t="str">
        <f>IF('Town Data'!M28&gt;9,'Town Data'!L28,"*")</f>
        <v>*</v>
      </c>
      <c r="I32" s="9">
        <f t="shared" si="0"/>
        <v>-0.2093588119409634</v>
      </c>
      <c r="J32" s="9">
        <f t="shared" si="1"/>
        <v>-0.21390280461691841</v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DUMMERSTON</v>
      </c>
      <c r="C33" s="49">
        <f>IF('Town Data'!C29&gt;9,'Town Data'!B29,"*")</f>
        <v>1002830.09</v>
      </c>
      <c r="D33" s="50">
        <f>IF('Town Data'!E29&gt;9,'Town Data'!D29,"*")</f>
        <v>158967.04000000001</v>
      </c>
      <c r="E33" s="51" t="str">
        <f>IF('Town Data'!G29&gt;9,'Town Data'!F29,"*")</f>
        <v>*</v>
      </c>
      <c r="F33" s="50">
        <f>IF('Town Data'!I29&gt;9,'Town Data'!H29,"*")</f>
        <v>1014239.13</v>
      </c>
      <c r="G33" s="50" t="str">
        <f>IF('Town Data'!K29&gt;9,'Town Data'!J29,"*")</f>
        <v>*</v>
      </c>
      <c r="H33" s="51" t="str">
        <f>IF('Town Data'!M29&gt;9,'Town Data'!L29,"*")</f>
        <v>*</v>
      </c>
      <c r="I33" s="22">
        <f t="shared" si="0"/>
        <v>-1.1248865935590591E-2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EAST MONTPELIER</v>
      </c>
      <c r="C34" s="45">
        <f>IF('Town Data'!C30&gt;9,'Town Data'!B30,"*")</f>
        <v>3381346.2</v>
      </c>
      <c r="D34" s="46">
        <f>IF('Town Data'!E30&gt;9,'Town Data'!D30,"*")</f>
        <v>711367.69</v>
      </c>
      <c r="E34" s="47" t="str">
        <f>IF('Town Data'!G30&gt;9,'Town Data'!F30,"*")</f>
        <v>*</v>
      </c>
      <c r="F34" s="48">
        <f>IF('Town Data'!I30&gt;9,'Town Data'!H30,"*")</f>
        <v>3433553.22</v>
      </c>
      <c r="G34" s="46">
        <f>IF('Town Data'!K30&gt;9,'Town Data'!J30,"*")</f>
        <v>739808.52</v>
      </c>
      <c r="H34" s="47" t="str">
        <f>IF('Town Data'!M30&gt;9,'Town Data'!L30,"*")</f>
        <v>*</v>
      </c>
      <c r="I34" s="9">
        <f t="shared" si="0"/>
        <v>-1.5204954359204607E-2</v>
      </c>
      <c r="J34" s="9">
        <f t="shared" si="1"/>
        <v>-3.8443501569838737E-2</v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ENOSBURG</v>
      </c>
      <c r="C35" s="49">
        <f>IF('Town Data'!C31&gt;9,'Town Data'!B31,"*")</f>
        <v>5019114.05</v>
      </c>
      <c r="D35" s="50">
        <f>IF('Town Data'!E31&gt;9,'Town Data'!D31,"*")</f>
        <v>1396890.29</v>
      </c>
      <c r="E35" s="51" t="str">
        <f>IF('Town Data'!G31&gt;9,'Town Data'!F31,"*")</f>
        <v>*</v>
      </c>
      <c r="F35" s="50">
        <f>IF('Town Data'!I31&gt;9,'Town Data'!H31,"*")</f>
        <v>10703829.609999999</v>
      </c>
      <c r="G35" s="50">
        <f>IF('Town Data'!K31&gt;9,'Town Data'!J31,"*")</f>
        <v>1420188.08</v>
      </c>
      <c r="H35" s="51" t="str">
        <f>IF('Town Data'!M31&gt;9,'Town Data'!L31,"*")</f>
        <v>*</v>
      </c>
      <c r="I35" s="22">
        <f t="shared" si="0"/>
        <v>-0.53109174633059208</v>
      </c>
      <c r="J35" s="22">
        <f t="shared" si="1"/>
        <v>-1.6404721549275386E-2</v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ESSEX</v>
      </c>
      <c r="C36" s="45">
        <f>IF('Town Data'!C32&gt;9,'Town Data'!B32,"*")</f>
        <v>40242819.689999998</v>
      </c>
      <c r="D36" s="46">
        <f>IF('Town Data'!E32&gt;9,'Town Data'!D32,"*")</f>
        <v>10499705.699999999</v>
      </c>
      <c r="E36" s="47">
        <f>IF('Town Data'!G32&gt;9,'Town Data'!F32,"*")</f>
        <v>244278.3333333334</v>
      </c>
      <c r="F36" s="48">
        <f>IF('Town Data'!I32&gt;9,'Town Data'!H32,"*")</f>
        <v>39440388.390000001</v>
      </c>
      <c r="G36" s="46">
        <f>IF('Town Data'!K32&gt;9,'Town Data'!J32,"*")</f>
        <v>10787908.43</v>
      </c>
      <c r="H36" s="47">
        <f>IF('Town Data'!M32&gt;9,'Town Data'!L32,"*")</f>
        <v>243185.33333333323</v>
      </c>
      <c r="I36" s="9">
        <f t="shared" si="0"/>
        <v>2.0345420842849793E-2</v>
      </c>
      <c r="J36" s="9">
        <f t="shared" si="1"/>
        <v>-2.6715348194701023E-2</v>
      </c>
      <c r="K36" s="9">
        <f t="shared" si="2"/>
        <v>4.4945144718164546E-3</v>
      </c>
      <c r="L36" s="15"/>
    </row>
    <row r="37" spans="1:12" x14ac:dyDescent="0.3">
      <c r="A37" s="15"/>
      <c r="B37" s="27" t="str">
        <f>'Town Data'!A33</f>
        <v>FAIR HAVEN</v>
      </c>
      <c r="C37" s="49">
        <f>IF('Town Data'!C33&gt;9,'Town Data'!B33,"*")</f>
        <v>4835699.04</v>
      </c>
      <c r="D37" s="50">
        <f>IF('Town Data'!E33&gt;9,'Town Data'!D33,"*")</f>
        <v>984229.91</v>
      </c>
      <c r="E37" s="51" t="str">
        <f>IF('Town Data'!G33&gt;9,'Town Data'!F33,"*")</f>
        <v>*</v>
      </c>
      <c r="F37" s="50">
        <f>IF('Town Data'!I33&gt;9,'Town Data'!H33,"*")</f>
        <v>5475984.79</v>
      </c>
      <c r="G37" s="50">
        <f>IF('Town Data'!K33&gt;9,'Town Data'!J33,"*")</f>
        <v>1010612.19</v>
      </c>
      <c r="H37" s="51" t="str">
        <f>IF('Town Data'!M33&gt;9,'Town Data'!L33,"*")</f>
        <v>*</v>
      </c>
      <c r="I37" s="22">
        <f t="shared" si="0"/>
        <v>-0.11692613740806244</v>
      </c>
      <c r="J37" s="22">
        <f t="shared" si="1"/>
        <v>-2.6105246167671809E-2</v>
      </c>
      <c r="K37" s="22" t="str">
        <f t="shared" si="2"/>
        <v/>
      </c>
      <c r="L37" s="15"/>
    </row>
    <row r="38" spans="1:12" x14ac:dyDescent="0.3">
      <c r="A38" s="15"/>
      <c r="B38" s="15" t="str">
        <f>'Town Data'!A34</f>
        <v>FAIRFAX</v>
      </c>
      <c r="C38" s="45">
        <f>IF('Town Data'!C34&gt;9,'Town Data'!B34,"*")</f>
        <v>2426409.17</v>
      </c>
      <c r="D38" s="46">
        <f>IF('Town Data'!E34&gt;9,'Town Data'!D34,"*")</f>
        <v>701604.31</v>
      </c>
      <c r="E38" s="47" t="str">
        <f>IF('Town Data'!G34&gt;9,'Town Data'!F34,"*")</f>
        <v>*</v>
      </c>
      <c r="F38" s="48">
        <f>IF('Town Data'!I34&gt;9,'Town Data'!H34,"*")</f>
        <v>2517130.11</v>
      </c>
      <c r="G38" s="46">
        <f>IF('Town Data'!K34&gt;9,'Town Data'!J34,"*")</f>
        <v>792314.88</v>
      </c>
      <c r="H38" s="47" t="str">
        <f>IF('Town Data'!M34&gt;9,'Town Data'!L34,"*")</f>
        <v>*</v>
      </c>
      <c r="I38" s="9">
        <f t="shared" si="0"/>
        <v>-3.6041418613835557E-2</v>
      </c>
      <c r="J38" s="9">
        <f t="shared" si="1"/>
        <v>-0.11448803031441231</v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FAIRLEE</v>
      </c>
      <c r="C39" s="49">
        <f>IF('Town Data'!C35&gt;9,'Town Data'!B35,"*")</f>
        <v>1030357.29</v>
      </c>
      <c r="D39" s="50">
        <f>IF('Town Data'!E35&gt;9,'Town Data'!D35,"*")</f>
        <v>294955.53999999998</v>
      </c>
      <c r="E39" s="51" t="str">
        <f>IF('Town Data'!G35&gt;9,'Town Data'!F35,"*")</f>
        <v>*</v>
      </c>
      <c r="F39" s="50">
        <f>IF('Town Data'!I35&gt;9,'Town Data'!H35,"*")</f>
        <v>916809.02</v>
      </c>
      <c r="G39" s="50">
        <f>IF('Town Data'!K35&gt;9,'Town Data'!J35,"*")</f>
        <v>224003.13</v>
      </c>
      <c r="H39" s="51" t="str">
        <f>IF('Town Data'!M35&gt;9,'Town Data'!L35,"*")</f>
        <v>*</v>
      </c>
      <c r="I39" s="22">
        <f t="shared" si="0"/>
        <v>0.12385160652106152</v>
      </c>
      <c r="J39" s="22">
        <f t="shared" si="1"/>
        <v>0.31674740437778692</v>
      </c>
      <c r="K39" s="22" t="str">
        <f t="shared" si="2"/>
        <v/>
      </c>
      <c r="L39" s="15"/>
    </row>
    <row r="40" spans="1:12" x14ac:dyDescent="0.3">
      <c r="A40" s="15"/>
      <c r="B40" s="15" t="str">
        <f>'Town Data'!A36</f>
        <v>FERRISBURGH</v>
      </c>
      <c r="C40" s="45">
        <f>IF('Town Data'!C36&gt;9,'Town Data'!B36,"*")</f>
        <v>1505908.09</v>
      </c>
      <c r="D40" s="46">
        <f>IF('Town Data'!E36&gt;9,'Town Data'!D36,"*")</f>
        <v>494195.54</v>
      </c>
      <c r="E40" s="47" t="str">
        <f>IF('Town Data'!G36&gt;9,'Town Data'!F36,"*")</f>
        <v>*</v>
      </c>
      <c r="F40" s="48">
        <f>IF('Town Data'!I36&gt;9,'Town Data'!H36,"*")</f>
        <v>1763332.21</v>
      </c>
      <c r="G40" s="46">
        <f>IF('Town Data'!K36&gt;9,'Town Data'!J36,"*")</f>
        <v>577101.47</v>
      </c>
      <c r="H40" s="47" t="str">
        <f>IF('Town Data'!M36&gt;9,'Town Data'!L36,"*")</f>
        <v>*</v>
      </c>
      <c r="I40" s="9">
        <f t="shared" si="0"/>
        <v>-0.14598730661195142</v>
      </c>
      <c r="J40" s="9">
        <f t="shared" si="1"/>
        <v>-0.14365919047130482</v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GEORGIA</v>
      </c>
      <c r="C41" s="49">
        <f>IF('Town Data'!C37&gt;9,'Town Data'!B37,"*")</f>
        <v>955592.63</v>
      </c>
      <c r="D41" s="50">
        <f>IF('Town Data'!E37&gt;9,'Town Data'!D37,"*")</f>
        <v>441225.06</v>
      </c>
      <c r="E41" s="51" t="str">
        <f>IF('Town Data'!G37&gt;9,'Town Data'!F37,"*")</f>
        <v>*</v>
      </c>
      <c r="F41" s="50">
        <f>IF('Town Data'!I37&gt;9,'Town Data'!H37,"*")</f>
        <v>908507.17</v>
      </c>
      <c r="G41" s="50">
        <f>IF('Town Data'!K37&gt;9,'Town Data'!J37,"*")</f>
        <v>446199.84</v>
      </c>
      <c r="H41" s="51" t="str">
        <f>IF('Town Data'!M37&gt;9,'Town Data'!L37,"*")</f>
        <v>*</v>
      </c>
      <c r="I41" s="22">
        <f t="shared" si="0"/>
        <v>5.1827284973436104E-2</v>
      </c>
      <c r="J41" s="22">
        <f t="shared" si="1"/>
        <v>-1.1149219596313677E-2</v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HARDWICK</v>
      </c>
      <c r="C42" s="45">
        <f>IF('Town Data'!C38&gt;9,'Town Data'!B38,"*")</f>
        <v>7167165.7199999997</v>
      </c>
      <c r="D42" s="46">
        <f>IF('Town Data'!E38&gt;9,'Town Data'!D38,"*")</f>
        <v>1177932.54</v>
      </c>
      <c r="E42" s="47" t="str">
        <f>IF('Town Data'!G38&gt;9,'Town Data'!F38,"*")</f>
        <v>*</v>
      </c>
      <c r="F42" s="48">
        <f>IF('Town Data'!I38&gt;9,'Town Data'!H38,"*")</f>
        <v>7482083.6900000004</v>
      </c>
      <c r="G42" s="46">
        <f>IF('Town Data'!K38&gt;9,'Town Data'!J38,"*")</f>
        <v>1308907.01</v>
      </c>
      <c r="H42" s="47" t="str">
        <f>IF('Town Data'!M38&gt;9,'Town Data'!L38,"*")</f>
        <v>*</v>
      </c>
      <c r="I42" s="9">
        <f t="shared" si="0"/>
        <v>-4.2089608062109318E-2</v>
      </c>
      <c r="J42" s="9">
        <f t="shared" si="1"/>
        <v>-0.10006399919884298</v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HARTFORD</v>
      </c>
      <c r="C43" s="49">
        <f>IF('Town Data'!C39&gt;9,'Town Data'!B39,"*")</f>
        <v>27774831.66</v>
      </c>
      <c r="D43" s="50">
        <f>IF('Town Data'!E39&gt;9,'Town Data'!D39,"*")</f>
        <v>5613004.9400000004</v>
      </c>
      <c r="E43" s="51">
        <f>IF('Town Data'!G39&gt;9,'Town Data'!F39,"*")</f>
        <v>327777.49999999965</v>
      </c>
      <c r="F43" s="50">
        <f>IF('Town Data'!I39&gt;9,'Town Data'!H39,"*")</f>
        <v>25336507.690000001</v>
      </c>
      <c r="G43" s="50">
        <f>IF('Town Data'!K39&gt;9,'Town Data'!J39,"*")</f>
        <v>4834529.24</v>
      </c>
      <c r="H43" s="51">
        <f>IF('Town Data'!M39&gt;9,'Town Data'!L39,"*")</f>
        <v>101782.83333333326</v>
      </c>
      <c r="I43" s="22">
        <f t="shared" si="0"/>
        <v>9.6237571485133067E-2</v>
      </c>
      <c r="J43" s="22">
        <f t="shared" si="1"/>
        <v>0.16102409590556124</v>
      </c>
      <c r="K43" s="22">
        <f t="shared" si="2"/>
        <v>2.2203613248468543</v>
      </c>
      <c r="L43" s="15"/>
    </row>
    <row r="44" spans="1:12" x14ac:dyDescent="0.3">
      <c r="A44" s="15"/>
      <c r="B44" s="15" t="str">
        <f>'Town Data'!A40</f>
        <v>HARTLAND</v>
      </c>
      <c r="C44" s="45">
        <f>IF('Town Data'!C40&gt;9,'Town Data'!B40,"*")</f>
        <v>641615.46</v>
      </c>
      <c r="D44" s="46">
        <f>IF('Town Data'!E40&gt;9,'Town Data'!D40,"*")</f>
        <v>270262.03000000003</v>
      </c>
      <c r="E44" s="47" t="str">
        <f>IF('Town Data'!G40&gt;9,'Town Data'!F40,"*")</f>
        <v>*</v>
      </c>
      <c r="F44" s="48">
        <f>IF('Town Data'!I40&gt;9,'Town Data'!H40,"*")</f>
        <v>805141.49</v>
      </c>
      <c r="G44" s="46">
        <f>IF('Town Data'!K40&gt;9,'Town Data'!J40,"*")</f>
        <v>253675.32</v>
      </c>
      <c r="H44" s="47" t="str">
        <f>IF('Town Data'!M40&gt;9,'Town Data'!L40,"*")</f>
        <v>*</v>
      </c>
      <c r="I44" s="9">
        <f t="shared" si="0"/>
        <v>-0.20310222741098591</v>
      </c>
      <c r="J44" s="9">
        <f t="shared" si="1"/>
        <v>6.5385588160488062E-2</v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HIGHGATE</v>
      </c>
      <c r="C45" s="49">
        <f>IF('Town Data'!C41&gt;9,'Town Data'!B41,"*")</f>
        <v>1338648.19</v>
      </c>
      <c r="D45" s="50">
        <f>IF('Town Data'!E41&gt;9,'Town Data'!D41,"*")</f>
        <v>394070.79</v>
      </c>
      <c r="E45" s="51" t="str">
        <f>IF('Town Data'!G41&gt;9,'Town Data'!F41,"*")</f>
        <v>*</v>
      </c>
      <c r="F45" s="50">
        <f>IF('Town Data'!I41&gt;9,'Town Data'!H41,"*")</f>
        <v>1297032.8600000001</v>
      </c>
      <c r="G45" s="50">
        <f>IF('Town Data'!K41&gt;9,'Town Data'!J41,"*")</f>
        <v>421668.08</v>
      </c>
      <c r="H45" s="51" t="str">
        <f>IF('Town Data'!M41&gt;9,'Town Data'!L41,"*")</f>
        <v>*</v>
      </c>
      <c r="I45" s="22">
        <f t="shared" si="0"/>
        <v>3.2085023659307939E-2</v>
      </c>
      <c r="J45" s="22">
        <f t="shared" si="1"/>
        <v>-6.5447899210203525E-2</v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HINESBURG</v>
      </c>
      <c r="C46" s="45">
        <f>IF('Town Data'!C42&gt;9,'Town Data'!B42,"*")</f>
        <v>4478028.42</v>
      </c>
      <c r="D46" s="46">
        <f>IF('Town Data'!E42&gt;9,'Town Data'!D42,"*")</f>
        <v>1140250.93</v>
      </c>
      <c r="E46" s="47" t="str">
        <f>IF('Town Data'!G42&gt;9,'Town Data'!F42,"*")</f>
        <v>*</v>
      </c>
      <c r="F46" s="48">
        <f>IF('Town Data'!I42&gt;9,'Town Data'!H42,"*")</f>
        <v>4501487.46</v>
      </c>
      <c r="G46" s="46">
        <f>IF('Town Data'!K42&gt;9,'Town Data'!J42,"*")</f>
        <v>1049748.6299999999</v>
      </c>
      <c r="H46" s="47" t="str">
        <f>IF('Town Data'!M42&gt;9,'Town Data'!L42,"*")</f>
        <v>*</v>
      </c>
      <c r="I46" s="9">
        <f t="shared" si="0"/>
        <v>-5.2113973899640805E-3</v>
      </c>
      <c r="J46" s="9">
        <f t="shared" si="1"/>
        <v>8.6213306132154763E-2</v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HYDE PARK</v>
      </c>
      <c r="C47" s="49">
        <f>IF('Town Data'!C43&gt;9,'Town Data'!B43,"*")</f>
        <v>2528932.06</v>
      </c>
      <c r="D47" s="50">
        <f>IF('Town Data'!E43&gt;9,'Town Data'!D43,"*")</f>
        <v>187756.08</v>
      </c>
      <c r="E47" s="51" t="str">
        <f>IF('Town Data'!G43&gt;9,'Town Data'!F43,"*")</f>
        <v>*</v>
      </c>
      <c r="F47" s="50">
        <f>IF('Town Data'!I43&gt;9,'Town Data'!H43,"*")</f>
        <v>2424554.84</v>
      </c>
      <c r="G47" s="50">
        <f>IF('Town Data'!K43&gt;9,'Town Data'!J43,"*")</f>
        <v>248542.57</v>
      </c>
      <c r="H47" s="51" t="str">
        <f>IF('Town Data'!M43&gt;9,'Town Data'!L43,"*")</f>
        <v>*</v>
      </c>
      <c r="I47" s="22">
        <f t="shared" si="0"/>
        <v>4.3050055324795299E-2</v>
      </c>
      <c r="J47" s="22">
        <f t="shared" si="1"/>
        <v>-0.24457174479204918</v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IRASBURG</v>
      </c>
      <c r="C48" s="45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8">
        <f>IF('Town Data'!I44&gt;9,'Town Data'!H44,"*")</f>
        <v>480706.1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JAMAICA</v>
      </c>
      <c r="C49" s="49">
        <f>IF('Town Data'!C45&gt;9,'Town Data'!B45,"*")</f>
        <v>1565545</v>
      </c>
      <c r="D49" s="50">
        <f>IF('Town Data'!E45&gt;9,'Town Data'!D45,"*")</f>
        <v>366651.11</v>
      </c>
      <c r="E49" s="51" t="str">
        <f>IF('Town Data'!G45&gt;9,'Town Data'!F45,"*")</f>
        <v>*</v>
      </c>
      <c r="F49" s="50">
        <f>IF('Town Data'!I45&gt;9,'Town Data'!H45,"*")</f>
        <v>952636.87</v>
      </c>
      <c r="G49" s="50">
        <f>IF('Town Data'!K45&gt;9,'Town Data'!J45,"*")</f>
        <v>372868.44</v>
      </c>
      <c r="H49" s="51" t="str">
        <f>IF('Town Data'!M45&gt;9,'Town Data'!L45,"*")</f>
        <v>*</v>
      </c>
      <c r="I49" s="22">
        <f t="shared" si="0"/>
        <v>0.64338065143332113</v>
      </c>
      <c r="J49" s="22">
        <f t="shared" si="1"/>
        <v>-1.6674326204706453E-2</v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JERICHO</v>
      </c>
      <c r="C50" s="45">
        <f>IF('Town Data'!C46&gt;9,'Town Data'!B46,"*")</f>
        <v>2150891.54</v>
      </c>
      <c r="D50" s="46">
        <f>IF('Town Data'!E46&gt;9,'Town Data'!D46,"*")</f>
        <v>646924.15</v>
      </c>
      <c r="E50" s="47" t="str">
        <f>IF('Town Data'!G46&gt;9,'Town Data'!F46,"*")</f>
        <v>*</v>
      </c>
      <c r="F50" s="48">
        <f>IF('Town Data'!I46&gt;9,'Town Data'!H46,"*")</f>
        <v>2079717.51</v>
      </c>
      <c r="G50" s="46">
        <f>IF('Town Data'!K46&gt;9,'Town Data'!J46,"*")</f>
        <v>616870.54</v>
      </c>
      <c r="H50" s="47" t="str">
        <f>IF('Town Data'!M46&gt;9,'Town Data'!L46,"*")</f>
        <v>*</v>
      </c>
      <c r="I50" s="9">
        <f t="shared" si="0"/>
        <v>3.4222931555738079E-2</v>
      </c>
      <c r="J50" s="9">
        <f t="shared" si="1"/>
        <v>4.8719476861384864E-2</v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JOHNSON</v>
      </c>
      <c r="C51" s="49">
        <f>IF('Town Data'!C47&gt;9,'Town Data'!B47,"*")</f>
        <v>9185362.9700000007</v>
      </c>
      <c r="D51" s="50">
        <f>IF('Town Data'!E47&gt;9,'Town Data'!D47,"*")</f>
        <v>2129349.14</v>
      </c>
      <c r="E51" s="51" t="str">
        <f>IF('Town Data'!G47&gt;9,'Town Data'!F47,"*")</f>
        <v>*</v>
      </c>
      <c r="F51" s="50">
        <f>IF('Town Data'!I47&gt;9,'Town Data'!H47,"*")</f>
        <v>9511112.4700000007</v>
      </c>
      <c r="G51" s="50">
        <f>IF('Town Data'!K47&gt;9,'Town Data'!J47,"*")</f>
        <v>2532758.87</v>
      </c>
      <c r="H51" s="51" t="str">
        <f>IF('Town Data'!M47&gt;9,'Town Data'!L47,"*")</f>
        <v>*</v>
      </c>
      <c r="I51" s="22">
        <f t="shared" si="0"/>
        <v>-3.424935842441993E-2</v>
      </c>
      <c r="J51" s="22">
        <f t="shared" si="1"/>
        <v>-0.15927680079548984</v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KILLINGTON</v>
      </c>
      <c r="C52" s="45">
        <f>IF('Town Data'!C48&gt;9,'Town Data'!B48,"*")</f>
        <v>8940578.8499999996</v>
      </c>
      <c r="D52" s="46">
        <f>IF('Town Data'!E48&gt;9,'Town Data'!D48,"*")</f>
        <v>7879743.9100000001</v>
      </c>
      <c r="E52" s="47" t="str">
        <f>IF('Town Data'!G48&gt;9,'Town Data'!F48,"*")</f>
        <v>*</v>
      </c>
      <c r="F52" s="48">
        <f>IF('Town Data'!I48&gt;9,'Town Data'!H48,"*")</f>
        <v>8414779.5999999996</v>
      </c>
      <c r="G52" s="46">
        <f>IF('Town Data'!K48&gt;9,'Town Data'!J48,"*")</f>
        <v>7473459.0999999996</v>
      </c>
      <c r="H52" s="47" t="str">
        <f>IF('Town Data'!M48&gt;9,'Town Data'!L48,"*")</f>
        <v>*</v>
      </c>
      <c r="I52" s="9">
        <f t="shared" si="0"/>
        <v>6.2485207574539445E-2</v>
      </c>
      <c r="J52" s="9">
        <f t="shared" si="1"/>
        <v>5.4363689499551893E-2</v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LONDONDERRY</v>
      </c>
      <c r="C53" s="49">
        <f>IF('Town Data'!C49&gt;9,'Town Data'!B49,"*")</f>
        <v>2859453.06</v>
      </c>
      <c r="D53" s="50">
        <f>IF('Town Data'!E49&gt;9,'Town Data'!D49,"*")</f>
        <v>986826.02</v>
      </c>
      <c r="E53" s="51" t="str">
        <f>IF('Town Data'!G49&gt;9,'Town Data'!F49,"*")</f>
        <v>*</v>
      </c>
      <c r="F53" s="50">
        <f>IF('Town Data'!I49&gt;9,'Town Data'!H49,"*")</f>
        <v>2563610.88</v>
      </c>
      <c r="G53" s="50">
        <f>IF('Town Data'!K49&gt;9,'Town Data'!J49,"*")</f>
        <v>992198.8</v>
      </c>
      <c r="H53" s="51" t="str">
        <f>IF('Town Data'!M49&gt;9,'Town Data'!L49,"*")</f>
        <v>*</v>
      </c>
      <c r="I53" s="22">
        <f t="shared" si="0"/>
        <v>0.11540057904575603</v>
      </c>
      <c r="J53" s="22">
        <f t="shared" si="1"/>
        <v>-5.4150236827539278E-3</v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LUDLOW</v>
      </c>
      <c r="C54" s="45">
        <f>IF('Town Data'!C50&gt;9,'Town Data'!B50,"*")</f>
        <v>5418294.29</v>
      </c>
      <c r="D54" s="46">
        <f>IF('Town Data'!E50&gt;9,'Town Data'!D50,"*")</f>
        <v>2607047.35</v>
      </c>
      <c r="E54" s="47" t="str">
        <f>IF('Town Data'!G50&gt;9,'Town Data'!F50,"*")</f>
        <v>*</v>
      </c>
      <c r="F54" s="48">
        <f>IF('Town Data'!I50&gt;9,'Town Data'!H50,"*")</f>
        <v>10699512.720000001</v>
      </c>
      <c r="G54" s="46">
        <f>IF('Town Data'!K50&gt;9,'Town Data'!J50,"*")</f>
        <v>7122797.5</v>
      </c>
      <c r="H54" s="47" t="str">
        <f>IF('Town Data'!M50&gt;9,'Town Data'!L50,"*")</f>
        <v>*</v>
      </c>
      <c r="I54" s="9">
        <f t="shared" si="0"/>
        <v>-0.49359429426427193</v>
      </c>
      <c r="J54" s="9">
        <f t="shared" si="1"/>
        <v>-0.6339854741062062</v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LYNDON</v>
      </c>
      <c r="C55" s="49">
        <f>IF('Town Data'!C51&gt;9,'Town Data'!B51,"*")</f>
        <v>5724410.8600000003</v>
      </c>
      <c r="D55" s="50">
        <f>IF('Town Data'!E51&gt;9,'Town Data'!D51,"*")</f>
        <v>2198622.0699999998</v>
      </c>
      <c r="E55" s="51">
        <f>IF('Town Data'!G51&gt;9,'Town Data'!F51,"*")</f>
        <v>29226.500000000007</v>
      </c>
      <c r="F55" s="50">
        <f>IF('Town Data'!I51&gt;9,'Town Data'!H51,"*")</f>
        <v>6194730.8899999997</v>
      </c>
      <c r="G55" s="50">
        <f>IF('Town Data'!K51&gt;9,'Town Data'!J51,"*")</f>
        <v>2288497.5699999998</v>
      </c>
      <c r="H55" s="51">
        <f>IF('Town Data'!M51&gt;9,'Town Data'!L51,"*")</f>
        <v>35176.500000000044</v>
      </c>
      <c r="I55" s="22">
        <f t="shared" si="0"/>
        <v>-7.5922592660033913E-2</v>
      </c>
      <c r="J55" s="22">
        <f t="shared" si="1"/>
        <v>-3.9272709387233477E-2</v>
      </c>
      <c r="K55" s="22">
        <f t="shared" si="2"/>
        <v>-0.16914701576336558</v>
      </c>
      <c r="L55" s="15"/>
    </row>
    <row r="56" spans="1:12" x14ac:dyDescent="0.3">
      <c r="A56" s="15"/>
      <c r="B56" s="15" t="str">
        <f>'Town Data'!A52</f>
        <v>MANCHESTER</v>
      </c>
      <c r="C56" s="45">
        <f>IF('Town Data'!C52&gt;9,'Town Data'!B52,"*")</f>
        <v>17224272.09</v>
      </c>
      <c r="D56" s="46">
        <f>IF('Town Data'!E52&gt;9,'Town Data'!D52,"*")</f>
        <v>7255175.4900000002</v>
      </c>
      <c r="E56" s="47">
        <f>IF('Town Data'!G52&gt;9,'Town Data'!F52,"*")</f>
        <v>202982.6666666666</v>
      </c>
      <c r="F56" s="48">
        <f>IF('Town Data'!I52&gt;9,'Town Data'!H52,"*")</f>
        <v>27400477.829999998</v>
      </c>
      <c r="G56" s="46">
        <f>IF('Town Data'!K52&gt;9,'Town Data'!J52,"*")</f>
        <v>6205870.8300000001</v>
      </c>
      <c r="H56" s="47">
        <f>IF('Town Data'!M52&gt;9,'Town Data'!L52,"*")</f>
        <v>254980.49999999959</v>
      </c>
      <c r="I56" s="9">
        <f t="shared" si="0"/>
        <v>-0.37138789342054329</v>
      </c>
      <c r="J56" s="9">
        <f t="shared" si="1"/>
        <v>0.16908258143684246</v>
      </c>
      <c r="K56" s="9">
        <f t="shared" si="2"/>
        <v>-0.20392866644050459</v>
      </c>
      <c r="L56" s="15"/>
    </row>
    <row r="57" spans="1:12" x14ac:dyDescent="0.3">
      <c r="A57" s="15"/>
      <c r="B57" s="27" t="str">
        <f>'Town Data'!A53</f>
        <v>MIDDLEBURY</v>
      </c>
      <c r="C57" s="49">
        <f>IF('Town Data'!C53&gt;9,'Town Data'!B53,"*")</f>
        <v>27925923.309999999</v>
      </c>
      <c r="D57" s="50">
        <f>IF('Town Data'!E53&gt;9,'Town Data'!D53,"*")</f>
        <v>6417818.21</v>
      </c>
      <c r="E57" s="51">
        <f>IF('Town Data'!G53&gt;9,'Town Data'!F53,"*")</f>
        <v>215768.16666666704</v>
      </c>
      <c r="F57" s="50">
        <f>IF('Town Data'!I53&gt;9,'Town Data'!H53,"*")</f>
        <v>28880972.829999998</v>
      </c>
      <c r="G57" s="50">
        <f>IF('Town Data'!K53&gt;9,'Town Data'!J53,"*")</f>
        <v>6694868.0800000001</v>
      </c>
      <c r="H57" s="51">
        <f>IF('Town Data'!M53&gt;9,'Town Data'!L53,"*")</f>
        <v>124986.83333333334</v>
      </c>
      <c r="I57" s="22">
        <f t="shared" si="0"/>
        <v>-3.3068467797869525E-2</v>
      </c>
      <c r="J57" s="22">
        <f t="shared" si="1"/>
        <v>-4.1382424073096911E-2</v>
      </c>
      <c r="K57" s="22">
        <f t="shared" si="2"/>
        <v>0.72632717312890571</v>
      </c>
      <c r="L57" s="15"/>
    </row>
    <row r="58" spans="1:12" x14ac:dyDescent="0.3">
      <c r="A58" s="15"/>
      <c r="B58" s="15" t="str">
        <f>'Town Data'!A54</f>
        <v>MILTON</v>
      </c>
      <c r="C58" s="45">
        <f>IF('Town Data'!C54&gt;9,'Town Data'!B54,"*")</f>
        <v>10001062.130000001</v>
      </c>
      <c r="D58" s="46">
        <f>IF('Town Data'!E54&gt;9,'Town Data'!D54,"*")</f>
        <v>2681551.15</v>
      </c>
      <c r="E58" s="47">
        <f>IF('Town Data'!G54&gt;9,'Town Data'!F54,"*")</f>
        <v>20786.666666666675</v>
      </c>
      <c r="F58" s="48">
        <f>IF('Town Data'!I54&gt;9,'Town Data'!H54,"*")</f>
        <v>13874515.779999999</v>
      </c>
      <c r="G58" s="46">
        <f>IF('Town Data'!K54&gt;9,'Town Data'!J54,"*")</f>
        <v>2946940.56</v>
      </c>
      <c r="H58" s="47">
        <f>IF('Town Data'!M54&gt;9,'Town Data'!L54,"*")</f>
        <v>1923453.6666666635</v>
      </c>
      <c r="I58" s="9">
        <f t="shared" si="0"/>
        <v>-0.27917757357583245</v>
      </c>
      <c r="J58" s="9">
        <f t="shared" si="1"/>
        <v>-9.0055908694676945E-2</v>
      </c>
      <c r="K58" s="9">
        <f t="shared" si="2"/>
        <v>-0.98919305048678929</v>
      </c>
      <c r="L58" s="15"/>
    </row>
    <row r="59" spans="1:12" x14ac:dyDescent="0.3">
      <c r="A59" s="15"/>
      <c r="B59" s="27" t="str">
        <f>'Town Data'!A55</f>
        <v>MONTPELIER</v>
      </c>
      <c r="C59" s="49">
        <f>IF('Town Data'!C55&gt;9,'Town Data'!B55,"*")</f>
        <v>11831051.76</v>
      </c>
      <c r="D59" s="50">
        <f>IF('Town Data'!E55&gt;9,'Town Data'!D55,"*")</f>
        <v>4001323.32</v>
      </c>
      <c r="E59" s="51">
        <f>IF('Town Data'!G55&gt;9,'Town Data'!F55,"*")</f>
        <v>291107.5</v>
      </c>
      <c r="F59" s="50">
        <f>IF('Town Data'!I55&gt;9,'Town Data'!H55,"*")</f>
        <v>11819861.130000001</v>
      </c>
      <c r="G59" s="50">
        <f>IF('Town Data'!K55&gt;9,'Town Data'!J55,"*")</f>
        <v>4235891.63</v>
      </c>
      <c r="H59" s="51">
        <f>IF('Town Data'!M55&gt;9,'Town Data'!L55,"*")</f>
        <v>304392.99999999965</v>
      </c>
      <c r="I59" s="22">
        <f t="shared" si="0"/>
        <v>9.467649303929645E-4</v>
      </c>
      <c r="J59" s="22">
        <f t="shared" si="1"/>
        <v>-5.5376371845471423E-2</v>
      </c>
      <c r="K59" s="22">
        <f t="shared" si="2"/>
        <v>-4.3645878847409982E-2</v>
      </c>
      <c r="L59" s="15"/>
    </row>
    <row r="60" spans="1:12" x14ac:dyDescent="0.3">
      <c r="A60" s="15"/>
      <c r="B60" s="15" t="str">
        <f>'Town Data'!A56</f>
        <v>MORETOWN</v>
      </c>
      <c r="C60" s="45" t="str">
        <f>IF('Town Data'!C56&gt;9,'Town Data'!B56,"*")</f>
        <v>*</v>
      </c>
      <c r="D60" s="46" t="str">
        <f>IF('Town Data'!E56&gt;9,'Town Data'!D56,"*")</f>
        <v>*</v>
      </c>
      <c r="E60" s="47" t="str">
        <f>IF('Town Data'!G56&gt;9,'Town Data'!F56,"*")</f>
        <v>*</v>
      </c>
      <c r="F60" s="48">
        <f>IF('Town Data'!I56&gt;9,'Town Data'!H56,"*")</f>
        <v>454195.11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 t="str">
        <f t="shared" si="0"/>
        <v/>
      </c>
      <c r="J60" s="9" t="str">
        <f t="shared" si="1"/>
        <v/>
      </c>
      <c r="K60" s="9" t="str">
        <f t="shared" si="2"/>
        <v/>
      </c>
      <c r="L60" s="15"/>
    </row>
    <row r="61" spans="1:12" x14ac:dyDescent="0.3">
      <c r="A61" s="15"/>
      <c r="B61" s="27" t="str">
        <f>'Town Data'!A57</f>
        <v>MORRISTOWN</v>
      </c>
      <c r="C61" s="49">
        <f>IF('Town Data'!C57&gt;9,'Town Data'!B57,"*")</f>
        <v>19835145.34</v>
      </c>
      <c r="D61" s="50">
        <f>IF('Town Data'!E57&gt;9,'Town Data'!D57,"*")</f>
        <v>6301897.0599999996</v>
      </c>
      <c r="E61" s="51">
        <f>IF('Town Data'!G57&gt;9,'Town Data'!F57,"*")</f>
        <v>312760.33333333331</v>
      </c>
      <c r="F61" s="50">
        <f>IF('Town Data'!I57&gt;9,'Town Data'!H57,"*")</f>
        <v>24623407.239999998</v>
      </c>
      <c r="G61" s="50">
        <f>IF('Town Data'!K57&gt;9,'Town Data'!J57,"*")</f>
        <v>6273465.7699999996</v>
      </c>
      <c r="H61" s="51">
        <f>IF('Town Data'!M57&gt;9,'Town Data'!L57,"*")</f>
        <v>187537.66666666677</v>
      </c>
      <c r="I61" s="22">
        <f t="shared" si="0"/>
        <v>-0.19445976153217367</v>
      </c>
      <c r="J61" s="22">
        <f t="shared" si="1"/>
        <v>4.5319909348927618E-3</v>
      </c>
      <c r="K61" s="22">
        <f t="shared" si="2"/>
        <v>0.66772008467632171</v>
      </c>
      <c r="L61" s="15"/>
    </row>
    <row r="62" spans="1:12" x14ac:dyDescent="0.3">
      <c r="A62" s="15"/>
      <c r="B62" s="15" t="str">
        <f>'Town Data'!A58</f>
        <v>NEW HAVEN</v>
      </c>
      <c r="C62" s="45">
        <f>IF('Town Data'!C58&gt;9,'Town Data'!B58,"*")</f>
        <v>9862867.7599999998</v>
      </c>
      <c r="D62" s="46">
        <f>IF('Town Data'!E58&gt;9,'Town Data'!D58,"*")</f>
        <v>423349.8</v>
      </c>
      <c r="E62" s="47" t="str">
        <f>IF('Town Data'!G58&gt;9,'Town Data'!F58,"*")</f>
        <v>*</v>
      </c>
      <c r="F62" s="48">
        <f>IF('Town Data'!I58&gt;9,'Town Data'!H58,"*")</f>
        <v>10457056.33</v>
      </c>
      <c r="G62" s="46">
        <f>IF('Town Data'!K58&gt;9,'Town Data'!J58,"*")</f>
        <v>503135.1</v>
      </c>
      <c r="H62" s="47" t="str">
        <f>IF('Town Data'!M58&gt;9,'Town Data'!L58,"*")</f>
        <v>*</v>
      </c>
      <c r="I62" s="9">
        <f t="shared" si="0"/>
        <v>-5.6821781507989666E-2</v>
      </c>
      <c r="J62" s="9">
        <f t="shared" si="1"/>
        <v>-0.15857629491562006</v>
      </c>
      <c r="K62" s="9" t="str">
        <f t="shared" si="2"/>
        <v/>
      </c>
      <c r="L62" s="15"/>
    </row>
    <row r="63" spans="1:12" x14ac:dyDescent="0.3">
      <c r="A63" s="15"/>
      <c r="B63" s="27" t="str">
        <f>'Town Data'!A59</f>
        <v>NEWBURY</v>
      </c>
      <c r="C63" s="49">
        <f>IF('Town Data'!C59&gt;9,'Town Data'!B59,"*")</f>
        <v>3322841.8</v>
      </c>
      <c r="D63" s="50">
        <f>IF('Town Data'!E59&gt;9,'Town Data'!D59,"*")</f>
        <v>197742.97</v>
      </c>
      <c r="E63" s="51" t="str">
        <f>IF('Town Data'!G59&gt;9,'Town Data'!F59,"*")</f>
        <v>*</v>
      </c>
      <c r="F63" s="50">
        <f>IF('Town Data'!I59&gt;9,'Town Data'!H59,"*")</f>
        <v>3021828.48</v>
      </c>
      <c r="G63" s="50">
        <f>IF('Town Data'!K59&gt;9,'Town Data'!J59,"*")</f>
        <v>214493.99</v>
      </c>
      <c r="H63" s="51" t="str">
        <f>IF('Town Data'!M59&gt;9,'Town Data'!L59,"*")</f>
        <v>*</v>
      </c>
      <c r="I63" s="22">
        <f t="shared" si="0"/>
        <v>9.9612973400793364E-2</v>
      </c>
      <c r="J63" s="22">
        <f t="shared" si="1"/>
        <v>-7.8095521464261033E-2</v>
      </c>
      <c r="K63" s="22" t="str">
        <f t="shared" si="2"/>
        <v/>
      </c>
      <c r="L63" s="15"/>
    </row>
    <row r="64" spans="1:12" x14ac:dyDescent="0.3">
      <c r="A64" s="15"/>
      <c r="B64" s="15" t="str">
        <f>'Town Data'!A60</f>
        <v>NEWPORT</v>
      </c>
      <c r="C64" s="45">
        <f>IF('Town Data'!C60&gt;9,'Town Data'!B60,"*")</f>
        <v>15362485.6</v>
      </c>
      <c r="D64" s="46">
        <f>IF('Town Data'!E60&gt;9,'Town Data'!D60,"*")</f>
        <v>2963611.68</v>
      </c>
      <c r="E64" s="47">
        <f>IF('Town Data'!G60&gt;9,'Town Data'!F60,"*")</f>
        <v>49762.666666666635</v>
      </c>
      <c r="F64" s="48">
        <f>IF('Town Data'!I60&gt;9,'Town Data'!H60,"*")</f>
        <v>17001193.289999999</v>
      </c>
      <c r="G64" s="46">
        <f>IF('Town Data'!K60&gt;9,'Town Data'!J60,"*")</f>
        <v>3209410.01</v>
      </c>
      <c r="H64" s="47">
        <f>IF('Town Data'!M60&gt;9,'Town Data'!L60,"*")</f>
        <v>81898.333333333285</v>
      </c>
      <c r="I64" s="9">
        <f t="shared" si="0"/>
        <v>-9.6387804199830937E-2</v>
      </c>
      <c r="J64" s="9">
        <f t="shared" si="1"/>
        <v>-7.6586764930043835E-2</v>
      </c>
      <c r="K64" s="9">
        <f t="shared" si="2"/>
        <v>-0.39238486741691936</v>
      </c>
      <c r="L64" s="15"/>
    </row>
    <row r="65" spans="1:12" x14ac:dyDescent="0.3">
      <c r="A65" s="15"/>
      <c r="B65" s="27" t="str">
        <f>'Town Data'!A61</f>
        <v>NORTHFIELD</v>
      </c>
      <c r="C65" s="49">
        <f>IF('Town Data'!C61&gt;9,'Town Data'!B61,"*")</f>
        <v>6340921.6799999997</v>
      </c>
      <c r="D65" s="50">
        <f>IF('Town Data'!E61&gt;9,'Town Data'!D61,"*")</f>
        <v>1274297.26</v>
      </c>
      <c r="E65" s="51" t="str">
        <f>IF('Town Data'!G61&gt;9,'Town Data'!F61,"*")</f>
        <v>*</v>
      </c>
      <c r="F65" s="50">
        <f>IF('Town Data'!I61&gt;9,'Town Data'!H61,"*")</f>
        <v>5555585.7400000002</v>
      </c>
      <c r="G65" s="50">
        <f>IF('Town Data'!K61&gt;9,'Town Data'!J61,"*")</f>
        <v>1107947.95</v>
      </c>
      <c r="H65" s="51" t="str">
        <f>IF('Town Data'!M61&gt;9,'Town Data'!L61,"*")</f>
        <v>*</v>
      </c>
      <c r="I65" s="22">
        <f t="shared" si="0"/>
        <v>0.14135970116447152</v>
      </c>
      <c r="J65" s="22">
        <f t="shared" si="1"/>
        <v>0.15014180945955094</v>
      </c>
      <c r="K65" s="22" t="str">
        <f t="shared" si="2"/>
        <v/>
      </c>
      <c r="L65" s="15"/>
    </row>
    <row r="66" spans="1:12" x14ac:dyDescent="0.3">
      <c r="A66" s="15"/>
      <c r="B66" s="15" t="str">
        <f>'Town Data'!A62</f>
        <v>NORWICH</v>
      </c>
      <c r="C66" s="45">
        <f>IF('Town Data'!C62&gt;9,'Town Data'!B62,"*")</f>
        <v>7664286.1100000003</v>
      </c>
      <c r="D66" s="46">
        <f>IF('Town Data'!E62&gt;9,'Town Data'!D62,"*")</f>
        <v>685534.15</v>
      </c>
      <c r="E66" s="47" t="str">
        <f>IF('Town Data'!G62&gt;9,'Town Data'!F62,"*")</f>
        <v>*</v>
      </c>
      <c r="F66" s="48">
        <f>IF('Town Data'!I62&gt;9,'Town Data'!H62,"*")</f>
        <v>6212036.4800000004</v>
      </c>
      <c r="G66" s="46">
        <f>IF('Town Data'!K62&gt;9,'Town Data'!J62,"*")</f>
        <v>680037.6</v>
      </c>
      <c r="H66" s="47" t="str">
        <f>IF('Town Data'!M62&gt;9,'Town Data'!L62,"*")</f>
        <v>*</v>
      </c>
      <c r="I66" s="9">
        <f t="shared" si="0"/>
        <v>0.23377995842033428</v>
      </c>
      <c r="J66" s="9">
        <f t="shared" si="1"/>
        <v>8.0827148381207841E-3</v>
      </c>
      <c r="K66" s="9" t="str">
        <f t="shared" si="2"/>
        <v/>
      </c>
      <c r="L66" s="15"/>
    </row>
    <row r="67" spans="1:12" x14ac:dyDescent="0.3">
      <c r="A67" s="15"/>
      <c r="B67" s="27" t="str">
        <f>'Town Data'!A63</f>
        <v>PAWLET</v>
      </c>
      <c r="C67" s="49">
        <f>IF('Town Data'!C63&gt;9,'Town Data'!B63,"*")</f>
        <v>569378.18999999994</v>
      </c>
      <c r="D67" s="50">
        <f>IF('Town Data'!E63&gt;9,'Town Data'!D63,"*")</f>
        <v>228455.37</v>
      </c>
      <c r="E67" s="51" t="str">
        <f>IF('Town Data'!G63&gt;9,'Town Data'!F63,"*")</f>
        <v>*</v>
      </c>
      <c r="F67" s="50">
        <f>IF('Town Data'!I63&gt;9,'Town Data'!H63,"*")</f>
        <v>743859.26</v>
      </c>
      <c r="G67" s="50">
        <f>IF('Town Data'!K63&gt;9,'Town Data'!J63,"*")</f>
        <v>248663.02</v>
      </c>
      <c r="H67" s="51" t="str">
        <f>IF('Town Data'!M63&gt;9,'Town Data'!L63,"*")</f>
        <v>*</v>
      </c>
      <c r="I67" s="22">
        <f t="shared" si="0"/>
        <v>-0.2345619385043349</v>
      </c>
      <c r="J67" s="22">
        <f t="shared" si="1"/>
        <v>-8.1265199787246195E-2</v>
      </c>
      <c r="K67" s="22" t="str">
        <f t="shared" si="2"/>
        <v/>
      </c>
      <c r="L67" s="15"/>
    </row>
    <row r="68" spans="1:12" x14ac:dyDescent="0.3">
      <c r="A68" s="15"/>
      <c r="B68" s="15" t="str">
        <f>'Town Data'!A64</f>
        <v>PITTSFORD</v>
      </c>
      <c r="C68" s="45">
        <f>IF('Town Data'!C64&gt;9,'Town Data'!B64,"*")</f>
        <v>2874491.86</v>
      </c>
      <c r="D68" s="46">
        <f>IF('Town Data'!E64&gt;9,'Town Data'!D64,"*")</f>
        <v>387043.83</v>
      </c>
      <c r="E68" s="47" t="str">
        <f>IF('Town Data'!G64&gt;9,'Town Data'!F64,"*")</f>
        <v>*</v>
      </c>
      <c r="F68" s="48">
        <f>IF('Town Data'!I64&gt;9,'Town Data'!H64,"*")</f>
        <v>1572733.73</v>
      </c>
      <c r="G68" s="46">
        <f>IF('Town Data'!K64&gt;9,'Town Data'!J64,"*")</f>
        <v>383318.92</v>
      </c>
      <c r="H68" s="47" t="str">
        <f>IF('Town Data'!M64&gt;9,'Town Data'!L64,"*")</f>
        <v>*</v>
      </c>
      <c r="I68" s="9">
        <f t="shared" si="0"/>
        <v>0.8277040831317326</v>
      </c>
      <c r="J68" s="9">
        <f t="shared" si="1"/>
        <v>9.7175219005626763E-3</v>
      </c>
      <c r="K68" s="9" t="str">
        <f t="shared" si="2"/>
        <v/>
      </c>
      <c r="L68" s="15"/>
    </row>
    <row r="69" spans="1:12" x14ac:dyDescent="0.3">
      <c r="A69" s="15"/>
      <c r="B69" s="27" t="str">
        <f>'Town Data'!A65</f>
        <v>PLAINFIELD</v>
      </c>
      <c r="C69" s="49">
        <f>IF('Town Data'!C65&gt;9,'Town Data'!B65,"*")</f>
        <v>273432.06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 t="str">
        <f>IF('Town Data'!I65&gt;9,'Town Data'!H65,"*")</f>
        <v>*</v>
      </c>
      <c r="G69" s="50" t="str">
        <f>IF('Town Data'!K65&gt;9,'Town Data'!J65,"*")</f>
        <v>*</v>
      </c>
      <c r="H69" s="51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3">
      <c r="A70" s="15"/>
      <c r="B70" s="15" t="str">
        <f>'Town Data'!A66</f>
        <v>POULTNEY</v>
      </c>
      <c r="C70" s="45">
        <f>IF('Town Data'!C66&gt;9,'Town Data'!B66,"*")</f>
        <v>1914245.34</v>
      </c>
      <c r="D70" s="46">
        <f>IF('Town Data'!E66&gt;9,'Town Data'!D66,"*")</f>
        <v>515734.93</v>
      </c>
      <c r="E70" s="47" t="str">
        <f>IF('Town Data'!G66&gt;9,'Town Data'!F66,"*")</f>
        <v>*</v>
      </c>
      <c r="F70" s="48">
        <f>IF('Town Data'!I66&gt;9,'Town Data'!H66,"*")</f>
        <v>1769201.58</v>
      </c>
      <c r="G70" s="46">
        <f>IF('Town Data'!K66&gt;9,'Town Data'!J66,"*")</f>
        <v>508491.73</v>
      </c>
      <c r="H70" s="47" t="str">
        <f>IF('Town Data'!M66&gt;9,'Town Data'!L66,"*")</f>
        <v>*</v>
      </c>
      <c r="I70" s="9">
        <f t="shared" ref="I70:I133" si="3">IFERROR((C70-F70)/F70,"")</f>
        <v>8.1982608222631134E-2</v>
      </c>
      <c r="J70" s="9">
        <f t="shared" ref="J70:J133" si="4">IFERROR((D70-G70)/G70,"")</f>
        <v>1.4244479452989357E-2</v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 t="str">
        <f>'Town Data'!A67</f>
        <v>POWNAL</v>
      </c>
      <c r="C71" s="49" t="str">
        <f>IF('Town Data'!C67&gt;9,'Town Data'!B67,"*")</f>
        <v>*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>
        <f>IF('Town Data'!I67&gt;9,'Town Data'!H67,"*")</f>
        <v>708919.77</v>
      </c>
      <c r="G71" s="50" t="str">
        <f>IF('Town Data'!K67&gt;9,'Town Data'!J67,"*")</f>
        <v>*</v>
      </c>
      <c r="H71" s="51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3">
      <c r="A72" s="15"/>
      <c r="B72" s="15" t="str">
        <f>'Town Data'!A68</f>
        <v>PUTNEY</v>
      </c>
      <c r="C72" s="45">
        <f>IF('Town Data'!C68&gt;9,'Town Data'!B68,"*")</f>
        <v>933979.05</v>
      </c>
      <c r="D72" s="46">
        <f>IF('Town Data'!E68&gt;9,'Town Data'!D68,"*")</f>
        <v>157193.54999999999</v>
      </c>
      <c r="E72" s="47" t="str">
        <f>IF('Town Data'!G68&gt;9,'Town Data'!F68,"*")</f>
        <v>*</v>
      </c>
      <c r="F72" s="48">
        <f>IF('Town Data'!I68&gt;9,'Town Data'!H68,"*")</f>
        <v>857026.64</v>
      </c>
      <c r="G72" s="46">
        <f>IF('Town Data'!K68&gt;9,'Town Data'!J68,"*")</f>
        <v>193312.64000000001</v>
      </c>
      <c r="H72" s="47" t="str">
        <f>IF('Town Data'!M68&gt;9,'Town Data'!L68,"*")</f>
        <v>*</v>
      </c>
      <c r="I72" s="9">
        <f t="shared" si="3"/>
        <v>8.9789985991567345E-2</v>
      </c>
      <c r="J72" s="9">
        <f t="shared" si="4"/>
        <v>-0.18684287794114252</v>
      </c>
      <c r="K72" s="9" t="str">
        <f t="shared" si="5"/>
        <v/>
      </c>
      <c r="L72" s="15"/>
    </row>
    <row r="73" spans="1:12" x14ac:dyDescent="0.3">
      <c r="A73" s="15"/>
      <c r="B73" s="27" t="str">
        <f>'Town Data'!A69</f>
        <v>RANDOLPH</v>
      </c>
      <c r="C73" s="49">
        <f>IF('Town Data'!C69&gt;9,'Town Data'!B69,"*")</f>
        <v>6626991.4800000004</v>
      </c>
      <c r="D73" s="50">
        <f>IF('Town Data'!E69&gt;9,'Town Data'!D69,"*")</f>
        <v>1324551.0900000001</v>
      </c>
      <c r="E73" s="51">
        <f>IF('Town Data'!G69&gt;9,'Town Data'!F69,"*")</f>
        <v>26484.166666666635</v>
      </c>
      <c r="F73" s="50">
        <f>IF('Town Data'!I69&gt;9,'Town Data'!H69,"*")</f>
        <v>6689224.7300000004</v>
      </c>
      <c r="G73" s="50">
        <f>IF('Town Data'!K69&gt;9,'Town Data'!J69,"*")</f>
        <v>1509079.14</v>
      </c>
      <c r="H73" s="51">
        <f>IF('Town Data'!M69&gt;9,'Town Data'!L69,"*")</f>
        <v>23230.166666666635</v>
      </c>
      <c r="I73" s="22">
        <f t="shared" si="3"/>
        <v>-9.3035071345255876E-3</v>
      </c>
      <c r="J73" s="22">
        <f t="shared" si="4"/>
        <v>-0.12227857711955373</v>
      </c>
      <c r="K73" s="22">
        <f t="shared" si="5"/>
        <v>0.14007648101247677</v>
      </c>
      <c r="L73" s="15"/>
    </row>
    <row r="74" spans="1:12" x14ac:dyDescent="0.3">
      <c r="A74" s="15"/>
      <c r="B74" s="15" t="str">
        <f>'Town Data'!A70</f>
        <v>RICHFORD</v>
      </c>
      <c r="C74" s="45">
        <f>IF('Town Data'!C70&gt;9,'Town Data'!B70,"*")</f>
        <v>4634470.71</v>
      </c>
      <c r="D74" s="46">
        <f>IF('Town Data'!E70&gt;9,'Town Data'!D70,"*")</f>
        <v>269185.78000000003</v>
      </c>
      <c r="E74" s="47" t="str">
        <f>IF('Town Data'!G70&gt;9,'Town Data'!F70,"*")</f>
        <v>*</v>
      </c>
      <c r="F74" s="48">
        <f>IF('Town Data'!I70&gt;9,'Town Data'!H70,"*")</f>
        <v>5003838.38</v>
      </c>
      <c r="G74" s="46">
        <f>IF('Town Data'!K70&gt;9,'Town Data'!J70,"*")</f>
        <v>256438.89</v>
      </c>
      <c r="H74" s="47" t="str">
        <f>IF('Town Data'!M70&gt;9,'Town Data'!L70,"*")</f>
        <v>*</v>
      </c>
      <c r="I74" s="9">
        <f t="shared" si="3"/>
        <v>-7.3816866563144262E-2</v>
      </c>
      <c r="J74" s="9">
        <f t="shared" si="4"/>
        <v>4.9707320133853386E-2</v>
      </c>
      <c r="K74" s="9" t="str">
        <f t="shared" si="5"/>
        <v/>
      </c>
      <c r="L74" s="15"/>
    </row>
    <row r="75" spans="1:12" x14ac:dyDescent="0.3">
      <c r="A75" s="15"/>
      <c r="B75" s="27" t="str">
        <f>'Town Data'!A71</f>
        <v>RICHMOND</v>
      </c>
      <c r="C75" s="49">
        <f>IF('Town Data'!C71&gt;9,'Town Data'!B71,"*")</f>
        <v>7754599.2400000002</v>
      </c>
      <c r="D75" s="50">
        <f>IF('Town Data'!E71&gt;9,'Town Data'!D71,"*")</f>
        <v>1661919.67</v>
      </c>
      <c r="E75" s="51" t="str">
        <f>IF('Town Data'!G71&gt;9,'Town Data'!F71,"*")</f>
        <v>*</v>
      </c>
      <c r="F75" s="50">
        <f>IF('Town Data'!I71&gt;9,'Town Data'!H71,"*")</f>
        <v>8818362.8100000005</v>
      </c>
      <c r="G75" s="50">
        <f>IF('Town Data'!K71&gt;9,'Town Data'!J71,"*")</f>
        <v>2110775.14</v>
      </c>
      <c r="H75" s="51" t="str">
        <f>IF('Town Data'!M71&gt;9,'Town Data'!L71,"*")</f>
        <v>*</v>
      </c>
      <c r="I75" s="22">
        <f t="shared" si="3"/>
        <v>-0.12063050624246205</v>
      </c>
      <c r="J75" s="22">
        <f t="shared" si="4"/>
        <v>-0.21264959089863081</v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ROCHESTER</v>
      </c>
      <c r="C76" s="45">
        <f>IF('Town Data'!C72&gt;9,'Town Data'!B72,"*")</f>
        <v>354422.89</v>
      </c>
      <c r="D76" s="46" t="str">
        <f>IF('Town Data'!E72&gt;9,'Town Data'!D72,"*")</f>
        <v>*</v>
      </c>
      <c r="E76" s="47" t="str">
        <f>IF('Town Data'!G72&gt;9,'Town Data'!F72,"*")</f>
        <v>*</v>
      </c>
      <c r="F76" s="48">
        <f>IF('Town Data'!I72&gt;9,'Town Data'!H72,"*")</f>
        <v>1210751.75</v>
      </c>
      <c r="G76" s="46">
        <f>IF('Town Data'!K72&gt;9,'Town Data'!J72,"*")</f>
        <v>123932.95</v>
      </c>
      <c r="H76" s="47" t="str">
        <f>IF('Town Data'!M72&gt;9,'Town Data'!L72,"*")</f>
        <v>*</v>
      </c>
      <c r="I76" s="9">
        <f t="shared" si="3"/>
        <v>-0.70727038800480779</v>
      </c>
      <c r="J76" s="9" t="str">
        <f t="shared" si="4"/>
        <v/>
      </c>
      <c r="K76" s="9" t="str">
        <f t="shared" si="5"/>
        <v/>
      </c>
      <c r="L76" s="15"/>
    </row>
    <row r="77" spans="1:12" x14ac:dyDescent="0.3">
      <c r="A77" s="15"/>
      <c r="B77" s="27" t="str">
        <f>'Town Data'!A73</f>
        <v>ROCKINGHAM</v>
      </c>
      <c r="C77" s="49">
        <f>IF('Town Data'!C73&gt;9,'Town Data'!B73,"*")</f>
        <v>6638914.8300000001</v>
      </c>
      <c r="D77" s="50">
        <f>IF('Town Data'!E73&gt;9,'Town Data'!D73,"*")</f>
        <v>926220.69</v>
      </c>
      <c r="E77" s="51">
        <f>IF('Town Data'!G73&gt;9,'Town Data'!F73,"*")</f>
        <v>55644.999999999935</v>
      </c>
      <c r="F77" s="50">
        <f>IF('Town Data'!I73&gt;9,'Town Data'!H73,"*")</f>
        <v>6585149.5199999996</v>
      </c>
      <c r="G77" s="50">
        <f>IF('Town Data'!K73&gt;9,'Town Data'!J73,"*")</f>
        <v>1057280.22</v>
      </c>
      <c r="H77" s="51">
        <f>IF('Town Data'!M73&gt;9,'Town Data'!L73,"*")</f>
        <v>18858.666666666675</v>
      </c>
      <c r="I77" s="22">
        <f t="shared" si="3"/>
        <v>8.1646301024309205E-3</v>
      </c>
      <c r="J77" s="22">
        <f t="shared" si="4"/>
        <v>-0.12395912410051521</v>
      </c>
      <c r="K77" s="22">
        <f t="shared" si="5"/>
        <v>1.9506327771493164</v>
      </c>
      <c r="L77" s="15"/>
    </row>
    <row r="78" spans="1:12" x14ac:dyDescent="0.3">
      <c r="A78" s="15"/>
      <c r="B78" s="15" t="str">
        <f>'Town Data'!A74</f>
        <v>ROYALTON</v>
      </c>
      <c r="C78" s="45">
        <f>IF('Town Data'!C74&gt;9,'Town Data'!B74,"*")</f>
        <v>4065919.08</v>
      </c>
      <c r="D78" s="46">
        <f>IF('Town Data'!E74&gt;9,'Town Data'!D74,"*")</f>
        <v>982350.17</v>
      </c>
      <c r="E78" s="47" t="str">
        <f>IF('Town Data'!G74&gt;9,'Town Data'!F74,"*")</f>
        <v>*</v>
      </c>
      <c r="F78" s="48">
        <f>IF('Town Data'!I74&gt;9,'Town Data'!H74,"*")</f>
        <v>3523559.72</v>
      </c>
      <c r="G78" s="46">
        <f>IF('Town Data'!K74&gt;9,'Town Data'!J74,"*")</f>
        <v>761617.71</v>
      </c>
      <c r="H78" s="47" t="str">
        <f>IF('Town Data'!M74&gt;9,'Town Data'!L74,"*")</f>
        <v>*</v>
      </c>
      <c r="I78" s="9">
        <f t="shared" si="3"/>
        <v>0.15392370304426112</v>
      </c>
      <c r="J78" s="9">
        <f t="shared" si="4"/>
        <v>0.28982054527067141</v>
      </c>
      <c r="K78" s="9" t="str">
        <f t="shared" si="5"/>
        <v/>
      </c>
      <c r="L78" s="15"/>
    </row>
    <row r="79" spans="1:12" x14ac:dyDescent="0.3">
      <c r="A79" s="15"/>
      <c r="B79" s="27" t="str">
        <f>'Town Data'!A75</f>
        <v>RUTLAND</v>
      </c>
      <c r="C79" s="49">
        <f>IF('Town Data'!C75&gt;9,'Town Data'!B75,"*")</f>
        <v>40898630.369999997</v>
      </c>
      <c r="D79" s="50">
        <f>IF('Town Data'!E75&gt;9,'Town Data'!D75,"*")</f>
        <v>14354226.619999999</v>
      </c>
      <c r="E79" s="51">
        <f>IF('Town Data'!G75&gt;9,'Town Data'!F75,"*")</f>
        <v>832090.50000000035</v>
      </c>
      <c r="F79" s="50">
        <f>IF('Town Data'!I75&gt;9,'Town Data'!H75,"*")</f>
        <v>43243512.350000001</v>
      </c>
      <c r="G79" s="50">
        <f>IF('Town Data'!K75&gt;9,'Town Data'!J75,"*")</f>
        <v>14340232.199999999</v>
      </c>
      <c r="H79" s="51">
        <f>IF('Town Data'!M75&gt;9,'Town Data'!L75,"*")</f>
        <v>530756.33333333419</v>
      </c>
      <c r="I79" s="22">
        <f t="shared" si="3"/>
        <v>-5.4225058339878444E-2</v>
      </c>
      <c r="J79" s="22">
        <f t="shared" si="4"/>
        <v>9.7588517430003167E-4</v>
      </c>
      <c r="K79" s="22">
        <f t="shared" si="5"/>
        <v>0.56774483457254843</v>
      </c>
      <c r="L79" s="15"/>
    </row>
    <row r="80" spans="1:12" x14ac:dyDescent="0.3">
      <c r="A80" s="15"/>
      <c r="B80" s="15" t="str">
        <f>'Town Data'!A76</f>
        <v>RUTLAND TOWN</v>
      </c>
      <c r="C80" s="45">
        <f>IF('Town Data'!C76&gt;9,'Town Data'!B76,"*")</f>
        <v>15117550.51</v>
      </c>
      <c r="D80" s="46">
        <f>IF('Town Data'!E76&gt;9,'Town Data'!D76,"*")</f>
        <v>7543514.1200000001</v>
      </c>
      <c r="E80" s="47">
        <f>IF('Town Data'!G76&gt;9,'Town Data'!F76,"*")</f>
        <v>744487.16666666663</v>
      </c>
      <c r="F80" s="48">
        <f>IF('Town Data'!I76&gt;9,'Town Data'!H76,"*")</f>
        <v>15690111.560000001</v>
      </c>
      <c r="G80" s="46">
        <f>IF('Town Data'!K76&gt;9,'Town Data'!J76,"*")</f>
        <v>7660498.2699999996</v>
      </c>
      <c r="H80" s="47">
        <f>IF('Town Data'!M76&gt;9,'Town Data'!L76,"*")</f>
        <v>731414.16666666698</v>
      </c>
      <c r="I80" s="9">
        <f t="shared" si="3"/>
        <v>-3.6491840597212472E-2</v>
      </c>
      <c r="J80" s="9">
        <f t="shared" si="4"/>
        <v>-1.5271088887015628E-2</v>
      </c>
      <c r="K80" s="9">
        <f t="shared" si="5"/>
        <v>1.787359419024968E-2</v>
      </c>
      <c r="L80" s="15"/>
    </row>
    <row r="81" spans="1:12" x14ac:dyDescent="0.3">
      <c r="A81" s="15"/>
      <c r="B81" s="27" t="str">
        <f>'Town Data'!A77</f>
        <v>SHAFTSBURY</v>
      </c>
      <c r="C81" s="49">
        <f>IF('Town Data'!C77&gt;9,'Town Data'!B77,"*")</f>
        <v>8082374.2400000002</v>
      </c>
      <c r="D81" s="50" t="str">
        <f>IF('Town Data'!E77&gt;9,'Town Data'!D77,"*")</f>
        <v>*</v>
      </c>
      <c r="E81" s="51" t="str">
        <f>IF('Town Data'!G77&gt;9,'Town Data'!F77,"*")</f>
        <v>*</v>
      </c>
      <c r="F81" s="50">
        <f>IF('Town Data'!I77&gt;9,'Town Data'!H77,"*")</f>
        <v>4433762.01</v>
      </c>
      <c r="G81" s="50" t="str">
        <f>IF('Town Data'!K77&gt;9,'Town Data'!J77,"*")</f>
        <v>*</v>
      </c>
      <c r="H81" s="51" t="str">
        <f>IF('Town Data'!M77&gt;9,'Town Data'!L77,"*")</f>
        <v>*</v>
      </c>
      <c r="I81" s="22">
        <f t="shared" si="3"/>
        <v>0.82291566885431466</v>
      </c>
      <c r="J81" s="22" t="str">
        <f t="shared" si="4"/>
        <v/>
      </c>
      <c r="K81" s="22" t="str">
        <f t="shared" si="5"/>
        <v/>
      </c>
      <c r="L81" s="15"/>
    </row>
    <row r="82" spans="1:12" x14ac:dyDescent="0.3">
      <c r="A82" s="15"/>
      <c r="B82" s="15" t="str">
        <f>'Town Data'!A78</f>
        <v>SHELBURNE</v>
      </c>
      <c r="C82" s="45">
        <f>IF('Town Data'!C78&gt;9,'Town Data'!B78,"*")</f>
        <v>18968451.18</v>
      </c>
      <c r="D82" s="46">
        <f>IF('Town Data'!E78&gt;9,'Town Data'!D78,"*")</f>
        <v>3652637.1</v>
      </c>
      <c r="E82" s="47">
        <f>IF('Town Data'!G78&gt;9,'Town Data'!F78,"*")</f>
        <v>417296.83333333331</v>
      </c>
      <c r="F82" s="48">
        <f>IF('Town Data'!I78&gt;9,'Town Data'!H78,"*")</f>
        <v>17335105.640000001</v>
      </c>
      <c r="G82" s="46">
        <f>IF('Town Data'!K78&gt;9,'Town Data'!J78,"*")</f>
        <v>3096848.74</v>
      </c>
      <c r="H82" s="47">
        <f>IF('Town Data'!M78&gt;9,'Town Data'!L78,"*")</f>
        <v>167413.5</v>
      </c>
      <c r="I82" s="9">
        <f t="shared" si="3"/>
        <v>9.4221839423414042E-2</v>
      </c>
      <c r="J82" s="9">
        <f t="shared" si="4"/>
        <v>0.17946900435311536</v>
      </c>
      <c r="K82" s="9">
        <f t="shared" si="5"/>
        <v>1.4926116073872975</v>
      </c>
      <c r="L82" s="15"/>
    </row>
    <row r="83" spans="1:12" x14ac:dyDescent="0.3">
      <c r="A83" s="15"/>
      <c r="B83" s="27" t="str">
        <f>'Town Data'!A79</f>
        <v>SOUTH BURLINGTON</v>
      </c>
      <c r="C83" s="49">
        <f>IF('Town Data'!C79&gt;9,'Town Data'!B79,"*")</f>
        <v>125303473.23</v>
      </c>
      <c r="D83" s="50">
        <f>IF('Town Data'!E79&gt;9,'Town Data'!D79,"*")</f>
        <v>26837790.34</v>
      </c>
      <c r="E83" s="51">
        <f>IF('Town Data'!G79&gt;9,'Town Data'!F79,"*")</f>
        <v>892337.99999999988</v>
      </c>
      <c r="F83" s="50">
        <f>IF('Town Data'!I79&gt;9,'Town Data'!H79,"*")</f>
        <v>139274690.62</v>
      </c>
      <c r="G83" s="50">
        <f>IF('Town Data'!K79&gt;9,'Town Data'!J79,"*")</f>
        <v>23997500.120000001</v>
      </c>
      <c r="H83" s="51">
        <f>IF('Town Data'!M79&gt;9,'Town Data'!L79,"*")</f>
        <v>1044033.1666666667</v>
      </c>
      <c r="I83" s="22">
        <f t="shared" si="3"/>
        <v>-0.1003141154204346</v>
      </c>
      <c r="J83" s="22">
        <f t="shared" si="4"/>
        <v>0.118357754174271</v>
      </c>
      <c r="K83" s="22">
        <f t="shared" si="5"/>
        <v>-0.14529726785499647</v>
      </c>
      <c r="L83" s="15"/>
    </row>
    <row r="84" spans="1:12" x14ac:dyDescent="0.3">
      <c r="A84" s="15"/>
      <c r="B84" s="15" t="str">
        <f>'Town Data'!A80</f>
        <v>SOUTH HERO</v>
      </c>
      <c r="C84" s="45">
        <f>IF('Town Data'!C80&gt;9,'Town Data'!B80,"*")</f>
        <v>1321601.5900000001</v>
      </c>
      <c r="D84" s="48">
        <f>IF('Town Data'!E80&gt;9,'Town Data'!D80,"*")</f>
        <v>275583.43</v>
      </c>
      <c r="E84" s="55" t="str">
        <f>IF('Town Data'!G80&gt;9,'Town Data'!F80,"*")</f>
        <v>*</v>
      </c>
      <c r="F84" s="48">
        <f>IF('Town Data'!I80&gt;9,'Town Data'!H80,"*")</f>
        <v>1315217.1100000001</v>
      </c>
      <c r="G84" s="46">
        <f>IF('Town Data'!K80&gt;9,'Town Data'!J80,"*")</f>
        <v>329926.67</v>
      </c>
      <c r="H84" s="47" t="str">
        <f>IF('Town Data'!M80&gt;9,'Town Data'!L80,"*")</f>
        <v>*</v>
      </c>
      <c r="I84" s="9">
        <f t="shared" si="3"/>
        <v>4.8543164101628672E-3</v>
      </c>
      <c r="J84" s="9">
        <f t="shared" si="4"/>
        <v>-0.16471308609273688</v>
      </c>
      <c r="K84" s="9" t="str">
        <f t="shared" si="5"/>
        <v/>
      </c>
      <c r="L84" s="15"/>
    </row>
    <row r="85" spans="1:12" x14ac:dyDescent="0.3">
      <c r="A85" s="15"/>
      <c r="B85" s="27" t="str">
        <f>'Town Data'!A81</f>
        <v>SPRINGFIELD</v>
      </c>
      <c r="C85" s="49">
        <f>IF('Town Data'!C81&gt;9,'Town Data'!B81,"*")</f>
        <v>9804226.4900000002</v>
      </c>
      <c r="D85" s="50">
        <f>IF('Town Data'!E81&gt;9,'Town Data'!D81,"*")</f>
        <v>3650215.78</v>
      </c>
      <c r="E85" s="51">
        <f>IF('Town Data'!G81&gt;9,'Town Data'!F81,"*")</f>
        <v>66746.333333333372</v>
      </c>
      <c r="F85" s="50">
        <f>IF('Town Data'!I81&gt;9,'Town Data'!H81,"*")</f>
        <v>9397922.9600000009</v>
      </c>
      <c r="G85" s="50">
        <f>IF('Town Data'!K81&gt;9,'Town Data'!J81,"*")</f>
        <v>3459353.29</v>
      </c>
      <c r="H85" s="51">
        <f>IF('Town Data'!M81&gt;9,'Town Data'!L81,"*")</f>
        <v>77058.166666666701</v>
      </c>
      <c r="I85" s="22">
        <f t="shared" si="3"/>
        <v>4.3233332698015575E-2</v>
      </c>
      <c r="J85" s="22">
        <f t="shared" si="4"/>
        <v>5.5172881749813926E-2</v>
      </c>
      <c r="K85" s="22">
        <f t="shared" si="5"/>
        <v>-0.13381882517319155</v>
      </c>
      <c r="L85" s="15"/>
    </row>
    <row r="86" spans="1:12" x14ac:dyDescent="0.3">
      <c r="A86" s="15"/>
      <c r="B86" s="15" t="str">
        <f>'Town Data'!A82</f>
        <v>ST ALBANS</v>
      </c>
      <c r="C86" s="45">
        <f>IF('Town Data'!C82&gt;9,'Town Data'!B82,"*")</f>
        <v>57154147.920000002</v>
      </c>
      <c r="D86" s="46">
        <f>IF('Town Data'!E82&gt;9,'Town Data'!D82,"*")</f>
        <v>4443189.04</v>
      </c>
      <c r="E86" s="47">
        <f>IF('Town Data'!G82&gt;9,'Town Data'!F82,"*")</f>
        <v>485892.00000000041</v>
      </c>
      <c r="F86" s="48">
        <f>IF('Town Data'!I82&gt;9,'Town Data'!H82,"*")</f>
        <v>51279740.340000004</v>
      </c>
      <c r="G86" s="46">
        <f>IF('Town Data'!K82&gt;9,'Town Data'!J82,"*")</f>
        <v>4579167.25</v>
      </c>
      <c r="H86" s="47">
        <f>IF('Town Data'!M82&gt;9,'Town Data'!L82,"*")</f>
        <v>425896.33333333372</v>
      </c>
      <c r="I86" s="9">
        <f t="shared" si="3"/>
        <v>0.1145561100943749</v>
      </c>
      <c r="J86" s="9">
        <f t="shared" si="4"/>
        <v>-2.969496473403542E-2</v>
      </c>
      <c r="K86" s="9">
        <f t="shared" si="5"/>
        <v>0.14086917864989046</v>
      </c>
      <c r="L86" s="15"/>
    </row>
    <row r="87" spans="1:12" x14ac:dyDescent="0.3">
      <c r="A87" s="15"/>
      <c r="B87" s="27" t="str">
        <f>'Town Data'!A83</f>
        <v>ST ALBANS TOWN</v>
      </c>
      <c r="C87" s="49">
        <f>IF('Town Data'!C83&gt;9,'Town Data'!B83,"*")</f>
        <v>18554259.949999999</v>
      </c>
      <c r="D87" s="50">
        <f>IF('Town Data'!E83&gt;9,'Town Data'!D83,"*")</f>
        <v>5300823.6399999997</v>
      </c>
      <c r="E87" s="51">
        <f>IF('Town Data'!G83&gt;9,'Town Data'!F83,"*")</f>
        <v>84546.000000000044</v>
      </c>
      <c r="F87" s="50">
        <f>IF('Town Data'!I83&gt;9,'Town Data'!H83,"*")</f>
        <v>20272252.52</v>
      </c>
      <c r="G87" s="50">
        <f>IF('Town Data'!K83&gt;9,'Town Data'!J83,"*")</f>
        <v>5469562.8799999999</v>
      </c>
      <c r="H87" s="51">
        <f>IF('Town Data'!M83&gt;9,'Town Data'!L83,"*")</f>
        <v>75137.500000000073</v>
      </c>
      <c r="I87" s="22">
        <f t="shared" si="3"/>
        <v>-8.4746012723799696E-2</v>
      </c>
      <c r="J87" s="22">
        <f t="shared" si="4"/>
        <v>-3.0850589654433266E-2</v>
      </c>
      <c r="K87" s="22">
        <f t="shared" si="5"/>
        <v>0.12521710197970337</v>
      </c>
      <c r="L87" s="15"/>
    </row>
    <row r="88" spans="1:12" x14ac:dyDescent="0.3">
      <c r="A88" s="15"/>
      <c r="B88" s="15" t="str">
        <f>'Town Data'!A84</f>
        <v>ST JOHNSBURY</v>
      </c>
      <c r="C88" s="45">
        <f>IF('Town Data'!C84&gt;9,'Town Data'!B84,"*")</f>
        <v>17327345.449999999</v>
      </c>
      <c r="D88" s="46">
        <f>IF('Town Data'!E84&gt;9,'Town Data'!D84,"*")</f>
        <v>5338271.4800000004</v>
      </c>
      <c r="E88" s="47">
        <f>IF('Town Data'!G84&gt;9,'Town Data'!F84,"*")</f>
        <v>119379.66666666673</v>
      </c>
      <c r="F88" s="48">
        <f>IF('Town Data'!I84&gt;9,'Town Data'!H84,"*")</f>
        <v>17946855.129999999</v>
      </c>
      <c r="G88" s="46">
        <f>IF('Town Data'!K84&gt;9,'Town Data'!J84,"*")</f>
        <v>5325946.3</v>
      </c>
      <c r="H88" s="47">
        <f>IF('Town Data'!M84&gt;9,'Town Data'!L84,"*")</f>
        <v>100546.66666666672</v>
      </c>
      <c r="I88" s="9">
        <f t="shared" si="3"/>
        <v>-3.451912190255696E-2</v>
      </c>
      <c r="J88" s="9">
        <f t="shared" si="4"/>
        <v>2.3141765436126599E-3</v>
      </c>
      <c r="K88" s="9">
        <f t="shared" si="5"/>
        <v>0.187306060204217</v>
      </c>
      <c r="L88" s="15"/>
    </row>
    <row r="89" spans="1:12" x14ac:dyDescent="0.3">
      <c r="A89" s="15"/>
      <c r="B89" s="27" t="str">
        <f>'Town Data'!A85</f>
        <v>STOWE</v>
      </c>
      <c r="C89" s="49">
        <f>IF('Town Data'!C85&gt;9,'Town Data'!B85,"*")</f>
        <v>18211583.640000001</v>
      </c>
      <c r="D89" s="50">
        <f>IF('Town Data'!E85&gt;9,'Town Data'!D85,"*")</f>
        <v>11653086.859999999</v>
      </c>
      <c r="E89" s="51">
        <f>IF('Town Data'!G85&gt;9,'Town Data'!F85,"*")</f>
        <v>562309.33333333407</v>
      </c>
      <c r="F89" s="50">
        <f>IF('Town Data'!I85&gt;9,'Town Data'!H85,"*")</f>
        <v>19308767.629999999</v>
      </c>
      <c r="G89" s="50">
        <f>IF('Town Data'!K85&gt;9,'Town Data'!J85,"*")</f>
        <v>12019738.02</v>
      </c>
      <c r="H89" s="51">
        <f>IF('Town Data'!M85&gt;9,'Town Data'!L85,"*")</f>
        <v>184046.66666666666</v>
      </c>
      <c r="I89" s="22">
        <f t="shared" si="3"/>
        <v>-5.682309772557962E-2</v>
      </c>
      <c r="J89" s="22">
        <f t="shared" si="4"/>
        <v>-3.0504089139872965E-2</v>
      </c>
      <c r="K89" s="22">
        <f t="shared" si="5"/>
        <v>2.0552541022204558</v>
      </c>
      <c r="L89" s="15"/>
    </row>
    <row r="90" spans="1:12" x14ac:dyDescent="0.3">
      <c r="A90" s="15"/>
      <c r="B90" s="15" t="str">
        <f>'Town Data'!A86</f>
        <v>SWANTON</v>
      </c>
      <c r="C90" s="45">
        <f>IF('Town Data'!C86&gt;9,'Town Data'!B86,"*")</f>
        <v>11823146.83</v>
      </c>
      <c r="D90" s="46">
        <f>IF('Town Data'!E86&gt;9,'Town Data'!D86,"*")</f>
        <v>1458707.54</v>
      </c>
      <c r="E90" s="47">
        <f>IF('Town Data'!G86&gt;9,'Town Data'!F86,"*")</f>
        <v>22545.500000000011</v>
      </c>
      <c r="F90" s="48">
        <f>IF('Town Data'!I86&gt;9,'Town Data'!H86,"*")</f>
        <v>12307195.470000001</v>
      </c>
      <c r="G90" s="46">
        <f>IF('Town Data'!K86&gt;9,'Town Data'!J86,"*")</f>
        <v>1410821.69</v>
      </c>
      <c r="H90" s="47">
        <f>IF('Town Data'!M86&gt;9,'Town Data'!L86,"*")</f>
        <v>40681.499999999927</v>
      </c>
      <c r="I90" s="9">
        <f t="shared" si="3"/>
        <v>-3.933053969768472E-2</v>
      </c>
      <c r="J90" s="9">
        <f t="shared" si="4"/>
        <v>3.3941815850591361E-2</v>
      </c>
      <c r="K90" s="9">
        <f t="shared" si="5"/>
        <v>-0.44580460405835448</v>
      </c>
      <c r="L90" s="15"/>
    </row>
    <row r="91" spans="1:12" x14ac:dyDescent="0.3">
      <c r="A91" s="15"/>
      <c r="B91" s="27" t="str">
        <f>'Town Data'!A87</f>
        <v>THETFORD</v>
      </c>
      <c r="C91" s="49">
        <f>IF('Town Data'!C87&gt;9,'Town Data'!B87,"*")</f>
        <v>833451.49</v>
      </c>
      <c r="D91" s="50">
        <f>IF('Town Data'!E87&gt;9,'Town Data'!D87,"*")</f>
        <v>323767.3</v>
      </c>
      <c r="E91" s="51" t="str">
        <f>IF('Town Data'!G87&gt;9,'Town Data'!F87,"*")</f>
        <v>*</v>
      </c>
      <c r="F91" s="50">
        <f>IF('Town Data'!I87&gt;9,'Town Data'!H87,"*")</f>
        <v>809517.39</v>
      </c>
      <c r="G91" s="50">
        <f>IF('Town Data'!K87&gt;9,'Town Data'!J87,"*")</f>
        <v>279444.56</v>
      </c>
      <c r="H91" s="51" t="str">
        <f>IF('Town Data'!M87&gt;9,'Town Data'!L87,"*")</f>
        <v>*</v>
      </c>
      <c r="I91" s="22">
        <f t="shared" si="3"/>
        <v>2.9565887398663514E-2</v>
      </c>
      <c r="J91" s="22">
        <f t="shared" si="4"/>
        <v>0.15861013719501282</v>
      </c>
      <c r="K91" s="22" t="str">
        <f t="shared" si="5"/>
        <v/>
      </c>
      <c r="L91" s="15"/>
    </row>
    <row r="92" spans="1:12" x14ac:dyDescent="0.3">
      <c r="A92" s="15"/>
      <c r="B92" s="15" t="str">
        <f>'Town Data'!A88</f>
        <v>TROY</v>
      </c>
      <c r="C92" s="45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8">
        <f>IF('Town Data'!I88&gt;9,'Town Data'!H88,"*")</f>
        <v>1668785.87</v>
      </c>
      <c r="G92" s="46">
        <f>IF('Town Data'!K88&gt;9,'Town Data'!J88,"*")</f>
        <v>252210.51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3">
      <c r="A93" s="15"/>
      <c r="B93" s="27" t="str">
        <f>'Town Data'!A89</f>
        <v>UNDERHILL</v>
      </c>
      <c r="C93" s="49">
        <f>IF('Town Data'!C89&gt;9,'Town Data'!B89,"*")</f>
        <v>1759565.1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 t="str">
        <f>IF('Town Data'!I89&gt;9,'Town Data'!H89,"*")</f>
        <v>*</v>
      </c>
      <c r="G93" s="50" t="str">
        <f>IF('Town Data'!K89&gt;9,'Town Data'!J89,"*")</f>
        <v>*</v>
      </c>
      <c r="H93" s="51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 t="str">
        <f>'Town Data'!A90</f>
        <v>VERGENNES</v>
      </c>
      <c r="C94" s="45">
        <f>IF('Town Data'!C90&gt;9,'Town Data'!B90,"*")</f>
        <v>12778911.08</v>
      </c>
      <c r="D94" s="46">
        <f>IF('Town Data'!E90&gt;9,'Town Data'!D90,"*")</f>
        <v>1180932.51</v>
      </c>
      <c r="E94" s="47">
        <f>IF('Town Data'!G90&gt;9,'Town Data'!F90,"*")</f>
        <v>199480.5</v>
      </c>
      <c r="F94" s="48">
        <f>IF('Town Data'!I90&gt;9,'Town Data'!H90,"*")</f>
        <v>15140841.640000001</v>
      </c>
      <c r="G94" s="46">
        <f>IF('Town Data'!K90&gt;9,'Town Data'!J90,"*")</f>
        <v>1236188.58</v>
      </c>
      <c r="H94" s="47">
        <f>IF('Town Data'!M90&gt;9,'Town Data'!L90,"*")</f>
        <v>169358.33333333337</v>
      </c>
      <c r="I94" s="9">
        <f t="shared" si="3"/>
        <v>-0.15599730953926022</v>
      </c>
      <c r="J94" s="9">
        <f t="shared" si="4"/>
        <v>-4.4698738440052621E-2</v>
      </c>
      <c r="K94" s="9">
        <f t="shared" si="5"/>
        <v>0.17786055208384563</v>
      </c>
      <c r="L94" s="15"/>
    </row>
    <row r="95" spans="1:12" x14ac:dyDescent="0.3">
      <c r="A95" s="15"/>
      <c r="B95" s="27" t="str">
        <f>'Town Data'!A91</f>
        <v>VERNON</v>
      </c>
      <c r="C95" s="49">
        <f>IF('Town Data'!C91&gt;9,'Town Data'!B91,"*")</f>
        <v>1258028.46</v>
      </c>
      <c r="D95" s="50" t="str">
        <f>IF('Town Data'!E91&gt;9,'Town Data'!D91,"*")</f>
        <v>*</v>
      </c>
      <c r="E95" s="51" t="str">
        <f>IF('Town Data'!G91&gt;9,'Town Data'!F91,"*")</f>
        <v>*</v>
      </c>
      <c r="F95" s="50">
        <f>IF('Town Data'!I91&gt;9,'Town Data'!H91,"*")</f>
        <v>963585.41</v>
      </c>
      <c r="G95" s="50" t="str">
        <f>IF('Town Data'!K91&gt;9,'Town Data'!J91,"*")</f>
        <v>*</v>
      </c>
      <c r="H95" s="51" t="str">
        <f>IF('Town Data'!M91&gt;9,'Town Data'!L91,"*")</f>
        <v>*</v>
      </c>
      <c r="I95" s="22">
        <f t="shared" si="3"/>
        <v>0.30557026595078884</v>
      </c>
      <c r="J95" s="22" t="str">
        <f t="shared" si="4"/>
        <v/>
      </c>
      <c r="K95" s="22" t="str">
        <f t="shared" si="5"/>
        <v/>
      </c>
      <c r="L95" s="15"/>
    </row>
    <row r="96" spans="1:12" x14ac:dyDescent="0.3">
      <c r="A96" s="15"/>
      <c r="B96" s="15" t="str">
        <f>'Town Data'!A92</f>
        <v>WAITSFIELD</v>
      </c>
      <c r="C96" s="45">
        <f>IF('Town Data'!C92&gt;9,'Town Data'!B92,"*")</f>
        <v>6686335.8600000003</v>
      </c>
      <c r="D96" s="46">
        <f>IF('Town Data'!E92&gt;9,'Town Data'!D92,"*")</f>
        <v>2485231.96</v>
      </c>
      <c r="E96" s="47" t="str">
        <f>IF('Town Data'!G92&gt;9,'Town Data'!F92,"*")</f>
        <v>*</v>
      </c>
      <c r="F96" s="48">
        <f>IF('Town Data'!I92&gt;9,'Town Data'!H92,"*")</f>
        <v>7351492.5999999996</v>
      </c>
      <c r="G96" s="46">
        <f>IF('Town Data'!K92&gt;9,'Town Data'!J92,"*")</f>
        <v>2928191.22</v>
      </c>
      <c r="H96" s="47" t="str">
        <f>IF('Town Data'!M92&gt;9,'Town Data'!L92,"*")</f>
        <v>*</v>
      </c>
      <c r="I96" s="9">
        <f t="shared" si="3"/>
        <v>-9.0479141609963579E-2</v>
      </c>
      <c r="J96" s="9">
        <f t="shared" si="4"/>
        <v>-0.1512740209636993</v>
      </c>
      <c r="K96" s="9" t="str">
        <f t="shared" si="5"/>
        <v/>
      </c>
      <c r="L96" s="15"/>
    </row>
    <row r="97" spans="1:12" x14ac:dyDescent="0.3">
      <c r="A97" s="15"/>
      <c r="B97" s="27" t="str">
        <f>'Town Data'!A93</f>
        <v>WARREN</v>
      </c>
      <c r="C97" s="49">
        <f>IF('Town Data'!C93&gt;9,'Town Data'!B93,"*")</f>
        <v>7780266.7000000002</v>
      </c>
      <c r="D97" s="50">
        <f>IF('Town Data'!E93&gt;9,'Town Data'!D93,"*")</f>
        <v>5863478.1900000004</v>
      </c>
      <c r="E97" s="51" t="str">
        <f>IF('Town Data'!G93&gt;9,'Town Data'!F93,"*")</f>
        <v>*</v>
      </c>
      <c r="F97" s="50">
        <f>IF('Town Data'!I93&gt;9,'Town Data'!H93,"*")</f>
        <v>5708415.2000000002</v>
      </c>
      <c r="G97" s="50">
        <f>IF('Town Data'!K93&gt;9,'Town Data'!J93,"*")</f>
        <v>5120754.3899999997</v>
      </c>
      <c r="H97" s="51" t="str">
        <f>IF('Town Data'!M93&gt;9,'Town Data'!L93,"*")</f>
        <v>*</v>
      </c>
      <c r="I97" s="22">
        <f t="shared" si="3"/>
        <v>0.36294688235011358</v>
      </c>
      <c r="J97" s="22">
        <f t="shared" si="4"/>
        <v>0.1450418714575375</v>
      </c>
      <c r="K97" s="22" t="str">
        <f t="shared" si="5"/>
        <v/>
      </c>
      <c r="L97" s="15"/>
    </row>
    <row r="98" spans="1:12" x14ac:dyDescent="0.3">
      <c r="A98" s="15"/>
      <c r="B98" s="15" t="str">
        <f>'Town Data'!A94</f>
        <v>WATERBURY</v>
      </c>
      <c r="C98" s="45">
        <f>IF('Town Data'!C94&gt;9,'Town Data'!B94,"*")</f>
        <v>6794956.9900000002</v>
      </c>
      <c r="D98" s="46">
        <f>IF('Town Data'!E94&gt;9,'Town Data'!D94,"*")</f>
        <v>2409927.7799999998</v>
      </c>
      <c r="E98" s="47">
        <f>IF('Town Data'!G94&gt;9,'Town Data'!F94,"*")</f>
        <v>256160.33333333334</v>
      </c>
      <c r="F98" s="48">
        <f>IF('Town Data'!I94&gt;9,'Town Data'!H94,"*")</f>
        <v>7282105.5</v>
      </c>
      <c r="G98" s="46">
        <f>IF('Town Data'!K94&gt;9,'Town Data'!J94,"*")</f>
        <v>2645538.2000000002</v>
      </c>
      <c r="H98" s="47">
        <f>IF('Town Data'!M94&gt;9,'Town Data'!L94,"*")</f>
        <v>287577.83333333331</v>
      </c>
      <c r="I98" s="9">
        <f t="shared" si="3"/>
        <v>-6.6896656468379889E-2</v>
      </c>
      <c r="J98" s="9">
        <f t="shared" si="4"/>
        <v>-8.9059541835381686E-2</v>
      </c>
      <c r="K98" s="9">
        <f t="shared" si="5"/>
        <v>-0.10924868455902075</v>
      </c>
      <c r="L98" s="15"/>
    </row>
    <row r="99" spans="1:12" x14ac:dyDescent="0.3">
      <c r="A99" s="15"/>
      <c r="B99" s="27" t="str">
        <f>'Town Data'!A95</f>
        <v>WEATHERSFIELD</v>
      </c>
      <c r="C99" s="49">
        <f>IF('Town Data'!C95&gt;9,'Town Data'!B95,"*")</f>
        <v>1211045.02</v>
      </c>
      <c r="D99" s="50">
        <f>IF('Town Data'!E95&gt;9,'Town Data'!D95,"*")</f>
        <v>229026.75</v>
      </c>
      <c r="E99" s="51" t="str">
        <f>IF('Town Data'!G95&gt;9,'Town Data'!F95,"*")</f>
        <v>*</v>
      </c>
      <c r="F99" s="50">
        <f>IF('Town Data'!I95&gt;9,'Town Data'!H95,"*")</f>
        <v>1155475.6399999999</v>
      </c>
      <c r="G99" s="50">
        <f>IF('Town Data'!K95&gt;9,'Town Data'!J95,"*")</f>
        <v>216795.48</v>
      </c>
      <c r="H99" s="51" t="str">
        <f>IF('Town Data'!M95&gt;9,'Town Data'!L95,"*")</f>
        <v>*</v>
      </c>
      <c r="I99" s="22">
        <f t="shared" si="3"/>
        <v>4.8092212484895071E-2</v>
      </c>
      <c r="J99" s="22">
        <f t="shared" si="4"/>
        <v>5.6418473300273553E-2</v>
      </c>
      <c r="K99" s="22" t="str">
        <f t="shared" si="5"/>
        <v/>
      </c>
      <c r="L99" s="15"/>
    </row>
    <row r="100" spans="1:12" x14ac:dyDescent="0.3">
      <c r="A100" s="15"/>
      <c r="B100" s="27" t="str">
        <f>'Town Data'!A96</f>
        <v>WEST RUTLAND</v>
      </c>
      <c r="C100" s="49">
        <f>IF('Town Data'!C96&gt;9,'Town Data'!B96,"*")</f>
        <v>2816046.86</v>
      </c>
      <c r="D100" s="50">
        <f>IF('Town Data'!E96&gt;9,'Town Data'!D96,"*")</f>
        <v>546171.21</v>
      </c>
      <c r="E100" s="51" t="str">
        <f>IF('Town Data'!G96&gt;9,'Town Data'!F96,"*")</f>
        <v>*</v>
      </c>
      <c r="F100" s="50">
        <f>IF('Town Data'!I96&gt;9,'Town Data'!H96,"*")</f>
        <v>2915308.67</v>
      </c>
      <c r="G100" s="50">
        <f>IF('Town Data'!K96&gt;9,'Town Data'!J96,"*")</f>
        <v>689584.41</v>
      </c>
      <c r="H100" s="51" t="str">
        <f>IF('Town Data'!M96&gt;9,'Town Data'!L96,"*")</f>
        <v>*</v>
      </c>
      <c r="I100" s="22">
        <f t="shared" si="3"/>
        <v>-3.4048473501778476E-2</v>
      </c>
      <c r="J100" s="22">
        <f t="shared" si="4"/>
        <v>-0.20797047891497439</v>
      </c>
      <c r="K100" s="22" t="str">
        <f t="shared" si="5"/>
        <v/>
      </c>
      <c r="L100" s="15"/>
    </row>
    <row r="101" spans="1:12" x14ac:dyDescent="0.3">
      <c r="A101" s="15"/>
      <c r="B101" s="27" t="str">
        <f>'Town Data'!A97</f>
        <v>WESTMINSTER</v>
      </c>
      <c r="C101" s="49">
        <f>IF('Town Data'!C97&gt;9,'Town Data'!B97,"*")</f>
        <v>8282483.8399999999</v>
      </c>
      <c r="D101" s="50">
        <f>IF('Town Data'!E97&gt;9,'Town Data'!D97,"*")</f>
        <v>472352.72</v>
      </c>
      <c r="E101" s="51" t="str">
        <f>IF('Town Data'!G97&gt;9,'Town Data'!F97,"*")</f>
        <v>*</v>
      </c>
      <c r="F101" s="50">
        <f>IF('Town Data'!I97&gt;9,'Town Data'!H97,"*")</f>
        <v>2000680.49</v>
      </c>
      <c r="G101" s="50">
        <f>IF('Town Data'!K97&gt;9,'Town Data'!J97,"*")</f>
        <v>402519.42</v>
      </c>
      <c r="H101" s="51" t="str">
        <f>IF('Town Data'!M97&gt;9,'Town Data'!L97,"*")</f>
        <v>*</v>
      </c>
      <c r="I101" s="22">
        <f t="shared" si="3"/>
        <v>3.1398333623976109</v>
      </c>
      <c r="J101" s="22">
        <f t="shared" si="4"/>
        <v>0.17349051133980067</v>
      </c>
      <c r="K101" s="22" t="str">
        <f t="shared" si="5"/>
        <v/>
      </c>
      <c r="L101" s="15"/>
    </row>
    <row r="102" spans="1:12" x14ac:dyDescent="0.3">
      <c r="B102" s="27" t="str">
        <f>'Town Data'!A98</f>
        <v>WHITINGHAM</v>
      </c>
      <c r="C102" s="49">
        <f>IF('Town Data'!C98&gt;9,'Town Data'!B98,"*")</f>
        <v>197702.45</v>
      </c>
      <c r="D102" s="50">
        <f>IF('Town Data'!E98&gt;9,'Town Data'!D98,"*")</f>
        <v>45393.01</v>
      </c>
      <c r="E102" s="51" t="str">
        <f>IF('Town Data'!G98&gt;9,'Town Data'!F98,"*")</f>
        <v>*</v>
      </c>
      <c r="F102" s="50">
        <f>IF('Town Data'!I98&gt;9,'Town Data'!H98,"*")</f>
        <v>311347.44</v>
      </c>
      <c r="G102" s="50">
        <f>IF('Town Data'!K98&gt;9,'Town Data'!J98,"*")</f>
        <v>73387.960000000006</v>
      </c>
      <c r="H102" s="51" t="str">
        <f>IF('Town Data'!M98&gt;9,'Town Data'!L98,"*")</f>
        <v>*</v>
      </c>
      <c r="I102" s="22">
        <f t="shared" si="3"/>
        <v>-0.36501019568363879</v>
      </c>
      <c r="J102" s="22">
        <f t="shared" si="4"/>
        <v>-0.38146516131528935</v>
      </c>
      <c r="K102" s="22" t="str">
        <f t="shared" si="5"/>
        <v/>
      </c>
      <c r="L102" s="15"/>
    </row>
    <row r="103" spans="1:12" x14ac:dyDescent="0.3">
      <c r="B103" s="27" t="str">
        <f>'Town Data'!A99</f>
        <v>WILLIAMSTOWN</v>
      </c>
      <c r="C103" s="49">
        <f>IF('Town Data'!C99&gt;9,'Town Data'!B99,"*")</f>
        <v>1179740.5</v>
      </c>
      <c r="D103" s="50">
        <f>IF('Town Data'!E99&gt;9,'Town Data'!D99,"*")</f>
        <v>389959.87</v>
      </c>
      <c r="E103" s="51" t="str">
        <f>IF('Town Data'!G99&gt;9,'Town Data'!F99,"*")</f>
        <v>*</v>
      </c>
      <c r="F103" s="50">
        <f>IF('Town Data'!I99&gt;9,'Town Data'!H99,"*")</f>
        <v>1206194.93</v>
      </c>
      <c r="G103" s="50">
        <f>IF('Town Data'!K99&gt;9,'Town Data'!J99,"*")</f>
        <v>349558.51</v>
      </c>
      <c r="H103" s="51" t="str">
        <f>IF('Town Data'!M99&gt;9,'Town Data'!L99,"*")</f>
        <v>*</v>
      </c>
      <c r="I103" s="22">
        <f t="shared" si="3"/>
        <v>-2.1932134965946124E-2</v>
      </c>
      <c r="J103" s="22">
        <f t="shared" si="4"/>
        <v>0.1155782475443095</v>
      </c>
      <c r="K103" s="22" t="str">
        <f t="shared" si="5"/>
        <v/>
      </c>
      <c r="L103" s="15"/>
    </row>
    <row r="104" spans="1:12" x14ac:dyDescent="0.3">
      <c r="B104" s="27" t="str">
        <f>'Town Data'!A100</f>
        <v>WILLISTON</v>
      </c>
      <c r="C104" s="49">
        <f>IF('Town Data'!C100&gt;9,'Town Data'!B100,"*")</f>
        <v>56338214.670000002</v>
      </c>
      <c r="D104" s="50">
        <f>IF('Town Data'!E100&gt;9,'Town Data'!D100,"*")</f>
        <v>26584731.57</v>
      </c>
      <c r="E104" s="51">
        <f>IF('Town Data'!G100&gt;9,'Town Data'!F100,"*")</f>
        <v>1416095.8333333342</v>
      </c>
      <c r="F104" s="50">
        <f>IF('Town Data'!I100&gt;9,'Town Data'!H100,"*")</f>
        <v>63689623.32</v>
      </c>
      <c r="G104" s="50">
        <f>IF('Town Data'!K100&gt;9,'Town Data'!J100,"*")</f>
        <v>27271805.789999999</v>
      </c>
      <c r="H104" s="51">
        <f>IF('Town Data'!M100&gt;9,'Town Data'!L100,"*")</f>
        <v>1282962.166666667</v>
      </c>
      <c r="I104" s="22">
        <f t="shared" si="3"/>
        <v>-0.11542553192792221</v>
      </c>
      <c r="J104" s="22">
        <f t="shared" si="4"/>
        <v>-2.5193572632874004E-2</v>
      </c>
      <c r="K104" s="22">
        <f t="shared" si="5"/>
        <v>0.10377053207466667</v>
      </c>
      <c r="L104" s="15"/>
    </row>
    <row r="105" spans="1:12" x14ac:dyDescent="0.3">
      <c r="B105" s="27" t="str">
        <f>'Town Data'!A101</f>
        <v>WILMINGTON</v>
      </c>
      <c r="C105" s="49">
        <f>IF('Town Data'!C101&gt;9,'Town Data'!B101,"*")</f>
        <v>3316037.53</v>
      </c>
      <c r="D105" s="50">
        <f>IF('Town Data'!E101&gt;9,'Town Data'!D101,"*")</f>
        <v>996665.13</v>
      </c>
      <c r="E105" s="51" t="str">
        <f>IF('Town Data'!G101&gt;9,'Town Data'!F101,"*")</f>
        <v>*</v>
      </c>
      <c r="F105" s="50">
        <f>IF('Town Data'!I101&gt;9,'Town Data'!H101,"*")</f>
        <v>3865605.05</v>
      </c>
      <c r="G105" s="50">
        <f>IF('Town Data'!K101&gt;9,'Town Data'!J101,"*")</f>
        <v>1057066.48</v>
      </c>
      <c r="H105" s="51" t="str">
        <f>IF('Town Data'!M101&gt;9,'Town Data'!L101,"*")</f>
        <v>*</v>
      </c>
      <c r="I105" s="22">
        <f t="shared" si="3"/>
        <v>-0.14216856427171731</v>
      </c>
      <c r="J105" s="22">
        <f t="shared" si="4"/>
        <v>-5.7140540488995521E-2</v>
      </c>
      <c r="K105" s="22" t="str">
        <f t="shared" si="5"/>
        <v/>
      </c>
      <c r="L105" s="15"/>
    </row>
    <row r="106" spans="1:12" x14ac:dyDescent="0.3">
      <c r="B106" s="27" t="str">
        <f>'Town Data'!A102</f>
        <v>WINDSOR</v>
      </c>
      <c r="C106" s="49">
        <f>IF('Town Data'!C102&gt;9,'Town Data'!B102,"*")</f>
        <v>2219759.87</v>
      </c>
      <c r="D106" s="50">
        <f>IF('Town Data'!E102&gt;9,'Town Data'!D102,"*")</f>
        <v>715110.74</v>
      </c>
      <c r="E106" s="51">
        <f>IF('Town Data'!G102&gt;9,'Town Data'!F102,"*")</f>
        <v>28097.000000000007</v>
      </c>
      <c r="F106" s="50">
        <f>IF('Town Data'!I102&gt;9,'Town Data'!H102,"*")</f>
        <v>2151272.1</v>
      </c>
      <c r="G106" s="50">
        <f>IF('Town Data'!K102&gt;9,'Town Data'!J102,"*")</f>
        <v>657270.74</v>
      </c>
      <c r="H106" s="51">
        <f>IF('Town Data'!M102&gt;9,'Town Data'!L102,"*")</f>
        <v>23780.833333333336</v>
      </c>
      <c r="I106" s="22">
        <f t="shared" si="3"/>
        <v>3.1835940232758105E-2</v>
      </c>
      <c r="J106" s="22">
        <f t="shared" si="4"/>
        <v>8.8000266069960767E-2</v>
      </c>
      <c r="K106" s="22">
        <f t="shared" si="5"/>
        <v>0.1814977047342049</v>
      </c>
      <c r="L106" s="15"/>
    </row>
    <row r="107" spans="1:12" x14ac:dyDescent="0.3">
      <c r="B107" s="27" t="str">
        <f>'Town Data'!A103</f>
        <v>WINHALL</v>
      </c>
      <c r="C107" s="49">
        <f>IF('Town Data'!C103&gt;9,'Town Data'!B103,"*")</f>
        <v>941367.11</v>
      </c>
      <c r="D107" s="50">
        <f>IF('Town Data'!E103&gt;9,'Town Data'!D103,"*")</f>
        <v>515733.32</v>
      </c>
      <c r="E107" s="51" t="str">
        <f>IF('Town Data'!G103&gt;9,'Town Data'!F103,"*")</f>
        <v>*</v>
      </c>
      <c r="F107" s="50">
        <f>IF('Town Data'!I103&gt;9,'Town Data'!H103,"*")</f>
        <v>1005453.21</v>
      </c>
      <c r="G107" s="50">
        <f>IF('Town Data'!K103&gt;9,'Town Data'!J103,"*")</f>
        <v>506935.59</v>
      </c>
      <c r="H107" s="51" t="str">
        <f>IF('Town Data'!M103&gt;9,'Town Data'!L103,"*")</f>
        <v>*</v>
      </c>
      <c r="I107" s="22">
        <f t="shared" si="3"/>
        <v>-6.3738520462826881E-2</v>
      </c>
      <c r="J107" s="22">
        <f t="shared" si="4"/>
        <v>1.7354729424304143E-2</v>
      </c>
      <c r="K107" s="22" t="str">
        <f t="shared" si="5"/>
        <v/>
      </c>
      <c r="L107" s="15"/>
    </row>
    <row r="108" spans="1:12" x14ac:dyDescent="0.3">
      <c r="B108" s="27" t="str">
        <f>'Town Data'!A104</f>
        <v>WINOOSKI</v>
      </c>
      <c r="C108" s="49">
        <f>IF('Town Data'!C104&gt;9,'Town Data'!B104,"*")</f>
        <v>3780147.44</v>
      </c>
      <c r="D108" s="50">
        <f>IF('Town Data'!E104&gt;9,'Town Data'!D104,"*")</f>
        <v>1211468.8500000001</v>
      </c>
      <c r="E108" s="51" t="str">
        <f>IF('Town Data'!G104&gt;9,'Town Data'!F104,"*")</f>
        <v>*</v>
      </c>
      <c r="F108" s="50">
        <f>IF('Town Data'!I104&gt;9,'Town Data'!H104,"*")</f>
        <v>11940840.83</v>
      </c>
      <c r="G108" s="50">
        <f>IF('Town Data'!K104&gt;9,'Town Data'!J104,"*")</f>
        <v>1630732.43</v>
      </c>
      <c r="H108" s="51" t="str">
        <f>IF('Town Data'!M104&gt;9,'Town Data'!L104,"*")</f>
        <v>*</v>
      </c>
      <c r="I108" s="22">
        <f t="shared" si="3"/>
        <v>-0.68342703048994591</v>
      </c>
      <c r="J108" s="22">
        <f t="shared" si="4"/>
        <v>-0.25710139339045329</v>
      </c>
      <c r="K108" s="22" t="str">
        <f t="shared" si="5"/>
        <v/>
      </c>
      <c r="L108" s="15"/>
    </row>
    <row r="109" spans="1:12" x14ac:dyDescent="0.3">
      <c r="B109" s="27" t="str">
        <f>'Town Data'!A105</f>
        <v>WOODSTOCK</v>
      </c>
      <c r="C109" s="49">
        <f>IF('Town Data'!C105&gt;9,'Town Data'!B105,"*")</f>
        <v>5802863.0899999999</v>
      </c>
      <c r="D109" s="50">
        <f>IF('Town Data'!E105&gt;9,'Town Data'!D105,"*")</f>
        <v>1406737.24</v>
      </c>
      <c r="E109" s="51">
        <f>IF('Town Data'!G105&gt;9,'Town Data'!F105,"*")</f>
        <v>73691.333333333343</v>
      </c>
      <c r="F109" s="50">
        <f>IF('Town Data'!I105&gt;9,'Town Data'!H105,"*")</f>
        <v>5821530.5</v>
      </c>
      <c r="G109" s="50">
        <f>IF('Town Data'!K105&gt;9,'Town Data'!J105,"*")</f>
        <v>1467778.55</v>
      </c>
      <c r="H109" s="51">
        <f>IF('Town Data'!M105&gt;9,'Town Data'!L105,"*")</f>
        <v>127501.83333333301</v>
      </c>
      <c r="I109" s="22">
        <f t="shared" si="3"/>
        <v>-3.2066155111615665E-3</v>
      </c>
      <c r="J109" s="22">
        <f t="shared" si="4"/>
        <v>-4.1587547385809699E-2</v>
      </c>
      <c r="K109" s="22">
        <f t="shared" si="5"/>
        <v>-0.42203706874802954</v>
      </c>
      <c r="L109" s="15"/>
    </row>
    <row r="110" spans="1:12" x14ac:dyDescent="0.3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3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3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3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3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3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3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3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3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3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3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3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3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3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3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3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3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3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3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3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3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3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3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3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3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3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3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3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3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3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3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3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3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3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3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3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3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3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3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3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3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3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3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3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3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3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3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3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3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3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3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3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3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3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3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3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3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3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3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3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3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3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3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3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3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3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3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3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3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3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3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3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3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3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3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3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3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3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3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3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3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3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3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3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3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3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3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3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3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3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3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3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3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3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3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3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3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3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3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3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3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3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3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3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3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3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3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3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3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3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3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3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3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3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3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3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3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3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3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3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3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3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3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3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3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topLeftCell="A67" workbookViewId="0">
      <selection activeCell="G18" sqref="G18"/>
    </sheetView>
  </sheetViews>
  <sheetFormatPr defaultColWidth="9.109375" defaultRowHeight="14.4" x14ac:dyDescent="0.3"/>
  <cols>
    <col min="1" max="1" width="19.88671875" style="30" customWidth="1"/>
    <col min="2" max="2" width="15.88671875" style="31" customWidth="1"/>
    <col min="3" max="3" width="13" style="30" customWidth="1"/>
    <col min="4" max="4" width="15.88671875" style="31" customWidth="1"/>
    <col min="5" max="5" width="14" style="30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7.21875" style="30" customWidth="1"/>
    <col min="10" max="10" width="15.88671875" style="31" customWidth="1"/>
    <col min="11" max="11" width="16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7" x14ac:dyDescent="0.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3">
      <c r="A2" s="37" t="s">
        <v>52</v>
      </c>
      <c r="B2" s="41">
        <v>1524870.94</v>
      </c>
      <c r="C2" s="38">
        <v>13</v>
      </c>
      <c r="D2" s="41">
        <v>320255.73</v>
      </c>
      <c r="E2" s="38">
        <v>13</v>
      </c>
      <c r="F2" s="38">
        <v>0</v>
      </c>
      <c r="G2" s="38">
        <v>0</v>
      </c>
      <c r="H2" s="41">
        <v>1092074.21</v>
      </c>
      <c r="I2" s="38">
        <v>11</v>
      </c>
      <c r="J2" s="41">
        <v>293318.89</v>
      </c>
      <c r="K2" s="38">
        <v>11</v>
      </c>
      <c r="L2" s="38">
        <v>0</v>
      </c>
      <c r="M2" s="38">
        <v>0</v>
      </c>
      <c r="N2" s="34"/>
      <c r="O2" s="34"/>
      <c r="P2" s="34"/>
      <c r="Q2" s="34"/>
    </row>
    <row r="3" spans="1:17" x14ac:dyDescent="0.3">
      <c r="A3" s="37" t="s">
        <v>53</v>
      </c>
      <c r="B3" s="41">
        <v>15619452.43</v>
      </c>
      <c r="C3" s="38">
        <v>13</v>
      </c>
      <c r="D3" s="41">
        <v>402887.53</v>
      </c>
      <c r="E3" s="38">
        <v>11</v>
      </c>
      <c r="F3" s="38">
        <v>0</v>
      </c>
      <c r="G3" s="38">
        <v>0</v>
      </c>
      <c r="H3" s="41">
        <v>13686292.52</v>
      </c>
      <c r="I3" s="38">
        <v>14</v>
      </c>
      <c r="J3" s="41">
        <v>390695.02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 x14ac:dyDescent="0.3">
      <c r="A4" s="37" t="s">
        <v>54</v>
      </c>
      <c r="B4" s="41">
        <v>34969110.689999998</v>
      </c>
      <c r="C4" s="38">
        <v>153</v>
      </c>
      <c r="D4" s="41">
        <v>8651778.2400000002</v>
      </c>
      <c r="E4" s="38">
        <v>144</v>
      </c>
      <c r="F4" s="41">
        <v>334877.16666666674</v>
      </c>
      <c r="G4" s="38">
        <v>38</v>
      </c>
      <c r="H4" s="41">
        <v>39428474.07</v>
      </c>
      <c r="I4" s="38">
        <v>156</v>
      </c>
      <c r="J4" s="41">
        <v>9074031.1500000004</v>
      </c>
      <c r="K4" s="38">
        <v>149</v>
      </c>
      <c r="L4" s="41">
        <v>290699.00000000006</v>
      </c>
      <c r="M4" s="38">
        <v>37</v>
      </c>
      <c r="N4" s="34"/>
      <c r="O4" s="34"/>
      <c r="P4" s="34"/>
      <c r="Q4" s="34"/>
    </row>
    <row r="5" spans="1:17" x14ac:dyDescent="0.3">
      <c r="A5" s="37" t="s">
        <v>55</v>
      </c>
      <c r="B5" s="41">
        <v>9096897.0700000003</v>
      </c>
      <c r="C5" s="38">
        <v>27</v>
      </c>
      <c r="D5" s="41">
        <v>954678.55</v>
      </c>
      <c r="E5" s="38">
        <v>24</v>
      </c>
      <c r="F5" s="38">
        <v>0</v>
      </c>
      <c r="G5" s="38">
        <v>0</v>
      </c>
      <c r="H5" s="41">
        <v>10717696.93</v>
      </c>
      <c r="I5" s="38">
        <v>30</v>
      </c>
      <c r="J5" s="41">
        <v>1054511.01</v>
      </c>
      <c r="K5" s="38">
        <v>27</v>
      </c>
      <c r="L5" s="38">
        <v>84713.666666666628</v>
      </c>
      <c r="M5" s="38">
        <v>10</v>
      </c>
      <c r="N5" s="34"/>
      <c r="O5" s="34"/>
      <c r="P5" s="34"/>
      <c r="Q5" s="34"/>
    </row>
    <row r="6" spans="1:17" x14ac:dyDescent="0.3">
      <c r="A6" s="37" t="s">
        <v>56</v>
      </c>
      <c r="B6" s="41">
        <v>17330192.379999999</v>
      </c>
      <c r="C6" s="38">
        <v>32</v>
      </c>
      <c r="D6" s="41">
        <v>1013209.71</v>
      </c>
      <c r="E6" s="38">
        <v>28</v>
      </c>
      <c r="F6" s="41">
        <v>16887.166666666664</v>
      </c>
      <c r="G6" s="38">
        <v>10</v>
      </c>
      <c r="H6" s="41">
        <v>16513486.800000001</v>
      </c>
      <c r="I6" s="38">
        <v>31</v>
      </c>
      <c r="J6" s="41">
        <v>867966.71</v>
      </c>
      <c r="K6" s="38">
        <v>26</v>
      </c>
      <c r="L6" s="41">
        <v>105011.8333333333</v>
      </c>
      <c r="M6" s="38">
        <v>12</v>
      </c>
      <c r="N6" s="34"/>
      <c r="O6" s="34"/>
      <c r="P6" s="34"/>
      <c r="Q6" s="34"/>
    </row>
    <row r="7" spans="1:17" x14ac:dyDescent="0.3">
      <c r="A7" s="37" t="s">
        <v>57</v>
      </c>
      <c r="B7" s="41">
        <v>42395120.859999999</v>
      </c>
      <c r="C7" s="38">
        <v>157</v>
      </c>
      <c r="D7" s="41">
        <v>10497920.619999999</v>
      </c>
      <c r="E7" s="38">
        <v>150</v>
      </c>
      <c r="F7" s="41">
        <v>126184.16666666667</v>
      </c>
      <c r="G7" s="38">
        <v>43</v>
      </c>
      <c r="H7" s="41">
        <v>35880265.439999998</v>
      </c>
      <c r="I7" s="38">
        <v>172</v>
      </c>
      <c r="J7" s="41">
        <v>10792300.66</v>
      </c>
      <c r="K7" s="38">
        <v>162</v>
      </c>
      <c r="L7" s="41">
        <v>225273.99999999994</v>
      </c>
      <c r="M7" s="38">
        <v>50</v>
      </c>
      <c r="N7" s="34"/>
      <c r="O7" s="34"/>
      <c r="P7" s="34"/>
      <c r="Q7" s="34"/>
    </row>
    <row r="8" spans="1:17" x14ac:dyDescent="0.3">
      <c r="A8" s="37" t="s">
        <v>58</v>
      </c>
      <c r="B8" s="41">
        <v>17402917.370000001</v>
      </c>
      <c r="C8" s="38">
        <v>50</v>
      </c>
      <c r="D8" s="41">
        <v>5567614.6100000003</v>
      </c>
      <c r="E8" s="38">
        <v>48</v>
      </c>
      <c r="F8" s="41">
        <v>70671.499999999956</v>
      </c>
      <c r="G8" s="38">
        <v>26</v>
      </c>
      <c r="H8" s="41">
        <v>20675695.149999999</v>
      </c>
      <c r="I8" s="38">
        <v>53</v>
      </c>
      <c r="J8" s="41">
        <v>5501486.5899999999</v>
      </c>
      <c r="K8" s="38">
        <v>51</v>
      </c>
      <c r="L8" s="41">
        <v>226984.33333333296</v>
      </c>
      <c r="M8" s="38">
        <v>27</v>
      </c>
      <c r="N8" s="34"/>
      <c r="O8" s="34"/>
      <c r="P8" s="34"/>
      <c r="Q8" s="34"/>
    </row>
    <row r="9" spans="1:17" x14ac:dyDescent="0.3">
      <c r="A9" s="37" t="s">
        <v>59</v>
      </c>
      <c r="B9" s="41">
        <v>3030115.38</v>
      </c>
      <c r="C9" s="38">
        <v>19</v>
      </c>
      <c r="D9" s="41">
        <v>327254.12</v>
      </c>
      <c r="E9" s="38">
        <v>15</v>
      </c>
      <c r="F9" s="38">
        <v>0</v>
      </c>
      <c r="G9" s="38">
        <v>0</v>
      </c>
      <c r="H9" s="41">
        <v>3244883.1</v>
      </c>
      <c r="I9" s="38">
        <v>20</v>
      </c>
      <c r="J9" s="41">
        <v>341540.84</v>
      </c>
      <c r="K9" s="38">
        <v>14</v>
      </c>
      <c r="L9" s="38">
        <v>0</v>
      </c>
      <c r="M9" s="38">
        <v>0</v>
      </c>
      <c r="N9" s="34"/>
      <c r="O9" s="34"/>
      <c r="P9" s="34"/>
      <c r="Q9" s="34"/>
    </row>
    <row r="10" spans="1:17" x14ac:dyDescent="0.3">
      <c r="A10" s="37" t="s">
        <v>60</v>
      </c>
      <c r="B10" s="41">
        <v>6450316.9800000004</v>
      </c>
      <c r="C10" s="38">
        <v>24</v>
      </c>
      <c r="D10" s="41">
        <v>1219080.08</v>
      </c>
      <c r="E10" s="38">
        <v>20</v>
      </c>
      <c r="F10" s="41">
        <v>70882.833333333328</v>
      </c>
      <c r="G10" s="38">
        <v>12</v>
      </c>
      <c r="H10" s="41">
        <v>6700935.3799999999</v>
      </c>
      <c r="I10" s="38">
        <v>27</v>
      </c>
      <c r="J10" s="41">
        <v>1351166.23</v>
      </c>
      <c r="K10" s="38">
        <v>25</v>
      </c>
      <c r="L10" s="41">
        <v>52260.999999999993</v>
      </c>
      <c r="M10" s="38">
        <v>13</v>
      </c>
      <c r="N10" s="34"/>
      <c r="O10" s="34"/>
      <c r="P10" s="34"/>
      <c r="Q10" s="34"/>
    </row>
    <row r="11" spans="1:17" x14ac:dyDescent="0.3">
      <c r="A11" s="37" t="s">
        <v>61</v>
      </c>
      <c r="B11" s="41">
        <v>5809515.5800000001</v>
      </c>
      <c r="C11" s="38">
        <v>43</v>
      </c>
      <c r="D11" s="41">
        <v>743176.91</v>
      </c>
      <c r="E11" s="38">
        <v>40</v>
      </c>
      <c r="F11" s="38">
        <v>0</v>
      </c>
      <c r="G11" s="38">
        <v>0</v>
      </c>
      <c r="H11" s="41">
        <v>5077775.4400000004</v>
      </c>
      <c r="I11" s="38">
        <v>38</v>
      </c>
      <c r="J11" s="41">
        <v>880899.04</v>
      </c>
      <c r="K11" s="38">
        <v>35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3">
      <c r="A12" s="37" t="s">
        <v>62</v>
      </c>
      <c r="B12" s="41">
        <v>38098798.960000001</v>
      </c>
      <c r="C12" s="38">
        <v>184</v>
      </c>
      <c r="D12" s="41">
        <v>6481904.3600000003</v>
      </c>
      <c r="E12" s="38">
        <v>167</v>
      </c>
      <c r="F12" s="41">
        <v>244191.16666666663</v>
      </c>
      <c r="G12" s="38">
        <v>51</v>
      </c>
      <c r="H12" s="41">
        <v>39240684.280000001</v>
      </c>
      <c r="I12" s="38">
        <v>190</v>
      </c>
      <c r="J12" s="41">
        <v>6861390.2199999997</v>
      </c>
      <c r="K12" s="38">
        <v>175</v>
      </c>
      <c r="L12" s="41">
        <v>347091.83333333331</v>
      </c>
      <c r="M12" s="38">
        <v>56</v>
      </c>
      <c r="N12" s="34"/>
      <c r="O12" s="34"/>
      <c r="P12" s="34"/>
      <c r="Q12" s="34"/>
    </row>
    <row r="13" spans="1:17" x14ac:dyDescent="0.3">
      <c r="A13" s="37" t="s">
        <v>63</v>
      </c>
      <c r="B13" s="41">
        <v>484668.46</v>
      </c>
      <c r="C13" s="38">
        <v>14</v>
      </c>
      <c r="D13" s="41">
        <v>208949.26</v>
      </c>
      <c r="E13" s="38">
        <v>12</v>
      </c>
      <c r="F13" s="38">
        <v>0</v>
      </c>
      <c r="G13" s="38">
        <v>0</v>
      </c>
      <c r="H13" s="38">
        <v>464286.13</v>
      </c>
      <c r="I13" s="38">
        <v>11</v>
      </c>
      <c r="J13" s="38">
        <v>208432.39</v>
      </c>
      <c r="K13" s="38">
        <v>10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3">
      <c r="A14" s="37" t="s">
        <v>64</v>
      </c>
      <c r="B14" s="41">
        <v>3865041.42</v>
      </c>
      <c r="C14" s="38">
        <v>34</v>
      </c>
      <c r="D14" s="41">
        <v>930271.31</v>
      </c>
      <c r="E14" s="38">
        <v>34</v>
      </c>
      <c r="F14" s="38">
        <v>0</v>
      </c>
      <c r="G14" s="38">
        <v>0</v>
      </c>
      <c r="H14" s="41">
        <v>4792843.32</v>
      </c>
      <c r="I14" s="38">
        <v>33</v>
      </c>
      <c r="J14" s="41">
        <v>1062869.81</v>
      </c>
      <c r="K14" s="38">
        <v>32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3">
      <c r="A15" s="37" t="s">
        <v>65</v>
      </c>
      <c r="B15" s="41">
        <v>985400.03</v>
      </c>
      <c r="C15" s="38">
        <v>11</v>
      </c>
      <c r="D15" s="41">
        <v>571919.06000000006</v>
      </c>
      <c r="E15" s="38">
        <v>11</v>
      </c>
      <c r="F15" s="38">
        <v>0</v>
      </c>
      <c r="G15" s="38">
        <v>0</v>
      </c>
      <c r="H15" s="41">
        <v>853828.52</v>
      </c>
      <c r="I15" s="38">
        <v>13</v>
      </c>
      <c r="J15" s="41">
        <v>462967.97</v>
      </c>
      <c r="K15" s="38">
        <v>13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3">
      <c r="A16" s="37" t="s">
        <v>66</v>
      </c>
      <c r="B16" s="41">
        <v>68758064.560000002</v>
      </c>
      <c r="C16" s="38">
        <v>305</v>
      </c>
      <c r="D16" s="41">
        <v>15512845.119999999</v>
      </c>
      <c r="E16" s="38">
        <v>290</v>
      </c>
      <c r="F16" s="38">
        <v>1073137.833333333</v>
      </c>
      <c r="G16" s="38">
        <v>63</v>
      </c>
      <c r="H16" s="41">
        <v>70116594.5</v>
      </c>
      <c r="I16" s="38">
        <v>315</v>
      </c>
      <c r="J16" s="41">
        <v>15730707.91</v>
      </c>
      <c r="K16" s="38">
        <v>297</v>
      </c>
      <c r="L16" s="38">
        <v>982474</v>
      </c>
      <c r="M16" s="38">
        <v>70</v>
      </c>
      <c r="N16" s="34"/>
      <c r="O16" s="34"/>
      <c r="P16" s="34"/>
      <c r="Q16" s="34"/>
    </row>
    <row r="17" spans="1:17" x14ac:dyDescent="0.3">
      <c r="A17" s="37" t="s">
        <v>67</v>
      </c>
      <c r="B17" s="41">
        <v>4402427.83</v>
      </c>
      <c r="C17" s="38">
        <v>35</v>
      </c>
      <c r="D17" s="41">
        <v>2778190.51</v>
      </c>
      <c r="E17" s="38">
        <v>35</v>
      </c>
      <c r="F17" s="41">
        <v>0</v>
      </c>
      <c r="G17" s="38">
        <v>0</v>
      </c>
      <c r="H17" s="41">
        <v>4377471.22</v>
      </c>
      <c r="I17" s="38">
        <v>35</v>
      </c>
      <c r="J17" s="41">
        <v>2714939.66</v>
      </c>
      <c r="K17" s="38">
        <v>35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3">
      <c r="A18" s="37" t="s">
        <v>68</v>
      </c>
      <c r="B18" s="41">
        <v>4213801.49</v>
      </c>
      <c r="C18" s="38">
        <v>41</v>
      </c>
      <c r="D18" s="41">
        <v>926062.54</v>
      </c>
      <c r="E18" s="38">
        <v>36</v>
      </c>
      <c r="F18" s="38">
        <v>0</v>
      </c>
      <c r="G18" s="38">
        <v>0</v>
      </c>
      <c r="H18" s="41">
        <v>4421104.83</v>
      </c>
      <c r="I18" s="38">
        <v>39</v>
      </c>
      <c r="J18" s="41">
        <v>966721.99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3">
      <c r="A19" s="37" t="s">
        <v>69</v>
      </c>
      <c r="B19" s="41">
        <v>1018117.67</v>
      </c>
      <c r="C19" s="38">
        <v>21</v>
      </c>
      <c r="D19" s="41">
        <v>334310.65000000002</v>
      </c>
      <c r="E19" s="38">
        <v>15</v>
      </c>
      <c r="F19" s="38">
        <v>0</v>
      </c>
      <c r="G19" s="38">
        <v>0</v>
      </c>
      <c r="H19" s="41">
        <v>1085254.6000000001</v>
      </c>
      <c r="I19" s="38">
        <v>20</v>
      </c>
      <c r="J19" s="41">
        <v>303124.02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3">
      <c r="A20" s="37" t="s">
        <v>70</v>
      </c>
      <c r="B20" s="41">
        <v>124357.58</v>
      </c>
      <c r="C20" s="38">
        <v>10</v>
      </c>
      <c r="D20" s="41">
        <v>0</v>
      </c>
      <c r="E20" s="38">
        <v>0</v>
      </c>
      <c r="F20" s="38">
        <v>0</v>
      </c>
      <c r="G20" s="38">
        <v>0</v>
      </c>
      <c r="H20" s="41">
        <v>0</v>
      </c>
      <c r="I20" s="38">
        <v>0</v>
      </c>
      <c r="J20" s="41">
        <v>0</v>
      </c>
      <c r="K20" s="38">
        <v>0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3">
      <c r="A21" s="37" t="s">
        <v>71</v>
      </c>
      <c r="B21" s="41">
        <v>2244327.1</v>
      </c>
      <c r="C21" s="38">
        <v>29</v>
      </c>
      <c r="D21" s="41">
        <v>569056.68000000005</v>
      </c>
      <c r="E21" s="38">
        <v>23</v>
      </c>
      <c r="F21" s="38">
        <v>0</v>
      </c>
      <c r="G21" s="38">
        <v>0</v>
      </c>
      <c r="H21" s="41">
        <v>2508711.0099999998</v>
      </c>
      <c r="I21" s="38">
        <v>30</v>
      </c>
      <c r="J21" s="41">
        <v>604565.04</v>
      </c>
      <c r="K21" s="38">
        <v>26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3">
      <c r="A22" s="37" t="s">
        <v>72</v>
      </c>
      <c r="B22" s="41">
        <v>3554486.94</v>
      </c>
      <c r="C22" s="38">
        <v>27</v>
      </c>
      <c r="D22" s="41">
        <v>1050337.27</v>
      </c>
      <c r="E22" s="38">
        <v>23</v>
      </c>
      <c r="F22" s="38">
        <v>0</v>
      </c>
      <c r="G22" s="38">
        <v>0</v>
      </c>
      <c r="H22" s="41">
        <v>3398601.06</v>
      </c>
      <c r="I22" s="38">
        <v>26</v>
      </c>
      <c r="J22" s="41">
        <v>898452.51</v>
      </c>
      <c r="K22" s="38">
        <v>24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3">
      <c r="A23" s="37" t="s">
        <v>73</v>
      </c>
      <c r="B23" s="41">
        <v>116976452.37</v>
      </c>
      <c r="C23" s="38">
        <v>120</v>
      </c>
      <c r="D23" s="41">
        <v>25572951.260000002</v>
      </c>
      <c r="E23" s="38">
        <v>105</v>
      </c>
      <c r="F23" s="41">
        <v>2744668.166666667</v>
      </c>
      <c r="G23" s="38">
        <v>38</v>
      </c>
      <c r="H23" s="41">
        <v>120014060.34</v>
      </c>
      <c r="I23" s="38">
        <v>126</v>
      </c>
      <c r="J23" s="41">
        <v>26646638.289999999</v>
      </c>
      <c r="K23" s="38">
        <v>111</v>
      </c>
      <c r="L23" s="41">
        <v>774232.3333333336</v>
      </c>
      <c r="M23" s="38">
        <v>42</v>
      </c>
      <c r="N23" s="34"/>
      <c r="O23" s="34"/>
      <c r="P23" s="34"/>
      <c r="Q23" s="34"/>
    </row>
    <row r="24" spans="1:17" x14ac:dyDescent="0.3">
      <c r="A24" s="37" t="s">
        <v>74</v>
      </c>
      <c r="B24" s="41">
        <v>346034.82</v>
      </c>
      <c r="C24" s="38">
        <v>12</v>
      </c>
      <c r="D24" s="41">
        <v>178668.91</v>
      </c>
      <c r="E24" s="38">
        <v>12</v>
      </c>
      <c r="F24" s="38">
        <v>0</v>
      </c>
      <c r="G24" s="38">
        <v>0</v>
      </c>
      <c r="H24" s="41">
        <v>324016.95</v>
      </c>
      <c r="I24" s="38">
        <v>11</v>
      </c>
      <c r="J24" s="41">
        <v>154347.35</v>
      </c>
      <c r="K24" s="38">
        <v>11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3">
      <c r="A25" s="37" t="s">
        <v>75</v>
      </c>
      <c r="B25" s="41">
        <v>406613.31</v>
      </c>
      <c r="C25" s="38">
        <v>13</v>
      </c>
      <c r="D25" s="38">
        <v>320441.63</v>
      </c>
      <c r="E25" s="38">
        <v>13</v>
      </c>
      <c r="F25" s="38">
        <v>0</v>
      </c>
      <c r="G25" s="38">
        <v>0</v>
      </c>
      <c r="H25" s="41">
        <v>409860.91</v>
      </c>
      <c r="I25" s="38">
        <v>12</v>
      </c>
      <c r="J25" s="41">
        <v>342332.09</v>
      </c>
      <c r="K25" s="38">
        <v>12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3">
      <c r="A26" s="37" t="s">
        <v>76</v>
      </c>
      <c r="B26" s="41">
        <v>20964548.719999999</v>
      </c>
      <c r="C26" s="38">
        <v>60</v>
      </c>
      <c r="D26" s="41">
        <v>5701461.1100000003</v>
      </c>
      <c r="E26" s="38">
        <v>54</v>
      </c>
      <c r="F26" s="38">
        <v>113028.00000000007</v>
      </c>
      <c r="G26" s="38">
        <v>26</v>
      </c>
      <c r="H26" s="41">
        <v>19738044.149999999</v>
      </c>
      <c r="I26" s="38">
        <v>61</v>
      </c>
      <c r="J26" s="41">
        <v>5345208.2699999996</v>
      </c>
      <c r="K26" s="38">
        <v>57</v>
      </c>
      <c r="L26" s="38">
        <v>89078.33333333327</v>
      </c>
      <c r="M26" s="38">
        <v>29</v>
      </c>
      <c r="N26" s="34"/>
      <c r="O26" s="34"/>
      <c r="P26" s="34"/>
      <c r="Q26" s="34"/>
    </row>
    <row r="27" spans="1:17" x14ac:dyDescent="0.3">
      <c r="A27" s="37" t="s">
        <v>77</v>
      </c>
      <c r="B27" s="41">
        <v>1308528.7</v>
      </c>
      <c r="C27" s="38">
        <v>22</v>
      </c>
      <c r="D27" s="41">
        <v>531597.54</v>
      </c>
      <c r="E27" s="38">
        <v>20</v>
      </c>
      <c r="F27" s="41">
        <v>0</v>
      </c>
      <c r="G27" s="38">
        <v>0</v>
      </c>
      <c r="H27" s="41">
        <v>1432727.51</v>
      </c>
      <c r="I27" s="38">
        <v>22</v>
      </c>
      <c r="J27" s="41">
        <v>555268.27</v>
      </c>
      <c r="K27" s="38">
        <v>20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3">
      <c r="A28" s="37" t="s">
        <v>78</v>
      </c>
      <c r="B28" s="41">
        <v>6161052.5300000003</v>
      </c>
      <c r="C28" s="38">
        <v>31</v>
      </c>
      <c r="D28" s="41">
        <v>5748686.5999999996</v>
      </c>
      <c r="E28" s="38">
        <v>30</v>
      </c>
      <c r="F28" s="38">
        <v>0</v>
      </c>
      <c r="G28" s="38">
        <v>0</v>
      </c>
      <c r="H28" s="41">
        <v>7792476.0599999996</v>
      </c>
      <c r="I28" s="38">
        <v>31</v>
      </c>
      <c r="J28" s="41">
        <v>7312946.3300000001</v>
      </c>
      <c r="K28" s="38">
        <v>28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3">
      <c r="A29" s="37" t="s">
        <v>79</v>
      </c>
      <c r="B29" s="41">
        <v>1002830.09</v>
      </c>
      <c r="C29" s="38">
        <v>13</v>
      </c>
      <c r="D29" s="41">
        <v>158967.04000000001</v>
      </c>
      <c r="E29" s="38">
        <v>10</v>
      </c>
      <c r="F29" s="38">
        <v>0</v>
      </c>
      <c r="G29" s="38">
        <v>0</v>
      </c>
      <c r="H29" s="41">
        <v>1014239.13</v>
      </c>
      <c r="I29" s="38">
        <v>11</v>
      </c>
      <c r="J29" s="41">
        <v>0</v>
      </c>
      <c r="K29" s="38">
        <v>0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3">
      <c r="A30" s="37" t="s">
        <v>80</v>
      </c>
      <c r="B30" s="41">
        <v>3381346.2</v>
      </c>
      <c r="C30" s="38">
        <v>24</v>
      </c>
      <c r="D30" s="41">
        <v>711367.69</v>
      </c>
      <c r="E30" s="38">
        <v>22</v>
      </c>
      <c r="F30" s="38">
        <v>0</v>
      </c>
      <c r="G30" s="38">
        <v>0</v>
      </c>
      <c r="H30" s="41">
        <v>3433553.22</v>
      </c>
      <c r="I30" s="38">
        <v>23</v>
      </c>
      <c r="J30" s="41">
        <v>739808.52</v>
      </c>
      <c r="K30" s="38">
        <v>22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3">
      <c r="A31" s="37" t="s">
        <v>81</v>
      </c>
      <c r="B31" s="41">
        <v>5019114.05</v>
      </c>
      <c r="C31" s="38">
        <v>36</v>
      </c>
      <c r="D31" s="41">
        <v>1396890.29</v>
      </c>
      <c r="E31" s="38">
        <v>35</v>
      </c>
      <c r="F31" s="38">
        <v>0</v>
      </c>
      <c r="G31" s="38">
        <v>0</v>
      </c>
      <c r="H31" s="41">
        <v>10703829.609999999</v>
      </c>
      <c r="I31" s="38">
        <v>37</v>
      </c>
      <c r="J31" s="41">
        <v>1420188.08</v>
      </c>
      <c r="K31" s="38">
        <v>36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3">
      <c r="A32" s="37" t="s">
        <v>82</v>
      </c>
      <c r="B32" s="41">
        <v>40242819.689999998</v>
      </c>
      <c r="C32" s="38">
        <v>171</v>
      </c>
      <c r="D32" s="41">
        <v>10499705.699999999</v>
      </c>
      <c r="E32" s="38">
        <v>163</v>
      </c>
      <c r="F32" s="41">
        <v>244278.3333333334</v>
      </c>
      <c r="G32" s="38">
        <v>35</v>
      </c>
      <c r="H32" s="41">
        <v>39440388.390000001</v>
      </c>
      <c r="I32" s="38">
        <v>164</v>
      </c>
      <c r="J32" s="41">
        <v>10787908.43</v>
      </c>
      <c r="K32" s="38">
        <v>159</v>
      </c>
      <c r="L32" s="41">
        <v>243185.33333333323</v>
      </c>
      <c r="M32" s="38">
        <v>44</v>
      </c>
      <c r="N32" s="34"/>
      <c r="O32" s="34"/>
      <c r="P32" s="34"/>
      <c r="Q32" s="34"/>
    </row>
    <row r="33" spans="1:17" x14ac:dyDescent="0.3">
      <c r="A33" s="37" t="s">
        <v>83</v>
      </c>
      <c r="B33" s="41">
        <v>4835699.04</v>
      </c>
      <c r="C33" s="38">
        <v>33</v>
      </c>
      <c r="D33" s="41">
        <v>984229.91</v>
      </c>
      <c r="E33" s="38">
        <v>30</v>
      </c>
      <c r="F33" s="41">
        <v>0</v>
      </c>
      <c r="G33" s="38">
        <v>0</v>
      </c>
      <c r="H33" s="41">
        <v>5475984.79</v>
      </c>
      <c r="I33" s="38">
        <v>31</v>
      </c>
      <c r="J33" s="41">
        <v>1010612.19</v>
      </c>
      <c r="K33" s="38">
        <v>30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3">
      <c r="A34" s="37" t="s">
        <v>84</v>
      </c>
      <c r="B34" s="41">
        <v>2426409.17</v>
      </c>
      <c r="C34" s="38">
        <v>20</v>
      </c>
      <c r="D34" s="41">
        <v>701604.31</v>
      </c>
      <c r="E34" s="38">
        <v>20</v>
      </c>
      <c r="F34" s="38">
        <v>0</v>
      </c>
      <c r="G34" s="38">
        <v>0</v>
      </c>
      <c r="H34" s="41">
        <v>2517130.11</v>
      </c>
      <c r="I34" s="38">
        <v>22</v>
      </c>
      <c r="J34" s="41">
        <v>792314.88</v>
      </c>
      <c r="K34" s="38">
        <v>22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3">
      <c r="A35" s="37" t="s">
        <v>85</v>
      </c>
      <c r="B35" s="41">
        <v>1030357.29</v>
      </c>
      <c r="C35" s="38">
        <v>15</v>
      </c>
      <c r="D35" s="41">
        <v>294955.53999999998</v>
      </c>
      <c r="E35" s="38">
        <v>13</v>
      </c>
      <c r="F35" s="38">
        <v>0</v>
      </c>
      <c r="G35" s="38">
        <v>0</v>
      </c>
      <c r="H35" s="41">
        <v>916809.02</v>
      </c>
      <c r="I35" s="38">
        <v>19</v>
      </c>
      <c r="J35" s="41">
        <v>224003.13</v>
      </c>
      <c r="K35" s="38">
        <v>17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3">
      <c r="A36" s="37" t="s">
        <v>86</v>
      </c>
      <c r="B36" s="41">
        <v>1505908.09</v>
      </c>
      <c r="C36" s="38">
        <v>13</v>
      </c>
      <c r="D36" s="41">
        <v>494195.54</v>
      </c>
      <c r="E36" s="38">
        <v>13</v>
      </c>
      <c r="F36" s="38">
        <v>0</v>
      </c>
      <c r="G36" s="38">
        <v>0</v>
      </c>
      <c r="H36" s="41">
        <v>1763332.21</v>
      </c>
      <c r="I36" s="38">
        <v>14</v>
      </c>
      <c r="J36" s="41">
        <v>577101.47</v>
      </c>
      <c r="K36" s="38">
        <v>14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3">
      <c r="A37" s="37" t="s">
        <v>87</v>
      </c>
      <c r="B37" s="41">
        <v>955592.63</v>
      </c>
      <c r="C37" s="38">
        <v>15</v>
      </c>
      <c r="D37" s="41">
        <v>441225.06</v>
      </c>
      <c r="E37" s="38">
        <v>14</v>
      </c>
      <c r="F37" s="38">
        <v>0</v>
      </c>
      <c r="G37" s="38">
        <v>0</v>
      </c>
      <c r="H37" s="41">
        <v>908507.17</v>
      </c>
      <c r="I37" s="38">
        <v>14</v>
      </c>
      <c r="J37" s="41">
        <v>446199.84</v>
      </c>
      <c r="K37" s="38">
        <v>14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3">
      <c r="A38" s="37" t="s">
        <v>88</v>
      </c>
      <c r="B38" s="41">
        <v>7167165.7199999997</v>
      </c>
      <c r="C38" s="38">
        <v>37</v>
      </c>
      <c r="D38" s="41">
        <v>1177932.54</v>
      </c>
      <c r="E38" s="38">
        <v>33</v>
      </c>
      <c r="F38" s="38">
        <v>0</v>
      </c>
      <c r="G38" s="38">
        <v>0</v>
      </c>
      <c r="H38" s="41">
        <v>7482083.6900000004</v>
      </c>
      <c r="I38" s="38">
        <v>39</v>
      </c>
      <c r="J38" s="41">
        <v>1308907.01</v>
      </c>
      <c r="K38" s="38">
        <v>36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3">
      <c r="A39" s="37" t="s">
        <v>89</v>
      </c>
      <c r="B39" s="41">
        <v>27774831.66</v>
      </c>
      <c r="C39" s="38">
        <v>116</v>
      </c>
      <c r="D39" s="41">
        <v>5613004.9400000004</v>
      </c>
      <c r="E39" s="38">
        <v>107</v>
      </c>
      <c r="F39" s="38">
        <v>327777.49999999965</v>
      </c>
      <c r="G39" s="38">
        <v>40</v>
      </c>
      <c r="H39" s="41">
        <v>25336507.690000001</v>
      </c>
      <c r="I39" s="38">
        <v>114</v>
      </c>
      <c r="J39" s="41">
        <v>4834529.24</v>
      </c>
      <c r="K39" s="38">
        <v>104</v>
      </c>
      <c r="L39" s="38">
        <v>101782.83333333326</v>
      </c>
      <c r="M39" s="38">
        <v>37</v>
      </c>
      <c r="N39" s="34"/>
      <c r="O39" s="34"/>
      <c r="P39" s="34"/>
      <c r="Q39" s="34"/>
    </row>
    <row r="40" spans="1:17" x14ac:dyDescent="0.3">
      <c r="A40" s="37" t="s">
        <v>90</v>
      </c>
      <c r="B40" s="41">
        <v>641615.46</v>
      </c>
      <c r="C40" s="38">
        <v>14</v>
      </c>
      <c r="D40" s="41">
        <v>270262.03000000003</v>
      </c>
      <c r="E40" s="38">
        <v>14</v>
      </c>
      <c r="F40" s="41">
        <v>0</v>
      </c>
      <c r="G40" s="38">
        <v>0</v>
      </c>
      <c r="H40" s="41">
        <v>805141.49</v>
      </c>
      <c r="I40" s="38">
        <v>15</v>
      </c>
      <c r="J40" s="41">
        <v>253675.32</v>
      </c>
      <c r="K40" s="38">
        <v>15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3">
      <c r="A41" s="37" t="s">
        <v>91</v>
      </c>
      <c r="B41" s="41">
        <v>1338648.19</v>
      </c>
      <c r="C41" s="38">
        <v>13</v>
      </c>
      <c r="D41" s="41">
        <v>394070.79</v>
      </c>
      <c r="E41" s="38">
        <v>11</v>
      </c>
      <c r="F41" s="38">
        <v>0</v>
      </c>
      <c r="G41" s="38">
        <v>0</v>
      </c>
      <c r="H41" s="41">
        <v>1297032.8600000001</v>
      </c>
      <c r="I41" s="38">
        <v>14</v>
      </c>
      <c r="J41" s="41">
        <v>421668.08</v>
      </c>
      <c r="K41" s="38">
        <v>12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3">
      <c r="A42" s="37" t="s">
        <v>92</v>
      </c>
      <c r="B42" s="41">
        <v>4478028.42</v>
      </c>
      <c r="C42" s="38">
        <v>34</v>
      </c>
      <c r="D42" s="41">
        <v>1140250.93</v>
      </c>
      <c r="E42" s="38">
        <v>30</v>
      </c>
      <c r="F42" s="38">
        <v>0</v>
      </c>
      <c r="G42" s="38">
        <v>0</v>
      </c>
      <c r="H42" s="41">
        <v>4501487.46</v>
      </c>
      <c r="I42" s="38">
        <v>30</v>
      </c>
      <c r="J42" s="41">
        <v>1049748.6299999999</v>
      </c>
      <c r="K42" s="38">
        <v>28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3">
      <c r="A43" s="37" t="s">
        <v>93</v>
      </c>
      <c r="B43" s="41">
        <v>2528932.06</v>
      </c>
      <c r="C43" s="38">
        <v>16</v>
      </c>
      <c r="D43" s="41">
        <v>187756.08</v>
      </c>
      <c r="E43" s="38">
        <v>15</v>
      </c>
      <c r="F43" s="38">
        <v>0</v>
      </c>
      <c r="G43" s="38">
        <v>0</v>
      </c>
      <c r="H43" s="41">
        <v>2424554.84</v>
      </c>
      <c r="I43" s="38">
        <v>21</v>
      </c>
      <c r="J43" s="41">
        <v>248542.57</v>
      </c>
      <c r="K43" s="38">
        <v>20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3">
      <c r="A44" s="37" t="s">
        <v>94</v>
      </c>
      <c r="B44" s="41">
        <v>0</v>
      </c>
      <c r="C44" s="38">
        <v>0</v>
      </c>
      <c r="D44" s="41">
        <v>0</v>
      </c>
      <c r="E44" s="38">
        <v>0</v>
      </c>
      <c r="F44" s="38">
        <v>0</v>
      </c>
      <c r="G44" s="38">
        <v>0</v>
      </c>
      <c r="H44" s="41">
        <v>480706.1</v>
      </c>
      <c r="I44" s="38">
        <v>11</v>
      </c>
      <c r="J44" s="41">
        <v>0</v>
      </c>
      <c r="K44" s="38">
        <v>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3">
      <c r="A45" s="37" t="s">
        <v>95</v>
      </c>
      <c r="B45" s="41">
        <v>1565545</v>
      </c>
      <c r="C45" s="38">
        <v>13</v>
      </c>
      <c r="D45" s="41">
        <v>366651.11</v>
      </c>
      <c r="E45" s="38">
        <v>12</v>
      </c>
      <c r="F45" s="38">
        <v>0</v>
      </c>
      <c r="G45" s="38">
        <v>0</v>
      </c>
      <c r="H45" s="41">
        <v>952636.87</v>
      </c>
      <c r="I45" s="38">
        <v>13</v>
      </c>
      <c r="J45" s="41">
        <v>372868.44</v>
      </c>
      <c r="K45" s="38">
        <v>12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3">
      <c r="A46" s="37" t="s">
        <v>96</v>
      </c>
      <c r="B46" s="41">
        <v>2150891.54</v>
      </c>
      <c r="C46" s="38">
        <v>18</v>
      </c>
      <c r="D46" s="41">
        <v>646924.15</v>
      </c>
      <c r="E46" s="38">
        <v>16</v>
      </c>
      <c r="F46" s="38">
        <v>0</v>
      </c>
      <c r="G46" s="38">
        <v>0</v>
      </c>
      <c r="H46" s="41">
        <v>2079717.51</v>
      </c>
      <c r="I46" s="38">
        <v>19</v>
      </c>
      <c r="J46" s="41">
        <v>616870.54</v>
      </c>
      <c r="K46" s="38">
        <v>19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3">
      <c r="A47" s="37" t="s">
        <v>97</v>
      </c>
      <c r="B47" s="41">
        <v>9185362.9700000007</v>
      </c>
      <c r="C47" s="38">
        <v>24</v>
      </c>
      <c r="D47" s="41">
        <v>2129349.14</v>
      </c>
      <c r="E47" s="38">
        <v>23</v>
      </c>
      <c r="F47" s="38">
        <v>0</v>
      </c>
      <c r="G47" s="38">
        <v>0</v>
      </c>
      <c r="H47" s="41">
        <v>9511112.4700000007</v>
      </c>
      <c r="I47" s="38">
        <v>26</v>
      </c>
      <c r="J47" s="41">
        <v>2532758.87</v>
      </c>
      <c r="K47" s="38">
        <v>25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3">
      <c r="A48" s="37" t="s">
        <v>98</v>
      </c>
      <c r="B48" s="41">
        <v>8940578.8499999996</v>
      </c>
      <c r="C48" s="38">
        <v>31</v>
      </c>
      <c r="D48" s="41">
        <v>7879743.9100000001</v>
      </c>
      <c r="E48" s="38">
        <v>29</v>
      </c>
      <c r="F48" s="38">
        <v>0</v>
      </c>
      <c r="G48" s="38">
        <v>0</v>
      </c>
      <c r="H48" s="41">
        <v>8414779.5999999996</v>
      </c>
      <c r="I48" s="38">
        <v>32</v>
      </c>
      <c r="J48" s="41">
        <v>7473459.0999999996</v>
      </c>
      <c r="K48" s="38">
        <v>31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3">
      <c r="A49" s="37" t="s">
        <v>99</v>
      </c>
      <c r="B49" s="41">
        <v>2859453.06</v>
      </c>
      <c r="C49" s="38">
        <v>20</v>
      </c>
      <c r="D49" s="41">
        <v>986826.02</v>
      </c>
      <c r="E49" s="38">
        <v>18</v>
      </c>
      <c r="F49" s="38">
        <v>0</v>
      </c>
      <c r="G49" s="38">
        <v>0</v>
      </c>
      <c r="H49" s="41">
        <v>2563610.88</v>
      </c>
      <c r="I49" s="38">
        <v>22</v>
      </c>
      <c r="J49" s="41">
        <v>992198.8</v>
      </c>
      <c r="K49" s="38">
        <v>20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3">
      <c r="A50" s="37" t="s">
        <v>100</v>
      </c>
      <c r="B50" s="41">
        <v>5418294.29</v>
      </c>
      <c r="C50" s="38">
        <v>37</v>
      </c>
      <c r="D50" s="41">
        <v>2607047.35</v>
      </c>
      <c r="E50" s="38">
        <v>37</v>
      </c>
      <c r="F50" s="38">
        <v>0</v>
      </c>
      <c r="G50" s="38">
        <v>0</v>
      </c>
      <c r="H50" s="41">
        <v>10699512.720000001</v>
      </c>
      <c r="I50" s="38">
        <v>38</v>
      </c>
      <c r="J50" s="41">
        <v>7122797.5</v>
      </c>
      <c r="K50" s="38">
        <v>38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3">
      <c r="A51" s="37" t="s">
        <v>101</v>
      </c>
      <c r="B51" s="41">
        <v>5724410.8600000003</v>
      </c>
      <c r="C51" s="38">
        <v>57</v>
      </c>
      <c r="D51" s="41">
        <v>2198622.0699999998</v>
      </c>
      <c r="E51" s="38">
        <v>52</v>
      </c>
      <c r="F51" s="41">
        <v>29226.500000000007</v>
      </c>
      <c r="G51" s="38">
        <v>16</v>
      </c>
      <c r="H51" s="41">
        <v>6194730.8899999997</v>
      </c>
      <c r="I51" s="38">
        <v>56</v>
      </c>
      <c r="J51" s="41">
        <v>2288497.5699999998</v>
      </c>
      <c r="K51" s="38">
        <v>51</v>
      </c>
      <c r="L51" s="41">
        <v>35176.500000000044</v>
      </c>
      <c r="M51" s="38">
        <v>14</v>
      </c>
      <c r="N51" s="34"/>
      <c r="O51" s="34"/>
      <c r="P51" s="34"/>
      <c r="Q51" s="34"/>
    </row>
    <row r="52" spans="1:17" x14ac:dyDescent="0.3">
      <c r="A52" s="37" t="s">
        <v>102</v>
      </c>
      <c r="B52" s="41">
        <v>17224272.09</v>
      </c>
      <c r="C52" s="38">
        <v>132</v>
      </c>
      <c r="D52" s="41">
        <v>7255175.4900000002</v>
      </c>
      <c r="E52" s="38">
        <v>125</v>
      </c>
      <c r="F52" s="41">
        <v>202982.6666666666</v>
      </c>
      <c r="G52" s="38">
        <v>34</v>
      </c>
      <c r="H52" s="41">
        <v>27400477.829999998</v>
      </c>
      <c r="I52" s="38">
        <v>140</v>
      </c>
      <c r="J52" s="41">
        <v>6205870.8300000001</v>
      </c>
      <c r="K52" s="38">
        <v>133</v>
      </c>
      <c r="L52" s="41">
        <v>254980.49999999959</v>
      </c>
      <c r="M52" s="38">
        <v>30</v>
      </c>
      <c r="N52" s="34"/>
      <c r="O52" s="34"/>
      <c r="P52" s="34"/>
      <c r="Q52" s="34"/>
    </row>
    <row r="53" spans="1:17" x14ac:dyDescent="0.3">
      <c r="A53" s="37" t="s">
        <v>103</v>
      </c>
      <c r="B53" s="41">
        <v>27925923.309999999</v>
      </c>
      <c r="C53" s="38">
        <v>112</v>
      </c>
      <c r="D53" s="41">
        <v>6417818.21</v>
      </c>
      <c r="E53" s="38">
        <v>111</v>
      </c>
      <c r="F53" s="41">
        <v>215768.16666666704</v>
      </c>
      <c r="G53" s="38">
        <v>33</v>
      </c>
      <c r="H53" s="41">
        <v>28880972.829999998</v>
      </c>
      <c r="I53" s="38">
        <v>120</v>
      </c>
      <c r="J53" s="41">
        <v>6694868.0800000001</v>
      </c>
      <c r="K53" s="38">
        <v>117</v>
      </c>
      <c r="L53" s="41">
        <v>124986.83333333334</v>
      </c>
      <c r="M53" s="38">
        <v>36</v>
      </c>
      <c r="N53" s="34"/>
      <c r="O53" s="34"/>
      <c r="P53" s="34"/>
      <c r="Q53" s="34"/>
    </row>
    <row r="54" spans="1:17" x14ac:dyDescent="0.3">
      <c r="A54" s="37" t="s">
        <v>104</v>
      </c>
      <c r="B54" s="41">
        <v>10001062.130000001</v>
      </c>
      <c r="C54" s="38">
        <v>66</v>
      </c>
      <c r="D54" s="41">
        <v>2681551.15</v>
      </c>
      <c r="E54" s="38">
        <v>59</v>
      </c>
      <c r="F54" s="41">
        <v>20786.666666666675</v>
      </c>
      <c r="G54" s="38">
        <v>16</v>
      </c>
      <c r="H54" s="41">
        <v>13874515.779999999</v>
      </c>
      <c r="I54" s="38">
        <v>64</v>
      </c>
      <c r="J54" s="41">
        <v>2946940.56</v>
      </c>
      <c r="K54" s="38">
        <v>60</v>
      </c>
      <c r="L54" s="41">
        <v>1923453.6666666635</v>
      </c>
      <c r="M54" s="38">
        <v>18</v>
      </c>
      <c r="N54" s="34"/>
      <c r="O54" s="34"/>
      <c r="P54" s="34"/>
      <c r="Q54" s="34"/>
    </row>
    <row r="55" spans="1:17" x14ac:dyDescent="0.3">
      <c r="A55" s="37" t="s">
        <v>105</v>
      </c>
      <c r="B55" s="41">
        <v>11831051.76</v>
      </c>
      <c r="C55" s="38">
        <v>99</v>
      </c>
      <c r="D55" s="41">
        <v>4001323.32</v>
      </c>
      <c r="E55" s="38">
        <v>96</v>
      </c>
      <c r="F55" s="41">
        <v>291107.5</v>
      </c>
      <c r="G55" s="38">
        <v>29</v>
      </c>
      <c r="H55" s="41">
        <v>11819861.130000001</v>
      </c>
      <c r="I55" s="38">
        <v>102</v>
      </c>
      <c r="J55" s="41">
        <v>4235891.63</v>
      </c>
      <c r="K55" s="38">
        <v>100</v>
      </c>
      <c r="L55" s="41">
        <v>304392.99999999965</v>
      </c>
      <c r="M55" s="38">
        <v>27</v>
      </c>
      <c r="N55" s="34"/>
      <c r="O55" s="34"/>
      <c r="P55" s="34"/>
      <c r="Q55" s="34"/>
    </row>
    <row r="56" spans="1:17" x14ac:dyDescent="0.3">
      <c r="A56" s="37" t="s">
        <v>106</v>
      </c>
      <c r="B56" s="41">
        <v>0</v>
      </c>
      <c r="C56" s="38">
        <v>0</v>
      </c>
      <c r="D56" s="41">
        <v>0</v>
      </c>
      <c r="E56" s="38">
        <v>0</v>
      </c>
      <c r="F56" s="41">
        <v>0</v>
      </c>
      <c r="G56" s="38">
        <v>0</v>
      </c>
      <c r="H56" s="41">
        <v>454195.11</v>
      </c>
      <c r="I56" s="38">
        <v>10</v>
      </c>
      <c r="J56" s="41">
        <v>0</v>
      </c>
      <c r="K56" s="38">
        <v>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3">
      <c r="A57" s="37" t="s">
        <v>107</v>
      </c>
      <c r="B57" s="41">
        <v>19835145.34</v>
      </c>
      <c r="C57" s="38">
        <v>88</v>
      </c>
      <c r="D57" s="41">
        <v>6301897.0599999996</v>
      </c>
      <c r="E57" s="38">
        <v>84</v>
      </c>
      <c r="F57" s="38">
        <v>312760.33333333331</v>
      </c>
      <c r="G57" s="38">
        <v>29</v>
      </c>
      <c r="H57" s="41">
        <v>24623407.239999998</v>
      </c>
      <c r="I57" s="38">
        <v>89</v>
      </c>
      <c r="J57" s="41">
        <v>6273465.7699999996</v>
      </c>
      <c r="K57" s="38">
        <v>86</v>
      </c>
      <c r="L57" s="38">
        <v>187537.66666666677</v>
      </c>
      <c r="M57" s="38">
        <v>38</v>
      </c>
      <c r="N57" s="34"/>
      <c r="O57" s="34"/>
      <c r="P57" s="34"/>
      <c r="Q57" s="34"/>
    </row>
    <row r="58" spans="1:17" x14ac:dyDescent="0.3">
      <c r="A58" s="37" t="s">
        <v>108</v>
      </c>
      <c r="B58" s="41">
        <v>9862867.7599999998</v>
      </c>
      <c r="C58" s="38">
        <v>22</v>
      </c>
      <c r="D58" s="41">
        <v>423349.8</v>
      </c>
      <c r="E58" s="38">
        <v>20</v>
      </c>
      <c r="F58" s="38">
        <v>0</v>
      </c>
      <c r="G58" s="38">
        <v>0</v>
      </c>
      <c r="H58" s="41">
        <v>10457056.33</v>
      </c>
      <c r="I58" s="38">
        <v>22</v>
      </c>
      <c r="J58" s="41">
        <v>503135.1</v>
      </c>
      <c r="K58" s="38">
        <v>20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3">
      <c r="A59" s="37" t="s">
        <v>109</v>
      </c>
      <c r="B59" s="41">
        <v>3322841.8</v>
      </c>
      <c r="C59" s="38">
        <v>14</v>
      </c>
      <c r="D59" s="41">
        <v>197742.97</v>
      </c>
      <c r="E59" s="38">
        <v>12</v>
      </c>
      <c r="F59" s="41">
        <v>0</v>
      </c>
      <c r="G59" s="38">
        <v>0</v>
      </c>
      <c r="H59" s="41">
        <v>3021828.48</v>
      </c>
      <c r="I59" s="38">
        <v>13</v>
      </c>
      <c r="J59" s="41">
        <v>214493.99</v>
      </c>
      <c r="K59" s="38">
        <v>12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3">
      <c r="A60" s="37" t="s">
        <v>110</v>
      </c>
      <c r="B60" s="41">
        <v>15362485.6</v>
      </c>
      <c r="C60" s="38">
        <v>80</v>
      </c>
      <c r="D60" s="41">
        <v>2963611.68</v>
      </c>
      <c r="E60" s="38">
        <v>77</v>
      </c>
      <c r="F60" s="38">
        <v>49762.666666666635</v>
      </c>
      <c r="G60" s="38">
        <v>28</v>
      </c>
      <c r="H60" s="41">
        <v>17001193.289999999</v>
      </c>
      <c r="I60" s="38">
        <v>87</v>
      </c>
      <c r="J60" s="41">
        <v>3209410.01</v>
      </c>
      <c r="K60" s="38">
        <v>85</v>
      </c>
      <c r="L60" s="38">
        <v>81898.333333333285</v>
      </c>
      <c r="M60" s="38">
        <v>25</v>
      </c>
      <c r="N60" s="34"/>
      <c r="O60" s="34"/>
      <c r="P60" s="34"/>
      <c r="Q60" s="34"/>
    </row>
    <row r="61" spans="1:17" x14ac:dyDescent="0.3">
      <c r="A61" s="37" t="s">
        <v>111</v>
      </c>
      <c r="B61" s="41">
        <v>6340921.6799999997</v>
      </c>
      <c r="C61" s="38">
        <v>35</v>
      </c>
      <c r="D61" s="41">
        <v>1274297.26</v>
      </c>
      <c r="E61" s="38">
        <v>33</v>
      </c>
      <c r="F61" s="38">
        <v>0</v>
      </c>
      <c r="G61" s="38">
        <v>0</v>
      </c>
      <c r="H61" s="41">
        <v>5555585.7400000002</v>
      </c>
      <c r="I61" s="38">
        <v>39</v>
      </c>
      <c r="J61" s="41">
        <v>1107947.95</v>
      </c>
      <c r="K61" s="38">
        <v>35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3">
      <c r="A62" s="37" t="s">
        <v>112</v>
      </c>
      <c r="B62" s="41">
        <v>7664286.1100000003</v>
      </c>
      <c r="C62" s="38">
        <v>19</v>
      </c>
      <c r="D62" s="41">
        <v>685534.15</v>
      </c>
      <c r="E62" s="38">
        <v>19</v>
      </c>
      <c r="F62" s="38">
        <v>0</v>
      </c>
      <c r="G62" s="38">
        <v>0</v>
      </c>
      <c r="H62" s="41">
        <v>6212036.4800000004</v>
      </c>
      <c r="I62" s="38">
        <v>17</v>
      </c>
      <c r="J62" s="41">
        <v>680037.6</v>
      </c>
      <c r="K62" s="38">
        <v>16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3">
      <c r="A63" s="37" t="s">
        <v>113</v>
      </c>
      <c r="B63" s="41">
        <v>569378.18999999994</v>
      </c>
      <c r="C63" s="38">
        <v>10</v>
      </c>
      <c r="D63" s="41">
        <v>228455.37</v>
      </c>
      <c r="E63" s="38">
        <v>10</v>
      </c>
      <c r="F63" s="38">
        <v>0</v>
      </c>
      <c r="G63" s="38">
        <v>0</v>
      </c>
      <c r="H63" s="41">
        <v>743859.26</v>
      </c>
      <c r="I63" s="38">
        <v>10</v>
      </c>
      <c r="J63" s="41">
        <v>248663.02</v>
      </c>
      <c r="K63" s="38">
        <v>10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3">
      <c r="A64" s="37" t="s">
        <v>114</v>
      </c>
      <c r="B64" s="41">
        <v>2874491.86</v>
      </c>
      <c r="C64" s="38">
        <v>20</v>
      </c>
      <c r="D64" s="41">
        <v>387043.83</v>
      </c>
      <c r="E64" s="38">
        <v>19</v>
      </c>
      <c r="F64" s="38">
        <v>0</v>
      </c>
      <c r="G64" s="38">
        <v>0</v>
      </c>
      <c r="H64" s="41">
        <v>1572733.73</v>
      </c>
      <c r="I64" s="38">
        <v>19</v>
      </c>
      <c r="J64" s="41">
        <v>383318.92</v>
      </c>
      <c r="K64" s="38">
        <v>19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3">
      <c r="A65" s="37" t="s">
        <v>115</v>
      </c>
      <c r="B65" s="41">
        <v>273432.06</v>
      </c>
      <c r="C65" s="38">
        <v>10</v>
      </c>
      <c r="D65" s="41">
        <v>0</v>
      </c>
      <c r="E65" s="38">
        <v>0</v>
      </c>
      <c r="F65" s="41">
        <v>0</v>
      </c>
      <c r="G65" s="38">
        <v>0</v>
      </c>
      <c r="H65" s="41">
        <v>0</v>
      </c>
      <c r="I65" s="38">
        <v>0</v>
      </c>
      <c r="J65" s="41">
        <v>0</v>
      </c>
      <c r="K65" s="38">
        <v>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3">
      <c r="A66" s="37" t="s">
        <v>116</v>
      </c>
      <c r="B66" s="41">
        <v>1914245.34</v>
      </c>
      <c r="C66" s="38">
        <v>29</v>
      </c>
      <c r="D66" s="41">
        <v>515734.93</v>
      </c>
      <c r="E66" s="38">
        <v>27</v>
      </c>
      <c r="F66" s="38">
        <v>0</v>
      </c>
      <c r="G66" s="38">
        <v>0</v>
      </c>
      <c r="H66" s="41">
        <v>1769201.58</v>
      </c>
      <c r="I66" s="38">
        <v>30</v>
      </c>
      <c r="J66" s="41">
        <v>508491.73</v>
      </c>
      <c r="K66" s="38">
        <v>27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3">
      <c r="A67" s="37" t="s">
        <v>117</v>
      </c>
      <c r="B67" s="41">
        <v>0</v>
      </c>
      <c r="C67" s="38">
        <v>0</v>
      </c>
      <c r="D67" s="41">
        <v>0</v>
      </c>
      <c r="E67" s="38">
        <v>0</v>
      </c>
      <c r="F67" s="38">
        <v>0</v>
      </c>
      <c r="G67" s="38">
        <v>0</v>
      </c>
      <c r="H67" s="41">
        <v>708919.77</v>
      </c>
      <c r="I67" s="38">
        <v>12</v>
      </c>
      <c r="J67" s="41">
        <v>0</v>
      </c>
      <c r="K67" s="38">
        <v>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3">
      <c r="A68" s="37" t="s">
        <v>118</v>
      </c>
      <c r="B68" s="41">
        <v>933979.05</v>
      </c>
      <c r="C68" s="38">
        <v>14</v>
      </c>
      <c r="D68" s="41">
        <v>157193.54999999999</v>
      </c>
      <c r="E68" s="38">
        <v>11</v>
      </c>
      <c r="F68" s="38">
        <v>0</v>
      </c>
      <c r="G68" s="38">
        <v>0</v>
      </c>
      <c r="H68" s="41">
        <v>857026.64</v>
      </c>
      <c r="I68" s="38">
        <v>18</v>
      </c>
      <c r="J68" s="41">
        <v>193312.64000000001</v>
      </c>
      <c r="K68" s="38">
        <v>14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3">
      <c r="A69" s="37" t="s">
        <v>119</v>
      </c>
      <c r="B69" s="41">
        <v>6626991.4800000004</v>
      </c>
      <c r="C69" s="38">
        <v>51</v>
      </c>
      <c r="D69" s="41">
        <v>1324551.0900000001</v>
      </c>
      <c r="E69" s="38">
        <v>47</v>
      </c>
      <c r="F69" s="38">
        <v>26484.166666666635</v>
      </c>
      <c r="G69" s="38">
        <v>13</v>
      </c>
      <c r="H69" s="41">
        <v>6689224.7300000004</v>
      </c>
      <c r="I69" s="38">
        <v>53</v>
      </c>
      <c r="J69" s="41">
        <v>1509079.14</v>
      </c>
      <c r="K69" s="38">
        <v>50</v>
      </c>
      <c r="L69" s="38">
        <v>23230.166666666635</v>
      </c>
      <c r="M69" s="38">
        <v>12</v>
      </c>
      <c r="N69" s="34"/>
      <c r="O69" s="34"/>
      <c r="P69" s="34"/>
      <c r="Q69" s="34"/>
    </row>
    <row r="70" spans="1:17" x14ac:dyDescent="0.3">
      <c r="A70" s="37" t="s">
        <v>120</v>
      </c>
      <c r="B70" s="41">
        <v>4634470.71</v>
      </c>
      <c r="C70" s="38">
        <v>14</v>
      </c>
      <c r="D70" s="41">
        <v>269185.78000000003</v>
      </c>
      <c r="E70" s="38">
        <v>12</v>
      </c>
      <c r="F70" s="38">
        <v>0</v>
      </c>
      <c r="G70" s="38">
        <v>0</v>
      </c>
      <c r="H70" s="41">
        <v>5003838.38</v>
      </c>
      <c r="I70" s="38">
        <v>16</v>
      </c>
      <c r="J70" s="41">
        <v>256438.89</v>
      </c>
      <c r="K70" s="38">
        <v>12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3">
      <c r="A71" s="37" t="s">
        <v>121</v>
      </c>
      <c r="B71" s="41">
        <v>7754599.2400000002</v>
      </c>
      <c r="C71" s="38">
        <v>28</v>
      </c>
      <c r="D71" s="41">
        <v>1661919.67</v>
      </c>
      <c r="E71" s="38">
        <v>27</v>
      </c>
      <c r="F71" s="41">
        <v>0</v>
      </c>
      <c r="G71" s="38">
        <v>0</v>
      </c>
      <c r="H71" s="41">
        <v>8818362.8100000005</v>
      </c>
      <c r="I71" s="38">
        <v>24</v>
      </c>
      <c r="J71" s="41">
        <v>2110775.14</v>
      </c>
      <c r="K71" s="38">
        <v>23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3">
      <c r="A72" s="37" t="s">
        <v>122</v>
      </c>
      <c r="B72" s="41">
        <v>354422.89</v>
      </c>
      <c r="C72" s="38">
        <v>10</v>
      </c>
      <c r="D72" s="41">
        <v>0</v>
      </c>
      <c r="E72" s="38">
        <v>0</v>
      </c>
      <c r="F72" s="41">
        <v>0</v>
      </c>
      <c r="G72" s="38">
        <v>0</v>
      </c>
      <c r="H72" s="41">
        <v>1210751.75</v>
      </c>
      <c r="I72" s="38">
        <v>11</v>
      </c>
      <c r="J72" s="41">
        <v>123932.95</v>
      </c>
      <c r="K72" s="38">
        <v>10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3">
      <c r="A73" s="37" t="s">
        <v>123</v>
      </c>
      <c r="B73" s="41">
        <v>6638914.8300000001</v>
      </c>
      <c r="C73" s="38">
        <v>37</v>
      </c>
      <c r="D73" s="38">
        <v>926220.69</v>
      </c>
      <c r="E73" s="38">
        <v>34</v>
      </c>
      <c r="F73" s="38">
        <v>55644.999999999935</v>
      </c>
      <c r="G73" s="38">
        <v>11</v>
      </c>
      <c r="H73" s="41">
        <v>6585149.5199999996</v>
      </c>
      <c r="I73" s="38">
        <v>42</v>
      </c>
      <c r="J73" s="38">
        <v>1057280.22</v>
      </c>
      <c r="K73" s="38">
        <v>39</v>
      </c>
      <c r="L73" s="38">
        <v>18858.666666666675</v>
      </c>
      <c r="M73" s="38">
        <v>10</v>
      </c>
      <c r="N73" s="34"/>
      <c r="O73" s="34"/>
      <c r="P73" s="34"/>
      <c r="Q73" s="34"/>
    </row>
    <row r="74" spans="1:17" x14ac:dyDescent="0.3">
      <c r="A74" s="37" t="s">
        <v>124</v>
      </c>
      <c r="B74" s="41">
        <v>4065919.08</v>
      </c>
      <c r="C74" s="38">
        <v>22</v>
      </c>
      <c r="D74" s="41">
        <v>982350.17</v>
      </c>
      <c r="E74" s="38">
        <v>21</v>
      </c>
      <c r="F74" s="41">
        <v>0</v>
      </c>
      <c r="G74" s="38">
        <v>0</v>
      </c>
      <c r="H74" s="41">
        <v>3523559.72</v>
      </c>
      <c r="I74" s="38">
        <v>24</v>
      </c>
      <c r="J74" s="41">
        <v>761617.71</v>
      </c>
      <c r="K74" s="38">
        <v>21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3">
      <c r="A75" s="37" t="s">
        <v>125</v>
      </c>
      <c r="B75" s="41">
        <v>40898630.369999997</v>
      </c>
      <c r="C75" s="38">
        <v>226</v>
      </c>
      <c r="D75" s="41">
        <v>14354226.619999999</v>
      </c>
      <c r="E75" s="38">
        <v>214</v>
      </c>
      <c r="F75" s="41">
        <v>832090.50000000035</v>
      </c>
      <c r="G75" s="38">
        <v>63</v>
      </c>
      <c r="H75" s="41">
        <v>43243512.350000001</v>
      </c>
      <c r="I75" s="38">
        <v>231</v>
      </c>
      <c r="J75" s="41">
        <v>14340232.199999999</v>
      </c>
      <c r="K75" s="38">
        <v>226</v>
      </c>
      <c r="L75" s="41">
        <v>530756.33333333419</v>
      </c>
      <c r="M75" s="38">
        <v>62</v>
      </c>
      <c r="N75" s="34"/>
      <c r="O75" s="34"/>
      <c r="P75" s="34"/>
      <c r="Q75" s="34"/>
    </row>
    <row r="76" spans="1:17" x14ac:dyDescent="0.3">
      <c r="A76" s="37" t="s">
        <v>126</v>
      </c>
      <c r="B76" s="41">
        <v>15117550.51</v>
      </c>
      <c r="C76" s="38">
        <v>62</v>
      </c>
      <c r="D76" s="41">
        <v>7543514.1200000001</v>
      </c>
      <c r="E76" s="38">
        <v>60</v>
      </c>
      <c r="F76" s="38">
        <v>744487.16666666663</v>
      </c>
      <c r="G76" s="38">
        <v>20</v>
      </c>
      <c r="H76" s="41">
        <v>15690111.560000001</v>
      </c>
      <c r="I76" s="38">
        <v>69</v>
      </c>
      <c r="J76" s="41">
        <v>7660498.2699999996</v>
      </c>
      <c r="K76" s="38">
        <v>66</v>
      </c>
      <c r="L76" s="38">
        <v>731414.16666666698</v>
      </c>
      <c r="M76" s="38">
        <v>25</v>
      </c>
      <c r="N76" s="34"/>
      <c r="O76" s="34"/>
      <c r="P76" s="34"/>
      <c r="Q76" s="34"/>
    </row>
    <row r="77" spans="1:17" x14ac:dyDescent="0.3">
      <c r="A77" s="34" t="s">
        <v>127</v>
      </c>
      <c r="B77" s="39">
        <v>8082374.2400000002</v>
      </c>
      <c r="C77" s="34">
        <v>11</v>
      </c>
      <c r="D77" s="39">
        <v>0</v>
      </c>
      <c r="E77" s="34">
        <v>0</v>
      </c>
      <c r="F77" s="39">
        <v>0</v>
      </c>
      <c r="G77" s="34">
        <v>0</v>
      </c>
      <c r="H77" s="39">
        <v>4433762.01</v>
      </c>
      <c r="I77" s="34">
        <v>11</v>
      </c>
      <c r="J77" s="39">
        <v>0</v>
      </c>
      <c r="K77" s="34">
        <v>0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3">
      <c r="A78" s="34" t="s">
        <v>128</v>
      </c>
      <c r="B78" s="39">
        <v>18968451.18</v>
      </c>
      <c r="C78" s="34">
        <v>82</v>
      </c>
      <c r="D78" s="39">
        <v>3652637.1</v>
      </c>
      <c r="E78" s="34">
        <v>78</v>
      </c>
      <c r="F78" s="39">
        <v>417296.83333333331</v>
      </c>
      <c r="G78" s="34">
        <v>14</v>
      </c>
      <c r="H78" s="39">
        <v>17335105.640000001</v>
      </c>
      <c r="I78" s="34">
        <v>80</v>
      </c>
      <c r="J78" s="39">
        <v>3096848.74</v>
      </c>
      <c r="K78" s="34">
        <v>75</v>
      </c>
      <c r="L78" s="39">
        <v>167413.5</v>
      </c>
      <c r="M78" s="34">
        <v>17</v>
      </c>
      <c r="N78" s="34"/>
      <c r="O78" s="34"/>
      <c r="P78" s="34"/>
      <c r="Q78" s="34"/>
    </row>
    <row r="79" spans="1:17" x14ac:dyDescent="0.3">
      <c r="A79" s="34" t="s">
        <v>129</v>
      </c>
      <c r="B79" s="39">
        <v>125303473.23</v>
      </c>
      <c r="C79" s="34">
        <v>319</v>
      </c>
      <c r="D79" s="39">
        <v>26837790.34</v>
      </c>
      <c r="E79" s="34">
        <v>293</v>
      </c>
      <c r="F79" s="39">
        <v>892337.99999999988</v>
      </c>
      <c r="G79" s="34">
        <v>125</v>
      </c>
      <c r="H79" s="39">
        <v>139274690.62</v>
      </c>
      <c r="I79" s="34">
        <v>320</v>
      </c>
      <c r="J79" s="39">
        <v>23997500.120000001</v>
      </c>
      <c r="K79" s="34">
        <v>299</v>
      </c>
      <c r="L79" s="39">
        <v>1044033.1666666667</v>
      </c>
      <c r="M79" s="34">
        <v>134</v>
      </c>
      <c r="N79" s="34"/>
      <c r="O79" s="34"/>
      <c r="P79" s="34"/>
      <c r="Q79" s="34"/>
    </row>
    <row r="80" spans="1:17" x14ac:dyDescent="0.3">
      <c r="A80" s="34" t="s">
        <v>130</v>
      </c>
      <c r="B80" s="39">
        <v>1321601.5900000001</v>
      </c>
      <c r="C80" s="34">
        <v>12</v>
      </c>
      <c r="D80" s="39">
        <v>275583.43</v>
      </c>
      <c r="E80" s="34">
        <v>12</v>
      </c>
      <c r="F80" s="39">
        <v>0</v>
      </c>
      <c r="G80" s="34">
        <v>0</v>
      </c>
      <c r="H80" s="39">
        <v>1315217.1100000001</v>
      </c>
      <c r="I80" s="34">
        <v>13</v>
      </c>
      <c r="J80" s="39">
        <v>329926.67</v>
      </c>
      <c r="K80" s="34">
        <v>13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3">
      <c r="A81" s="34" t="s">
        <v>131</v>
      </c>
      <c r="B81" s="39">
        <v>9804226.4900000002</v>
      </c>
      <c r="C81" s="34">
        <v>63</v>
      </c>
      <c r="D81" s="39">
        <v>3650215.78</v>
      </c>
      <c r="E81" s="34">
        <v>62</v>
      </c>
      <c r="F81" s="39">
        <v>66746.333333333372</v>
      </c>
      <c r="G81" s="34">
        <v>20</v>
      </c>
      <c r="H81" s="39">
        <v>9397922.9600000009</v>
      </c>
      <c r="I81" s="34">
        <v>63</v>
      </c>
      <c r="J81" s="39">
        <v>3459353.29</v>
      </c>
      <c r="K81" s="34">
        <v>62</v>
      </c>
      <c r="L81" s="39">
        <v>77058.166666666701</v>
      </c>
      <c r="M81" s="34">
        <v>21</v>
      </c>
      <c r="N81" s="34"/>
      <c r="O81" s="34"/>
      <c r="P81" s="34"/>
      <c r="Q81" s="34"/>
    </row>
    <row r="82" spans="1:17" x14ac:dyDescent="0.3">
      <c r="A82" s="34" t="s">
        <v>132</v>
      </c>
      <c r="B82" s="39">
        <v>57154147.920000002</v>
      </c>
      <c r="C82" s="34">
        <v>102</v>
      </c>
      <c r="D82" s="39">
        <v>4443189.04</v>
      </c>
      <c r="E82" s="34">
        <v>99</v>
      </c>
      <c r="F82" s="39">
        <v>485892.00000000041</v>
      </c>
      <c r="G82" s="34">
        <v>25</v>
      </c>
      <c r="H82" s="39">
        <v>51279740.340000004</v>
      </c>
      <c r="I82" s="34">
        <v>98</v>
      </c>
      <c r="J82" s="39">
        <v>4579167.25</v>
      </c>
      <c r="K82" s="34">
        <v>96</v>
      </c>
      <c r="L82" s="39">
        <v>425896.33333333372</v>
      </c>
      <c r="M82" s="34">
        <v>30</v>
      </c>
      <c r="N82" s="34"/>
      <c r="O82" s="34"/>
      <c r="P82" s="34"/>
      <c r="Q82" s="34"/>
    </row>
    <row r="83" spans="1:17" x14ac:dyDescent="0.3">
      <c r="A83" s="34" t="s">
        <v>133</v>
      </c>
      <c r="B83" s="39">
        <v>18554259.949999999</v>
      </c>
      <c r="C83" s="34">
        <v>35</v>
      </c>
      <c r="D83" s="39">
        <v>5300823.6399999997</v>
      </c>
      <c r="E83" s="34">
        <v>32</v>
      </c>
      <c r="F83" s="34">
        <v>84546.000000000044</v>
      </c>
      <c r="G83" s="34">
        <v>15</v>
      </c>
      <c r="H83" s="39">
        <v>20272252.52</v>
      </c>
      <c r="I83" s="34">
        <v>39</v>
      </c>
      <c r="J83" s="39">
        <v>5469562.8799999999</v>
      </c>
      <c r="K83" s="34">
        <v>37</v>
      </c>
      <c r="L83" s="34">
        <v>75137.500000000073</v>
      </c>
      <c r="M83" s="34">
        <v>16</v>
      </c>
      <c r="N83" s="34"/>
      <c r="O83" s="34"/>
      <c r="P83" s="34"/>
      <c r="Q83" s="34"/>
    </row>
    <row r="84" spans="1:17" x14ac:dyDescent="0.3">
      <c r="A84" s="34" t="s">
        <v>134</v>
      </c>
      <c r="B84" s="39">
        <v>17327345.449999999</v>
      </c>
      <c r="C84" s="34">
        <v>102</v>
      </c>
      <c r="D84" s="39">
        <v>5338271.4800000004</v>
      </c>
      <c r="E84" s="34">
        <v>99</v>
      </c>
      <c r="F84" s="34">
        <v>119379.66666666673</v>
      </c>
      <c r="G84" s="34">
        <v>33</v>
      </c>
      <c r="H84" s="39">
        <v>17946855.129999999</v>
      </c>
      <c r="I84" s="34">
        <v>106</v>
      </c>
      <c r="J84" s="39">
        <v>5325946.3</v>
      </c>
      <c r="K84" s="34">
        <v>104</v>
      </c>
      <c r="L84" s="34">
        <v>100546.66666666672</v>
      </c>
      <c r="M84" s="34">
        <v>38</v>
      </c>
      <c r="N84" s="34"/>
      <c r="O84" s="34"/>
      <c r="P84" s="34"/>
      <c r="Q84" s="34"/>
    </row>
    <row r="85" spans="1:17" x14ac:dyDescent="0.3">
      <c r="A85" s="34" t="s">
        <v>135</v>
      </c>
      <c r="B85" s="39">
        <v>18211583.640000001</v>
      </c>
      <c r="C85" s="34">
        <v>105</v>
      </c>
      <c r="D85" s="39">
        <v>11653086.859999999</v>
      </c>
      <c r="E85" s="34">
        <v>101</v>
      </c>
      <c r="F85" s="39">
        <v>562309.33333333407</v>
      </c>
      <c r="G85" s="34">
        <v>23</v>
      </c>
      <c r="H85" s="39">
        <v>19308767.629999999</v>
      </c>
      <c r="I85" s="34">
        <v>102</v>
      </c>
      <c r="J85" s="39">
        <v>12019738.02</v>
      </c>
      <c r="K85" s="34">
        <v>101</v>
      </c>
      <c r="L85" s="39">
        <v>184046.66666666666</v>
      </c>
      <c r="M85" s="34">
        <v>22</v>
      </c>
      <c r="N85" s="34"/>
      <c r="O85" s="34"/>
      <c r="P85" s="34"/>
      <c r="Q85" s="34"/>
    </row>
    <row r="86" spans="1:17" x14ac:dyDescent="0.3">
      <c r="A86" s="34" t="s">
        <v>136</v>
      </c>
      <c r="B86" s="39">
        <v>11823146.83</v>
      </c>
      <c r="C86" s="34">
        <v>47</v>
      </c>
      <c r="D86" s="39">
        <v>1458707.54</v>
      </c>
      <c r="E86" s="34">
        <v>44</v>
      </c>
      <c r="F86" s="34">
        <v>22545.500000000011</v>
      </c>
      <c r="G86" s="34">
        <v>10</v>
      </c>
      <c r="H86" s="39">
        <v>12307195.470000001</v>
      </c>
      <c r="I86" s="34">
        <v>46</v>
      </c>
      <c r="J86" s="39">
        <v>1410821.69</v>
      </c>
      <c r="K86" s="34">
        <v>45</v>
      </c>
      <c r="L86" s="34">
        <v>40681.499999999927</v>
      </c>
      <c r="M86" s="34">
        <v>10</v>
      </c>
      <c r="N86" s="34"/>
      <c r="O86" s="34"/>
      <c r="P86" s="34"/>
      <c r="Q86" s="34"/>
    </row>
    <row r="87" spans="1:17" x14ac:dyDescent="0.3">
      <c r="A87" s="34" t="s">
        <v>137</v>
      </c>
      <c r="B87" s="39">
        <v>833451.49</v>
      </c>
      <c r="C87" s="34">
        <v>15</v>
      </c>
      <c r="D87" s="39">
        <v>323767.3</v>
      </c>
      <c r="E87" s="34">
        <v>15</v>
      </c>
      <c r="F87" s="34">
        <v>0</v>
      </c>
      <c r="G87" s="34">
        <v>0</v>
      </c>
      <c r="H87" s="39">
        <v>809517.39</v>
      </c>
      <c r="I87" s="34">
        <v>16</v>
      </c>
      <c r="J87" s="39">
        <v>279444.56</v>
      </c>
      <c r="K87" s="34">
        <v>16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3">
      <c r="A88" s="34" t="s">
        <v>138</v>
      </c>
      <c r="B88" s="39">
        <v>0</v>
      </c>
      <c r="C88" s="34">
        <v>0</v>
      </c>
      <c r="D88" s="39">
        <v>0</v>
      </c>
      <c r="E88" s="34">
        <v>0</v>
      </c>
      <c r="F88" s="39">
        <v>0</v>
      </c>
      <c r="G88" s="34">
        <v>0</v>
      </c>
      <c r="H88" s="39">
        <v>1668785.87</v>
      </c>
      <c r="I88" s="34">
        <v>10</v>
      </c>
      <c r="J88" s="39">
        <v>252210.51</v>
      </c>
      <c r="K88" s="34">
        <v>10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3">
      <c r="A89" s="34" t="s">
        <v>139</v>
      </c>
      <c r="B89" s="39">
        <v>1759565.1</v>
      </c>
      <c r="C89" s="34">
        <v>10</v>
      </c>
      <c r="D89" s="39">
        <v>0</v>
      </c>
      <c r="E89" s="34">
        <v>0</v>
      </c>
      <c r="F89" s="34">
        <v>0</v>
      </c>
      <c r="G89" s="34">
        <v>0</v>
      </c>
      <c r="H89" s="39">
        <v>0</v>
      </c>
      <c r="I89" s="34">
        <v>0</v>
      </c>
      <c r="J89" s="39">
        <v>0</v>
      </c>
      <c r="K89" s="34">
        <v>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3">
      <c r="A90" s="34" t="s">
        <v>140</v>
      </c>
      <c r="B90" s="39">
        <v>12778911.08</v>
      </c>
      <c r="C90" s="34">
        <v>40</v>
      </c>
      <c r="D90" s="39">
        <v>1180932.51</v>
      </c>
      <c r="E90" s="34">
        <v>37</v>
      </c>
      <c r="F90" s="34">
        <v>199480.5</v>
      </c>
      <c r="G90" s="34">
        <v>12</v>
      </c>
      <c r="H90" s="39">
        <v>15140841.640000001</v>
      </c>
      <c r="I90" s="34">
        <v>38</v>
      </c>
      <c r="J90" s="39">
        <v>1236188.58</v>
      </c>
      <c r="K90" s="34">
        <v>34</v>
      </c>
      <c r="L90" s="34">
        <v>169358.33333333337</v>
      </c>
      <c r="M90" s="34">
        <v>14</v>
      </c>
      <c r="N90" s="34"/>
      <c r="O90" s="34"/>
      <c r="P90" s="34"/>
      <c r="Q90" s="34"/>
    </row>
    <row r="91" spans="1:17" x14ac:dyDescent="0.3">
      <c r="A91" s="34" t="s">
        <v>141</v>
      </c>
      <c r="B91" s="39">
        <v>1258028.46</v>
      </c>
      <c r="C91" s="34">
        <v>10</v>
      </c>
      <c r="D91" s="39">
        <v>0</v>
      </c>
      <c r="E91" s="34">
        <v>0</v>
      </c>
      <c r="F91" s="34">
        <v>0</v>
      </c>
      <c r="G91" s="34">
        <v>0</v>
      </c>
      <c r="H91" s="39">
        <v>963585.41</v>
      </c>
      <c r="I91" s="34">
        <v>10</v>
      </c>
      <c r="J91" s="39">
        <v>0</v>
      </c>
      <c r="K91" s="34">
        <v>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3">
      <c r="A92" s="34" t="s">
        <v>142</v>
      </c>
      <c r="B92" s="39">
        <v>6686335.8600000003</v>
      </c>
      <c r="C92" s="34">
        <v>57</v>
      </c>
      <c r="D92" s="39">
        <v>2485231.96</v>
      </c>
      <c r="E92" s="34">
        <v>54</v>
      </c>
      <c r="F92" s="34">
        <v>0</v>
      </c>
      <c r="G92" s="34">
        <v>0</v>
      </c>
      <c r="H92" s="39">
        <v>7351492.5999999996</v>
      </c>
      <c r="I92" s="34">
        <v>64</v>
      </c>
      <c r="J92" s="39">
        <v>2928191.22</v>
      </c>
      <c r="K92" s="34">
        <v>58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3">
      <c r="A93" s="34" t="s">
        <v>143</v>
      </c>
      <c r="B93" s="39">
        <v>7780266.7000000002</v>
      </c>
      <c r="C93" s="34">
        <v>27</v>
      </c>
      <c r="D93" s="39">
        <v>5863478.1900000004</v>
      </c>
      <c r="E93" s="34">
        <v>26</v>
      </c>
      <c r="F93" s="34">
        <v>0</v>
      </c>
      <c r="G93" s="34">
        <v>0</v>
      </c>
      <c r="H93" s="39">
        <v>5708415.2000000002</v>
      </c>
      <c r="I93" s="34">
        <v>22</v>
      </c>
      <c r="J93" s="39">
        <v>5120754.3899999997</v>
      </c>
      <c r="K93" s="34">
        <v>21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3">
      <c r="A94" s="34" t="s">
        <v>144</v>
      </c>
      <c r="B94" s="39">
        <v>6794956.9900000002</v>
      </c>
      <c r="C94" s="34">
        <v>67</v>
      </c>
      <c r="D94" s="39">
        <v>2409927.7799999998</v>
      </c>
      <c r="E94" s="34">
        <v>67</v>
      </c>
      <c r="F94" s="39">
        <v>256160.33333333334</v>
      </c>
      <c r="G94" s="34">
        <v>12</v>
      </c>
      <c r="H94" s="39">
        <v>7282105.5</v>
      </c>
      <c r="I94" s="34">
        <v>70</v>
      </c>
      <c r="J94" s="39">
        <v>2645538.2000000002</v>
      </c>
      <c r="K94" s="34">
        <v>69</v>
      </c>
      <c r="L94" s="39">
        <v>287577.83333333331</v>
      </c>
      <c r="M94" s="34">
        <v>16</v>
      </c>
      <c r="N94" s="34"/>
      <c r="O94" s="34"/>
      <c r="P94" s="34"/>
      <c r="Q94" s="34"/>
    </row>
    <row r="95" spans="1:17" x14ac:dyDescent="0.3">
      <c r="A95" s="34" t="s">
        <v>145</v>
      </c>
      <c r="B95" s="39">
        <v>1211045.02</v>
      </c>
      <c r="C95" s="34">
        <v>14</v>
      </c>
      <c r="D95" s="39">
        <v>229026.75</v>
      </c>
      <c r="E95" s="34">
        <v>13</v>
      </c>
      <c r="F95" s="34">
        <v>0</v>
      </c>
      <c r="G95" s="34">
        <v>0</v>
      </c>
      <c r="H95" s="39">
        <v>1155475.6399999999</v>
      </c>
      <c r="I95" s="34">
        <v>13</v>
      </c>
      <c r="J95" s="39">
        <v>216795.48</v>
      </c>
      <c r="K95" s="34">
        <v>12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3">
      <c r="A96" s="34" t="s">
        <v>146</v>
      </c>
      <c r="B96" s="39">
        <v>2816046.86</v>
      </c>
      <c r="C96" s="34">
        <v>17</v>
      </c>
      <c r="D96" s="39">
        <v>546171.21</v>
      </c>
      <c r="E96" s="34">
        <v>16</v>
      </c>
      <c r="F96" s="34">
        <v>0</v>
      </c>
      <c r="G96" s="34">
        <v>0</v>
      </c>
      <c r="H96" s="39">
        <v>2915308.67</v>
      </c>
      <c r="I96" s="34">
        <v>18</v>
      </c>
      <c r="J96" s="39">
        <v>689584.41</v>
      </c>
      <c r="K96" s="34">
        <v>17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3">
      <c r="A97" s="34" t="s">
        <v>147</v>
      </c>
      <c r="B97" s="39">
        <v>8282483.8399999999</v>
      </c>
      <c r="C97" s="34">
        <v>19</v>
      </c>
      <c r="D97" s="39">
        <v>472352.72</v>
      </c>
      <c r="E97" s="34">
        <v>18</v>
      </c>
      <c r="F97" s="34">
        <v>0</v>
      </c>
      <c r="G97" s="34">
        <v>0</v>
      </c>
      <c r="H97" s="39">
        <v>2000680.49</v>
      </c>
      <c r="I97" s="34">
        <v>20</v>
      </c>
      <c r="J97" s="39">
        <v>402519.42</v>
      </c>
      <c r="K97" s="34">
        <v>18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3">
      <c r="A98" s="34" t="s">
        <v>148</v>
      </c>
      <c r="B98" s="39">
        <v>197702.45</v>
      </c>
      <c r="C98" s="34">
        <v>10</v>
      </c>
      <c r="D98" s="39">
        <v>45393.01</v>
      </c>
      <c r="E98" s="34">
        <v>10</v>
      </c>
      <c r="F98" s="39">
        <v>0</v>
      </c>
      <c r="G98" s="34">
        <v>0</v>
      </c>
      <c r="H98" s="39">
        <v>311347.44</v>
      </c>
      <c r="I98" s="34">
        <v>12</v>
      </c>
      <c r="J98" s="39">
        <v>73387.960000000006</v>
      </c>
      <c r="K98" s="34">
        <v>12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3">
      <c r="A99" s="34" t="s">
        <v>149</v>
      </c>
      <c r="B99" s="39">
        <v>1179740.5</v>
      </c>
      <c r="C99" s="34">
        <v>10</v>
      </c>
      <c r="D99" s="39">
        <v>389959.87</v>
      </c>
      <c r="E99" s="34">
        <v>10</v>
      </c>
      <c r="F99" s="39">
        <v>0</v>
      </c>
      <c r="G99" s="34">
        <v>0</v>
      </c>
      <c r="H99" s="39">
        <v>1206194.93</v>
      </c>
      <c r="I99" s="34">
        <v>12</v>
      </c>
      <c r="J99" s="39">
        <v>349558.51</v>
      </c>
      <c r="K99" s="34">
        <v>12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3">
      <c r="A100" s="34" t="s">
        <v>150</v>
      </c>
      <c r="B100" s="34">
        <v>56338214.670000002</v>
      </c>
      <c r="C100" s="34">
        <v>227</v>
      </c>
      <c r="D100" s="34">
        <v>26584731.57</v>
      </c>
      <c r="E100" s="34">
        <v>209</v>
      </c>
      <c r="F100" s="34">
        <v>1416095.8333333342</v>
      </c>
      <c r="G100" s="34">
        <v>86</v>
      </c>
      <c r="H100" s="34">
        <v>63689623.32</v>
      </c>
      <c r="I100" s="34">
        <v>233</v>
      </c>
      <c r="J100" s="34">
        <v>27271805.789999999</v>
      </c>
      <c r="K100" s="34">
        <v>216</v>
      </c>
      <c r="L100" s="34">
        <v>1282962.166666667</v>
      </c>
      <c r="M100" s="34">
        <v>85</v>
      </c>
      <c r="N100" s="34"/>
      <c r="O100" s="34"/>
      <c r="P100" s="34"/>
      <c r="Q100" s="34"/>
    </row>
    <row r="101" spans="1:17" x14ac:dyDescent="0.3">
      <c r="A101" s="34" t="s">
        <v>151</v>
      </c>
      <c r="B101" s="34">
        <v>3316037.53</v>
      </c>
      <c r="C101" s="34">
        <v>32</v>
      </c>
      <c r="D101" s="34">
        <v>996665.13</v>
      </c>
      <c r="E101" s="34">
        <v>32</v>
      </c>
      <c r="F101" s="34">
        <v>0</v>
      </c>
      <c r="G101" s="34">
        <v>0</v>
      </c>
      <c r="H101" s="34">
        <v>3865605.05</v>
      </c>
      <c r="I101" s="34">
        <v>34</v>
      </c>
      <c r="J101" s="34">
        <v>1057066.48</v>
      </c>
      <c r="K101" s="34">
        <v>33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3">
      <c r="A102" s="34" t="s">
        <v>152</v>
      </c>
      <c r="B102" s="34">
        <v>2219759.87</v>
      </c>
      <c r="C102" s="34">
        <v>30</v>
      </c>
      <c r="D102" s="34">
        <v>715110.74</v>
      </c>
      <c r="E102" s="34">
        <v>26</v>
      </c>
      <c r="F102" s="34">
        <v>28097.000000000007</v>
      </c>
      <c r="G102" s="34">
        <v>11</v>
      </c>
      <c r="H102" s="34">
        <v>2151272.1</v>
      </c>
      <c r="I102" s="34">
        <v>32</v>
      </c>
      <c r="J102" s="34">
        <v>657270.74</v>
      </c>
      <c r="K102" s="34">
        <v>29</v>
      </c>
      <c r="L102" s="34">
        <v>23780.833333333336</v>
      </c>
      <c r="M102" s="34">
        <v>11</v>
      </c>
      <c r="N102" s="34"/>
      <c r="O102" s="34"/>
      <c r="P102" s="34"/>
      <c r="Q102" s="34"/>
    </row>
    <row r="103" spans="1:17" x14ac:dyDescent="0.3">
      <c r="A103" s="34" t="s">
        <v>153</v>
      </c>
      <c r="B103" s="34">
        <v>941367.11</v>
      </c>
      <c r="C103" s="34">
        <v>13</v>
      </c>
      <c r="D103" s="34">
        <v>515733.32</v>
      </c>
      <c r="E103" s="34">
        <v>10</v>
      </c>
      <c r="F103" s="34">
        <v>0</v>
      </c>
      <c r="G103" s="34">
        <v>0</v>
      </c>
      <c r="H103" s="34">
        <v>1005453.21</v>
      </c>
      <c r="I103" s="34">
        <v>10</v>
      </c>
      <c r="J103" s="34">
        <v>506935.59</v>
      </c>
      <c r="K103" s="34">
        <v>10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3">
      <c r="A104" s="34" t="s">
        <v>154</v>
      </c>
      <c r="B104" s="34">
        <v>3780147.44</v>
      </c>
      <c r="C104" s="34">
        <v>45</v>
      </c>
      <c r="D104" s="34">
        <v>1211468.8500000001</v>
      </c>
      <c r="E104" s="34">
        <v>39</v>
      </c>
      <c r="F104" s="34">
        <v>0</v>
      </c>
      <c r="G104" s="34">
        <v>0</v>
      </c>
      <c r="H104" s="34">
        <v>11940840.83</v>
      </c>
      <c r="I104" s="34">
        <v>46</v>
      </c>
      <c r="J104" s="34">
        <v>1630732.43</v>
      </c>
      <c r="K104" s="34">
        <v>40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3">
      <c r="A105" s="34" t="s">
        <v>155</v>
      </c>
      <c r="B105" s="34">
        <v>5802863.0899999999</v>
      </c>
      <c r="C105" s="34">
        <v>55</v>
      </c>
      <c r="D105" s="34">
        <v>1406737.24</v>
      </c>
      <c r="E105" s="34">
        <v>49</v>
      </c>
      <c r="F105" s="34">
        <v>73691.333333333343</v>
      </c>
      <c r="G105" s="34">
        <v>12</v>
      </c>
      <c r="H105" s="34">
        <v>5821530.5</v>
      </c>
      <c r="I105" s="34">
        <v>57</v>
      </c>
      <c r="J105" s="34">
        <v>1467778.55</v>
      </c>
      <c r="K105" s="34">
        <v>54</v>
      </c>
      <c r="L105" s="34">
        <v>127501.83333333301</v>
      </c>
      <c r="M105" s="34">
        <v>11</v>
      </c>
      <c r="N105" s="34"/>
      <c r="O105" s="34"/>
      <c r="P105" s="34"/>
      <c r="Q105" s="34"/>
    </row>
    <row r="106" spans="1:17" x14ac:dyDescent="0.3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3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09375" defaultRowHeight="14.4" x14ac:dyDescent="0.3"/>
  <cols>
    <col min="1" max="1" width="15" style="30" customWidth="1"/>
    <col min="2" max="2" width="13.88671875" style="30" customWidth="1"/>
    <col min="3" max="3" width="15.21875" style="32" customWidth="1"/>
    <col min="4" max="4" width="15.5546875" style="30" customWidth="1"/>
    <col min="5" max="5" width="16.21875" style="32" customWidth="1"/>
    <col min="6" max="6" width="15.5546875" style="30" customWidth="1"/>
    <col min="7" max="7" width="16" style="32" customWidth="1"/>
    <col min="8" max="8" width="15.88671875" style="30" customWidth="1"/>
    <col min="9" max="9" width="20.6640625" style="32" customWidth="1"/>
    <col min="10" max="10" width="17.88671875" style="30" customWidth="1"/>
    <col min="11" max="11" width="18.88671875" style="32" customWidth="1"/>
    <col min="12" max="12" width="14.44140625" style="30" customWidth="1"/>
    <col min="13" max="13" width="19" style="33" bestFit="1" customWidth="1"/>
    <col min="14" max="14" width="9.109375" style="30" customWidth="1"/>
    <col min="15" max="16384" width="9.109375" style="30"/>
  </cols>
  <sheetData>
    <row r="1" spans="1:14" s="32" customFormat="1" x14ac:dyDescent="0.3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3">
      <c r="A2" s="34" t="s">
        <v>156</v>
      </c>
      <c r="B2" s="39">
        <v>64109310.390000001</v>
      </c>
      <c r="C2" s="35">
        <v>293</v>
      </c>
      <c r="D2" s="39">
        <v>10450623.9</v>
      </c>
      <c r="E2" s="35">
        <v>280</v>
      </c>
      <c r="F2" s="39">
        <v>519430.8333333336</v>
      </c>
      <c r="G2" s="35">
        <v>64</v>
      </c>
      <c r="H2" s="39">
        <v>67353732.719999999</v>
      </c>
      <c r="I2" s="35">
        <v>299</v>
      </c>
      <c r="J2" s="39">
        <v>11095961.67</v>
      </c>
      <c r="K2" s="35">
        <v>283</v>
      </c>
      <c r="L2" s="39">
        <v>424248.16666666669</v>
      </c>
      <c r="M2" s="36">
        <v>70</v>
      </c>
      <c r="N2" s="34"/>
    </row>
    <row r="3" spans="1:14" x14ac:dyDescent="0.3">
      <c r="A3" s="34" t="s">
        <v>157</v>
      </c>
      <c r="B3" s="39">
        <v>87361446.370000005</v>
      </c>
      <c r="C3" s="35">
        <v>374</v>
      </c>
      <c r="D3" s="39">
        <v>20833702.949999999</v>
      </c>
      <c r="E3" s="35">
        <v>345</v>
      </c>
      <c r="F3" s="39">
        <v>456464.83333333326</v>
      </c>
      <c r="G3" s="35">
        <v>96</v>
      </c>
      <c r="H3" s="39">
        <v>85709920.340000004</v>
      </c>
      <c r="I3" s="35">
        <v>402</v>
      </c>
      <c r="J3" s="39">
        <v>20079389.32</v>
      </c>
      <c r="K3" s="35">
        <v>372</v>
      </c>
      <c r="L3" s="39">
        <v>569413.33333333291</v>
      </c>
      <c r="M3" s="36">
        <v>97</v>
      </c>
      <c r="N3" s="34"/>
    </row>
    <row r="4" spans="1:14" x14ac:dyDescent="0.3">
      <c r="A4" s="34" t="s">
        <v>158</v>
      </c>
      <c r="B4" s="39">
        <v>34054646</v>
      </c>
      <c r="C4" s="35">
        <v>255</v>
      </c>
      <c r="D4" s="39">
        <v>9933292.8800000008</v>
      </c>
      <c r="E4" s="35">
        <v>237</v>
      </c>
      <c r="F4" s="39">
        <v>163831.66666666672</v>
      </c>
      <c r="G4" s="35">
        <v>64</v>
      </c>
      <c r="H4" s="39">
        <v>36521778</v>
      </c>
      <c r="I4" s="35">
        <v>264</v>
      </c>
      <c r="J4" s="39">
        <v>10238633.07</v>
      </c>
      <c r="K4" s="35">
        <v>246</v>
      </c>
      <c r="L4" s="39">
        <v>166790.00000000006</v>
      </c>
      <c r="M4" s="36">
        <v>64</v>
      </c>
      <c r="N4" s="34"/>
    </row>
    <row r="5" spans="1:14" x14ac:dyDescent="0.3">
      <c r="A5" s="34" t="s">
        <v>159</v>
      </c>
      <c r="B5" s="39">
        <v>459711196.07999998</v>
      </c>
      <c r="C5" s="40">
        <v>1460</v>
      </c>
      <c r="D5" s="39">
        <v>117533291.20999999</v>
      </c>
      <c r="E5" s="40">
        <v>1345</v>
      </c>
      <c r="F5" s="39">
        <v>7157294.1666666679</v>
      </c>
      <c r="G5" s="35">
        <v>408</v>
      </c>
      <c r="H5" s="39">
        <v>497139650.87</v>
      </c>
      <c r="I5" s="40">
        <v>1467</v>
      </c>
      <c r="J5" s="39">
        <v>117533270.33</v>
      </c>
      <c r="K5" s="40">
        <v>1366</v>
      </c>
      <c r="L5" s="39">
        <v>6900581.9999999972</v>
      </c>
      <c r="M5" s="36">
        <v>443</v>
      </c>
      <c r="N5" s="34"/>
    </row>
    <row r="6" spans="1:14" x14ac:dyDescent="0.3">
      <c r="A6" s="34" t="s">
        <v>160</v>
      </c>
      <c r="B6" s="39">
        <v>1201891.42</v>
      </c>
      <c r="C6" s="35">
        <v>33</v>
      </c>
      <c r="D6" s="39">
        <v>381761.19</v>
      </c>
      <c r="E6" s="35">
        <v>28</v>
      </c>
      <c r="F6" s="34">
        <v>0</v>
      </c>
      <c r="G6" s="35">
        <v>0</v>
      </c>
      <c r="H6" s="39">
        <v>926213.11</v>
      </c>
      <c r="I6" s="35">
        <v>27</v>
      </c>
      <c r="J6" s="39">
        <v>383336.84</v>
      </c>
      <c r="K6" s="35">
        <v>26</v>
      </c>
      <c r="L6" s="34">
        <v>0</v>
      </c>
      <c r="M6" s="36">
        <v>0</v>
      </c>
      <c r="N6" s="34"/>
    </row>
    <row r="7" spans="1:14" x14ac:dyDescent="0.3">
      <c r="A7" s="34" t="s">
        <v>161</v>
      </c>
      <c r="B7" s="39">
        <v>104410704.38</v>
      </c>
      <c r="C7" s="35">
        <v>313</v>
      </c>
      <c r="D7" s="39">
        <v>15040071.32</v>
      </c>
      <c r="E7" s="35">
        <v>294</v>
      </c>
      <c r="F7" s="39">
        <v>796697.16666666721</v>
      </c>
      <c r="G7" s="35">
        <v>76</v>
      </c>
      <c r="H7" s="39">
        <v>106692473.2</v>
      </c>
      <c r="I7" s="35">
        <v>320</v>
      </c>
      <c r="J7" s="39">
        <v>15413402.59</v>
      </c>
      <c r="K7" s="35">
        <v>305</v>
      </c>
      <c r="L7" s="39">
        <v>787651.33333333337</v>
      </c>
      <c r="M7" s="36">
        <v>87</v>
      </c>
      <c r="N7" s="34"/>
    </row>
    <row r="8" spans="1:14" x14ac:dyDescent="0.3">
      <c r="A8" s="34" t="s">
        <v>162</v>
      </c>
      <c r="B8" s="39">
        <v>3297976.59</v>
      </c>
      <c r="C8" s="35">
        <v>38</v>
      </c>
      <c r="D8" s="39">
        <v>765554.4</v>
      </c>
      <c r="E8" s="35">
        <v>36</v>
      </c>
      <c r="F8" s="34">
        <v>0</v>
      </c>
      <c r="G8" s="35">
        <v>0</v>
      </c>
      <c r="H8" s="39">
        <v>2875886.75</v>
      </c>
      <c r="I8" s="35">
        <v>35</v>
      </c>
      <c r="J8" s="39">
        <v>772821.17</v>
      </c>
      <c r="K8" s="35">
        <v>35</v>
      </c>
      <c r="L8" s="34">
        <v>0</v>
      </c>
      <c r="M8" s="36">
        <v>0</v>
      </c>
      <c r="N8" s="34"/>
    </row>
    <row r="9" spans="1:14" x14ac:dyDescent="0.3">
      <c r="A9" s="34" t="s">
        <v>163</v>
      </c>
      <c r="B9" s="39">
        <v>54811301.049999997</v>
      </c>
      <c r="C9" s="35">
        <v>284</v>
      </c>
      <c r="D9" s="39">
        <v>23283437.66</v>
      </c>
      <c r="E9" s="35">
        <v>272</v>
      </c>
      <c r="F9" s="39">
        <v>1051194.666666667</v>
      </c>
      <c r="G9" s="35">
        <v>70</v>
      </c>
      <c r="H9" s="39">
        <v>60856082.759999998</v>
      </c>
      <c r="I9" s="35">
        <v>291</v>
      </c>
      <c r="J9" s="39">
        <v>24019722.289999999</v>
      </c>
      <c r="K9" s="35">
        <v>282</v>
      </c>
      <c r="L9" s="39">
        <v>481220.16666666674</v>
      </c>
      <c r="M9" s="36">
        <v>75</v>
      </c>
      <c r="N9" s="34"/>
    </row>
    <row r="10" spans="1:14" x14ac:dyDescent="0.3">
      <c r="A10" s="34" t="s">
        <v>164</v>
      </c>
      <c r="B10" s="39">
        <v>20581975.719999999</v>
      </c>
      <c r="C10" s="35">
        <v>167</v>
      </c>
      <c r="D10" s="39">
        <v>4154531.18</v>
      </c>
      <c r="E10" s="35">
        <v>151</v>
      </c>
      <c r="F10" s="39">
        <v>230100.99999999991</v>
      </c>
      <c r="G10" s="35">
        <v>50</v>
      </c>
      <c r="H10" s="39">
        <v>20352320.18</v>
      </c>
      <c r="I10" s="35">
        <v>182</v>
      </c>
      <c r="J10" s="39">
        <v>4327645.5999999996</v>
      </c>
      <c r="K10" s="35">
        <v>172</v>
      </c>
      <c r="L10" s="39">
        <v>261528.33333333363</v>
      </c>
      <c r="M10" s="36">
        <v>53</v>
      </c>
      <c r="N10" s="34"/>
    </row>
    <row r="11" spans="1:14" x14ac:dyDescent="0.3">
      <c r="A11" s="34" t="s">
        <v>165</v>
      </c>
      <c r="B11" s="39">
        <v>61127215.770000003</v>
      </c>
      <c r="C11" s="35">
        <v>249</v>
      </c>
      <c r="D11" s="39">
        <v>13102292.59</v>
      </c>
      <c r="E11" s="35">
        <v>228</v>
      </c>
      <c r="F11" s="39">
        <v>288261.99999999994</v>
      </c>
      <c r="G11" s="35">
        <v>76</v>
      </c>
      <c r="H11" s="39">
        <v>60925364.770000003</v>
      </c>
      <c r="I11" s="35">
        <v>258</v>
      </c>
      <c r="J11" s="39">
        <v>13085109.220000001</v>
      </c>
      <c r="K11" s="35">
        <v>241</v>
      </c>
      <c r="L11" s="39">
        <v>441374.16666666651</v>
      </c>
      <c r="M11" s="36">
        <v>83</v>
      </c>
      <c r="N11" s="34"/>
    </row>
    <row r="12" spans="1:14" x14ac:dyDescent="0.3">
      <c r="A12" s="34" t="s">
        <v>166</v>
      </c>
      <c r="B12" s="39">
        <v>811795201.91999996</v>
      </c>
      <c r="C12" s="35">
        <v>3904</v>
      </c>
      <c r="D12" s="39">
        <v>150659793.86000001</v>
      </c>
      <c r="E12" s="35">
        <v>3252</v>
      </c>
      <c r="F12" s="39">
        <v>6854986.1666666744</v>
      </c>
      <c r="G12" s="35">
        <v>262</v>
      </c>
      <c r="H12" s="39">
        <v>662891036.86000001</v>
      </c>
      <c r="I12" s="35">
        <v>2670</v>
      </c>
      <c r="J12" s="39">
        <v>133704503</v>
      </c>
      <c r="K12" s="35">
        <v>2169</v>
      </c>
      <c r="L12" s="39">
        <v>3788091.0000000009</v>
      </c>
      <c r="M12" s="36">
        <v>256</v>
      </c>
      <c r="N12" s="34"/>
    </row>
    <row r="13" spans="1:14" x14ac:dyDescent="0.3">
      <c r="A13" s="34" t="s">
        <v>167</v>
      </c>
      <c r="B13" s="39">
        <v>97730497.25</v>
      </c>
      <c r="C13" s="35">
        <v>598</v>
      </c>
      <c r="D13" s="39">
        <v>36545827.350000001</v>
      </c>
      <c r="E13" s="35">
        <v>557</v>
      </c>
      <c r="F13" s="39">
        <v>1976775.6666666674</v>
      </c>
      <c r="G13" s="35">
        <v>128</v>
      </c>
      <c r="H13" s="39">
        <v>99035513.349999994</v>
      </c>
      <c r="I13" s="35">
        <v>607</v>
      </c>
      <c r="J13" s="39">
        <v>36509724.049999997</v>
      </c>
      <c r="K13" s="35">
        <v>578</v>
      </c>
      <c r="L13" s="39">
        <v>1905245.5000000012</v>
      </c>
      <c r="M13" s="36">
        <v>136</v>
      </c>
      <c r="N13" s="34"/>
    </row>
    <row r="14" spans="1:14" x14ac:dyDescent="0.3">
      <c r="A14" s="34" t="s">
        <v>168</v>
      </c>
      <c r="B14" s="39">
        <v>191069859.02000001</v>
      </c>
      <c r="C14" s="35">
        <v>595</v>
      </c>
      <c r="D14" s="39">
        <v>33093916.41</v>
      </c>
      <c r="E14" s="35">
        <v>561</v>
      </c>
      <c r="F14" s="39">
        <v>1241231.5000000002</v>
      </c>
      <c r="G14" s="35">
        <v>148</v>
      </c>
      <c r="H14" s="39">
        <v>186905426.18000001</v>
      </c>
      <c r="I14" s="35">
        <v>614</v>
      </c>
      <c r="J14" s="39">
        <v>33892232.280000001</v>
      </c>
      <c r="K14" s="35">
        <v>580</v>
      </c>
      <c r="L14" s="39">
        <v>1439966.9999999993</v>
      </c>
      <c r="M14" s="36">
        <v>149</v>
      </c>
      <c r="N14" s="34"/>
    </row>
    <row r="15" spans="1:14" x14ac:dyDescent="0.3">
      <c r="A15" s="34" t="s">
        <v>169</v>
      </c>
      <c r="B15" s="39">
        <v>81756100.75</v>
      </c>
      <c r="C15" s="35">
        <v>430</v>
      </c>
      <c r="D15" s="39">
        <v>19478638.359999999</v>
      </c>
      <c r="E15" s="35">
        <v>396</v>
      </c>
      <c r="F15" s="39">
        <v>590878.49999999988</v>
      </c>
      <c r="G15" s="35">
        <v>106</v>
      </c>
      <c r="H15" s="39">
        <v>77943273.939999998</v>
      </c>
      <c r="I15" s="35">
        <v>453</v>
      </c>
      <c r="J15" s="39">
        <v>23042047</v>
      </c>
      <c r="K15" s="35">
        <v>415</v>
      </c>
      <c r="L15" s="39">
        <v>4254442.5</v>
      </c>
      <c r="M15" s="36">
        <v>109</v>
      </c>
      <c r="N15" s="34"/>
    </row>
    <row r="16" spans="1:14" x14ac:dyDescent="0.3">
      <c r="A16" s="34" t="s">
        <v>170</v>
      </c>
      <c r="B16" s="34">
        <v>73116549.599999994</v>
      </c>
      <c r="C16" s="35">
        <v>477</v>
      </c>
      <c r="D16" s="34">
        <v>18088961.300000001</v>
      </c>
      <c r="E16" s="35">
        <v>439</v>
      </c>
      <c r="F16" s="34">
        <v>776691.33333333291</v>
      </c>
      <c r="G16" s="35">
        <v>141</v>
      </c>
      <c r="H16" s="34">
        <v>74341439.079999998</v>
      </c>
      <c r="I16" s="35">
        <v>482</v>
      </c>
      <c r="J16" s="34">
        <v>21354741.93</v>
      </c>
      <c r="K16" s="35">
        <v>446</v>
      </c>
      <c r="L16" s="34">
        <v>585484.99999999965</v>
      </c>
      <c r="M16" s="36">
        <v>137</v>
      </c>
      <c r="N16" s="34"/>
    </row>
    <row r="17" spans="1:14" x14ac:dyDescent="0.3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3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3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3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3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3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3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3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3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3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3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3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3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3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3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3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3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3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3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3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3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3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3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3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3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3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3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3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3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3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3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3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3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3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3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3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3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3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3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3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3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3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3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3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3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3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3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3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3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3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3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3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3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3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3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3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3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3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3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3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3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3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3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3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3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3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3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3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3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3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3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3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3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3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3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3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3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3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3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3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3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3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3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3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3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3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3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3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3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3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3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3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3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3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3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3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3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3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3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3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3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3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3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3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3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3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3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3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3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3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3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3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3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3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3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3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3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3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3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3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3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3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3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3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3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3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3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3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3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3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3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3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3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3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3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3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3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3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3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3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3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3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3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3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3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3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3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3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3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3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3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3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3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3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3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3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3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3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3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3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3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3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3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3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3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3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3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3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3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3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3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3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3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3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3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3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3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3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3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3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3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3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3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3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3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3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3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3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3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3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3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3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3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3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3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3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3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3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3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3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3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3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3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3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3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3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3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3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3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3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3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3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3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3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3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3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3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3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3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3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3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3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3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3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3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3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3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3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3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3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3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3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3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3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3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3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3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3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3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3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3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3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3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3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3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3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3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3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3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3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3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3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3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3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3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3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3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3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3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3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3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3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3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3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3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3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3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3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3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3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3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3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3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3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3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3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3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3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3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3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3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3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3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3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3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3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3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3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3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3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3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3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3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3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3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3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3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3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3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3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3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3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3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3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3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3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3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3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3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3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3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3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3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3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3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3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3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3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3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3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3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3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3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3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3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3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3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3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3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3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3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3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3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3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3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3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3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3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3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3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3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3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3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3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3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3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3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3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3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3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3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3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3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3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3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3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3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3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3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3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3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3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3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3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3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3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3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3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3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3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3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3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3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3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3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3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3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3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3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3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3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3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3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3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3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3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3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3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3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3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3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3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3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3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Sameroff, Rebecca</cp:lastModifiedBy>
  <dcterms:created xsi:type="dcterms:W3CDTF">2015-10-21T13:45:14Z</dcterms:created>
  <dcterms:modified xsi:type="dcterms:W3CDTF">2019-06-17T19:42:18Z</dcterms:modified>
</cp:coreProperties>
</file>