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0638A88-E545-4FF3-A552-014F5C7133D3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D337" i="3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D333" i="3"/>
  <c r="C333" i="3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I329" i="3" s="1"/>
  <c r="E329" i="3"/>
  <c r="D329" i="3"/>
  <c r="C329" i="3"/>
  <c r="B329" i="3"/>
  <c r="J328" i="3"/>
  <c r="I328" i="3"/>
  <c r="H328" i="3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I325" i="3" s="1"/>
  <c r="E325" i="3"/>
  <c r="D325" i="3"/>
  <c r="J325" i="3" s="1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F313" i="3"/>
  <c r="E313" i="3"/>
  <c r="K313" i="3" s="1"/>
  <c r="D313" i="3"/>
  <c r="C313" i="3"/>
  <c r="I313" i="3" s="1"/>
  <c r="B313" i="3"/>
  <c r="J312" i="3"/>
  <c r="H312" i="3"/>
  <c r="G312" i="3"/>
  <c r="F312" i="3"/>
  <c r="I312" i="3" s="1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J310" i="3"/>
  <c r="H310" i="3"/>
  <c r="G310" i="3"/>
  <c r="F310" i="3"/>
  <c r="E310" i="3"/>
  <c r="K310" i="3" s="1"/>
  <c r="D310" i="3"/>
  <c r="C310" i="3"/>
  <c r="B310" i="3"/>
  <c r="H309" i="3"/>
  <c r="G309" i="3"/>
  <c r="F309" i="3"/>
  <c r="I309" i="3" s="1"/>
  <c r="E309" i="3"/>
  <c r="D309" i="3"/>
  <c r="J309" i="3" s="1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H306" i="3"/>
  <c r="G306" i="3"/>
  <c r="J306" i="3" s="1"/>
  <c r="F306" i="3"/>
  <c r="E306" i="3"/>
  <c r="K306" i="3" s="1"/>
  <c r="D306" i="3"/>
  <c r="C306" i="3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B268" i="3"/>
  <c r="H267" i="3"/>
  <c r="G267" i="3"/>
  <c r="F267" i="3"/>
  <c r="I267" i="3" s="1"/>
  <c r="E267" i="3"/>
  <c r="K267" i="3" s="1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H250" i="3"/>
  <c r="G250" i="3"/>
  <c r="J250" i="3" s="1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D247" i="3"/>
  <c r="J247" i="3" s="1"/>
  <c r="C247" i="3"/>
  <c r="B247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B243" i="3"/>
  <c r="H242" i="3"/>
  <c r="G242" i="3"/>
  <c r="J242" i="3" s="1"/>
  <c r="F242" i="3"/>
  <c r="E242" i="3"/>
  <c r="K242" i="3" s="1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H239" i="3"/>
  <c r="K239" i="3" s="1"/>
  <c r="G239" i="3"/>
  <c r="F239" i="3"/>
  <c r="E239" i="3"/>
  <c r="D239" i="3"/>
  <c r="J239" i="3" s="1"/>
  <c r="C239" i="3"/>
  <c r="I239" i="3" s="1"/>
  <c r="B239" i="3"/>
  <c r="K238" i="3"/>
  <c r="J238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J233" i="3" s="1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K229" i="3" s="1"/>
  <c r="D229" i="3"/>
  <c r="C229" i="3"/>
  <c r="B229" i="3"/>
  <c r="K228" i="3"/>
  <c r="I228" i="3"/>
  <c r="H228" i="3"/>
  <c r="G228" i="3"/>
  <c r="J228" i="3" s="1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J226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J222" i="3"/>
  <c r="H222" i="3"/>
  <c r="G222" i="3"/>
  <c r="F222" i="3"/>
  <c r="E222" i="3"/>
  <c r="D222" i="3"/>
  <c r="C222" i="3"/>
  <c r="B222" i="3"/>
  <c r="I221" i="3"/>
  <c r="H221" i="3"/>
  <c r="G221" i="3"/>
  <c r="J221" i="3" s="1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K219" i="3"/>
  <c r="I219" i="3"/>
  <c r="H219" i="3"/>
  <c r="G219" i="3"/>
  <c r="F219" i="3"/>
  <c r="E219" i="3"/>
  <c r="D219" i="3"/>
  <c r="J219" i="3" s="1"/>
  <c r="C219" i="3"/>
  <c r="B219" i="3"/>
  <c r="J218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I216" i="3" s="1"/>
  <c r="E216" i="3"/>
  <c r="D216" i="3"/>
  <c r="J216" i="3" s="1"/>
  <c r="C216" i="3"/>
  <c r="B216" i="3"/>
  <c r="K215" i="3"/>
  <c r="H215" i="3"/>
  <c r="G215" i="3"/>
  <c r="F215" i="3"/>
  <c r="I215" i="3" s="1"/>
  <c r="E215" i="3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B211" i="3"/>
  <c r="H210" i="3"/>
  <c r="G210" i="3"/>
  <c r="J210" i="3" s="1"/>
  <c r="F210" i="3"/>
  <c r="E210" i="3"/>
  <c r="K210" i="3" s="1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H207" i="3"/>
  <c r="K207" i="3" s="1"/>
  <c r="G207" i="3"/>
  <c r="F207" i="3"/>
  <c r="E207" i="3"/>
  <c r="D207" i="3"/>
  <c r="J207" i="3" s="1"/>
  <c r="C207" i="3"/>
  <c r="I207" i="3" s="1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E199" i="3"/>
  <c r="K199" i="3" s="1"/>
  <c r="D199" i="3"/>
  <c r="C199" i="3"/>
  <c r="I199" i="3" s="1"/>
  <c r="B199" i="3"/>
  <c r="H198" i="3"/>
  <c r="G198" i="3"/>
  <c r="J198" i="3" s="1"/>
  <c r="F198" i="3"/>
  <c r="I198" i="3" s="1"/>
  <c r="E198" i="3"/>
  <c r="K198" i="3" s="1"/>
  <c r="D198" i="3"/>
  <c r="C198" i="3"/>
  <c r="B198" i="3"/>
  <c r="I197" i="3"/>
  <c r="H197" i="3"/>
  <c r="K197" i="3" s="1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J194" i="3" s="1"/>
  <c r="F194" i="3"/>
  <c r="I194" i="3" s="1"/>
  <c r="E194" i="3"/>
  <c r="K194" i="3" s="1"/>
  <c r="D194" i="3"/>
  <c r="C194" i="3"/>
  <c r="B194" i="3"/>
  <c r="H193" i="3"/>
  <c r="K193" i="3" s="1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J190" i="3" s="1"/>
  <c r="F190" i="3"/>
  <c r="E190" i="3"/>
  <c r="K190" i="3" s="1"/>
  <c r="D190" i="3"/>
  <c r="C190" i="3"/>
  <c r="I190" i="3" s="1"/>
  <c r="B190" i="3"/>
  <c r="I189" i="3"/>
  <c r="H189" i="3"/>
  <c r="G189" i="3"/>
  <c r="J189" i="3" s="1"/>
  <c r="F189" i="3"/>
  <c r="E189" i="3"/>
  <c r="K189" i="3" s="1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K183" i="3" s="1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H179" i="3"/>
  <c r="K179" i="3" s="1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K175" i="3"/>
  <c r="I175" i="3"/>
  <c r="H175" i="3"/>
  <c r="G175" i="3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C171" i="3"/>
  <c r="B171" i="3"/>
  <c r="J170" i="3"/>
  <c r="H170" i="3"/>
  <c r="K170" i="3" s="1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J162" i="3" s="1"/>
  <c r="F162" i="3"/>
  <c r="I162" i="3" s="1"/>
  <c r="E162" i="3"/>
  <c r="K162" i="3" s="1"/>
  <c r="D162" i="3"/>
  <c r="C162" i="3"/>
  <c r="B162" i="3"/>
  <c r="J161" i="3"/>
  <c r="H161" i="3"/>
  <c r="K161" i="3" s="1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E150" i="3"/>
  <c r="K150" i="3" s="1"/>
  <c r="D150" i="3"/>
  <c r="C150" i="3"/>
  <c r="I150" i="3" s="1"/>
  <c r="B150" i="3"/>
  <c r="H149" i="3"/>
  <c r="G149" i="3"/>
  <c r="F149" i="3"/>
  <c r="E149" i="3"/>
  <c r="K149" i="3" s="1"/>
  <c r="D149" i="3"/>
  <c r="C149" i="3"/>
  <c r="I149" i="3" s="1"/>
  <c r="B149" i="3"/>
  <c r="H148" i="3"/>
  <c r="G148" i="3"/>
  <c r="J148" i="3" s="1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K143" i="3"/>
  <c r="H143" i="3"/>
  <c r="G143" i="3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I139" i="3" s="1"/>
  <c r="E139" i="3"/>
  <c r="D139" i="3"/>
  <c r="C139" i="3"/>
  <c r="B139" i="3"/>
  <c r="H138" i="3"/>
  <c r="K138" i="3" s="1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J118" i="3" s="1"/>
  <c r="F118" i="3"/>
  <c r="I118" i="3" s="1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H114" i="3"/>
  <c r="G114" i="3"/>
  <c r="J114" i="3" s="1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E112" i="3"/>
  <c r="K112" i="3" s="1"/>
  <c r="D112" i="3"/>
  <c r="C112" i="3"/>
  <c r="I112" i="3" s="1"/>
  <c r="B112" i="3"/>
  <c r="H111" i="3"/>
  <c r="G111" i="3"/>
  <c r="F111" i="3"/>
  <c r="E111" i="3"/>
  <c r="K111" i="3" s="1"/>
  <c r="D111" i="3"/>
  <c r="C111" i="3"/>
  <c r="I111" i="3" s="1"/>
  <c r="B111" i="3"/>
  <c r="H110" i="3"/>
  <c r="G110" i="3"/>
  <c r="J110" i="3" s="1"/>
  <c r="F110" i="3"/>
  <c r="I110" i="3" s="1"/>
  <c r="E110" i="3"/>
  <c r="K110" i="3" s="1"/>
  <c r="D110" i="3"/>
  <c r="C110" i="3"/>
  <c r="B110" i="3"/>
  <c r="I109" i="3"/>
  <c r="H109" i="3"/>
  <c r="K109" i="3" s="1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C107" i="3"/>
  <c r="I107" i="3" s="1"/>
  <c r="B107" i="3"/>
  <c r="H106" i="3"/>
  <c r="G106" i="3"/>
  <c r="J106" i="3" s="1"/>
  <c r="F106" i="3"/>
  <c r="I106" i="3" s="1"/>
  <c r="E106" i="3"/>
  <c r="K106" i="3" s="1"/>
  <c r="D106" i="3"/>
  <c r="C106" i="3"/>
  <c r="B106" i="3"/>
  <c r="I105" i="3"/>
  <c r="H105" i="3"/>
  <c r="K105" i="3" s="1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I101" i="3"/>
  <c r="H101" i="3"/>
  <c r="K101" i="3" s="1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E88" i="3"/>
  <c r="K88" i="3" s="1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E80" i="3"/>
  <c r="K80" i="3" s="1"/>
  <c r="D80" i="3"/>
  <c r="C80" i="3"/>
  <c r="I80" i="3" s="1"/>
  <c r="B80" i="3"/>
  <c r="H79" i="3"/>
  <c r="G79" i="3"/>
  <c r="F79" i="3"/>
  <c r="E79" i="3"/>
  <c r="K79" i="3" s="1"/>
  <c r="D79" i="3"/>
  <c r="C79" i="3"/>
  <c r="I79" i="3" s="1"/>
  <c r="B79" i="3"/>
  <c r="H78" i="3"/>
  <c r="G78" i="3"/>
  <c r="F78" i="3"/>
  <c r="I78" i="3" s="1"/>
  <c r="E78" i="3"/>
  <c r="K78" i="3" s="1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C75" i="3"/>
  <c r="I75" i="3" s="1"/>
  <c r="B75" i="3"/>
  <c r="I74" i="3"/>
  <c r="H74" i="3"/>
  <c r="G74" i="3"/>
  <c r="F74" i="3"/>
  <c r="E74" i="3"/>
  <c r="K74" i="3" s="1"/>
  <c r="D74" i="3"/>
  <c r="C74" i="3"/>
  <c r="B74" i="3"/>
  <c r="K73" i="3"/>
  <c r="I73" i="3"/>
  <c r="H73" i="3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E60" i="3"/>
  <c r="K60" i="3" s="1"/>
  <c r="D60" i="3"/>
  <c r="C60" i="3"/>
  <c r="B60" i="3"/>
  <c r="J59" i="3"/>
  <c r="H59" i="3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J55" i="3"/>
  <c r="H55" i="3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E52" i="3"/>
  <c r="K52" i="3" s="1"/>
  <c r="D52" i="3"/>
  <c r="C52" i="3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B48" i="3"/>
  <c r="H47" i="3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I45" i="3"/>
  <c r="H45" i="3"/>
  <c r="G45" i="3"/>
  <c r="F45" i="3"/>
  <c r="E45" i="3"/>
  <c r="D45" i="3"/>
  <c r="J45" i="3" s="1"/>
  <c r="C45" i="3"/>
  <c r="B45" i="3"/>
  <c r="J44" i="3"/>
  <c r="H44" i="3"/>
  <c r="G44" i="3"/>
  <c r="F44" i="3"/>
  <c r="E44" i="3"/>
  <c r="K44" i="3" s="1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B40" i="3"/>
  <c r="J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H32" i="3"/>
  <c r="G32" i="3"/>
  <c r="F32" i="3"/>
  <c r="E32" i="3"/>
  <c r="K32" i="3" s="1"/>
  <c r="D32" i="3"/>
  <c r="C32" i="3"/>
  <c r="B32" i="3"/>
  <c r="J31" i="3"/>
  <c r="H31" i="3"/>
  <c r="G31" i="3"/>
  <c r="F31" i="3"/>
  <c r="E31" i="3"/>
  <c r="D31" i="3"/>
  <c r="C31" i="3"/>
  <c r="B31" i="3"/>
  <c r="J30" i="3"/>
  <c r="I30" i="3"/>
  <c r="H30" i="3"/>
  <c r="G30" i="3"/>
  <c r="F30" i="3"/>
  <c r="E30" i="3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H24" i="3"/>
  <c r="G24" i="3"/>
  <c r="F24" i="3"/>
  <c r="E24" i="3"/>
  <c r="K24" i="3" s="1"/>
  <c r="D24" i="3"/>
  <c r="C24" i="3"/>
  <c r="B24" i="3"/>
  <c r="J23" i="3"/>
  <c r="H23" i="3"/>
  <c r="G23" i="3"/>
  <c r="F23" i="3"/>
  <c r="E23" i="3"/>
  <c r="D23" i="3"/>
  <c r="C23" i="3"/>
  <c r="B23" i="3"/>
  <c r="J22" i="3"/>
  <c r="I22" i="3"/>
  <c r="H22" i="3"/>
  <c r="G22" i="3"/>
  <c r="F22" i="3"/>
  <c r="E22" i="3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E11" i="3"/>
  <c r="D11" i="3"/>
  <c r="J11" i="3" s="1"/>
  <c r="C11" i="3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J233" i="2"/>
  <c r="H233" i="2"/>
  <c r="G233" i="2"/>
  <c r="F233" i="2"/>
  <c r="I233" i="2" s="1"/>
  <c r="E233" i="2"/>
  <c r="K233" i="2" s="1"/>
  <c r="D233" i="2"/>
  <c r="C233" i="2"/>
  <c r="B233" i="2"/>
  <c r="H232" i="2"/>
  <c r="K232" i="2" s="1"/>
  <c r="G232" i="2"/>
  <c r="F232" i="2"/>
  <c r="E232" i="2"/>
  <c r="D232" i="2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G226" i="2"/>
  <c r="F226" i="2"/>
  <c r="E226" i="2"/>
  <c r="K226" i="2" s="1"/>
  <c r="D226" i="2"/>
  <c r="J226" i="2" s="1"/>
  <c r="C226" i="2"/>
  <c r="B226" i="2"/>
  <c r="H225" i="2"/>
  <c r="G225" i="2"/>
  <c r="F225" i="2"/>
  <c r="I225" i="2" s="1"/>
  <c r="E225" i="2"/>
  <c r="D225" i="2"/>
  <c r="C225" i="2"/>
  <c r="B225" i="2"/>
  <c r="J224" i="2"/>
  <c r="I224" i="2"/>
  <c r="H224" i="2"/>
  <c r="K224" i="2" s="1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B222" i="2"/>
  <c r="H221" i="2"/>
  <c r="G221" i="2"/>
  <c r="F221" i="2"/>
  <c r="I221" i="2" s="1"/>
  <c r="E221" i="2"/>
  <c r="K221" i="2" s="1"/>
  <c r="D221" i="2"/>
  <c r="C221" i="2"/>
  <c r="B221" i="2"/>
  <c r="H220" i="2"/>
  <c r="K220" i="2" s="1"/>
  <c r="G220" i="2"/>
  <c r="F220" i="2"/>
  <c r="I220" i="2" s="1"/>
  <c r="E220" i="2"/>
  <c r="D220" i="2"/>
  <c r="C220" i="2"/>
  <c r="B220" i="2"/>
  <c r="J219" i="2"/>
  <c r="I219" i="2"/>
  <c r="H219" i="2"/>
  <c r="K219" i="2" s="1"/>
  <c r="G219" i="2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J210" i="2" s="1"/>
  <c r="F210" i="2"/>
  <c r="E210" i="2"/>
  <c r="D210" i="2"/>
  <c r="C210" i="2"/>
  <c r="B210" i="2"/>
  <c r="I209" i="2"/>
  <c r="H209" i="2"/>
  <c r="G209" i="2"/>
  <c r="J209" i="2" s="1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I204" i="2"/>
  <c r="H204" i="2"/>
  <c r="K204" i="2" s="1"/>
  <c r="G204" i="2"/>
  <c r="J204" i="2" s="1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K202" i="2"/>
  <c r="H202" i="2"/>
  <c r="G202" i="2"/>
  <c r="F202" i="2"/>
  <c r="E202" i="2"/>
  <c r="D202" i="2"/>
  <c r="J202" i="2" s="1"/>
  <c r="C202" i="2"/>
  <c r="I202" i="2" s="1"/>
  <c r="B202" i="2"/>
  <c r="H201" i="2"/>
  <c r="G201" i="2"/>
  <c r="F201" i="2"/>
  <c r="I201" i="2" s="1"/>
  <c r="E201" i="2"/>
  <c r="K201" i="2" s="1"/>
  <c r="D201" i="2"/>
  <c r="J201" i="2" s="1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H199" i="2"/>
  <c r="G199" i="2"/>
  <c r="F199" i="2"/>
  <c r="I199" i="2" s="1"/>
  <c r="E199" i="2"/>
  <c r="K199" i="2" s="1"/>
  <c r="D199" i="2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J194" i="2" s="1"/>
  <c r="F194" i="2"/>
  <c r="E194" i="2"/>
  <c r="K194" i="2" s="1"/>
  <c r="D194" i="2"/>
  <c r="C194" i="2"/>
  <c r="B194" i="2"/>
  <c r="H193" i="2"/>
  <c r="G193" i="2"/>
  <c r="J193" i="2" s="1"/>
  <c r="F193" i="2"/>
  <c r="I193" i="2" s="1"/>
  <c r="E193" i="2"/>
  <c r="D193" i="2"/>
  <c r="C193" i="2"/>
  <c r="B193" i="2"/>
  <c r="J192" i="2"/>
  <c r="I192" i="2"/>
  <c r="H192" i="2"/>
  <c r="K192" i="2" s="1"/>
  <c r="G192" i="2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B190" i="2"/>
  <c r="H189" i="2"/>
  <c r="G189" i="2"/>
  <c r="F189" i="2"/>
  <c r="I189" i="2" s="1"/>
  <c r="E189" i="2"/>
  <c r="K189" i="2" s="1"/>
  <c r="D189" i="2"/>
  <c r="C189" i="2"/>
  <c r="B189" i="2"/>
  <c r="H188" i="2"/>
  <c r="K188" i="2" s="1"/>
  <c r="G188" i="2"/>
  <c r="J188" i="2" s="1"/>
  <c r="F188" i="2"/>
  <c r="I188" i="2" s="1"/>
  <c r="E188" i="2"/>
  <c r="D188" i="2"/>
  <c r="C188" i="2"/>
  <c r="B188" i="2"/>
  <c r="J187" i="2"/>
  <c r="I187" i="2"/>
  <c r="H187" i="2"/>
  <c r="K187" i="2" s="1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F184" i="2"/>
  <c r="I184" i="2" s="1"/>
  <c r="E184" i="2"/>
  <c r="D184" i="2"/>
  <c r="C184" i="2"/>
  <c r="B184" i="2"/>
  <c r="J183" i="2"/>
  <c r="I183" i="2"/>
  <c r="H183" i="2"/>
  <c r="K183" i="2" s="1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G178" i="2"/>
  <c r="J178" i="2" s="1"/>
  <c r="F178" i="2"/>
  <c r="E178" i="2"/>
  <c r="K178" i="2" s="1"/>
  <c r="D178" i="2"/>
  <c r="C178" i="2"/>
  <c r="B178" i="2"/>
  <c r="I177" i="2"/>
  <c r="H177" i="2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B174" i="2"/>
  <c r="H173" i="2"/>
  <c r="G173" i="2"/>
  <c r="F173" i="2"/>
  <c r="I173" i="2" s="1"/>
  <c r="E173" i="2"/>
  <c r="K173" i="2" s="1"/>
  <c r="D173" i="2"/>
  <c r="J173" i="2" s="1"/>
  <c r="C173" i="2"/>
  <c r="B173" i="2"/>
  <c r="H172" i="2"/>
  <c r="K172" i="2" s="1"/>
  <c r="G172" i="2"/>
  <c r="J172" i="2" s="1"/>
  <c r="F172" i="2"/>
  <c r="I172" i="2" s="1"/>
  <c r="E172" i="2"/>
  <c r="D172" i="2"/>
  <c r="C172" i="2"/>
  <c r="B172" i="2"/>
  <c r="J171" i="2"/>
  <c r="I171" i="2"/>
  <c r="H171" i="2"/>
  <c r="K171" i="2" s="1"/>
  <c r="G171" i="2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H168" i="2"/>
  <c r="K168" i="2" s="1"/>
  <c r="G168" i="2"/>
  <c r="F168" i="2"/>
  <c r="I168" i="2" s="1"/>
  <c r="E168" i="2"/>
  <c r="D168" i="2"/>
  <c r="C168" i="2"/>
  <c r="B168" i="2"/>
  <c r="J167" i="2"/>
  <c r="H167" i="2"/>
  <c r="K167" i="2" s="1"/>
  <c r="G167" i="2"/>
  <c r="F167" i="2"/>
  <c r="I167" i="2" s="1"/>
  <c r="E167" i="2"/>
  <c r="D167" i="2"/>
  <c r="C167" i="2"/>
  <c r="B167" i="2"/>
  <c r="J166" i="2"/>
  <c r="H166" i="2"/>
  <c r="K166" i="2" s="1"/>
  <c r="G166" i="2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G162" i="2"/>
  <c r="J162" i="2" s="1"/>
  <c r="F162" i="2"/>
  <c r="E162" i="2"/>
  <c r="D162" i="2"/>
  <c r="C162" i="2"/>
  <c r="B162" i="2"/>
  <c r="I161" i="2"/>
  <c r="H161" i="2"/>
  <c r="G161" i="2"/>
  <c r="J161" i="2" s="1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C157" i="2"/>
  <c r="B157" i="2"/>
  <c r="I156" i="2"/>
  <c r="H156" i="2"/>
  <c r="K156" i="2" s="1"/>
  <c r="G156" i="2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K152" i="2" s="1"/>
  <c r="G152" i="2"/>
  <c r="F152" i="2"/>
  <c r="I152" i="2" s="1"/>
  <c r="E152" i="2"/>
  <c r="D152" i="2"/>
  <c r="J152" i="2" s="1"/>
  <c r="C152" i="2"/>
  <c r="B152" i="2"/>
  <c r="I151" i="2"/>
  <c r="H151" i="2"/>
  <c r="K151" i="2" s="1"/>
  <c r="G151" i="2"/>
  <c r="F151" i="2"/>
  <c r="E151" i="2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J146" i="2" s="1"/>
  <c r="F146" i="2"/>
  <c r="E146" i="2"/>
  <c r="K146" i="2" s="1"/>
  <c r="D146" i="2"/>
  <c r="C146" i="2"/>
  <c r="B146" i="2"/>
  <c r="H145" i="2"/>
  <c r="G145" i="2"/>
  <c r="F145" i="2"/>
  <c r="I145" i="2" s="1"/>
  <c r="E145" i="2"/>
  <c r="D145" i="2"/>
  <c r="J145" i="2" s="1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F140" i="2"/>
  <c r="I140" i="2" s="1"/>
  <c r="E140" i="2"/>
  <c r="D140" i="2"/>
  <c r="J140" i="2" s="1"/>
  <c r="C140" i="2"/>
  <c r="B140" i="2"/>
  <c r="J139" i="2"/>
  <c r="I139" i="2"/>
  <c r="H139" i="2"/>
  <c r="K139" i="2" s="1"/>
  <c r="G139" i="2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H136" i="2"/>
  <c r="K136" i="2" s="1"/>
  <c r="G136" i="2"/>
  <c r="F136" i="2"/>
  <c r="E136" i="2"/>
  <c r="D136" i="2"/>
  <c r="C136" i="2"/>
  <c r="B136" i="2"/>
  <c r="H135" i="2"/>
  <c r="G135" i="2"/>
  <c r="F135" i="2"/>
  <c r="I135" i="2" s="1"/>
  <c r="E135" i="2"/>
  <c r="D135" i="2"/>
  <c r="J135" i="2" s="1"/>
  <c r="C135" i="2"/>
  <c r="B135" i="2"/>
  <c r="J134" i="2"/>
  <c r="H134" i="2"/>
  <c r="K134" i="2" s="1"/>
  <c r="G134" i="2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C119" i="2"/>
  <c r="B119" i="2"/>
  <c r="H118" i="2"/>
  <c r="G118" i="2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I114" i="2"/>
  <c r="H114" i="2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B107" i="2"/>
  <c r="H106" i="2"/>
  <c r="G106" i="2"/>
  <c r="F106" i="2"/>
  <c r="I106" i="2" s="1"/>
  <c r="E106" i="2"/>
  <c r="K106" i="2" s="1"/>
  <c r="D106" i="2"/>
  <c r="J106" i="2" s="1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C103" i="2"/>
  <c r="B103" i="2"/>
  <c r="H102" i="2"/>
  <c r="G102" i="2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C99" i="2"/>
  <c r="I99" i="2" s="1"/>
  <c r="B99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J93" i="2"/>
  <c r="H93" i="2"/>
  <c r="K93" i="2" s="1"/>
  <c r="G93" i="2"/>
  <c r="F93" i="2"/>
  <c r="I93" i="2" s="1"/>
  <c r="E93" i="2"/>
  <c r="D93" i="2"/>
  <c r="C93" i="2"/>
  <c r="B93" i="2"/>
  <c r="J92" i="2"/>
  <c r="H92" i="2"/>
  <c r="G92" i="2"/>
  <c r="F92" i="2"/>
  <c r="E92" i="2"/>
  <c r="K92" i="2" s="1"/>
  <c r="D92" i="2"/>
  <c r="C92" i="2"/>
  <c r="I92" i="2" s="1"/>
  <c r="B92" i="2"/>
  <c r="H91" i="2"/>
  <c r="G91" i="2"/>
  <c r="J91" i="2" s="1"/>
  <c r="F91" i="2"/>
  <c r="E91" i="2"/>
  <c r="K91" i="2" s="1"/>
  <c r="D91" i="2"/>
  <c r="C91" i="2"/>
  <c r="B91" i="2"/>
  <c r="H90" i="2"/>
  <c r="G90" i="2"/>
  <c r="F90" i="2"/>
  <c r="I90" i="2" s="1"/>
  <c r="E90" i="2"/>
  <c r="D90" i="2"/>
  <c r="C90" i="2"/>
  <c r="B90" i="2"/>
  <c r="J89" i="2"/>
  <c r="I89" i="2"/>
  <c r="H89" i="2"/>
  <c r="K89" i="2" s="1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I86" i="2"/>
  <c r="H86" i="2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B83" i="2"/>
  <c r="H82" i="2"/>
  <c r="G82" i="2"/>
  <c r="F82" i="2"/>
  <c r="I82" i="2" s="1"/>
  <c r="E82" i="2"/>
  <c r="K82" i="2" s="1"/>
  <c r="D82" i="2"/>
  <c r="J82" i="2" s="1"/>
  <c r="C82" i="2"/>
  <c r="B82" i="2"/>
  <c r="J81" i="2"/>
  <c r="H81" i="2"/>
  <c r="K81" i="2" s="1"/>
  <c r="G81" i="2"/>
  <c r="F81" i="2"/>
  <c r="I81" i="2" s="1"/>
  <c r="E81" i="2"/>
  <c r="D81" i="2"/>
  <c r="C81" i="2"/>
  <c r="B81" i="2"/>
  <c r="J80" i="2"/>
  <c r="H80" i="2"/>
  <c r="K80" i="2" s="1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B79" i="2"/>
  <c r="I78" i="2"/>
  <c r="H78" i="2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I66" i="2"/>
  <c r="H66" i="2"/>
  <c r="K66" i="2" s="1"/>
  <c r="G66" i="2"/>
  <c r="J66" i="2" s="1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I62" i="2"/>
  <c r="H62" i="2"/>
  <c r="K62" i="2" s="1"/>
  <c r="G62" i="2"/>
  <c r="J62" i="2" s="1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I58" i="2"/>
  <c r="H58" i="2"/>
  <c r="K58" i="2" s="1"/>
  <c r="G58" i="2"/>
  <c r="J58" i="2" s="1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I54" i="2"/>
  <c r="H54" i="2"/>
  <c r="K54" i="2" s="1"/>
  <c r="G54" i="2"/>
  <c r="J54" i="2" s="1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I50" i="2"/>
  <c r="H50" i="2"/>
  <c r="K50" i="2" s="1"/>
  <c r="G50" i="2"/>
  <c r="J50" i="2" s="1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K46" i="2" s="1"/>
  <c r="G46" i="2"/>
  <c r="J46" i="2" s="1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I42" i="2"/>
  <c r="H42" i="2"/>
  <c r="K42" i="2" s="1"/>
  <c r="G42" i="2"/>
  <c r="J42" i="2" s="1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I38" i="2"/>
  <c r="H38" i="2"/>
  <c r="K38" i="2" s="1"/>
  <c r="G38" i="2"/>
  <c r="J38" i="2" s="1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I30" i="2"/>
  <c r="H30" i="2"/>
  <c r="K30" i="2" s="1"/>
  <c r="G30" i="2"/>
  <c r="J30" i="2" s="1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I26" i="2"/>
  <c r="H26" i="2"/>
  <c r="K26" i="2" s="1"/>
  <c r="G26" i="2"/>
  <c r="J26" i="2" s="1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I14" i="2"/>
  <c r="H14" i="2"/>
  <c r="K14" i="2" s="1"/>
  <c r="G14" i="2"/>
  <c r="J14" i="2" s="1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I10" i="2"/>
  <c r="H10" i="2"/>
  <c r="K10" i="2" s="1"/>
  <c r="G10" i="2"/>
  <c r="J10" i="2" s="1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D6" i="2" s="1"/>
  <c r="J6" i="2" s="1"/>
  <c r="C7" i="2"/>
  <c r="B7" i="2"/>
  <c r="F4" i="2"/>
  <c r="C4" i="2"/>
  <c r="I2" i="2"/>
  <c r="G2" i="2"/>
  <c r="I7" i="2" l="1"/>
  <c r="I79" i="2"/>
  <c r="K86" i="2"/>
  <c r="J98" i="2"/>
  <c r="J99" i="2"/>
  <c r="J114" i="2"/>
  <c r="J115" i="2"/>
  <c r="J130" i="2"/>
  <c r="J131" i="2"/>
  <c r="J156" i="2"/>
  <c r="J157" i="2"/>
  <c r="J184" i="2"/>
  <c r="I190" i="2"/>
  <c r="J216" i="2"/>
  <c r="I222" i="2"/>
  <c r="C6" i="2"/>
  <c r="I6" i="2" s="1"/>
  <c r="J7" i="2"/>
  <c r="J78" i="2"/>
  <c r="I91" i="2"/>
  <c r="K98" i="2"/>
  <c r="I103" i="2"/>
  <c r="K114" i="2"/>
  <c r="I119" i="2"/>
  <c r="K130" i="2"/>
  <c r="I136" i="2"/>
  <c r="I195" i="2"/>
  <c r="K210" i="2"/>
  <c r="K11" i="3"/>
  <c r="H6" i="2"/>
  <c r="E6" i="2"/>
  <c r="K6" i="2" s="1"/>
  <c r="K78" i="2"/>
  <c r="J90" i="2"/>
  <c r="J102" i="2"/>
  <c r="J103" i="2"/>
  <c r="J118" i="2"/>
  <c r="J119" i="2"/>
  <c r="J136" i="2"/>
  <c r="I142" i="2"/>
  <c r="K162" i="2"/>
  <c r="J189" i="2"/>
  <c r="J220" i="2"/>
  <c r="J221" i="2"/>
  <c r="I83" i="2"/>
  <c r="K90" i="2"/>
  <c r="K102" i="2"/>
  <c r="I107" i="2"/>
  <c r="K118" i="2"/>
  <c r="I123" i="2"/>
  <c r="K135" i="2"/>
  <c r="I147" i="2"/>
  <c r="J168" i="2"/>
  <c r="I174" i="2"/>
  <c r="J225" i="2"/>
  <c r="J232" i="2"/>
  <c r="I230" i="2"/>
  <c r="I15" i="3"/>
  <c r="I48" i="3"/>
  <c r="K55" i="3"/>
  <c r="J99" i="3"/>
  <c r="J131" i="3"/>
  <c r="J140" i="3"/>
  <c r="J181" i="3"/>
  <c r="I186" i="3"/>
  <c r="K222" i="3"/>
  <c r="J229" i="3"/>
  <c r="I268" i="3"/>
  <c r="K133" i="2"/>
  <c r="K149" i="2"/>
  <c r="K165" i="2"/>
  <c r="K181" i="2"/>
  <c r="K197" i="2"/>
  <c r="K213" i="2"/>
  <c r="K229" i="2"/>
  <c r="K14" i="3"/>
  <c r="I16" i="3"/>
  <c r="I23" i="3"/>
  <c r="I24" i="3"/>
  <c r="I31" i="3"/>
  <c r="I32" i="3"/>
  <c r="I39" i="3"/>
  <c r="I40" i="3"/>
  <c r="I60" i="3"/>
  <c r="J70" i="3"/>
  <c r="J71" i="3"/>
  <c r="J103" i="3"/>
  <c r="J135" i="3"/>
  <c r="I195" i="3"/>
  <c r="I200" i="3"/>
  <c r="I294" i="3"/>
  <c r="I146" i="2"/>
  <c r="I162" i="2"/>
  <c r="I178" i="2"/>
  <c r="I194" i="2"/>
  <c r="I210" i="2"/>
  <c r="I226" i="2"/>
  <c r="I11" i="3"/>
  <c r="K22" i="3"/>
  <c r="K30" i="3"/>
  <c r="K38" i="3"/>
  <c r="K47" i="3"/>
  <c r="J74" i="3"/>
  <c r="J75" i="3"/>
  <c r="J107" i="3"/>
  <c r="K139" i="3"/>
  <c r="K185" i="3"/>
  <c r="J204" i="3"/>
  <c r="I211" i="3"/>
  <c r="J236" i="3"/>
  <c r="K145" i="2"/>
  <c r="K161" i="2"/>
  <c r="K177" i="2"/>
  <c r="K193" i="2"/>
  <c r="K209" i="2"/>
  <c r="K225" i="2"/>
  <c r="K10" i="3"/>
  <c r="K23" i="3"/>
  <c r="K31" i="3"/>
  <c r="K39" i="3"/>
  <c r="I52" i="3"/>
  <c r="K59" i="3"/>
  <c r="J78" i="3"/>
  <c r="J79" i="3"/>
  <c r="J111" i="3"/>
  <c r="J149" i="3"/>
  <c r="I154" i="3"/>
  <c r="J199" i="3"/>
  <c r="I243" i="3"/>
  <c r="J147" i="3"/>
  <c r="J179" i="3"/>
  <c r="K213" i="3"/>
  <c r="I234" i="3"/>
  <c r="K245" i="3"/>
  <c r="I250" i="3"/>
  <c r="I256" i="3"/>
  <c r="K275" i="3"/>
  <c r="K277" i="3"/>
  <c r="I282" i="3"/>
  <c r="I288" i="3"/>
  <c r="J313" i="3"/>
  <c r="I322" i="3"/>
  <c r="J143" i="3"/>
  <c r="J175" i="3"/>
  <c r="I222" i="3"/>
  <c r="K233" i="3"/>
  <c r="K246" i="3"/>
  <c r="K247" i="3"/>
  <c r="K249" i="3"/>
  <c r="I254" i="3"/>
  <c r="I260" i="3"/>
  <c r="K279" i="3"/>
  <c r="K281" i="3"/>
  <c r="I286" i="3"/>
  <c r="I292" i="3"/>
  <c r="K309" i="3"/>
  <c r="K312" i="3"/>
  <c r="J139" i="3"/>
  <c r="J171" i="3"/>
  <c r="J203" i="3"/>
  <c r="I210" i="3"/>
  <c r="K221" i="3"/>
  <c r="I242" i="3"/>
  <c r="K250" i="3"/>
  <c r="K251" i="3"/>
  <c r="K253" i="3"/>
  <c r="I258" i="3"/>
  <c r="I264" i="3"/>
  <c r="K283" i="3"/>
  <c r="K285" i="3"/>
  <c r="I290" i="3"/>
  <c r="I296" i="3"/>
  <c r="I306" i="3"/>
  <c r="K325" i="3"/>
  <c r="K328" i="3"/>
  <c r="J329" i="3"/>
  <c r="K332" i="3"/>
  <c r="J333" i="3"/>
  <c r="J337" i="3"/>
  <c r="J341" i="3"/>
  <c r="J345" i="3"/>
  <c r="J349" i="3"/>
  <c r="J353" i="3"/>
  <c r="J357" i="3"/>
  <c r="J361" i="3"/>
  <c r="J365" i="3"/>
  <c r="J369" i="3"/>
  <c r="J373" i="3"/>
  <c r="J377" i="3"/>
  <c r="J381" i="3"/>
  <c r="J385" i="3"/>
  <c r="J389" i="3"/>
  <c r="J393" i="3"/>
  <c r="J397" i="3"/>
  <c r="J401" i="3"/>
  <c r="J405" i="3"/>
  <c r="J409" i="3"/>
  <c r="J413" i="3"/>
  <c r="J417" i="3"/>
  <c r="J421" i="3"/>
  <c r="J425" i="3"/>
  <c r="J429" i="3"/>
  <c r="J433" i="3"/>
  <c r="J437" i="3"/>
  <c r="J441" i="3"/>
  <c r="J445" i="3"/>
  <c r="J449" i="3"/>
  <c r="J453" i="3"/>
  <c r="J457" i="3"/>
  <c r="J461" i="3"/>
  <c r="J465" i="3"/>
  <c r="J469" i="3"/>
  <c r="I310" i="3"/>
  <c r="K329" i="3"/>
  <c r="K333" i="3"/>
  <c r="K337" i="3"/>
  <c r="K341" i="3"/>
  <c r="K345" i="3"/>
  <c r="K349" i="3"/>
  <c r="K353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  <c r="I314" i="3"/>
</calcChain>
</file>

<file path=xl/sharedStrings.xml><?xml version="1.0" encoding="utf-8"?>
<sst xmlns="http://schemas.openxmlformats.org/spreadsheetml/2006/main" count="264" uniqueCount="227">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</sst>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43921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7210106441.7600012</v>
      </c>
      <c r="D6" s="43">
        <f t="shared" si="0"/>
        <v>1589503921.7</v>
      </c>
      <c r="E6" s="44">
        <f t="shared" si="0"/>
        <v>49121881.000000007</v>
      </c>
      <c r="F6" s="42">
        <f t="shared" si="0"/>
        <v>7306489966.04</v>
      </c>
      <c r="G6" s="43">
        <f t="shared" si="0"/>
        <v>1476578400.0699997</v>
      </c>
      <c r="H6" s="44">
        <f t="shared" si="0"/>
        <v>60818631.666666657</v>
      </c>
      <c r="I6" s="20">
        <f t="shared" ref="I6:I69" si="1">IFERROR((C6-F6)/F6,"")</f>
        <v>-1.3191494784497337E-2</v>
      </c>
      <c r="J6" s="20">
        <f t="shared" ref="J6:J69" si="2">IFERROR((D6-G6)/G6,"")</f>
        <v>7.6477836615141417E-2</v>
      </c>
      <c r="K6" s="20">
        <f t="shared" ref="K6:K69" si="3">IFERROR((E6-H6)/H6,"")</f>
        <v>-0.19232183207892489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184322643.02000001</v>
      </c>
      <c r="D7" s="50">
        <f>IF('County Data'!E2&gt;9,'County Data'!D2,"*")</f>
        <v>35500814.530000001</v>
      </c>
      <c r="E7" s="51">
        <f>IF('County Data'!G2&gt;9,'County Data'!F2,"*")</f>
        <v>1000987.4999999998</v>
      </c>
      <c r="F7" s="50">
        <f>IF('County Data'!I2&gt;9,'County Data'!H2,"*")</f>
        <v>194508058.66</v>
      </c>
      <c r="G7" s="50">
        <f>IF('County Data'!K2&gt;9,'County Data'!J2,"*")</f>
        <v>33398184.059999999</v>
      </c>
      <c r="H7" s="51">
        <f>IF('County Data'!M2&gt;9,'County Data'!L2,"*")</f>
        <v>2189277.3333333335</v>
      </c>
      <c r="I7" s="22">
        <f t="shared" si="1"/>
        <v>-5.2365005903452506E-2</v>
      </c>
      <c r="J7" s="22">
        <f t="shared" si="2"/>
        <v>6.2956430991056786E-2</v>
      </c>
      <c r="K7" s="22">
        <f t="shared" si="3"/>
        <v>-0.54277720562888954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249657376.37</v>
      </c>
      <c r="D8" s="50">
        <f>IF('County Data'!E3&gt;9,'County Data'!D3,"*")</f>
        <v>66277173.43</v>
      </c>
      <c r="E8" s="51">
        <f>IF('County Data'!G3&gt;9,'County Data'!F3,"*")</f>
        <v>1676439.3333333328</v>
      </c>
      <c r="F8" s="50">
        <f>IF('County Data'!I3&gt;9,'County Data'!H3,"*")</f>
        <v>262815949.78</v>
      </c>
      <c r="G8" s="50">
        <f>IF('County Data'!K3&gt;9,'County Data'!J3,"*")</f>
        <v>64597877.469999999</v>
      </c>
      <c r="H8" s="51">
        <f>IF('County Data'!M3&gt;9,'County Data'!L3,"*")</f>
        <v>1739283.8333333337</v>
      </c>
      <c r="I8" s="22">
        <f t="shared" si="1"/>
        <v>-5.0067636385900005E-2</v>
      </c>
      <c r="J8" s="22">
        <f t="shared" si="2"/>
        <v>2.5996147640917233E-2</v>
      </c>
      <c r="K8" s="22">
        <f t="shared" si="3"/>
        <v>-3.613240047172725E-2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136861318.56999999</v>
      </c>
      <c r="D9" s="46">
        <f>IF('County Data'!E4&gt;9,'County Data'!D4,"*")</f>
        <v>31470775.309999999</v>
      </c>
      <c r="E9" s="47">
        <f>IF('County Data'!G4&gt;9,'County Data'!F4,"*")</f>
        <v>513356.50000000006</v>
      </c>
      <c r="F9" s="48">
        <f>IF('County Data'!I4&gt;9,'County Data'!H4,"*")</f>
        <v>134099300.98999999</v>
      </c>
      <c r="G9" s="46">
        <f>IF('County Data'!K4&gt;9,'County Data'!J4,"*")</f>
        <v>31322357.760000002</v>
      </c>
      <c r="H9" s="47">
        <f>IF('County Data'!M4&gt;9,'County Data'!L4,"*")</f>
        <v>734996.33333333291</v>
      </c>
      <c r="I9" s="9">
        <f t="shared" si="1"/>
        <v>2.0596808183257917E-2</v>
      </c>
      <c r="J9" s="9">
        <f t="shared" si="2"/>
        <v>4.7383901025973407E-3</v>
      </c>
      <c r="K9" s="9">
        <f t="shared" si="3"/>
        <v>-0.30155229799332284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1426975858.9200001</v>
      </c>
      <c r="D10" s="50">
        <f>IF('County Data'!E5&gt;9,'County Data'!D5,"*")</f>
        <v>356501253.61000001</v>
      </c>
      <c r="E10" s="51">
        <f>IF('County Data'!G5&gt;9,'County Data'!F5,"*")</f>
        <v>16105384.333333332</v>
      </c>
      <c r="F10" s="50">
        <f>IF('County Data'!I5&gt;9,'County Data'!H5,"*")</f>
        <v>1504813024.6900001</v>
      </c>
      <c r="G10" s="50">
        <f>IF('County Data'!K5&gt;9,'County Data'!J5,"*")</f>
        <v>353071801.93000001</v>
      </c>
      <c r="H10" s="51">
        <f>IF('County Data'!M5&gt;9,'County Data'!L5,"*")</f>
        <v>17099812.16666666</v>
      </c>
      <c r="I10" s="22">
        <f t="shared" si="1"/>
        <v>-5.1725473193611461E-2</v>
      </c>
      <c r="J10" s="22">
        <f t="shared" si="2"/>
        <v>9.7131848571694497E-3</v>
      </c>
      <c r="K10" s="22">
        <f t="shared" si="3"/>
        <v>-5.815431325449328E-2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4042598.38</v>
      </c>
      <c r="D11" s="46">
        <f>IF('County Data'!E6&gt;9,'County Data'!D6,"*")</f>
        <v>1243581.32</v>
      </c>
      <c r="E11" s="47">
        <f>IF('County Data'!G6&gt;9,'County Data'!F6,"*")</f>
        <v>13045.999999999998</v>
      </c>
      <c r="F11" s="48">
        <f>IF('County Data'!I6&gt;9,'County Data'!H6,"*")</f>
        <v>4258594.42</v>
      </c>
      <c r="G11" s="46">
        <f>IF('County Data'!K6&gt;9,'County Data'!J6,"*")</f>
        <v>1267640.26</v>
      </c>
      <c r="H11" s="47">
        <f>IF('County Data'!M6&gt;9,'County Data'!L6,"*")</f>
        <v>12544.999999999996</v>
      </c>
      <c r="I11" s="9">
        <f t="shared" si="1"/>
        <v>-5.0720030765456184E-2</v>
      </c>
      <c r="J11" s="9">
        <f t="shared" si="2"/>
        <v>-1.8979312001340148E-2</v>
      </c>
      <c r="K11" s="9">
        <f t="shared" si="3"/>
        <v>3.9936229573535431E-2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326047886.25999999</v>
      </c>
      <c r="D12" s="50">
        <f>IF('County Data'!E7&gt;9,'County Data'!D7,"*")</f>
        <v>51834666.049999997</v>
      </c>
      <c r="E12" s="51">
        <f>IF('County Data'!G7&gt;9,'County Data'!F7,"*")</f>
        <v>1823929.3333333342</v>
      </c>
      <c r="F12" s="50">
        <f>IF('County Data'!I7&gt;9,'County Data'!H7,"*")</f>
        <v>360979243.11000001</v>
      </c>
      <c r="G12" s="50">
        <f>IF('County Data'!K7&gt;9,'County Data'!J7,"*")</f>
        <v>48583098.109999999</v>
      </c>
      <c r="H12" s="51">
        <f>IF('County Data'!M7&gt;9,'County Data'!L7,"*")</f>
        <v>2265488.333333334</v>
      </c>
      <c r="I12" s="22">
        <f t="shared" si="1"/>
        <v>-9.6768325372535352E-2</v>
      </c>
      <c r="J12" s="22">
        <f t="shared" si="2"/>
        <v>6.6927966031271227E-2</v>
      </c>
      <c r="K12" s="22">
        <f t="shared" si="3"/>
        <v>-0.19490676403100715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9454316.4199999999</v>
      </c>
      <c r="D13" s="46">
        <f>IF('County Data'!E8&gt;9,'County Data'!D8,"*")</f>
        <v>2357658.85</v>
      </c>
      <c r="E13" s="47" t="str">
        <f>IF('County Data'!G8&gt;9,'County Data'!F8,"*")</f>
        <v>*</v>
      </c>
      <c r="F13" s="48">
        <f>IF('County Data'!I8&gt;9,'County Data'!H8,"*")</f>
        <v>10248975.65</v>
      </c>
      <c r="G13" s="46">
        <f>IF('County Data'!K8&gt;9,'County Data'!J8,"*")</f>
        <v>2426685.02</v>
      </c>
      <c r="H13" s="47">
        <f>IF('County Data'!M8&gt;9,'County Data'!L8,"*")</f>
        <v>13340.999999999995</v>
      </c>
      <c r="I13" s="9">
        <f t="shared" si="1"/>
        <v>-7.7535478387052312E-2</v>
      </c>
      <c r="J13" s="9">
        <f t="shared" si="2"/>
        <v>-2.8444635142635826E-2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186269078</v>
      </c>
      <c r="D14" s="50">
        <f>IF('County Data'!E9&gt;9,'County Data'!D9,"*")</f>
        <v>72309623.680000007</v>
      </c>
      <c r="E14" s="51">
        <f>IF('County Data'!G9&gt;9,'County Data'!F9,"*")</f>
        <v>1455056.6666666674</v>
      </c>
      <c r="F14" s="50">
        <f>IF('County Data'!I9&gt;9,'County Data'!H9,"*")</f>
        <v>186756466.97999999</v>
      </c>
      <c r="G14" s="50">
        <f>IF('County Data'!K9&gt;9,'County Data'!J9,"*")</f>
        <v>75049860.299999997</v>
      </c>
      <c r="H14" s="51">
        <f>IF('County Data'!M9&gt;9,'County Data'!L9,"*")</f>
        <v>2415125.3333333335</v>
      </c>
      <c r="I14" s="22">
        <f t="shared" si="1"/>
        <v>-2.6097569089919893E-3</v>
      </c>
      <c r="J14" s="22">
        <f t="shared" si="2"/>
        <v>-3.651221480021849E-2</v>
      </c>
      <c r="K14" s="22">
        <f t="shared" si="3"/>
        <v>-0.39752333074225521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90694574.640000001</v>
      </c>
      <c r="D15" s="56">
        <f>IF('County Data'!E10&gt;9,'County Data'!D10,"*")</f>
        <v>13635944.32</v>
      </c>
      <c r="E15" s="55">
        <f>IF('County Data'!G10&gt;9,'County Data'!F10,"*")</f>
        <v>462855.66666666692</v>
      </c>
      <c r="F15" s="56">
        <f>IF('County Data'!I10&gt;9,'County Data'!H10,"*")</f>
        <v>95531608.569999993</v>
      </c>
      <c r="G15" s="56">
        <f>IF('County Data'!K10&gt;9,'County Data'!J10,"*")</f>
        <v>13427195.050000001</v>
      </c>
      <c r="H15" s="55">
        <f>IF('County Data'!M10&gt;9,'County Data'!L10,"*")</f>
        <v>712834.83333333326</v>
      </c>
      <c r="I15" s="23">
        <f t="shared" si="1"/>
        <v>-5.0632811510293953E-2</v>
      </c>
      <c r="J15" s="23">
        <f t="shared" si="2"/>
        <v>1.5546751888437007E-2</v>
      </c>
      <c r="K15" s="23">
        <f t="shared" si="3"/>
        <v>-0.35068315264241862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199448306.47</v>
      </c>
      <c r="D16" s="50">
        <f>IF('County Data'!E11&gt;9,'County Data'!D11,"*")</f>
        <v>39475305.299999997</v>
      </c>
      <c r="E16" s="51">
        <f>IF('County Data'!G11&gt;9,'County Data'!F11,"*")</f>
        <v>1339659.6666666672</v>
      </c>
      <c r="F16" s="50">
        <f>IF('County Data'!I11&gt;9,'County Data'!H11,"*")</f>
        <v>208004699.19</v>
      </c>
      <c r="G16" s="50">
        <f>IF('County Data'!K11&gt;9,'County Data'!J11,"*")</f>
        <v>40355387.659999996</v>
      </c>
      <c r="H16" s="51">
        <f>IF('County Data'!M11&gt;9,'County Data'!L11,"*")</f>
        <v>1171758.166666667</v>
      </c>
      <c r="I16" s="22">
        <f t="shared" si="1"/>
        <v>-4.1135574115968597E-2</v>
      </c>
      <c r="J16" s="22">
        <f t="shared" si="2"/>
        <v>-2.1808298991322327E-2</v>
      </c>
      <c r="K16" s="22">
        <f t="shared" si="3"/>
        <v>0.14329023238441282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2908990114.8800001</v>
      </c>
      <c r="D17" s="46">
        <f>IF('County Data'!E12&gt;9,'County Data'!D12,"*")</f>
        <v>585898707.79999995</v>
      </c>
      <c r="E17" s="47">
        <f>IF('County Data'!G12&gt;9,'County Data'!F12,"*")</f>
        <v>12297310.83333333</v>
      </c>
      <c r="F17" s="48">
        <f>IF('County Data'!I12&gt;9,'County Data'!H12,"*")</f>
        <v>2866717473.3200002</v>
      </c>
      <c r="G17" s="46">
        <f>IF('County Data'!K12&gt;9,'County Data'!J12,"*")</f>
        <v>474335968.57999998</v>
      </c>
      <c r="H17" s="47">
        <f>IF('County Data'!M12&gt;9,'County Data'!L12,"*")</f>
        <v>16942133.166666668</v>
      </c>
      <c r="I17" s="9">
        <f t="shared" si="1"/>
        <v>1.4746008964407361E-2</v>
      </c>
      <c r="J17" s="9">
        <f t="shared" si="2"/>
        <v>0.23519772188894031</v>
      </c>
      <c r="K17" s="9">
        <f t="shared" si="3"/>
        <v>-0.27415805835312046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329081818.77999997</v>
      </c>
      <c r="D18" s="50">
        <f>IF('County Data'!E13&gt;9,'County Data'!D13,"*")</f>
        <v>109444108.73</v>
      </c>
      <c r="E18" s="51">
        <f>IF('County Data'!G13&gt;9,'County Data'!F13,"*")</f>
        <v>5344900.833333334</v>
      </c>
      <c r="F18" s="50">
        <f>IF('County Data'!I13&gt;9,'County Data'!H13,"*")</f>
        <v>339002521.29000002</v>
      </c>
      <c r="G18" s="50">
        <f>IF('County Data'!K13&gt;9,'County Data'!J13,"*")</f>
        <v>113004542.18000001</v>
      </c>
      <c r="H18" s="51">
        <f>IF('County Data'!M13&gt;9,'County Data'!L13,"*")</f>
        <v>7030353.0000000009</v>
      </c>
      <c r="I18" s="22">
        <f t="shared" si="1"/>
        <v>-2.9264391522071824E-2</v>
      </c>
      <c r="J18" s="22">
        <f t="shared" si="2"/>
        <v>-3.1506994155409647E-2</v>
      </c>
      <c r="K18" s="22">
        <f t="shared" si="3"/>
        <v>-0.23973933693893704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616732737.48000002</v>
      </c>
      <c r="D19" s="46">
        <f>IF('County Data'!E14&gt;9,'County Data'!D14,"*")</f>
        <v>95243798.219999999</v>
      </c>
      <c r="E19" s="47">
        <f>IF('County Data'!G14&gt;9,'County Data'!F14,"*")</f>
        <v>3363602</v>
      </c>
      <c r="F19" s="48">
        <f>IF('County Data'!I14&gt;9,'County Data'!H14,"*")</f>
        <v>606858416.83000004</v>
      </c>
      <c r="G19" s="46">
        <f>IF('County Data'!K14&gt;9,'County Data'!J14,"*")</f>
        <v>95720933.340000004</v>
      </c>
      <c r="H19" s="47">
        <f>IF('County Data'!M14&gt;9,'County Data'!L14,"*")</f>
        <v>3466452.0000000014</v>
      </c>
      <c r="I19" s="9">
        <f t="shared" si="1"/>
        <v>1.6271209850857324E-2</v>
      </c>
      <c r="J19" s="9">
        <f t="shared" si="2"/>
        <v>-4.9846475932826999E-3</v>
      </c>
      <c r="K19" s="9">
        <f t="shared" si="3"/>
        <v>-2.9670106495056432E-2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286331251.51999998</v>
      </c>
      <c r="D20" s="50">
        <f>IF('County Data'!E15&gt;9,'County Data'!D15,"*")</f>
        <v>70580775.400000006</v>
      </c>
      <c r="E20" s="51">
        <f>IF('County Data'!G15&gt;9,'County Data'!F15,"*")</f>
        <v>1784469.3333333347</v>
      </c>
      <c r="F20" s="50">
        <f>IF('County Data'!I15&gt;9,'County Data'!H15,"*")</f>
        <v>296546355.01999998</v>
      </c>
      <c r="G20" s="50">
        <f>IF('County Data'!K15&gt;9,'County Data'!J15,"*")</f>
        <v>73022127.799999997</v>
      </c>
      <c r="H20" s="51">
        <f>IF('County Data'!M15&gt;9,'County Data'!L15,"*")</f>
        <v>2117635.1666666674</v>
      </c>
      <c r="I20" s="22">
        <f t="shared" si="1"/>
        <v>-3.4446902911051E-2</v>
      </c>
      <c r="J20" s="22">
        <f t="shared" si="2"/>
        <v>-3.3433049317415142E-2</v>
      </c>
      <c r="K20" s="22">
        <f t="shared" si="3"/>
        <v>-0.15732919370514767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255196562.05000001</v>
      </c>
      <c r="D21" s="46">
        <f>IF('County Data'!E16&gt;9,'County Data'!D16,"*")</f>
        <v>57729735.149999999</v>
      </c>
      <c r="E21" s="47">
        <f>IF('County Data'!G16&gt;9,'County Data'!F16,"*")</f>
        <v>1940882.9999999998</v>
      </c>
      <c r="F21" s="48">
        <f>IF('County Data'!I16&gt;9,'County Data'!H16,"*")</f>
        <v>235349277.53999999</v>
      </c>
      <c r="G21" s="46">
        <f>IF('County Data'!K16&gt;9,'County Data'!J16,"*")</f>
        <v>56994740.549999997</v>
      </c>
      <c r="H21" s="47">
        <f>IF('County Data'!M16&gt;9,'County Data'!L16,"*")</f>
        <v>2907596</v>
      </c>
      <c r="I21" s="9">
        <f t="shared" si="1"/>
        <v>8.4331189445129157E-2</v>
      </c>
      <c r="J21" s="9">
        <f t="shared" si="2"/>
        <v>1.2895832017257977E-2</v>
      </c>
      <c r="K21" s="9">
        <f t="shared" si="3"/>
        <v>-0.33247844611149563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801333.39</v>
      </c>
      <c r="D6" s="43">
        <f>IF('Town Data'!E2&gt;9,'Town Data'!D2,"*")</f>
        <v>198769.1</v>
      </c>
      <c r="E6" s="44" t="str">
        <f>IF('Town Data'!G2&gt;9,'Town Data'!F2,"*")</f>
        <v>*</v>
      </c>
      <c r="F6" s="43">
        <f>IF('Town Data'!I2&gt;9,'Town Data'!H2,"*")</f>
        <v>845397.77</v>
      </c>
      <c r="G6" s="43">
        <f>IF('Town Data'!K2&gt;9,'Town Data'!J2,"*")</f>
        <v>212532.11</v>
      </c>
      <c r="H6" s="44" t="str">
        <f>IF('Town Data'!M2&gt;9,'Town Data'!L2,"*")</f>
        <v>*</v>
      </c>
      <c r="I6" s="20">
        <f t="shared" ref="I6:I69" si="0">IFERROR((C6-F6)/F6,"")</f>
        <v>-5.2122659372522362E-2</v>
      </c>
      <c r="J6" s="20">
        <f t="shared" ref="J6:J69" si="1">IFERROR((D6-G6)/G6,"")</f>
        <v>-6.4757320670274163E-2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4129539.23</v>
      </c>
      <c r="D7" s="46">
        <f>IF('Town Data'!E3&gt;9,'Town Data'!D3,"*")</f>
        <v>883564.98</v>
      </c>
      <c r="E7" s="47" t="str">
        <f>IF('Town Data'!G3&gt;9,'Town Data'!F3,"*")</f>
        <v>*</v>
      </c>
      <c r="F7" s="48">
        <f>IF('Town Data'!I3&gt;9,'Town Data'!H3,"*")</f>
        <v>4410986.6900000004</v>
      </c>
      <c r="G7" s="46">
        <f>IF('Town Data'!K3&gt;9,'Town Data'!J3,"*")</f>
        <v>869037.62</v>
      </c>
      <c r="H7" s="47" t="str">
        <f>IF('Town Data'!M3&gt;9,'Town Data'!L3,"*")</f>
        <v>*</v>
      </c>
      <c r="I7" s="9">
        <f t="shared" si="0"/>
        <v>-6.3806009806844463E-2</v>
      </c>
      <c r="J7" s="9">
        <f t="shared" si="1"/>
        <v>1.6716606583728776E-2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38102761.649999999</v>
      </c>
      <c r="D8" s="50">
        <f>IF('Town Data'!E4&gt;9,'Town Data'!D4,"*")</f>
        <v>1144077.6200000001</v>
      </c>
      <c r="E8" s="51" t="str">
        <f>IF('Town Data'!G4&gt;9,'Town Data'!F4,"*")</f>
        <v>*</v>
      </c>
      <c r="F8" s="50">
        <f>IF('Town Data'!I4&gt;9,'Town Data'!H4,"*")</f>
        <v>41771331.009999998</v>
      </c>
      <c r="G8" s="50">
        <f>IF('Town Data'!K4&gt;9,'Town Data'!J4,"*")</f>
        <v>1161501.1499999999</v>
      </c>
      <c r="H8" s="51">
        <f>IF('Town Data'!M4&gt;9,'Town Data'!L4,"*")</f>
        <v>214685.83333333366</v>
      </c>
      <c r="I8" s="22">
        <f t="shared" si="0"/>
        <v>-8.7825053003978956E-2</v>
      </c>
      <c r="J8" s="22">
        <f t="shared" si="1"/>
        <v>-1.5000871931981984E-2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45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230825.79</v>
      </c>
      <c r="G9" s="46">
        <f>IF('Town Data'!K5&gt;9,'Town Data'!J5,"*")</f>
        <v>106191.57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1437954.15</v>
      </c>
      <c r="D10" s="50">
        <f>IF('Town Data'!E6&gt;9,'Town Data'!D6,"*")</f>
        <v>372255.78</v>
      </c>
      <c r="E10" s="51" t="str">
        <f>IF('Town Data'!G6&gt;9,'Town Data'!F6,"*")</f>
        <v>*</v>
      </c>
      <c r="F10" s="50">
        <f>IF('Town Data'!I6&gt;9,'Town Data'!H6,"*")</f>
        <v>1543687.07</v>
      </c>
      <c r="G10" s="50">
        <f>IF('Town Data'!K6&gt;9,'Town Data'!J6,"*")</f>
        <v>387064.01</v>
      </c>
      <c r="H10" s="51" t="str">
        <f>IF('Town Data'!M6&gt;9,'Town Data'!L6,"*")</f>
        <v>*</v>
      </c>
      <c r="I10" s="22">
        <f t="shared" si="0"/>
        <v>-6.849375242872259E-2</v>
      </c>
      <c r="J10" s="22">
        <f t="shared" si="1"/>
        <v>-3.8257832341477525E-2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130066510.91</v>
      </c>
      <c r="D11" s="46">
        <f>IF('Town Data'!E7&gt;9,'Town Data'!D7,"*")</f>
        <v>26335189.399999999</v>
      </c>
      <c r="E11" s="47">
        <f>IF('Town Data'!G7&gt;9,'Town Data'!F7,"*")</f>
        <v>782302.83333333337</v>
      </c>
      <c r="F11" s="48">
        <f>IF('Town Data'!I7&gt;9,'Town Data'!H7,"*")</f>
        <v>124707624.7</v>
      </c>
      <c r="G11" s="46">
        <f>IF('Town Data'!K7&gt;9,'Town Data'!J7,"*")</f>
        <v>25563107.489999998</v>
      </c>
      <c r="H11" s="47">
        <f>IF('Town Data'!M7&gt;9,'Town Data'!L7,"*")</f>
        <v>840195.50000000012</v>
      </c>
      <c r="I11" s="9">
        <f t="shared" si="0"/>
        <v>4.2971600356365325E-2</v>
      </c>
      <c r="J11" s="9">
        <f t="shared" si="1"/>
        <v>3.0202975530343092E-2</v>
      </c>
      <c r="K11" s="9">
        <f t="shared" si="2"/>
        <v>-6.8903804729573928E-2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22979480.59</v>
      </c>
      <c r="D12" s="50">
        <f>IF('Town Data'!E8&gt;9,'Town Data'!D8,"*")</f>
        <v>3045459.13</v>
      </c>
      <c r="E12" s="51">
        <f>IF('Town Data'!G8&gt;9,'Town Data'!F8,"*")</f>
        <v>161301.00000000003</v>
      </c>
      <c r="F12" s="50">
        <f>IF('Town Data'!I8&gt;9,'Town Data'!H8,"*")</f>
        <v>25714741.359999999</v>
      </c>
      <c r="G12" s="50">
        <f>IF('Town Data'!K8&gt;9,'Town Data'!J8,"*")</f>
        <v>3081861.4</v>
      </c>
      <c r="H12" s="51">
        <f>IF('Town Data'!M8&gt;9,'Town Data'!L8,"*")</f>
        <v>234838.50000000003</v>
      </c>
      <c r="I12" s="22">
        <f t="shared" si="0"/>
        <v>-0.10636936734875251</v>
      </c>
      <c r="J12" s="22">
        <f t="shared" si="1"/>
        <v>-1.1811780374029805E-2</v>
      </c>
      <c r="K12" s="22">
        <f t="shared" si="2"/>
        <v>-0.31314073288664335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47942812.380000003</v>
      </c>
      <c r="D13" s="46">
        <f>IF('Town Data'!E9&gt;9,'Town Data'!D9,"*")</f>
        <v>2984607.27</v>
      </c>
      <c r="E13" s="47">
        <f>IF('Town Data'!G9&gt;9,'Town Data'!F9,"*")</f>
        <v>263194.83333333302</v>
      </c>
      <c r="F13" s="48">
        <f>IF('Town Data'!I9&gt;9,'Town Data'!H9,"*")</f>
        <v>53845435.619999997</v>
      </c>
      <c r="G13" s="46">
        <f>IF('Town Data'!K9&gt;9,'Town Data'!J9,"*")</f>
        <v>2900366.98</v>
      </c>
      <c r="H13" s="47">
        <f>IF('Town Data'!M9&gt;9,'Town Data'!L9,"*")</f>
        <v>128279.16666666658</v>
      </c>
      <c r="I13" s="9">
        <f t="shared" si="0"/>
        <v>-0.10962160807196744</v>
      </c>
      <c r="J13" s="9">
        <f t="shared" si="1"/>
        <v>2.9044700405463877E-2</v>
      </c>
      <c r="K13" s="9">
        <f t="shared" si="2"/>
        <v>1.051734823139636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113907618.53</v>
      </c>
      <c r="D14" s="50">
        <f>IF('Town Data'!E10&gt;9,'Town Data'!D10,"*")</f>
        <v>30953182.870000001</v>
      </c>
      <c r="E14" s="51">
        <f>IF('Town Data'!G10&gt;9,'Town Data'!F10,"*")</f>
        <v>519911.00000000006</v>
      </c>
      <c r="F14" s="50">
        <f>IF('Town Data'!I10&gt;9,'Town Data'!H10,"*")</f>
        <v>124598355.84999999</v>
      </c>
      <c r="G14" s="50">
        <f>IF('Town Data'!K10&gt;9,'Town Data'!J10,"*")</f>
        <v>30476370.460000001</v>
      </c>
      <c r="H14" s="51">
        <f>IF('Town Data'!M10&gt;9,'Town Data'!L10,"*")</f>
        <v>464993.8333333332</v>
      </c>
      <c r="I14" s="22">
        <f t="shared" si="0"/>
        <v>-8.5801592220608694E-2</v>
      </c>
      <c r="J14" s="22">
        <f t="shared" si="1"/>
        <v>1.5645314806296003E-2</v>
      </c>
      <c r="K14" s="22">
        <f t="shared" si="2"/>
        <v>0.11810299993225762</v>
      </c>
      <c r="L14" s="15"/>
    </row>
    <row r="15" spans="1:12" x14ac:dyDescent="0.25">
      <c r="A15" s="15"/>
      <c r="B15" s="15" t="str">
        <f>'Town Data'!A11</f>
        <v>BENSON</v>
      </c>
      <c r="C15" s="45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565422.72</v>
      </c>
      <c r="G15" s="46">
        <f>IF('Town Data'!K11&gt;9,'Town Data'!J11,"*")</f>
        <v>243167.43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43365602.829999998</v>
      </c>
      <c r="D16" s="53">
        <f>IF('Town Data'!E12&gt;9,'Town Data'!D12,"*")</f>
        <v>15286564.35</v>
      </c>
      <c r="E16" s="54">
        <f>IF('Town Data'!G12&gt;9,'Town Data'!F12,"*")</f>
        <v>350230.00000000041</v>
      </c>
      <c r="F16" s="53">
        <f>IF('Town Data'!I12&gt;9,'Town Data'!H12,"*")</f>
        <v>58199458.600000001</v>
      </c>
      <c r="G16" s="53">
        <f>IF('Town Data'!K12&gt;9,'Town Data'!J12,"*")</f>
        <v>15348603.9</v>
      </c>
      <c r="H16" s="54">
        <f>IF('Town Data'!M12&gt;9,'Town Data'!L12,"*")</f>
        <v>322171.16666666704</v>
      </c>
      <c r="I16" s="26">
        <f t="shared" si="0"/>
        <v>-0.25487961790077551</v>
      </c>
      <c r="J16" s="26">
        <f t="shared" si="1"/>
        <v>-4.0420321225437799E-3</v>
      </c>
      <c r="K16" s="26">
        <f t="shared" si="2"/>
        <v>8.709293765684599E-2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9899881.0399999991</v>
      </c>
      <c r="D17" s="50">
        <f>IF('Town Data'!E13&gt;9,'Town Data'!D13,"*")</f>
        <v>1074499.32</v>
      </c>
      <c r="E17" s="51">
        <f>IF('Town Data'!G13&gt;9,'Town Data'!F13,"*")</f>
        <v>280837.6666666664</v>
      </c>
      <c r="F17" s="50">
        <f>IF('Town Data'!I13&gt;9,'Town Data'!H13,"*")</f>
        <v>9768966.6099999994</v>
      </c>
      <c r="G17" s="50">
        <f>IF('Town Data'!K13&gt;9,'Town Data'!J13,"*")</f>
        <v>1071366.95</v>
      </c>
      <c r="H17" s="51">
        <f>IF('Town Data'!M13&gt;9,'Town Data'!L13,"*")</f>
        <v>273356.66666666599</v>
      </c>
      <c r="I17" s="22">
        <f t="shared" si="0"/>
        <v>1.340105204843153E-2</v>
      </c>
      <c r="J17" s="22">
        <f t="shared" si="1"/>
        <v>2.9237134858417202E-3</v>
      </c>
      <c r="K17" s="22">
        <f t="shared" si="2"/>
        <v>2.7367175972784371E-2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21558044.579999998</v>
      </c>
      <c r="D18" s="46">
        <f>IF('Town Data'!E14&gt;9,'Town Data'!D14,"*")</f>
        <v>4117628.86</v>
      </c>
      <c r="E18" s="47">
        <f>IF('Town Data'!G14&gt;9,'Town Data'!F14,"*")</f>
        <v>196550.16666666698</v>
      </c>
      <c r="F18" s="48">
        <f>IF('Town Data'!I14&gt;9,'Town Data'!H14,"*")</f>
        <v>20105220.989999998</v>
      </c>
      <c r="G18" s="46">
        <f>IF('Town Data'!K14&gt;9,'Town Data'!J14,"*")</f>
        <v>3645361.98</v>
      </c>
      <c r="H18" s="47">
        <f>IF('Town Data'!M14&gt;9,'Town Data'!L14,"*")</f>
        <v>256958.83333333337</v>
      </c>
      <c r="I18" s="9">
        <f t="shared" si="0"/>
        <v>7.2261010745547638E-2</v>
      </c>
      <c r="J18" s="9">
        <f t="shared" si="1"/>
        <v>0.12955280781196932</v>
      </c>
      <c r="K18" s="9">
        <f t="shared" si="2"/>
        <v>-0.23509083491324376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17761368.920000002</v>
      </c>
      <c r="D19" s="50">
        <f>IF('Town Data'!E15&gt;9,'Town Data'!D15,"*")</f>
        <v>2582564.75</v>
      </c>
      <c r="E19" s="51">
        <f>IF('Town Data'!G15&gt;9,'Town Data'!F15,"*")</f>
        <v>283126.83333333372</v>
      </c>
      <c r="F19" s="50">
        <f>IF('Town Data'!I15&gt;9,'Town Data'!H15,"*")</f>
        <v>18917677.530000001</v>
      </c>
      <c r="G19" s="50">
        <f>IF('Town Data'!K15&gt;9,'Town Data'!J15,"*")</f>
        <v>2511456.7599999998</v>
      </c>
      <c r="H19" s="51">
        <f>IF('Town Data'!M15&gt;9,'Town Data'!L15,"*")</f>
        <v>175717.5</v>
      </c>
      <c r="I19" s="22">
        <f t="shared" si="0"/>
        <v>-6.1123180060887704E-2</v>
      </c>
      <c r="J19" s="22">
        <f t="shared" si="1"/>
        <v>2.8313443867534566E-2</v>
      </c>
      <c r="K19" s="22">
        <f t="shared" si="2"/>
        <v>0.61126144711445196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123652693.01000001</v>
      </c>
      <c r="D20" s="46">
        <f>IF('Town Data'!E16&gt;9,'Town Data'!D16,"*")</f>
        <v>19285881</v>
      </c>
      <c r="E20" s="47">
        <f>IF('Town Data'!G16&gt;9,'Town Data'!F16,"*")</f>
        <v>696630.83333333384</v>
      </c>
      <c r="F20" s="48">
        <f>IF('Town Data'!I16&gt;9,'Town Data'!H16,"*")</f>
        <v>129752879.39</v>
      </c>
      <c r="G20" s="46">
        <f>IF('Town Data'!K16&gt;9,'Town Data'!J16,"*")</f>
        <v>19680440.77</v>
      </c>
      <c r="H20" s="47">
        <f>IF('Town Data'!M16&gt;9,'Town Data'!L16,"*")</f>
        <v>852644.66666666709</v>
      </c>
      <c r="I20" s="9">
        <f t="shared" si="0"/>
        <v>-4.7013880606568907E-2</v>
      </c>
      <c r="J20" s="9">
        <f t="shared" si="1"/>
        <v>-2.0048319781610233E-2</v>
      </c>
      <c r="K20" s="9">
        <f t="shared" si="2"/>
        <v>-0.18297637859303623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1390246.12</v>
      </c>
      <c r="D21" s="50" t="str">
        <f>IF('Town Data'!E17&gt;9,'Town Data'!D17,"*")</f>
        <v>*</v>
      </c>
      <c r="E21" s="51" t="str">
        <f>IF('Town Data'!G17&gt;9,'Town Data'!F17,"*")</f>
        <v>*</v>
      </c>
      <c r="F21" s="50">
        <f>IF('Town Data'!I17&gt;9,'Town Data'!H17,"*")</f>
        <v>1446037.79</v>
      </c>
      <c r="G21" s="50">
        <f>IF('Town Data'!K17&gt;9,'Town Data'!J17,"*")</f>
        <v>570006.56000000006</v>
      </c>
      <c r="H21" s="51" t="str">
        <f>IF('Town Data'!M17&gt;9,'Town Data'!L17,"*")</f>
        <v>*</v>
      </c>
      <c r="I21" s="22">
        <f t="shared" si="0"/>
        <v>-3.85824425791804E-2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4029924.5</v>
      </c>
      <c r="D22" s="46">
        <f>IF('Town Data'!E18&gt;9,'Town Data'!D18,"*")</f>
        <v>784255.63</v>
      </c>
      <c r="E22" s="47" t="str">
        <f>IF('Town Data'!G18&gt;9,'Town Data'!F18,"*")</f>
        <v>*</v>
      </c>
      <c r="F22" s="48">
        <f>IF('Town Data'!I18&gt;9,'Town Data'!H18,"*")</f>
        <v>4740016.55</v>
      </c>
      <c r="G22" s="46">
        <f>IF('Town Data'!K18&gt;9,'Town Data'!J18,"*")</f>
        <v>852349.98</v>
      </c>
      <c r="H22" s="47" t="str">
        <f>IF('Town Data'!M18&gt;9,'Town Data'!L18,"*")</f>
        <v>*</v>
      </c>
      <c r="I22" s="9">
        <f t="shared" si="0"/>
        <v>-0.14980792630354842</v>
      </c>
      <c r="J22" s="9">
        <f t="shared" si="1"/>
        <v>-7.9890129169710292E-2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1417292.23</v>
      </c>
      <c r="D23" s="50">
        <f>IF('Town Data'!E19&gt;9,'Town Data'!D19,"*")</f>
        <v>620823.55000000005</v>
      </c>
      <c r="E23" s="51" t="str">
        <f>IF('Town Data'!G19&gt;9,'Town Data'!F19,"*")</f>
        <v>*</v>
      </c>
      <c r="F23" s="50">
        <f>IF('Town Data'!I19&gt;9,'Town Data'!H19,"*")</f>
        <v>1333642.49</v>
      </c>
      <c r="G23" s="50">
        <f>IF('Town Data'!K19&gt;9,'Town Data'!J19,"*")</f>
        <v>584253.37</v>
      </c>
      <c r="H23" s="51" t="str">
        <f>IF('Town Data'!M19&gt;9,'Town Data'!L19,"*")</f>
        <v>*</v>
      </c>
      <c r="I23" s="22">
        <f t="shared" si="0"/>
        <v>6.2722761630067736E-2</v>
      </c>
      <c r="J23" s="22">
        <f t="shared" si="1"/>
        <v>6.259301508179585E-2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15128511.890000001</v>
      </c>
      <c r="D24" s="46">
        <f>IF('Town Data'!E20&gt;9,'Town Data'!D20,"*")</f>
        <v>3229950.97</v>
      </c>
      <c r="E24" s="47">
        <f>IF('Town Data'!G20&gt;9,'Town Data'!F20,"*")</f>
        <v>216441.33333333337</v>
      </c>
      <c r="F24" s="48">
        <f>IF('Town Data'!I20&gt;9,'Town Data'!H20,"*")</f>
        <v>14808977.470000001</v>
      </c>
      <c r="G24" s="46">
        <f>IF('Town Data'!K20&gt;9,'Town Data'!J20,"*")</f>
        <v>3174554.72</v>
      </c>
      <c r="H24" s="47">
        <f>IF('Town Data'!M20&gt;9,'Town Data'!L20,"*")</f>
        <v>203690.66666666669</v>
      </c>
      <c r="I24" s="9">
        <f t="shared" si="0"/>
        <v>2.1577075165879086E-2</v>
      </c>
      <c r="J24" s="9">
        <f t="shared" si="1"/>
        <v>1.7450085094138808E-2</v>
      </c>
      <c r="K24" s="9">
        <f t="shared" si="2"/>
        <v>6.2598188102220453E-2</v>
      </c>
      <c r="L24" s="15"/>
    </row>
    <row r="25" spans="1:12" x14ac:dyDescent="0.25">
      <c r="A25" s="15"/>
      <c r="B25" s="27" t="str">
        <f>'Town Data'!A21</f>
        <v>BROOKFIELD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11539305.27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BURKE</v>
      </c>
      <c r="C26" s="45">
        <f>IF('Town Data'!C22&gt;9,'Town Data'!B22,"*")</f>
        <v>3184769.71</v>
      </c>
      <c r="D26" s="46">
        <f>IF('Town Data'!E22&gt;9,'Town Data'!D22,"*")</f>
        <v>1789441.62</v>
      </c>
      <c r="E26" s="47" t="str">
        <f>IF('Town Data'!G22&gt;9,'Town Data'!F22,"*")</f>
        <v>*</v>
      </c>
      <c r="F26" s="48">
        <f>IF('Town Data'!I22&gt;9,'Town Data'!H22,"*")</f>
        <v>3618586.64</v>
      </c>
      <c r="G26" s="46">
        <f>IF('Town Data'!K22&gt;9,'Town Data'!J22,"*")</f>
        <v>1832444.98</v>
      </c>
      <c r="H26" s="47" t="str">
        <f>IF('Town Data'!M22&gt;9,'Town Data'!L22,"*")</f>
        <v>*</v>
      </c>
      <c r="I26" s="9">
        <f t="shared" si="0"/>
        <v>-0.11988573804052959</v>
      </c>
      <c r="J26" s="9">
        <f t="shared" si="1"/>
        <v>-2.3467749629241183E-2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BURLINGTON</v>
      </c>
      <c r="C27" s="49">
        <f>IF('Town Data'!C23&gt;9,'Town Data'!B23,"*")</f>
        <v>202714846.34999999</v>
      </c>
      <c r="D27" s="50">
        <f>IF('Town Data'!E23&gt;9,'Town Data'!D23,"*")</f>
        <v>47106992.640000001</v>
      </c>
      <c r="E27" s="51">
        <f>IF('Town Data'!G23&gt;9,'Town Data'!F23,"*")</f>
        <v>2219927.9999999986</v>
      </c>
      <c r="F27" s="50">
        <f>IF('Town Data'!I23&gt;9,'Town Data'!H23,"*")</f>
        <v>215637068.90000001</v>
      </c>
      <c r="G27" s="50">
        <f>IF('Town Data'!K23&gt;9,'Town Data'!J23,"*")</f>
        <v>48823218.700000003</v>
      </c>
      <c r="H27" s="51">
        <f>IF('Town Data'!M23&gt;9,'Town Data'!L23,"*")</f>
        <v>2556093.5000000005</v>
      </c>
      <c r="I27" s="22">
        <f t="shared" si="0"/>
        <v>-5.9925793908804197E-2</v>
      </c>
      <c r="J27" s="22">
        <f t="shared" si="1"/>
        <v>-3.5151841801859783E-2</v>
      </c>
      <c r="K27" s="22">
        <f t="shared" si="2"/>
        <v>-0.13151533776053254</v>
      </c>
      <c r="L27" s="15"/>
    </row>
    <row r="28" spans="1:12" x14ac:dyDescent="0.25">
      <c r="A28" s="15"/>
      <c r="B28" s="15" t="str">
        <f>'Town Data'!A24</f>
        <v>CABOT</v>
      </c>
      <c r="C28" s="45">
        <f>IF('Town Data'!C24&gt;9,'Town Data'!B24,"*")</f>
        <v>245681692.05000001</v>
      </c>
      <c r="D28" s="46">
        <f>IF('Town Data'!E24&gt;9,'Town Data'!D24,"*")</f>
        <v>517144.79</v>
      </c>
      <c r="E28" s="47" t="str">
        <f>IF('Town Data'!G24&gt;9,'Town Data'!F24,"*")</f>
        <v>*</v>
      </c>
      <c r="F28" s="48">
        <f>IF('Town Data'!I24&gt;9,'Town Data'!H24,"*")</f>
        <v>224909854.66999999</v>
      </c>
      <c r="G28" s="46">
        <f>IF('Town Data'!K24&gt;9,'Town Data'!J24,"*")</f>
        <v>562792.03</v>
      </c>
      <c r="H28" s="47" t="str">
        <f>IF('Town Data'!M24&gt;9,'Town Data'!L24,"*")</f>
        <v>*</v>
      </c>
      <c r="I28" s="9">
        <f t="shared" si="0"/>
        <v>9.2356279410155673E-2</v>
      </c>
      <c r="J28" s="9">
        <f t="shared" si="1"/>
        <v>-8.1108540218666647E-2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CALAIS</v>
      </c>
      <c r="C29" s="49">
        <f>IF('Town Data'!C25&gt;9,'Town Data'!B25,"*")</f>
        <v>369494.35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449927.67</v>
      </c>
      <c r="G29" s="50">
        <f>IF('Town Data'!K25&gt;9,'Town Data'!J25,"*")</f>
        <v>108114.55</v>
      </c>
      <c r="H29" s="51" t="str">
        <f>IF('Town Data'!M25&gt;9,'Town Data'!L25,"*")</f>
        <v>*</v>
      </c>
      <c r="I29" s="22">
        <f t="shared" si="0"/>
        <v>-0.17876944531995556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CAMBRIDGE</v>
      </c>
      <c r="C30" s="45">
        <f>IF('Town Data'!C26&gt;9,'Town Data'!B26,"*")</f>
        <v>12697601.18</v>
      </c>
      <c r="D30" s="46">
        <f>IF('Town Data'!E26&gt;9,'Town Data'!D26,"*")</f>
        <v>7355277.1299999999</v>
      </c>
      <c r="E30" s="47">
        <f>IF('Town Data'!G26&gt;9,'Town Data'!F26,"*")</f>
        <v>78618.999999999985</v>
      </c>
      <c r="F30" s="48">
        <f>IF('Town Data'!I26&gt;9,'Town Data'!H26,"*")</f>
        <v>15349149.220000001</v>
      </c>
      <c r="G30" s="46">
        <f>IF('Town Data'!K26&gt;9,'Town Data'!J26,"*")</f>
        <v>8383724.3499999996</v>
      </c>
      <c r="H30" s="47">
        <f>IF('Town Data'!M26&gt;9,'Town Data'!L26,"*")</f>
        <v>137926.66666666672</v>
      </c>
      <c r="I30" s="9">
        <f t="shared" si="0"/>
        <v>-0.17274886066942549</v>
      </c>
      <c r="J30" s="9">
        <f t="shared" si="1"/>
        <v>-0.12267187911539575</v>
      </c>
      <c r="K30" s="9">
        <f t="shared" si="2"/>
        <v>-0.4299941998163278</v>
      </c>
      <c r="L30" s="15"/>
    </row>
    <row r="31" spans="1:12" x14ac:dyDescent="0.25">
      <c r="A31" s="15"/>
      <c r="B31" s="27" t="str">
        <f>'Town Data'!A27</f>
        <v>CASTLETON</v>
      </c>
      <c r="C31" s="49">
        <f>IF('Town Data'!C27&gt;9,'Town Data'!B27,"*")</f>
        <v>14776247.470000001</v>
      </c>
      <c r="D31" s="50">
        <f>IF('Town Data'!E27&gt;9,'Town Data'!D27,"*")</f>
        <v>3799042.96</v>
      </c>
      <c r="E31" s="51" t="str">
        <f>IF('Town Data'!G27&gt;9,'Town Data'!F27,"*")</f>
        <v>*</v>
      </c>
      <c r="F31" s="50">
        <f>IF('Town Data'!I27&gt;9,'Town Data'!H27,"*")</f>
        <v>13296200.67</v>
      </c>
      <c r="G31" s="50">
        <f>IF('Town Data'!K27&gt;9,'Town Data'!J27,"*")</f>
        <v>3574300.75</v>
      </c>
      <c r="H31" s="51" t="str">
        <f>IF('Town Data'!M27&gt;9,'Town Data'!L27,"*")</f>
        <v>*</v>
      </c>
      <c r="I31" s="22">
        <f t="shared" si="0"/>
        <v>0.11131351253891693</v>
      </c>
      <c r="J31" s="22">
        <f t="shared" si="1"/>
        <v>6.2877252284939913E-2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CAVENDISH</v>
      </c>
      <c r="C32" s="45">
        <f>IF('Town Data'!C28&gt;9,'Town Data'!B28,"*")</f>
        <v>1407233.33</v>
      </c>
      <c r="D32" s="46">
        <f>IF('Town Data'!E28&gt;9,'Town Data'!D28,"*")</f>
        <v>386150.16</v>
      </c>
      <c r="E32" s="47" t="str">
        <f>IF('Town Data'!G28&gt;9,'Town Data'!F28,"*")</f>
        <v>*</v>
      </c>
      <c r="F32" s="48">
        <f>IF('Town Data'!I28&gt;9,'Town Data'!H28,"*")</f>
        <v>1393038.97</v>
      </c>
      <c r="G32" s="46">
        <f>IF('Town Data'!K28&gt;9,'Town Data'!J28,"*")</f>
        <v>344558.26</v>
      </c>
      <c r="H32" s="47" t="str">
        <f>IF('Town Data'!M28&gt;9,'Town Data'!L28,"*")</f>
        <v>*</v>
      </c>
      <c r="I32" s="9">
        <f t="shared" si="0"/>
        <v>1.0189492401637624E-2</v>
      </c>
      <c r="J32" s="9">
        <f t="shared" si="1"/>
        <v>0.12071079068021752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CHARLESTON</v>
      </c>
      <c r="C33" s="49">
        <f>IF('Town Data'!C29&gt;9,'Town Data'!B29,"*")</f>
        <v>355490.65</v>
      </c>
      <c r="D33" s="50" t="str">
        <f>IF('Town Data'!E29&gt;9,'Town Data'!D29,"*")</f>
        <v>*</v>
      </c>
      <c r="E33" s="51" t="str">
        <f>IF('Town Data'!G29&gt;9,'Town Data'!F29,"*")</f>
        <v>*</v>
      </c>
      <c r="F33" s="50" t="str">
        <f>IF('Town Data'!I29&gt;9,'Town Data'!H29,"*")</f>
        <v>*</v>
      </c>
      <c r="G33" s="50" t="str">
        <f>IF('Town Data'!K29&gt;9,'Town Data'!J29,"*")</f>
        <v>*</v>
      </c>
      <c r="H33" s="51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CHARLOTTE</v>
      </c>
      <c r="C34" s="45">
        <f>IF('Town Data'!C30&gt;9,'Town Data'!B30,"*")</f>
        <v>4428724.9800000004</v>
      </c>
      <c r="D34" s="46">
        <f>IF('Town Data'!E30&gt;9,'Town Data'!D30,"*")</f>
        <v>837856.81</v>
      </c>
      <c r="E34" s="47">
        <f>IF('Town Data'!G30&gt;9,'Town Data'!F30,"*")</f>
        <v>27147.833333333332</v>
      </c>
      <c r="F34" s="48">
        <f>IF('Town Data'!I30&gt;9,'Town Data'!H30,"*")</f>
        <v>3950128.64</v>
      </c>
      <c r="G34" s="46">
        <f>IF('Town Data'!K30&gt;9,'Town Data'!J30,"*")</f>
        <v>767407.16</v>
      </c>
      <c r="H34" s="47" t="str">
        <f>IF('Town Data'!M30&gt;9,'Town Data'!L30,"*")</f>
        <v>*</v>
      </c>
      <c r="I34" s="9">
        <f t="shared" si="0"/>
        <v>0.12115968456156413</v>
      </c>
      <c r="J34" s="9">
        <f t="shared" si="1"/>
        <v>9.180217969298074E-2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CHELSEA</v>
      </c>
      <c r="C35" s="49">
        <f>IF('Town Data'!C31&gt;9,'Town Data'!B31,"*")</f>
        <v>644003.36</v>
      </c>
      <c r="D35" s="50">
        <f>IF('Town Data'!E31&gt;9,'Town Data'!D31,"*")</f>
        <v>193609.56</v>
      </c>
      <c r="E35" s="51" t="str">
        <f>IF('Town Data'!G31&gt;9,'Town Data'!F31,"*")</f>
        <v>*</v>
      </c>
      <c r="F35" s="50">
        <f>IF('Town Data'!I31&gt;9,'Town Data'!H31,"*")</f>
        <v>1969272.77</v>
      </c>
      <c r="G35" s="50">
        <f>IF('Town Data'!K31&gt;9,'Town Data'!J31,"*")</f>
        <v>184538.88</v>
      </c>
      <c r="H35" s="51" t="str">
        <f>IF('Town Data'!M31&gt;9,'Town Data'!L31,"*")</f>
        <v>*</v>
      </c>
      <c r="I35" s="22">
        <f t="shared" si="0"/>
        <v>-0.6729740187287514</v>
      </c>
      <c r="J35" s="22">
        <f t="shared" si="1"/>
        <v>4.9153219093992513E-2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CHESTER</v>
      </c>
      <c r="C36" s="45">
        <f>IF('Town Data'!C32&gt;9,'Town Data'!B32,"*")</f>
        <v>7785040.5499999998</v>
      </c>
      <c r="D36" s="46">
        <f>IF('Town Data'!E32&gt;9,'Town Data'!D32,"*")</f>
        <v>1830416.74</v>
      </c>
      <c r="E36" s="47">
        <f>IF('Town Data'!G32&gt;9,'Town Data'!F32,"*")</f>
        <v>73389.499999999942</v>
      </c>
      <c r="F36" s="48">
        <f>IF('Town Data'!I32&gt;9,'Town Data'!H32,"*")</f>
        <v>8004620.5700000003</v>
      </c>
      <c r="G36" s="46">
        <f>IF('Town Data'!K32&gt;9,'Town Data'!J32,"*")</f>
        <v>1738616.08</v>
      </c>
      <c r="H36" s="47">
        <f>IF('Town Data'!M32&gt;9,'Town Data'!L32,"*")</f>
        <v>79633.000000000044</v>
      </c>
      <c r="I36" s="9">
        <f t="shared" si="0"/>
        <v>-2.7431658762558996E-2</v>
      </c>
      <c r="J36" s="9">
        <f t="shared" si="1"/>
        <v>5.2800995605654301E-2</v>
      </c>
      <c r="K36" s="9">
        <f t="shared" si="2"/>
        <v>-7.8403425715470959E-2</v>
      </c>
      <c r="L36" s="15"/>
    </row>
    <row r="37" spans="1:12" x14ac:dyDescent="0.25">
      <c r="A37" s="15"/>
      <c r="B37" s="27" t="str">
        <f>'Town Data'!A33</f>
        <v>CLARENDON</v>
      </c>
      <c r="C37" s="49">
        <f>IF('Town Data'!C33&gt;9,'Town Data'!B33,"*")</f>
        <v>24349067.440000001</v>
      </c>
      <c r="D37" s="50">
        <f>IF('Town Data'!E33&gt;9,'Town Data'!D33,"*")</f>
        <v>3084881.82</v>
      </c>
      <c r="E37" s="51" t="str">
        <f>IF('Town Data'!G33&gt;9,'Town Data'!F33,"*")</f>
        <v>*</v>
      </c>
      <c r="F37" s="50">
        <f>IF('Town Data'!I33&gt;9,'Town Data'!H33,"*")</f>
        <v>23256208.260000002</v>
      </c>
      <c r="G37" s="50">
        <f>IF('Town Data'!K33&gt;9,'Town Data'!J33,"*")</f>
        <v>3153384.89</v>
      </c>
      <c r="H37" s="51">
        <f>IF('Town Data'!M33&gt;9,'Town Data'!L33,"*")</f>
        <v>98502.166666666686</v>
      </c>
      <c r="I37" s="22">
        <f t="shared" si="0"/>
        <v>4.6992147979672404E-2</v>
      </c>
      <c r="J37" s="22">
        <f t="shared" si="1"/>
        <v>-2.1723662790811525E-2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COLCHESTER</v>
      </c>
      <c r="C38" s="45">
        <f>IF('Town Data'!C34&gt;9,'Town Data'!B34,"*")</f>
        <v>376431722.27999997</v>
      </c>
      <c r="D38" s="46">
        <f>IF('Town Data'!E34&gt;9,'Town Data'!D34,"*")</f>
        <v>86675718.159999996</v>
      </c>
      <c r="E38" s="47">
        <f>IF('Town Data'!G34&gt;9,'Town Data'!F34,"*")</f>
        <v>2315611.5000000033</v>
      </c>
      <c r="F38" s="48">
        <f>IF('Town Data'!I34&gt;9,'Town Data'!H34,"*")</f>
        <v>392898925.25999999</v>
      </c>
      <c r="G38" s="46">
        <f>IF('Town Data'!K34&gt;9,'Town Data'!J34,"*")</f>
        <v>78351024.439999998</v>
      </c>
      <c r="H38" s="47">
        <f>IF('Town Data'!M34&gt;9,'Town Data'!L34,"*")</f>
        <v>4587762.9999999963</v>
      </c>
      <c r="I38" s="9">
        <f t="shared" si="0"/>
        <v>-4.191205911062975E-2</v>
      </c>
      <c r="J38" s="9">
        <f t="shared" si="1"/>
        <v>0.10624869016709437</v>
      </c>
      <c r="K38" s="9">
        <f t="shared" si="2"/>
        <v>-0.49526348680173649</v>
      </c>
      <c r="L38" s="15"/>
    </row>
    <row r="39" spans="1:12" x14ac:dyDescent="0.25">
      <c r="A39" s="15"/>
      <c r="B39" s="27" t="str">
        <f>'Town Data'!A35</f>
        <v>CORINTH</v>
      </c>
      <c r="C39" s="49">
        <f>IF('Town Data'!C35&gt;9,'Town Data'!B35,"*")</f>
        <v>833136.75</v>
      </c>
      <c r="D39" s="50">
        <f>IF('Town Data'!E35&gt;9,'Town Data'!D35,"*")</f>
        <v>339380.02</v>
      </c>
      <c r="E39" s="51" t="str">
        <f>IF('Town Data'!G35&gt;9,'Town Data'!F35,"*")</f>
        <v>*</v>
      </c>
      <c r="F39" s="50">
        <f>IF('Town Data'!I35&gt;9,'Town Data'!H35,"*")</f>
        <v>1051441.23</v>
      </c>
      <c r="G39" s="50">
        <f>IF('Town Data'!K35&gt;9,'Town Data'!J35,"*")</f>
        <v>398139.46</v>
      </c>
      <c r="H39" s="51" t="str">
        <f>IF('Town Data'!M35&gt;9,'Town Data'!L35,"*")</f>
        <v>*</v>
      </c>
      <c r="I39" s="22">
        <f t="shared" si="0"/>
        <v>-0.20762404380889646</v>
      </c>
      <c r="J39" s="22">
        <f t="shared" si="1"/>
        <v>-0.14758506981448158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CORNWALL</v>
      </c>
      <c r="C40" s="45">
        <f>IF('Town Data'!C36&gt;9,'Town Data'!B36,"*")</f>
        <v>746919.82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8">
        <f>IF('Town Data'!I36&gt;9,'Town Data'!H36,"*")</f>
        <v>675699.72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0.10540199720668818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CRAFTSBURY</v>
      </c>
      <c r="C41" s="49">
        <f>IF('Town Data'!C37&gt;9,'Town Data'!B37,"*")</f>
        <v>1713977.12</v>
      </c>
      <c r="D41" s="50">
        <f>IF('Town Data'!E37&gt;9,'Town Data'!D37,"*")</f>
        <v>978810.67</v>
      </c>
      <c r="E41" s="51" t="str">
        <f>IF('Town Data'!G37&gt;9,'Town Data'!F37,"*")</f>
        <v>*</v>
      </c>
      <c r="F41" s="50">
        <f>IF('Town Data'!I37&gt;9,'Town Data'!H37,"*")</f>
        <v>1606664.87</v>
      </c>
      <c r="G41" s="50">
        <f>IF('Town Data'!K37&gt;9,'Town Data'!J37,"*")</f>
        <v>798852.09</v>
      </c>
      <c r="H41" s="51" t="str">
        <f>IF('Town Data'!M37&gt;9,'Town Data'!L37,"*")</f>
        <v>*</v>
      </c>
      <c r="I41" s="22">
        <f t="shared" si="0"/>
        <v>6.679193153703547E-2</v>
      </c>
      <c r="J41" s="22">
        <f t="shared" si="1"/>
        <v>0.22527146420809901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DANBY</v>
      </c>
      <c r="C42" s="45">
        <f>IF('Town Data'!C38&gt;9,'Town Data'!B38,"*")</f>
        <v>893926.89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246797.45</v>
      </c>
      <c r="G42" s="46">
        <f>IF('Town Data'!K38&gt;9,'Town Data'!J38,"*")</f>
        <v>113479.16</v>
      </c>
      <c r="H42" s="47" t="str">
        <f>IF('Town Data'!M38&gt;9,'Town Data'!L38,"*")</f>
        <v>*</v>
      </c>
      <c r="I42" s="9">
        <f t="shared" si="0"/>
        <v>2.6221074812563905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DANVILLE</v>
      </c>
      <c r="C43" s="49">
        <f>IF('Town Data'!C39&gt;9,'Town Data'!B39,"*")</f>
        <v>2084380</v>
      </c>
      <c r="D43" s="50">
        <f>IF('Town Data'!E39&gt;9,'Town Data'!D39,"*")</f>
        <v>953727.31</v>
      </c>
      <c r="E43" s="51" t="str">
        <f>IF('Town Data'!G39&gt;9,'Town Data'!F39,"*")</f>
        <v>*</v>
      </c>
      <c r="F43" s="50">
        <f>IF('Town Data'!I39&gt;9,'Town Data'!H39,"*")</f>
        <v>1882397.66</v>
      </c>
      <c r="G43" s="50">
        <f>IF('Town Data'!K39&gt;9,'Town Data'!J39,"*")</f>
        <v>1016367.9</v>
      </c>
      <c r="H43" s="51" t="str">
        <f>IF('Town Data'!M39&gt;9,'Town Data'!L39,"*")</f>
        <v>*</v>
      </c>
      <c r="I43" s="22">
        <f t="shared" si="0"/>
        <v>0.10730056899879492</v>
      </c>
      <c r="J43" s="22">
        <f t="shared" si="1"/>
        <v>-6.1631806750291861E-2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DERBY</v>
      </c>
      <c r="C44" s="45">
        <f>IF('Town Data'!C40&gt;9,'Town Data'!B40,"*")</f>
        <v>59493830.829999998</v>
      </c>
      <c r="D44" s="46">
        <f>IF('Town Data'!E40&gt;9,'Town Data'!D40,"*")</f>
        <v>16956697.390000001</v>
      </c>
      <c r="E44" s="47">
        <f>IF('Town Data'!G40&gt;9,'Town Data'!F40,"*")</f>
        <v>211368.99999999994</v>
      </c>
      <c r="F44" s="48">
        <f>IF('Town Data'!I40&gt;9,'Town Data'!H40,"*")</f>
        <v>63604860.25</v>
      </c>
      <c r="G44" s="46">
        <f>IF('Town Data'!K40&gt;9,'Town Data'!J40,"*")</f>
        <v>16790352.25</v>
      </c>
      <c r="H44" s="47">
        <f>IF('Town Data'!M40&gt;9,'Town Data'!L40,"*")</f>
        <v>339508.3333333336</v>
      </c>
      <c r="I44" s="9">
        <f t="shared" si="0"/>
        <v>-6.4633888099769887E-2</v>
      </c>
      <c r="J44" s="9">
        <f t="shared" si="1"/>
        <v>9.9071858364377426E-3</v>
      </c>
      <c r="K44" s="9">
        <f t="shared" si="2"/>
        <v>-0.37742618001521877</v>
      </c>
      <c r="L44" s="15"/>
    </row>
    <row r="45" spans="1:12" x14ac:dyDescent="0.25">
      <c r="A45" s="15"/>
      <c r="B45" s="27" t="str">
        <f>'Town Data'!A41</f>
        <v>DORSET</v>
      </c>
      <c r="C45" s="49">
        <f>IF('Town Data'!C41&gt;9,'Town Data'!B41,"*")</f>
        <v>8227063.2300000004</v>
      </c>
      <c r="D45" s="50">
        <f>IF('Town Data'!E41&gt;9,'Town Data'!D41,"*")</f>
        <v>3675814.5</v>
      </c>
      <c r="E45" s="51" t="str">
        <f>IF('Town Data'!G41&gt;9,'Town Data'!F41,"*")</f>
        <v>*</v>
      </c>
      <c r="F45" s="50">
        <f>IF('Town Data'!I41&gt;9,'Town Data'!H41,"*")</f>
        <v>7530674.75</v>
      </c>
      <c r="G45" s="50">
        <f>IF('Town Data'!K41&gt;9,'Town Data'!J41,"*")</f>
        <v>3514176.61</v>
      </c>
      <c r="H45" s="51" t="str">
        <f>IF('Town Data'!M41&gt;9,'Town Data'!L41,"*")</f>
        <v>*</v>
      </c>
      <c r="I45" s="22">
        <f t="shared" si="0"/>
        <v>9.2473583459437084E-2</v>
      </c>
      <c r="J45" s="22">
        <f t="shared" si="1"/>
        <v>4.599594953197305E-2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DOVER</v>
      </c>
      <c r="C46" s="45">
        <f>IF('Town Data'!C42&gt;9,'Town Data'!B42,"*")</f>
        <v>19597350.420000002</v>
      </c>
      <c r="D46" s="46">
        <f>IF('Town Data'!E42&gt;9,'Town Data'!D42,"*")</f>
        <v>17024112.030000001</v>
      </c>
      <c r="E46" s="47" t="str">
        <f>IF('Town Data'!G42&gt;9,'Town Data'!F42,"*")</f>
        <v>*</v>
      </c>
      <c r="F46" s="48">
        <f>IF('Town Data'!I42&gt;9,'Town Data'!H42,"*")</f>
        <v>20141844.050000001</v>
      </c>
      <c r="G46" s="46">
        <f>IF('Town Data'!K42&gt;9,'Town Data'!J42,"*")</f>
        <v>17678108.370000001</v>
      </c>
      <c r="H46" s="47" t="str">
        <f>IF('Town Data'!M42&gt;9,'Town Data'!L42,"*")</f>
        <v>*</v>
      </c>
      <c r="I46" s="9">
        <f t="shared" si="0"/>
        <v>-2.7032958285663964E-2</v>
      </c>
      <c r="J46" s="9">
        <f t="shared" si="1"/>
        <v>-3.6994701373696794E-2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DUMMERSTON</v>
      </c>
      <c r="C47" s="49">
        <f>IF('Town Data'!C43&gt;9,'Town Data'!B43,"*")</f>
        <v>4040843.35</v>
      </c>
      <c r="D47" s="50">
        <f>IF('Town Data'!E43&gt;9,'Town Data'!D43,"*")</f>
        <v>530123.06000000006</v>
      </c>
      <c r="E47" s="51" t="str">
        <f>IF('Town Data'!G43&gt;9,'Town Data'!F43,"*")</f>
        <v>*</v>
      </c>
      <c r="F47" s="50">
        <f>IF('Town Data'!I43&gt;9,'Town Data'!H43,"*")</f>
        <v>4232232.07</v>
      </c>
      <c r="G47" s="50">
        <f>IF('Town Data'!K43&gt;9,'Town Data'!J43,"*")</f>
        <v>590424.67000000004</v>
      </c>
      <c r="H47" s="51" t="str">
        <f>IF('Town Data'!M43&gt;9,'Town Data'!L43,"*")</f>
        <v>*</v>
      </c>
      <c r="I47" s="22">
        <f t="shared" si="0"/>
        <v>-4.522169787348173E-2</v>
      </c>
      <c r="J47" s="22">
        <f t="shared" si="1"/>
        <v>-0.10213260567177855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DUXBURY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457558.89</v>
      </c>
      <c r="G48" s="46">
        <f>IF('Town Data'!K44&gt;9,'Town Data'!J44,"*")</f>
        <v>200053.37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EAST MONTPELIER</v>
      </c>
      <c r="C49" s="49">
        <f>IF('Town Data'!C45&gt;9,'Town Data'!B45,"*")</f>
        <v>12938711.119999999</v>
      </c>
      <c r="D49" s="50">
        <f>IF('Town Data'!E45&gt;9,'Town Data'!D45,"*")</f>
        <v>2843560.5</v>
      </c>
      <c r="E49" s="51" t="str">
        <f>IF('Town Data'!G45&gt;9,'Town Data'!F45,"*")</f>
        <v>*</v>
      </c>
      <c r="F49" s="50">
        <f>IF('Town Data'!I45&gt;9,'Town Data'!H45,"*")</f>
        <v>11960281.720000001</v>
      </c>
      <c r="G49" s="50">
        <f>IF('Town Data'!K45&gt;9,'Town Data'!J45,"*")</f>
        <v>2421311.77</v>
      </c>
      <c r="H49" s="51">
        <f>IF('Town Data'!M45&gt;9,'Town Data'!L45,"*")</f>
        <v>210799.33333333334</v>
      </c>
      <c r="I49" s="22">
        <f t="shared" si="0"/>
        <v>8.1806551292505719E-2</v>
      </c>
      <c r="J49" s="22">
        <f t="shared" si="1"/>
        <v>0.17438841839025132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EDEN</v>
      </c>
      <c r="C50" s="45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1248340.29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ENOSBURG</v>
      </c>
      <c r="C51" s="49">
        <f>IF('Town Data'!C47&gt;9,'Town Data'!B47,"*")</f>
        <v>17277265.440000001</v>
      </c>
      <c r="D51" s="50">
        <f>IF('Town Data'!E47&gt;9,'Town Data'!D47,"*")</f>
        <v>4423921.16</v>
      </c>
      <c r="E51" s="51">
        <f>IF('Town Data'!G47&gt;9,'Town Data'!F47,"*")</f>
        <v>422092.8333333336</v>
      </c>
      <c r="F51" s="50">
        <f>IF('Town Data'!I47&gt;9,'Town Data'!H47,"*")</f>
        <v>15980615.199999999</v>
      </c>
      <c r="G51" s="50">
        <f>IF('Town Data'!K47&gt;9,'Town Data'!J47,"*")</f>
        <v>4135072.33</v>
      </c>
      <c r="H51" s="51">
        <f>IF('Town Data'!M47&gt;9,'Town Data'!L47,"*")</f>
        <v>59554.333333333299</v>
      </c>
      <c r="I51" s="22">
        <f t="shared" si="0"/>
        <v>8.1138943887466994E-2</v>
      </c>
      <c r="J51" s="22">
        <f t="shared" si="1"/>
        <v>6.9853392383102536E-2</v>
      </c>
      <c r="K51" s="22">
        <f t="shared" si="2"/>
        <v>6.0875251171199496</v>
      </c>
      <c r="L51" s="15"/>
    </row>
    <row r="52" spans="1:12" x14ac:dyDescent="0.25">
      <c r="A52" s="15"/>
      <c r="B52" s="15" t="str">
        <f>'Town Data'!A48</f>
        <v>ESSEX</v>
      </c>
      <c r="C52" s="45">
        <f>IF('Town Data'!C48&gt;9,'Town Data'!B48,"*")</f>
        <v>115912297.34</v>
      </c>
      <c r="D52" s="46">
        <f>IF('Town Data'!E48&gt;9,'Town Data'!D48,"*")</f>
        <v>31310344.609999999</v>
      </c>
      <c r="E52" s="47">
        <f>IF('Town Data'!G48&gt;9,'Town Data'!F48,"*")</f>
        <v>831648.99999999907</v>
      </c>
      <c r="F52" s="48">
        <f>IF('Town Data'!I48&gt;9,'Town Data'!H48,"*")</f>
        <v>134667438.75</v>
      </c>
      <c r="G52" s="46">
        <f>IF('Town Data'!K48&gt;9,'Town Data'!J48,"*")</f>
        <v>30816631.870000001</v>
      </c>
      <c r="H52" s="47">
        <f>IF('Town Data'!M48&gt;9,'Town Data'!L48,"*")</f>
        <v>764319.49999999919</v>
      </c>
      <c r="I52" s="9">
        <f t="shared" si="0"/>
        <v>-0.13927005357856037</v>
      </c>
      <c r="J52" s="9">
        <f t="shared" si="1"/>
        <v>1.6020983152303152E-2</v>
      </c>
      <c r="K52" s="9">
        <f t="shared" si="2"/>
        <v>8.8090778790806665E-2</v>
      </c>
      <c r="L52" s="15"/>
    </row>
    <row r="53" spans="1:12" x14ac:dyDescent="0.25">
      <c r="A53" s="15"/>
      <c r="B53" s="27" t="str">
        <f>'Town Data'!A49</f>
        <v>FAIR HAVEN</v>
      </c>
      <c r="C53" s="49">
        <f>IF('Town Data'!C49&gt;9,'Town Data'!B49,"*")</f>
        <v>16544068.619999999</v>
      </c>
      <c r="D53" s="50">
        <f>IF('Town Data'!E49&gt;9,'Town Data'!D49,"*")</f>
        <v>3249091.33</v>
      </c>
      <c r="E53" s="51" t="str">
        <f>IF('Town Data'!G49&gt;9,'Town Data'!F49,"*")</f>
        <v>*</v>
      </c>
      <c r="F53" s="50">
        <f>IF('Town Data'!I49&gt;9,'Town Data'!H49,"*")</f>
        <v>17284712.350000001</v>
      </c>
      <c r="G53" s="50">
        <f>IF('Town Data'!K49&gt;9,'Town Data'!J49,"*")</f>
        <v>3074793.65</v>
      </c>
      <c r="H53" s="51" t="str">
        <f>IF('Town Data'!M49&gt;9,'Town Data'!L49,"*")</f>
        <v>*</v>
      </c>
      <c r="I53" s="22">
        <f t="shared" si="0"/>
        <v>-4.2849641637224135E-2</v>
      </c>
      <c r="J53" s="22">
        <f t="shared" si="1"/>
        <v>5.6685976309337111E-2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FAIRFAX</v>
      </c>
      <c r="C54" s="45">
        <f>IF('Town Data'!C50&gt;9,'Town Data'!B50,"*")</f>
        <v>10340847.359999999</v>
      </c>
      <c r="D54" s="46">
        <f>IF('Town Data'!E50&gt;9,'Town Data'!D50,"*")</f>
        <v>2469975.2400000002</v>
      </c>
      <c r="E54" s="47" t="str">
        <f>IF('Town Data'!G50&gt;9,'Town Data'!F50,"*")</f>
        <v>*</v>
      </c>
      <c r="F54" s="48">
        <f>IF('Town Data'!I50&gt;9,'Town Data'!H50,"*")</f>
        <v>8618528.2100000009</v>
      </c>
      <c r="G54" s="46">
        <f>IF('Town Data'!K50&gt;9,'Town Data'!J50,"*")</f>
        <v>2166689.86</v>
      </c>
      <c r="H54" s="47" t="str">
        <f>IF('Town Data'!M50&gt;9,'Town Data'!L50,"*")</f>
        <v>*</v>
      </c>
      <c r="I54" s="9">
        <f t="shared" si="0"/>
        <v>0.19983912659259004</v>
      </c>
      <c r="J54" s="9">
        <f t="shared" si="1"/>
        <v>0.13997636929911159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FAIRFIELD</v>
      </c>
      <c r="C55" s="49">
        <f>IF('Town Data'!C51&gt;9,'Town Data'!B51,"*")</f>
        <v>1628566.61</v>
      </c>
      <c r="D55" s="50">
        <f>IF('Town Data'!E51&gt;9,'Town Data'!D51,"*")</f>
        <v>290843.34999999998</v>
      </c>
      <c r="E55" s="51" t="str">
        <f>IF('Town Data'!G51&gt;9,'Town Data'!F51,"*")</f>
        <v>*</v>
      </c>
      <c r="F55" s="50">
        <f>IF('Town Data'!I51&gt;9,'Town Data'!H51,"*")</f>
        <v>1472123.07</v>
      </c>
      <c r="G55" s="50">
        <f>IF('Town Data'!K51&gt;9,'Town Data'!J51,"*")</f>
        <v>262703.89</v>
      </c>
      <c r="H55" s="51" t="str">
        <f>IF('Town Data'!M51&gt;9,'Town Data'!L51,"*")</f>
        <v>*</v>
      </c>
      <c r="I55" s="22">
        <f t="shared" si="0"/>
        <v>0.10627069379464316</v>
      </c>
      <c r="J55" s="22">
        <f t="shared" si="1"/>
        <v>0.10711474428490557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FAIRLEE</v>
      </c>
      <c r="C56" s="45">
        <f>IF('Town Data'!C52&gt;9,'Town Data'!B52,"*")</f>
        <v>8510625.2899999991</v>
      </c>
      <c r="D56" s="46">
        <f>IF('Town Data'!E52&gt;9,'Town Data'!D52,"*")</f>
        <v>1161718.4099999999</v>
      </c>
      <c r="E56" s="47">
        <f>IF('Town Data'!G52&gt;9,'Town Data'!F52,"*")</f>
        <v>71787.666666666628</v>
      </c>
      <c r="F56" s="48">
        <f>IF('Town Data'!I52&gt;9,'Town Data'!H52,"*")</f>
        <v>8254377.1600000001</v>
      </c>
      <c r="G56" s="46">
        <f>IF('Town Data'!K52&gt;9,'Town Data'!J52,"*")</f>
        <v>1080758.73</v>
      </c>
      <c r="H56" s="47" t="str">
        <f>IF('Town Data'!M52&gt;9,'Town Data'!L52,"*")</f>
        <v>*</v>
      </c>
      <c r="I56" s="9">
        <f t="shared" si="0"/>
        <v>3.1043908587283276E-2</v>
      </c>
      <c r="J56" s="9">
        <f t="shared" si="1"/>
        <v>7.4910040282533674E-2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FERRISBURGH</v>
      </c>
      <c r="C57" s="49">
        <f>IF('Town Data'!C53&gt;9,'Town Data'!B53,"*")</f>
        <v>4266002.13</v>
      </c>
      <c r="D57" s="50">
        <f>IF('Town Data'!E53&gt;9,'Town Data'!D53,"*")</f>
        <v>1278569.75</v>
      </c>
      <c r="E57" s="51" t="str">
        <f>IF('Town Data'!G53&gt;9,'Town Data'!F53,"*")</f>
        <v>*</v>
      </c>
      <c r="F57" s="50">
        <f>IF('Town Data'!I53&gt;9,'Town Data'!H53,"*")</f>
        <v>4420266.3499999996</v>
      </c>
      <c r="G57" s="50">
        <f>IF('Town Data'!K53&gt;9,'Town Data'!J53,"*")</f>
        <v>1424884.9</v>
      </c>
      <c r="H57" s="51" t="str">
        <f>IF('Town Data'!M53&gt;9,'Town Data'!L53,"*")</f>
        <v>*</v>
      </c>
      <c r="I57" s="22">
        <f t="shared" si="0"/>
        <v>-3.4899304201431156E-2</v>
      </c>
      <c r="J57" s="22">
        <f t="shared" si="1"/>
        <v>-0.102685592359074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GEORGIA</v>
      </c>
      <c r="C58" s="45">
        <f>IF('Town Data'!C54&gt;9,'Town Data'!B54,"*")</f>
        <v>3401610.05</v>
      </c>
      <c r="D58" s="46">
        <f>IF('Town Data'!E54&gt;9,'Town Data'!D54,"*")</f>
        <v>1283821.54</v>
      </c>
      <c r="E58" s="47" t="str">
        <f>IF('Town Data'!G54&gt;9,'Town Data'!F54,"*")</f>
        <v>*</v>
      </c>
      <c r="F58" s="48">
        <f>IF('Town Data'!I54&gt;9,'Town Data'!H54,"*")</f>
        <v>2847695.45</v>
      </c>
      <c r="G58" s="46">
        <f>IF('Town Data'!K54&gt;9,'Town Data'!J54,"*")</f>
        <v>1280835.3999999999</v>
      </c>
      <c r="H58" s="47" t="str">
        <f>IF('Town Data'!M54&gt;9,'Town Data'!L54,"*")</f>
        <v>*</v>
      </c>
      <c r="I58" s="9">
        <f t="shared" si="0"/>
        <v>0.19451328617321054</v>
      </c>
      <c r="J58" s="9">
        <f t="shared" si="1"/>
        <v>2.3314002720413026E-3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GRAND ISLE</v>
      </c>
      <c r="C59" s="49">
        <f>IF('Town Data'!C55&gt;9,'Town Data'!B55,"*")</f>
        <v>613640.54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1367322.03</v>
      </c>
      <c r="G59" s="50">
        <f>IF('Town Data'!K55&gt;9,'Town Data'!J55,"*")</f>
        <v>587355.42000000004</v>
      </c>
      <c r="H59" s="51" t="str">
        <f>IF('Town Data'!M55&gt;9,'Town Data'!L55,"*")</f>
        <v>*</v>
      </c>
      <c r="I59" s="22">
        <f t="shared" si="0"/>
        <v>-0.55120993698902077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GREENSBORO</v>
      </c>
      <c r="C60" s="45">
        <f>IF('Town Data'!C56&gt;9,'Town Data'!B56,"*")</f>
        <v>1892813.7</v>
      </c>
      <c r="D60" s="46">
        <f>IF('Town Data'!E56&gt;9,'Town Data'!D56,"*")</f>
        <v>1332181.9099999999</v>
      </c>
      <c r="E60" s="47" t="str">
        <f>IF('Town Data'!G56&gt;9,'Town Data'!F56,"*")</f>
        <v>*</v>
      </c>
      <c r="F60" s="48">
        <f>IF('Town Data'!I56&gt;9,'Town Data'!H56,"*")</f>
        <v>2267673.62</v>
      </c>
      <c r="G60" s="46">
        <f>IF('Town Data'!K56&gt;9,'Town Data'!J56,"*")</f>
        <v>1535478.55</v>
      </c>
      <c r="H60" s="47" t="str">
        <f>IF('Town Data'!M56&gt;9,'Town Data'!L56,"*")</f>
        <v>*</v>
      </c>
      <c r="I60" s="9">
        <f t="shared" si="0"/>
        <v>-0.16530594027900722</v>
      </c>
      <c r="J60" s="9">
        <f t="shared" si="1"/>
        <v>-0.13239953107778688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GROTON</v>
      </c>
      <c r="C61" s="49">
        <f>IF('Town Data'!C57&gt;9,'Town Data'!B57,"*")</f>
        <v>2159691.39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1389587.71</v>
      </c>
      <c r="G61" s="50">
        <f>IF('Town Data'!K57&gt;9,'Town Data'!J57,"*")</f>
        <v>802514.83</v>
      </c>
      <c r="H61" s="51" t="str">
        <f>IF('Town Data'!M57&gt;9,'Town Data'!L57,"*")</f>
        <v>*</v>
      </c>
      <c r="I61" s="22">
        <f t="shared" si="0"/>
        <v>0.55419580531552071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GUILFORD</v>
      </c>
      <c r="C62" s="45">
        <f>IF('Town Data'!C58&gt;9,'Town Data'!B58,"*")</f>
        <v>746743.74</v>
      </c>
      <c r="D62" s="46">
        <f>IF('Town Data'!E58&gt;9,'Town Data'!D58,"*")</f>
        <v>317591.65999999997</v>
      </c>
      <c r="E62" s="47" t="str">
        <f>IF('Town Data'!G58&gt;9,'Town Data'!F58,"*")</f>
        <v>*</v>
      </c>
      <c r="F62" s="48">
        <f>IF('Town Data'!I58&gt;9,'Town Data'!H58,"*")</f>
        <v>651800.54</v>
      </c>
      <c r="G62" s="46">
        <f>IF('Town Data'!K58&gt;9,'Town Data'!J58,"*")</f>
        <v>283634.42</v>
      </c>
      <c r="H62" s="47" t="str">
        <f>IF('Town Data'!M58&gt;9,'Town Data'!L58,"*")</f>
        <v>*</v>
      </c>
      <c r="I62" s="9">
        <f t="shared" si="0"/>
        <v>0.14566296615832805</v>
      </c>
      <c r="J62" s="9">
        <f t="shared" si="1"/>
        <v>0.11972185886325078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HARDWICK</v>
      </c>
      <c r="C63" s="49">
        <f>IF('Town Data'!C59&gt;9,'Town Data'!B59,"*")</f>
        <v>22565298.440000001</v>
      </c>
      <c r="D63" s="50">
        <f>IF('Town Data'!E59&gt;9,'Town Data'!D59,"*")</f>
        <v>3679102.1</v>
      </c>
      <c r="E63" s="51">
        <f>IF('Town Data'!G59&gt;9,'Town Data'!F59,"*")</f>
        <v>26543.000000000011</v>
      </c>
      <c r="F63" s="50">
        <f>IF('Town Data'!I59&gt;9,'Town Data'!H59,"*")</f>
        <v>22043791.48</v>
      </c>
      <c r="G63" s="50">
        <f>IF('Town Data'!K59&gt;9,'Town Data'!J59,"*")</f>
        <v>3378551.12</v>
      </c>
      <c r="H63" s="51">
        <f>IF('Town Data'!M59&gt;9,'Town Data'!L59,"*")</f>
        <v>38897.5</v>
      </c>
      <c r="I63" s="22">
        <f t="shared" si="0"/>
        <v>2.3657770509812538E-2</v>
      </c>
      <c r="J63" s="22">
        <f t="shared" si="1"/>
        <v>8.8958541494556398E-2</v>
      </c>
      <c r="K63" s="22">
        <f t="shared" si="2"/>
        <v>-0.31761681341988529</v>
      </c>
      <c r="L63" s="15"/>
    </row>
    <row r="64" spans="1:12" x14ac:dyDescent="0.25">
      <c r="A64" s="15"/>
      <c r="B64" s="15" t="str">
        <f>'Town Data'!A60</f>
        <v>HARTFORD</v>
      </c>
      <c r="C64" s="45">
        <f>IF('Town Data'!C60&gt;9,'Town Data'!B60,"*")</f>
        <v>100112630.51000001</v>
      </c>
      <c r="D64" s="46">
        <f>IF('Town Data'!E60&gt;9,'Town Data'!D60,"*")</f>
        <v>16509010.289999999</v>
      </c>
      <c r="E64" s="47">
        <f>IF('Town Data'!G60&gt;9,'Town Data'!F60,"*")</f>
        <v>374328.83333333349</v>
      </c>
      <c r="F64" s="48">
        <f>IF('Town Data'!I60&gt;9,'Town Data'!H60,"*")</f>
        <v>82222152.900000006</v>
      </c>
      <c r="G64" s="46">
        <f>IF('Town Data'!K60&gt;9,'Town Data'!J60,"*")</f>
        <v>16130560.890000001</v>
      </c>
      <c r="H64" s="47">
        <f>IF('Town Data'!M60&gt;9,'Town Data'!L60,"*")</f>
        <v>1039155.0000000006</v>
      </c>
      <c r="I64" s="9">
        <f t="shared" si="0"/>
        <v>0.21758707330077703</v>
      </c>
      <c r="J64" s="9">
        <f t="shared" si="1"/>
        <v>2.346163921891984E-2</v>
      </c>
      <c r="K64" s="9">
        <f t="shared" si="2"/>
        <v>-0.63977574728184605</v>
      </c>
      <c r="L64" s="15"/>
    </row>
    <row r="65" spans="1:12" x14ac:dyDescent="0.25">
      <c r="A65" s="15"/>
      <c r="B65" s="27" t="str">
        <f>'Town Data'!A61</f>
        <v>HARTLAND</v>
      </c>
      <c r="C65" s="49">
        <f>IF('Town Data'!C61&gt;9,'Town Data'!B61,"*")</f>
        <v>3004744.9</v>
      </c>
      <c r="D65" s="50">
        <f>IF('Town Data'!E61&gt;9,'Town Data'!D61,"*")</f>
        <v>1209732.8</v>
      </c>
      <c r="E65" s="51">
        <f>IF('Town Data'!G61&gt;9,'Town Data'!F61,"*")</f>
        <v>85812.999999999985</v>
      </c>
      <c r="F65" s="50">
        <f>IF('Town Data'!I61&gt;9,'Town Data'!H61,"*")</f>
        <v>3089323.43</v>
      </c>
      <c r="G65" s="50">
        <f>IF('Town Data'!K61&gt;9,'Town Data'!J61,"*")</f>
        <v>1152798.25</v>
      </c>
      <c r="H65" s="51">
        <f>IF('Town Data'!M61&gt;9,'Town Data'!L61,"*")</f>
        <v>63506.000000000036</v>
      </c>
      <c r="I65" s="22">
        <f t="shared" si="0"/>
        <v>-2.7377687029680884E-2</v>
      </c>
      <c r="J65" s="22">
        <f t="shared" si="1"/>
        <v>4.9388130143327373E-2</v>
      </c>
      <c r="K65" s="22">
        <f t="shared" si="2"/>
        <v>0.35125814883632944</v>
      </c>
      <c r="L65" s="15"/>
    </row>
    <row r="66" spans="1:12" x14ac:dyDescent="0.25">
      <c r="A66" s="15"/>
      <c r="B66" s="15" t="str">
        <f>'Town Data'!A62</f>
        <v>HIGHGATE</v>
      </c>
      <c r="C66" s="45">
        <f>IF('Town Data'!C62&gt;9,'Town Data'!B62,"*")</f>
        <v>4780513.37</v>
      </c>
      <c r="D66" s="46">
        <f>IF('Town Data'!E62&gt;9,'Town Data'!D62,"*")</f>
        <v>1232080.92</v>
      </c>
      <c r="E66" s="47" t="str">
        <f>IF('Town Data'!G62&gt;9,'Town Data'!F62,"*")</f>
        <v>*</v>
      </c>
      <c r="F66" s="48">
        <f>IF('Town Data'!I62&gt;9,'Town Data'!H62,"*")</f>
        <v>4469863.54</v>
      </c>
      <c r="G66" s="46">
        <f>IF('Town Data'!K62&gt;9,'Town Data'!J62,"*")</f>
        <v>1099334.5</v>
      </c>
      <c r="H66" s="47" t="str">
        <f>IF('Town Data'!M62&gt;9,'Town Data'!L62,"*")</f>
        <v>*</v>
      </c>
      <c r="I66" s="9">
        <f t="shared" si="0"/>
        <v>6.9498727918660366E-2</v>
      </c>
      <c r="J66" s="9">
        <f t="shared" si="1"/>
        <v>0.12075161836547468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HINESBURG</v>
      </c>
      <c r="C67" s="49">
        <f>IF('Town Data'!C63&gt;9,'Town Data'!B63,"*")</f>
        <v>18871381.77</v>
      </c>
      <c r="D67" s="50">
        <f>IF('Town Data'!E63&gt;9,'Town Data'!D63,"*")</f>
        <v>3620385.63</v>
      </c>
      <c r="E67" s="51">
        <f>IF('Town Data'!G63&gt;9,'Town Data'!F63,"*")</f>
        <v>44133.166666666635</v>
      </c>
      <c r="F67" s="50">
        <f>IF('Town Data'!I63&gt;9,'Town Data'!H63,"*")</f>
        <v>18631233.489999998</v>
      </c>
      <c r="G67" s="50">
        <f>IF('Town Data'!K63&gt;9,'Town Data'!J63,"*")</f>
        <v>3296277.41</v>
      </c>
      <c r="H67" s="51">
        <f>IF('Town Data'!M63&gt;9,'Town Data'!L63,"*")</f>
        <v>77732.333333333358</v>
      </c>
      <c r="I67" s="22">
        <f t="shared" si="0"/>
        <v>1.2889553454895874E-2</v>
      </c>
      <c r="J67" s="22">
        <f t="shared" si="1"/>
        <v>9.8325528979067239E-2</v>
      </c>
      <c r="K67" s="22">
        <f t="shared" si="2"/>
        <v>-0.43224183844560665</v>
      </c>
      <c r="L67" s="15"/>
    </row>
    <row r="68" spans="1:12" x14ac:dyDescent="0.25">
      <c r="A68" s="15"/>
      <c r="B68" s="15" t="str">
        <f>'Town Data'!A64</f>
        <v>HUNTINGTON</v>
      </c>
      <c r="C68" s="45">
        <f>IF('Town Data'!C64&gt;9,'Town Data'!B64,"*")</f>
        <v>522755.76</v>
      </c>
      <c r="D68" s="46">
        <f>IF('Town Data'!E64&gt;9,'Town Data'!D64,"*")</f>
        <v>286637.94</v>
      </c>
      <c r="E68" s="47" t="str">
        <f>IF('Town Data'!G64&gt;9,'Town Data'!F64,"*")</f>
        <v>*</v>
      </c>
      <c r="F68" s="48">
        <f>IF('Town Data'!I64&gt;9,'Town Data'!H64,"*")</f>
        <v>530712.05000000005</v>
      </c>
      <c r="G68" s="46">
        <f>IF('Town Data'!K64&gt;9,'Town Data'!J64,"*")</f>
        <v>277650.40000000002</v>
      </c>
      <c r="H68" s="47" t="str">
        <f>IF('Town Data'!M64&gt;9,'Town Data'!L64,"*")</f>
        <v>*</v>
      </c>
      <c r="I68" s="9">
        <f t="shared" si="0"/>
        <v>-1.4991726681163612E-2</v>
      </c>
      <c r="J68" s="9">
        <f t="shared" si="1"/>
        <v>3.2369987581505298E-2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HYDE PARK</v>
      </c>
      <c r="C69" s="49">
        <f>IF('Town Data'!C65&gt;9,'Town Data'!B65,"*")</f>
        <v>8957986.1899999995</v>
      </c>
      <c r="D69" s="50">
        <f>IF('Town Data'!E65&gt;9,'Town Data'!D65,"*")</f>
        <v>736748.53</v>
      </c>
      <c r="E69" s="51" t="str">
        <f>IF('Town Data'!G65&gt;9,'Town Data'!F65,"*")</f>
        <v>*</v>
      </c>
      <c r="F69" s="50">
        <f>IF('Town Data'!I65&gt;9,'Town Data'!H65,"*")</f>
        <v>9190481.8000000007</v>
      </c>
      <c r="G69" s="50">
        <f>IF('Town Data'!K65&gt;9,'Town Data'!J65,"*")</f>
        <v>709837.67</v>
      </c>
      <c r="H69" s="51" t="str">
        <f>IF('Town Data'!M65&gt;9,'Town Data'!L65,"*")</f>
        <v>*</v>
      </c>
      <c r="I69" s="22">
        <f t="shared" si="0"/>
        <v>-2.529743435213606E-2</v>
      </c>
      <c r="J69" s="22">
        <f t="shared" si="1"/>
        <v>3.7911287520145255E-2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IRASBURG</v>
      </c>
      <c r="C70" s="45">
        <f>IF('Town Data'!C66&gt;9,'Town Data'!B66,"*")</f>
        <v>2736348.31</v>
      </c>
      <c r="D70" s="46">
        <f>IF('Town Data'!E66&gt;9,'Town Data'!D66,"*")</f>
        <v>573198.35</v>
      </c>
      <c r="E70" s="47" t="str">
        <f>IF('Town Data'!G66&gt;9,'Town Data'!F66,"*")</f>
        <v>*</v>
      </c>
      <c r="F70" s="48">
        <f>IF('Town Data'!I66&gt;9,'Town Data'!H66,"*")</f>
        <v>2526075.0499999998</v>
      </c>
      <c r="G70" s="46">
        <f>IF('Town Data'!K66&gt;9,'Town Data'!J66,"*")</f>
        <v>461157.63</v>
      </c>
      <c r="H70" s="47" t="str">
        <f>IF('Town Data'!M66&gt;9,'Town Data'!L66,"*")</f>
        <v>*</v>
      </c>
      <c r="I70" s="9">
        <f t="shared" ref="I70:I133" si="3">IFERROR((C70-F70)/F70,"")</f>
        <v>8.3241097686309939E-2</v>
      </c>
      <c r="J70" s="9">
        <f t="shared" ref="J70:J133" si="4">IFERROR((D70-G70)/G70,"")</f>
        <v>0.24295536430786144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JAMAICA</v>
      </c>
      <c r="C71" s="49">
        <f>IF('Town Data'!C67&gt;9,'Town Data'!B67,"*")</f>
        <v>3481596.55</v>
      </c>
      <c r="D71" s="50">
        <f>IF('Town Data'!E67&gt;9,'Town Data'!D67,"*")</f>
        <v>938291.24</v>
      </c>
      <c r="E71" s="51" t="str">
        <f>IF('Town Data'!G67&gt;9,'Town Data'!F67,"*")</f>
        <v>*</v>
      </c>
      <c r="F71" s="50">
        <f>IF('Town Data'!I67&gt;9,'Town Data'!H67,"*")</f>
        <v>3083272.52</v>
      </c>
      <c r="G71" s="50">
        <f>IF('Town Data'!K67&gt;9,'Town Data'!J67,"*")</f>
        <v>1048999.92</v>
      </c>
      <c r="H71" s="51" t="str">
        <f>IF('Town Data'!M67&gt;9,'Town Data'!L67,"*")</f>
        <v>*</v>
      </c>
      <c r="I71" s="22">
        <f t="shared" si="3"/>
        <v>0.12918871991243894</v>
      </c>
      <c r="J71" s="22">
        <f t="shared" si="4"/>
        <v>-0.10553735790561351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JAY</v>
      </c>
      <c r="C72" s="45">
        <f>IF('Town Data'!C68&gt;9,'Town Data'!B68,"*")</f>
        <v>12999587.84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12405430.789999999</v>
      </c>
      <c r="G72" s="46">
        <f>IF('Town Data'!K68&gt;9,'Town Data'!J68,"*")</f>
        <v>6424645.46</v>
      </c>
      <c r="H72" s="47" t="str">
        <f>IF('Town Data'!M68&gt;9,'Town Data'!L68,"*")</f>
        <v>*</v>
      </c>
      <c r="I72" s="9">
        <f t="shared" si="3"/>
        <v>4.7894914739998386E-2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JERICHO</v>
      </c>
      <c r="C73" s="49">
        <f>IF('Town Data'!C69&gt;9,'Town Data'!B69,"*")</f>
        <v>7459289.5499999998</v>
      </c>
      <c r="D73" s="50">
        <f>IF('Town Data'!E69&gt;9,'Town Data'!D69,"*")</f>
        <v>1964281.93</v>
      </c>
      <c r="E73" s="51" t="str">
        <f>IF('Town Data'!G69&gt;9,'Town Data'!F69,"*")</f>
        <v>*</v>
      </c>
      <c r="F73" s="50">
        <f>IF('Town Data'!I69&gt;9,'Town Data'!H69,"*")</f>
        <v>6750885.7400000002</v>
      </c>
      <c r="G73" s="50">
        <f>IF('Town Data'!K69&gt;9,'Town Data'!J69,"*")</f>
        <v>1823722.77</v>
      </c>
      <c r="H73" s="51" t="str">
        <f>IF('Town Data'!M69&gt;9,'Town Data'!L69,"*")</f>
        <v>*</v>
      </c>
      <c r="I73" s="22">
        <f t="shared" si="3"/>
        <v>0.10493494295164883</v>
      </c>
      <c r="J73" s="22">
        <f t="shared" si="4"/>
        <v>7.7072657265775057E-2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JOHNSON</v>
      </c>
      <c r="C74" s="45">
        <f>IF('Town Data'!C70&gt;9,'Town Data'!B70,"*")</f>
        <v>28311386.649999999</v>
      </c>
      <c r="D74" s="46">
        <f>IF('Town Data'!E70&gt;9,'Town Data'!D70,"*")</f>
        <v>6759539.5300000003</v>
      </c>
      <c r="E74" s="47" t="str">
        <f>IF('Town Data'!G70&gt;9,'Town Data'!F70,"*")</f>
        <v>*</v>
      </c>
      <c r="F74" s="48">
        <f>IF('Town Data'!I70&gt;9,'Town Data'!H70,"*")</f>
        <v>28671625.710000001</v>
      </c>
      <c r="G74" s="46">
        <f>IF('Town Data'!K70&gt;9,'Town Data'!J70,"*")</f>
        <v>6653249.7999999998</v>
      </c>
      <c r="H74" s="47" t="str">
        <f>IF('Town Data'!M70&gt;9,'Town Data'!L70,"*")</f>
        <v>*</v>
      </c>
      <c r="I74" s="9">
        <f t="shared" si="3"/>
        <v>-1.2564305339489672E-2</v>
      </c>
      <c r="J74" s="9">
        <f t="shared" si="4"/>
        <v>1.5975610896196989E-2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KILLINGTON</v>
      </c>
      <c r="C75" s="49">
        <f>IF('Town Data'!C71&gt;9,'Town Data'!B71,"*")</f>
        <v>29612489.289999999</v>
      </c>
      <c r="D75" s="50">
        <f>IF('Town Data'!E71&gt;9,'Town Data'!D71,"*")</f>
        <v>25589090.149999999</v>
      </c>
      <c r="E75" s="51" t="str">
        <f>IF('Town Data'!G71&gt;9,'Town Data'!F71,"*")</f>
        <v>*</v>
      </c>
      <c r="F75" s="50">
        <f>IF('Town Data'!I71&gt;9,'Town Data'!H71,"*")</f>
        <v>32148635.149999999</v>
      </c>
      <c r="G75" s="50">
        <f>IF('Town Data'!K71&gt;9,'Town Data'!J71,"*")</f>
        <v>27924287.100000001</v>
      </c>
      <c r="H75" s="51" t="str">
        <f>IF('Town Data'!M71&gt;9,'Town Data'!L71,"*")</f>
        <v>*</v>
      </c>
      <c r="I75" s="22">
        <f t="shared" si="3"/>
        <v>-7.8888134695820816E-2</v>
      </c>
      <c r="J75" s="22">
        <f t="shared" si="4"/>
        <v>-8.3626018513468264E-2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LINCOLN</v>
      </c>
      <c r="C76" s="45">
        <f>IF('Town Data'!C72&gt;9,'Town Data'!B72,"*")</f>
        <v>527717.68000000005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536340.82999999996</v>
      </c>
      <c r="G76" s="46">
        <f>IF('Town Data'!K72&gt;9,'Town Data'!J72,"*")</f>
        <v>186778.37</v>
      </c>
      <c r="H76" s="47" t="str">
        <f>IF('Town Data'!M72&gt;9,'Town Data'!L72,"*")</f>
        <v>*</v>
      </c>
      <c r="I76" s="9">
        <f t="shared" si="3"/>
        <v>-1.6077742953114173E-2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LONDONDERRY</v>
      </c>
      <c r="C77" s="49">
        <f>IF('Town Data'!C73&gt;9,'Town Data'!B73,"*")</f>
        <v>9461342.2100000009</v>
      </c>
      <c r="D77" s="50">
        <f>IF('Town Data'!E73&gt;9,'Town Data'!D73,"*")</f>
        <v>3165003.87</v>
      </c>
      <c r="E77" s="51" t="str">
        <f>IF('Town Data'!G73&gt;9,'Town Data'!F73,"*")</f>
        <v>*</v>
      </c>
      <c r="F77" s="50">
        <f>IF('Town Data'!I73&gt;9,'Town Data'!H73,"*")</f>
        <v>9168144.9499999993</v>
      </c>
      <c r="G77" s="50">
        <f>IF('Town Data'!K73&gt;9,'Town Data'!J73,"*")</f>
        <v>3163855.36</v>
      </c>
      <c r="H77" s="51" t="str">
        <f>IF('Town Data'!M73&gt;9,'Town Data'!L73,"*")</f>
        <v>*</v>
      </c>
      <c r="I77" s="22">
        <f t="shared" si="3"/>
        <v>3.1979998309254659E-2</v>
      </c>
      <c r="J77" s="22">
        <f t="shared" si="4"/>
        <v>3.6300964150277784E-4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LUDLOW</v>
      </c>
      <c r="C78" s="45">
        <f>IF('Town Data'!C74&gt;9,'Town Data'!B74,"*")</f>
        <v>21104592.07</v>
      </c>
      <c r="D78" s="46">
        <f>IF('Town Data'!E74&gt;9,'Town Data'!D74,"*")</f>
        <v>9189881.8399999999</v>
      </c>
      <c r="E78" s="47" t="str">
        <f>IF('Town Data'!G74&gt;9,'Town Data'!F74,"*")</f>
        <v>*</v>
      </c>
      <c r="F78" s="48">
        <f>IF('Town Data'!I74&gt;9,'Town Data'!H74,"*")</f>
        <v>18824866.399999999</v>
      </c>
      <c r="G78" s="46">
        <f>IF('Town Data'!K74&gt;9,'Town Data'!J74,"*")</f>
        <v>8934889.7200000007</v>
      </c>
      <c r="H78" s="47">
        <f>IF('Town Data'!M74&gt;9,'Town Data'!L74,"*")</f>
        <v>72624.833333333285</v>
      </c>
      <c r="I78" s="9">
        <f t="shared" si="3"/>
        <v>0.12110182465889914</v>
      </c>
      <c r="J78" s="9">
        <f t="shared" si="4"/>
        <v>2.8538921910722718E-2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LUNENBURG</v>
      </c>
      <c r="C79" s="49" t="str">
        <f>IF('Town Data'!C75&gt;9,'Town Data'!B75,"*")</f>
        <v>*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486451.14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LYNDON</v>
      </c>
      <c r="C80" s="45">
        <f>IF('Town Data'!C76&gt;9,'Town Data'!B76,"*")</f>
        <v>27808352.309999999</v>
      </c>
      <c r="D80" s="46">
        <f>IF('Town Data'!E76&gt;9,'Town Data'!D76,"*")</f>
        <v>7019029.2599999998</v>
      </c>
      <c r="E80" s="47">
        <f>IF('Town Data'!G76&gt;9,'Town Data'!F76,"*")</f>
        <v>151414.83333333334</v>
      </c>
      <c r="F80" s="48">
        <f>IF('Town Data'!I76&gt;9,'Town Data'!H76,"*")</f>
        <v>28295934.66</v>
      </c>
      <c r="G80" s="46">
        <f>IF('Town Data'!K76&gt;9,'Town Data'!J76,"*")</f>
        <v>7032443.5099999998</v>
      </c>
      <c r="H80" s="47">
        <f>IF('Town Data'!M76&gt;9,'Town Data'!L76,"*")</f>
        <v>133292.33333333328</v>
      </c>
      <c r="I80" s="9">
        <f t="shared" si="3"/>
        <v>-1.7231533641094487E-2</v>
      </c>
      <c r="J80" s="9">
        <f t="shared" si="4"/>
        <v>-1.9074806617252159E-3</v>
      </c>
      <c r="K80" s="9">
        <f t="shared" si="5"/>
        <v>0.13596055787154598</v>
      </c>
      <c r="L80" s="15"/>
    </row>
    <row r="81" spans="1:12" x14ac:dyDescent="0.25">
      <c r="A81" s="15"/>
      <c r="B81" s="27" t="str">
        <f>'Town Data'!A77</f>
        <v>MANCHESTER</v>
      </c>
      <c r="C81" s="49">
        <f>IF('Town Data'!C77&gt;9,'Town Data'!B77,"*")</f>
        <v>56936233.380000003</v>
      </c>
      <c r="D81" s="50">
        <f>IF('Town Data'!E77&gt;9,'Town Data'!D77,"*")</f>
        <v>22863321.780000001</v>
      </c>
      <c r="E81" s="51">
        <f>IF('Town Data'!G77&gt;9,'Town Data'!F77,"*")</f>
        <v>818386.99999999907</v>
      </c>
      <c r="F81" s="50">
        <f>IF('Town Data'!I77&gt;9,'Town Data'!H77,"*")</f>
        <v>55758431.43</v>
      </c>
      <c r="G81" s="50">
        <f>IF('Town Data'!K77&gt;9,'Town Data'!J77,"*")</f>
        <v>21899075.760000002</v>
      </c>
      <c r="H81" s="51">
        <f>IF('Town Data'!M77&gt;9,'Town Data'!L77,"*")</f>
        <v>892980.8333333336</v>
      </c>
      <c r="I81" s="22">
        <f t="shared" si="3"/>
        <v>2.1123297764906349E-2</v>
      </c>
      <c r="J81" s="22">
        <f t="shared" si="4"/>
        <v>4.4031356874030904E-2</v>
      </c>
      <c r="K81" s="22">
        <f t="shared" si="5"/>
        <v>-8.3533521156203813E-2</v>
      </c>
      <c r="L81" s="15"/>
    </row>
    <row r="82" spans="1:12" x14ac:dyDescent="0.25">
      <c r="A82" s="15"/>
      <c r="B82" s="15" t="str">
        <f>'Town Data'!A78</f>
        <v>MARLBORO</v>
      </c>
      <c r="C82" s="45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265850.27</v>
      </c>
      <c r="G82" s="46">
        <f>IF('Town Data'!K78&gt;9,'Town Data'!J78,"*")</f>
        <v>159435.43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MARSHFIELD</v>
      </c>
      <c r="C83" s="49">
        <f>IF('Town Data'!C79&gt;9,'Town Data'!B79,"*")</f>
        <v>2398658.9</v>
      </c>
      <c r="D83" s="50">
        <f>IF('Town Data'!E79&gt;9,'Town Data'!D79,"*")</f>
        <v>575027.06000000006</v>
      </c>
      <c r="E83" s="51" t="str">
        <f>IF('Town Data'!G79&gt;9,'Town Data'!F79,"*")</f>
        <v>*</v>
      </c>
      <c r="F83" s="50">
        <f>IF('Town Data'!I79&gt;9,'Town Data'!H79,"*")</f>
        <v>2349795.9700000002</v>
      </c>
      <c r="G83" s="50" t="str">
        <f>IF('Town Data'!K79&gt;9,'Town Data'!J79,"*")</f>
        <v>*</v>
      </c>
      <c r="H83" s="51" t="str">
        <f>IF('Town Data'!M79&gt;9,'Town Data'!L79,"*")</f>
        <v>*</v>
      </c>
      <c r="I83" s="22">
        <f t="shared" si="3"/>
        <v>2.0794541578858738E-2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MENDON</v>
      </c>
      <c r="C84" s="45">
        <f>IF('Town Data'!C80&gt;9,'Town Data'!B80,"*")</f>
        <v>6706046.2199999997</v>
      </c>
      <c r="D84" s="48">
        <f>IF('Town Data'!E80&gt;9,'Town Data'!D80,"*")</f>
        <v>658648.63</v>
      </c>
      <c r="E84" s="55" t="str">
        <f>IF('Town Data'!G80&gt;9,'Town Data'!F80,"*")</f>
        <v>*</v>
      </c>
      <c r="F84" s="48">
        <f>IF('Town Data'!I80&gt;9,'Town Data'!H80,"*")</f>
        <v>4479863.58</v>
      </c>
      <c r="G84" s="46">
        <f>IF('Town Data'!K80&gt;9,'Town Data'!J80,"*")</f>
        <v>549344.43000000005</v>
      </c>
      <c r="H84" s="47" t="str">
        <f>IF('Town Data'!M80&gt;9,'Town Data'!L80,"*")</f>
        <v>*</v>
      </c>
      <c r="I84" s="9">
        <f t="shared" si="3"/>
        <v>0.49693089984673139</v>
      </c>
      <c r="J84" s="9">
        <f t="shared" si="4"/>
        <v>0.19897207294884184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MIDDLEBURY</v>
      </c>
      <c r="C85" s="49">
        <f>IF('Town Data'!C81&gt;9,'Town Data'!B81,"*")</f>
        <v>82425121.819999993</v>
      </c>
      <c r="D85" s="50">
        <f>IF('Town Data'!E81&gt;9,'Town Data'!D81,"*")</f>
        <v>22911859.550000001</v>
      </c>
      <c r="E85" s="51">
        <f>IF('Town Data'!G81&gt;9,'Town Data'!F81,"*")</f>
        <v>305642.49999999983</v>
      </c>
      <c r="F85" s="50">
        <f>IF('Town Data'!I81&gt;9,'Town Data'!H81,"*")</f>
        <v>85384316.670000002</v>
      </c>
      <c r="G85" s="50">
        <f>IF('Town Data'!K81&gt;9,'Town Data'!J81,"*")</f>
        <v>20830679.489999998</v>
      </c>
      <c r="H85" s="51">
        <f>IF('Town Data'!M81&gt;9,'Town Data'!L81,"*")</f>
        <v>614625.16666666698</v>
      </c>
      <c r="I85" s="22">
        <f t="shared" si="3"/>
        <v>-3.465735822934482E-2</v>
      </c>
      <c r="J85" s="22">
        <f t="shared" si="4"/>
        <v>9.9909369783117069E-2</v>
      </c>
      <c r="K85" s="22">
        <f t="shared" si="5"/>
        <v>-0.50271723877235797</v>
      </c>
      <c r="L85" s="15"/>
    </row>
    <row r="86" spans="1:12" x14ac:dyDescent="0.25">
      <c r="A86" s="15"/>
      <c r="B86" s="15" t="str">
        <f>'Town Data'!A82</f>
        <v>MIDDLESEX</v>
      </c>
      <c r="C86" s="45">
        <f>IF('Town Data'!C82&gt;9,'Town Data'!B82,"*")</f>
        <v>10400588.130000001</v>
      </c>
      <c r="D86" s="46">
        <f>IF('Town Data'!E82&gt;9,'Town Data'!D82,"*")</f>
        <v>540583.79</v>
      </c>
      <c r="E86" s="47" t="str">
        <f>IF('Town Data'!G82&gt;9,'Town Data'!F82,"*")</f>
        <v>*</v>
      </c>
      <c r="F86" s="48">
        <f>IF('Town Data'!I82&gt;9,'Town Data'!H82,"*")</f>
        <v>11775772.710000001</v>
      </c>
      <c r="G86" s="46">
        <f>IF('Town Data'!K82&gt;9,'Town Data'!J82,"*")</f>
        <v>753489.9</v>
      </c>
      <c r="H86" s="47" t="str">
        <f>IF('Town Data'!M82&gt;9,'Town Data'!L82,"*")</f>
        <v>*</v>
      </c>
      <c r="I86" s="9">
        <f t="shared" si="3"/>
        <v>-0.11678083586244761</v>
      </c>
      <c r="J86" s="9">
        <f t="shared" si="4"/>
        <v>-0.28256000511752044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MILTON</v>
      </c>
      <c r="C87" s="49">
        <f>IF('Town Data'!C83&gt;9,'Town Data'!B83,"*")</f>
        <v>46577520.850000001</v>
      </c>
      <c r="D87" s="50">
        <f>IF('Town Data'!E83&gt;9,'Town Data'!D83,"*")</f>
        <v>8903473.0299999993</v>
      </c>
      <c r="E87" s="51">
        <f>IF('Town Data'!G83&gt;9,'Town Data'!F83,"*")</f>
        <v>123807.50000000003</v>
      </c>
      <c r="F87" s="50">
        <f>IF('Town Data'!I83&gt;9,'Town Data'!H83,"*")</f>
        <v>44483029.659999996</v>
      </c>
      <c r="G87" s="50">
        <f>IF('Town Data'!K83&gt;9,'Town Data'!J83,"*")</f>
        <v>8038169.2599999998</v>
      </c>
      <c r="H87" s="51">
        <f>IF('Town Data'!M83&gt;9,'Town Data'!L83,"*")</f>
        <v>208630.33333333337</v>
      </c>
      <c r="I87" s="22">
        <f t="shared" si="3"/>
        <v>4.7085173964295249E-2</v>
      </c>
      <c r="J87" s="22">
        <f t="shared" si="4"/>
        <v>0.10764935920247089</v>
      </c>
      <c r="K87" s="22">
        <f t="shared" si="5"/>
        <v>-0.40656999381681475</v>
      </c>
      <c r="L87" s="15"/>
    </row>
    <row r="88" spans="1:12" x14ac:dyDescent="0.25">
      <c r="A88" s="15"/>
      <c r="B88" s="15" t="str">
        <f>'Town Data'!A84</f>
        <v>MONTGOMERY</v>
      </c>
      <c r="C88" s="45">
        <f>IF('Town Data'!C84&gt;9,'Town Data'!B84,"*")</f>
        <v>1657209.42</v>
      </c>
      <c r="D88" s="46">
        <f>IF('Town Data'!E84&gt;9,'Town Data'!D84,"*")</f>
        <v>536909</v>
      </c>
      <c r="E88" s="47" t="str">
        <f>IF('Town Data'!G84&gt;9,'Town Data'!F84,"*")</f>
        <v>*</v>
      </c>
      <c r="F88" s="48">
        <f>IF('Town Data'!I84&gt;9,'Town Data'!H84,"*")</f>
        <v>1916601.29</v>
      </c>
      <c r="G88" s="46">
        <f>IF('Town Data'!K84&gt;9,'Town Data'!J84,"*")</f>
        <v>541420.27</v>
      </c>
      <c r="H88" s="47" t="str">
        <f>IF('Town Data'!M84&gt;9,'Town Data'!L84,"*")</f>
        <v>*</v>
      </c>
      <c r="I88" s="9">
        <f t="shared" si="3"/>
        <v>-0.13533950506732681</v>
      </c>
      <c r="J88" s="9">
        <f t="shared" si="4"/>
        <v>-8.3322887042999311E-3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MONTPELIER</v>
      </c>
      <c r="C89" s="49">
        <f>IF('Town Data'!C85&gt;9,'Town Data'!B85,"*")</f>
        <v>45482722.939999998</v>
      </c>
      <c r="D89" s="50">
        <f>IF('Town Data'!E85&gt;9,'Town Data'!D85,"*")</f>
        <v>11996823.48</v>
      </c>
      <c r="E89" s="51">
        <f>IF('Town Data'!G85&gt;9,'Town Data'!F85,"*")</f>
        <v>521404.33333333296</v>
      </c>
      <c r="F89" s="50">
        <f>IF('Town Data'!I85&gt;9,'Town Data'!H85,"*")</f>
        <v>42402167</v>
      </c>
      <c r="G89" s="50">
        <f>IF('Town Data'!K85&gt;9,'Town Data'!J85,"*")</f>
        <v>12198945.439999999</v>
      </c>
      <c r="H89" s="51">
        <f>IF('Town Data'!M85&gt;9,'Town Data'!L85,"*")</f>
        <v>580665.16666666698</v>
      </c>
      <c r="I89" s="22">
        <f t="shared" si="3"/>
        <v>7.2650908148161331E-2</v>
      </c>
      <c r="J89" s="22">
        <f t="shared" si="4"/>
        <v>-1.6568805967214741E-2</v>
      </c>
      <c r="K89" s="22">
        <f t="shared" si="5"/>
        <v>-0.10205680783905696</v>
      </c>
      <c r="L89" s="15"/>
    </row>
    <row r="90" spans="1:12" x14ac:dyDescent="0.25">
      <c r="A90" s="15"/>
      <c r="B90" s="15" t="str">
        <f>'Town Data'!A86</f>
        <v>MORETOWN</v>
      </c>
      <c r="C90" s="45">
        <f>IF('Town Data'!C86&gt;9,'Town Data'!B86,"*")</f>
        <v>1741970.7</v>
      </c>
      <c r="D90" s="46">
        <f>IF('Town Data'!E86&gt;9,'Town Data'!D86,"*")</f>
        <v>371992.52</v>
      </c>
      <c r="E90" s="47" t="str">
        <f>IF('Town Data'!G86&gt;9,'Town Data'!F86,"*")</f>
        <v>*</v>
      </c>
      <c r="F90" s="48">
        <f>IF('Town Data'!I86&gt;9,'Town Data'!H86,"*")</f>
        <v>1627935</v>
      </c>
      <c r="G90" s="46">
        <f>IF('Town Data'!K86&gt;9,'Town Data'!J86,"*")</f>
        <v>377356.78</v>
      </c>
      <c r="H90" s="47" t="str">
        <f>IF('Town Data'!M86&gt;9,'Town Data'!L86,"*")</f>
        <v>*</v>
      </c>
      <c r="I90" s="9">
        <f t="shared" si="3"/>
        <v>7.0049295579983198E-2</v>
      </c>
      <c r="J90" s="9">
        <f t="shared" si="4"/>
        <v>-1.4215353438197159E-2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MORRISTOWN</v>
      </c>
      <c r="C91" s="49">
        <f>IF('Town Data'!C87&gt;9,'Town Data'!B87,"*")</f>
        <v>68942874.150000006</v>
      </c>
      <c r="D91" s="50">
        <f>IF('Town Data'!E87&gt;9,'Town Data'!D87,"*")</f>
        <v>18766622.68</v>
      </c>
      <c r="E91" s="51">
        <f>IF('Town Data'!G87&gt;9,'Town Data'!F87,"*")</f>
        <v>553394.33333333407</v>
      </c>
      <c r="F91" s="50">
        <f>IF('Town Data'!I87&gt;9,'Town Data'!H87,"*")</f>
        <v>65432808.579999998</v>
      </c>
      <c r="G91" s="50">
        <f>IF('Town Data'!K87&gt;9,'Town Data'!J87,"*")</f>
        <v>19237348.510000002</v>
      </c>
      <c r="H91" s="51">
        <f>IF('Town Data'!M87&gt;9,'Town Data'!L87,"*")</f>
        <v>665046.33333333326</v>
      </c>
      <c r="I91" s="22">
        <f t="shared" si="3"/>
        <v>5.3643816399971622E-2</v>
      </c>
      <c r="J91" s="22">
        <f t="shared" si="4"/>
        <v>-2.4469371636912863E-2</v>
      </c>
      <c r="K91" s="22">
        <f t="shared" si="5"/>
        <v>-0.16788604703732302</v>
      </c>
      <c r="L91" s="15"/>
    </row>
    <row r="92" spans="1:12" x14ac:dyDescent="0.25">
      <c r="A92" s="15"/>
      <c r="B92" s="15" t="str">
        <f>'Town Data'!A88</f>
        <v>NEW HAVEN</v>
      </c>
      <c r="C92" s="45">
        <f>IF('Town Data'!C88&gt;9,'Town Data'!B88,"*")</f>
        <v>30250009.829999998</v>
      </c>
      <c r="D92" s="46">
        <f>IF('Town Data'!E88&gt;9,'Town Data'!D88,"*")</f>
        <v>1351729.32</v>
      </c>
      <c r="E92" s="47" t="str">
        <f>IF('Town Data'!G88&gt;9,'Town Data'!F88,"*")</f>
        <v>*</v>
      </c>
      <c r="F92" s="48">
        <f>IF('Town Data'!I88&gt;9,'Town Data'!H88,"*")</f>
        <v>28229992</v>
      </c>
      <c r="G92" s="46">
        <f>IF('Town Data'!K88&gt;9,'Town Data'!J88,"*")</f>
        <v>1028496.39</v>
      </c>
      <c r="H92" s="47" t="str">
        <f>IF('Town Data'!M88&gt;9,'Town Data'!L88,"*")</f>
        <v>*</v>
      </c>
      <c r="I92" s="9">
        <f t="shared" si="3"/>
        <v>7.1555735120293271E-2</v>
      </c>
      <c r="J92" s="9">
        <f t="shared" si="4"/>
        <v>0.31427716532869898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NEWBURY</v>
      </c>
      <c r="C93" s="49">
        <f>IF('Town Data'!C89&gt;9,'Town Data'!B89,"*")</f>
        <v>8731717.2899999991</v>
      </c>
      <c r="D93" s="50">
        <f>IF('Town Data'!E89&gt;9,'Town Data'!D89,"*")</f>
        <v>635369.14</v>
      </c>
      <c r="E93" s="51" t="str">
        <f>IF('Town Data'!G89&gt;9,'Town Data'!F89,"*")</f>
        <v>*</v>
      </c>
      <c r="F93" s="50">
        <f>IF('Town Data'!I89&gt;9,'Town Data'!H89,"*")</f>
        <v>9515501.8499999996</v>
      </c>
      <c r="G93" s="50">
        <f>IF('Town Data'!K89&gt;9,'Town Data'!J89,"*")</f>
        <v>624815.56000000006</v>
      </c>
      <c r="H93" s="51" t="str">
        <f>IF('Town Data'!M89&gt;9,'Town Data'!L89,"*")</f>
        <v>*</v>
      </c>
      <c r="I93" s="22">
        <f t="shared" si="3"/>
        <v>-8.2369229952911058E-2</v>
      </c>
      <c r="J93" s="22">
        <f t="shared" si="4"/>
        <v>1.6890712516826497E-2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NEWFANE</v>
      </c>
      <c r="C94" s="45">
        <f>IF('Town Data'!C90&gt;9,'Town Data'!B90,"*")</f>
        <v>1590737.67</v>
      </c>
      <c r="D94" s="46">
        <f>IF('Town Data'!E90&gt;9,'Town Data'!D90,"*")</f>
        <v>1174407.6100000001</v>
      </c>
      <c r="E94" s="47" t="str">
        <f>IF('Town Data'!G90&gt;9,'Town Data'!F90,"*")</f>
        <v>*</v>
      </c>
      <c r="F94" s="48">
        <f>IF('Town Data'!I90&gt;9,'Town Data'!H90,"*")</f>
        <v>1736350.23</v>
      </c>
      <c r="G94" s="46">
        <f>IF('Town Data'!K90&gt;9,'Town Data'!J90,"*")</f>
        <v>1261802.78</v>
      </c>
      <c r="H94" s="47" t="str">
        <f>IF('Town Data'!M90&gt;9,'Town Data'!L90,"*")</f>
        <v>*</v>
      </c>
      <c r="I94" s="9">
        <f t="shared" si="3"/>
        <v>-8.3861284137359812E-2</v>
      </c>
      <c r="J94" s="9">
        <f t="shared" si="4"/>
        <v>-6.926214729056146E-2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NEWPORT</v>
      </c>
      <c r="C95" s="49">
        <f>IF('Town Data'!C91&gt;9,'Town Data'!B91,"*")</f>
        <v>57229009.5</v>
      </c>
      <c r="D95" s="50">
        <f>IF('Town Data'!E91&gt;9,'Town Data'!D91,"*")</f>
        <v>9277768.1500000004</v>
      </c>
      <c r="E95" s="51">
        <f>IF('Town Data'!G91&gt;9,'Town Data'!F91,"*")</f>
        <v>277125.00000000012</v>
      </c>
      <c r="F95" s="50">
        <f>IF('Town Data'!I91&gt;9,'Town Data'!H91,"*")</f>
        <v>57303732.520000003</v>
      </c>
      <c r="G95" s="50">
        <f>IF('Town Data'!K91&gt;9,'Town Data'!J91,"*")</f>
        <v>9372246.2699999996</v>
      </c>
      <c r="H95" s="51">
        <f>IF('Town Data'!M91&gt;9,'Town Data'!L91,"*")</f>
        <v>219914.83333333337</v>
      </c>
      <c r="I95" s="22">
        <f t="shared" si="3"/>
        <v>-1.3039817253426493E-3</v>
      </c>
      <c r="J95" s="22">
        <f t="shared" si="4"/>
        <v>-1.0080627128036318E-2</v>
      </c>
      <c r="K95" s="22">
        <f t="shared" si="5"/>
        <v>0.26014692051241078</v>
      </c>
      <c r="L95" s="15"/>
    </row>
    <row r="96" spans="1:12" x14ac:dyDescent="0.25">
      <c r="A96" s="15"/>
      <c r="B96" s="15" t="str">
        <f>'Town Data'!A92</f>
        <v>NEWPORT TOWN</v>
      </c>
      <c r="C96" s="45">
        <f>IF('Town Data'!C92&gt;9,'Town Data'!B92,"*")</f>
        <v>1722302.95</v>
      </c>
      <c r="D96" s="46">
        <f>IF('Town Data'!E92&gt;9,'Town Data'!D92,"*")</f>
        <v>299241.34999999998</v>
      </c>
      <c r="E96" s="47" t="str">
        <f>IF('Town Data'!G92&gt;9,'Town Data'!F92,"*")</f>
        <v>*</v>
      </c>
      <c r="F96" s="48">
        <f>IF('Town Data'!I92&gt;9,'Town Data'!H92,"*")</f>
        <v>1431753.46</v>
      </c>
      <c r="G96" s="46">
        <f>IF('Town Data'!K92&gt;9,'Town Data'!J92,"*")</f>
        <v>311175.67</v>
      </c>
      <c r="H96" s="47" t="str">
        <f>IF('Town Data'!M92&gt;9,'Town Data'!L92,"*")</f>
        <v>*</v>
      </c>
      <c r="I96" s="9">
        <f t="shared" si="3"/>
        <v>0.20293262640343121</v>
      </c>
      <c r="J96" s="9">
        <f t="shared" si="4"/>
        <v>-3.8352355760975808E-2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NORTH HERO</v>
      </c>
      <c r="C97" s="49">
        <f>IF('Town Data'!C93&gt;9,'Town Data'!B93,"*")</f>
        <v>798141.06</v>
      </c>
      <c r="D97" s="50">
        <f>IF('Town Data'!E93&gt;9,'Town Data'!D93,"*")</f>
        <v>102252.91</v>
      </c>
      <c r="E97" s="51" t="str">
        <f>IF('Town Data'!G93&gt;9,'Town Data'!F93,"*")</f>
        <v>*</v>
      </c>
      <c r="F97" s="50">
        <f>IF('Town Data'!I93&gt;9,'Town Data'!H93,"*")</f>
        <v>714750.56</v>
      </c>
      <c r="G97" s="50" t="str">
        <f>IF('Town Data'!K93&gt;9,'Town Data'!J93,"*")</f>
        <v>*</v>
      </c>
      <c r="H97" s="51" t="str">
        <f>IF('Town Data'!M93&gt;9,'Town Data'!L93,"*")</f>
        <v>*</v>
      </c>
      <c r="I97" s="22">
        <f t="shared" si="3"/>
        <v>0.11667077252797114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NORTHFIELD</v>
      </c>
      <c r="C98" s="45">
        <f>IF('Town Data'!C94&gt;9,'Town Data'!B94,"*")</f>
        <v>18302452.550000001</v>
      </c>
      <c r="D98" s="46">
        <f>IF('Town Data'!E94&gt;9,'Town Data'!D94,"*")</f>
        <v>3570028.02</v>
      </c>
      <c r="E98" s="47" t="str">
        <f>IF('Town Data'!G94&gt;9,'Town Data'!F94,"*")</f>
        <v>*</v>
      </c>
      <c r="F98" s="48">
        <f>IF('Town Data'!I94&gt;9,'Town Data'!H94,"*")</f>
        <v>20312779.91</v>
      </c>
      <c r="G98" s="46">
        <f>IF('Town Data'!K94&gt;9,'Town Data'!J94,"*")</f>
        <v>3899287.71</v>
      </c>
      <c r="H98" s="47" t="str">
        <f>IF('Town Data'!M94&gt;9,'Town Data'!L94,"*")</f>
        <v>*</v>
      </c>
      <c r="I98" s="9">
        <f t="shared" si="3"/>
        <v>-9.8968598532902602E-2</v>
      </c>
      <c r="J98" s="9">
        <f t="shared" si="4"/>
        <v>-8.4440983709817077E-2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NORWICH</v>
      </c>
      <c r="C99" s="49">
        <f>IF('Town Data'!C95&gt;9,'Town Data'!B95,"*")</f>
        <v>24463249.370000001</v>
      </c>
      <c r="D99" s="50">
        <f>IF('Town Data'!E95&gt;9,'Town Data'!D95,"*")</f>
        <v>2400543.5299999998</v>
      </c>
      <c r="E99" s="51">
        <f>IF('Town Data'!G95&gt;9,'Town Data'!F95,"*")</f>
        <v>60186.833333333401</v>
      </c>
      <c r="F99" s="50">
        <f>IF('Town Data'!I95&gt;9,'Town Data'!H95,"*")</f>
        <v>22208243.690000001</v>
      </c>
      <c r="G99" s="50">
        <f>IF('Town Data'!K95&gt;9,'Town Data'!J95,"*")</f>
        <v>2481955.7599999998</v>
      </c>
      <c r="H99" s="51">
        <f>IF('Town Data'!M95&gt;9,'Town Data'!L95,"*")</f>
        <v>135365.33333333337</v>
      </c>
      <c r="I99" s="22">
        <f t="shared" si="3"/>
        <v>0.10153912715823588</v>
      </c>
      <c r="J99" s="22">
        <f t="shared" si="4"/>
        <v>-3.280164429683468E-2</v>
      </c>
      <c r="K99" s="22">
        <f t="shared" si="5"/>
        <v>-0.55537483747685235</v>
      </c>
      <c r="L99" s="15"/>
    </row>
    <row r="100" spans="1:12" x14ac:dyDescent="0.25">
      <c r="A100" s="15"/>
      <c r="B100" s="27" t="str">
        <f>'Town Data'!A96</f>
        <v>ORWELL</v>
      </c>
      <c r="C100" s="49">
        <f>IF('Town Data'!C96&gt;9,'Town Data'!B96,"*")</f>
        <v>5593299.4299999997</v>
      </c>
      <c r="D100" s="50">
        <f>IF('Town Data'!E96&gt;9,'Town Data'!D96,"*")</f>
        <v>872223.69</v>
      </c>
      <c r="E100" s="51" t="str">
        <f>IF('Town Data'!G96&gt;9,'Town Data'!F96,"*")</f>
        <v>*</v>
      </c>
      <c r="F100" s="50">
        <f>IF('Town Data'!I96&gt;9,'Town Data'!H96,"*")</f>
        <v>6560193.04</v>
      </c>
      <c r="G100" s="50">
        <f>IF('Town Data'!K96&gt;9,'Town Data'!J96,"*")</f>
        <v>996696.61</v>
      </c>
      <c r="H100" s="51" t="str">
        <f>IF('Town Data'!M96&gt;9,'Town Data'!L96,"*")</f>
        <v>*</v>
      </c>
      <c r="I100" s="22">
        <f t="shared" si="3"/>
        <v>-0.14738798143659509</v>
      </c>
      <c r="J100" s="22">
        <f t="shared" si="4"/>
        <v>-0.12488546539753963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PAWLET</v>
      </c>
      <c r="C101" s="49">
        <f>IF('Town Data'!C97&gt;9,'Town Data'!B97,"*")</f>
        <v>1605455.4</v>
      </c>
      <c r="D101" s="50">
        <f>IF('Town Data'!E97&gt;9,'Town Data'!D97,"*")</f>
        <v>651547.67000000004</v>
      </c>
      <c r="E101" s="51" t="str">
        <f>IF('Town Data'!G97&gt;9,'Town Data'!F97,"*")</f>
        <v>*</v>
      </c>
      <c r="F101" s="50">
        <f>IF('Town Data'!I97&gt;9,'Town Data'!H97,"*")</f>
        <v>1883914.96</v>
      </c>
      <c r="G101" s="50">
        <f>IF('Town Data'!K97&gt;9,'Town Data'!J97,"*")</f>
        <v>659181.94999999995</v>
      </c>
      <c r="H101" s="51" t="str">
        <f>IF('Town Data'!M97&gt;9,'Town Data'!L97,"*")</f>
        <v>*</v>
      </c>
      <c r="I101" s="22">
        <f t="shared" si="3"/>
        <v>-0.14780898602769207</v>
      </c>
      <c r="J101" s="22">
        <f t="shared" si="4"/>
        <v>-1.1581445760157589E-2</v>
      </c>
      <c r="K101" s="22" t="str">
        <f t="shared" si="5"/>
        <v/>
      </c>
      <c r="L101" s="15"/>
    </row>
    <row r="102" spans="1:12" x14ac:dyDescent="0.25">
      <c r="B102" s="27" t="str">
        <f>'Town Data'!A98</f>
        <v>PITTSFIELD</v>
      </c>
      <c r="C102" s="49">
        <f>IF('Town Data'!C98&gt;9,'Town Data'!B98,"*")</f>
        <v>4426293.03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 t="str">
        <f>IF('Town Data'!I98&gt;9,'Town Data'!H98,"*")</f>
        <v>*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PITTSFORD</v>
      </c>
      <c r="C103" s="49">
        <f>IF('Town Data'!C99&gt;9,'Town Data'!B99,"*")</f>
        <v>9041505.0399999991</v>
      </c>
      <c r="D103" s="50">
        <f>IF('Town Data'!E99&gt;9,'Town Data'!D99,"*")</f>
        <v>1322510.8600000001</v>
      </c>
      <c r="E103" s="51" t="str">
        <f>IF('Town Data'!G99&gt;9,'Town Data'!F99,"*")</f>
        <v>*</v>
      </c>
      <c r="F103" s="50">
        <f>IF('Town Data'!I99&gt;9,'Town Data'!H99,"*")</f>
        <v>9535894.9199999999</v>
      </c>
      <c r="G103" s="50">
        <f>IF('Town Data'!K99&gt;9,'Town Data'!J99,"*")</f>
        <v>1278894.76</v>
      </c>
      <c r="H103" s="51" t="str">
        <f>IF('Town Data'!M99&gt;9,'Town Data'!L99,"*")</f>
        <v>*</v>
      </c>
      <c r="I103" s="22">
        <f t="shared" si="3"/>
        <v>-5.1845147639273781E-2</v>
      </c>
      <c r="J103" s="22">
        <f t="shared" si="4"/>
        <v>3.4104526317708966E-2</v>
      </c>
      <c r="K103" s="22" t="str">
        <f t="shared" si="5"/>
        <v/>
      </c>
      <c r="L103" s="15"/>
    </row>
    <row r="104" spans="1:12" x14ac:dyDescent="0.25">
      <c r="B104" s="27" t="str">
        <f>'Town Data'!A100</f>
        <v>PLAINFIELD</v>
      </c>
      <c r="C104" s="49">
        <f>IF('Town Data'!C100&gt;9,'Town Data'!B100,"*")</f>
        <v>1187501.25</v>
      </c>
      <c r="D104" s="50">
        <f>IF('Town Data'!E100&gt;9,'Town Data'!D100,"*")</f>
        <v>390268.99</v>
      </c>
      <c r="E104" s="51" t="str">
        <f>IF('Town Data'!G100&gt;9,'Town Data'!F100,"*")</f>
        <v>*</v>
      </c>
      <c r="F104" s="50">
        <f>IF('Town Data'!I100&gt;9,'Town Data'!H100,"*")</f>
        <v>901582.56</v>
      </c>
      <c r="G104" s="50">
        <f>IF('Town Data'!K100&gt;9,'Town Data'!J100,"*")</f>
        <v>218144.35</v>
      </c>
      <c r="H104" s="51" t="str">
        <f>IF('Town Data'!M100&gt;9,'Town Data'!L100,"*")</f>
        <v>*</v>
      </c>
      <c r="I104" s="22">
        <f t="shared" si="3"/>
        <v>0.31712979230654142</v>
      </c>
      <c r="J104" s="22">
        <f t="shared" si="4"/>
        <v>0.78904010119904544</v>
      </c>
      <c r="K104" s="22" t="str">
        <f t="shared" si="5"/>
        <v/>
      </c>
      <c r="L104" s="15"/>
    </row>
    <row r="105" spans="1:12" x14ac:dyDescent="0.25">
      <c r="B105" s="27" t="str">
        <f>'Town Data'!A101</f>
        <v>POMFRET</v>
      </c>
      <c r="C105" s="49">
        <f>IF('Town Data'!C101&gt;9,'Town Data'!B101,"*")</f>
        <v>851179.01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900880.68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>
        <f t="shared" si="3"/>
        <v>-5.5170092003749088E-2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POULTNEY</v>
      </c>
      <c r="C106" s="49">
        <f>IF('Town Data'!C102&gt;9,'Town Data'!B102,"*")</f>
        <v>10891120.68</v>
      </c>
      <c r="D106" s="50">
        <f>IF('Town Data'!E102&gt;9,'Town Data'!D102,"*")</f>
        <v>1781929.72</v>
      </c>
      <c r="E106" s="51" t="str">
        <f>IF('Town Data'!G102&gt;9,'Town Data'!F102,"*")</f>
        <v>*</v>
      </c>
      <c r="F106" s="50">
        <f>IF('Town Data'!I102&gt;9,'Town Data'!H102,"*")</f>
        <v>10108046.43</v>
      </c>
      <c r="G106" s="50">
        <f>IF('Town Data'!K102&gt;9,'Town Data'!J102,"*")</f>
        <v>1653620.76</v>
      </c>
      <c r="H106" s="51" t="str">
        <f>IF('Town Data'!M102&gt;9,'Town Data'!L102,"*")</f>
        <v>*</v>
      </c>
      <c r="I106" s="22">
        <f t="shared" si="3"/>
        <v>7.7470385145431114E-2</v>
      </c>
      <c r="J106" s="22">
        <f t="shared" si="4"/>
        <v>7.7592736559499872E-2</v>
      </c>
      <c r="K106" s="22" t="str">
        <f t="shared" si="5"/>
        <v/>
      </c>
      <c r="L106" s="15"/>
    </row>
    <row r="107" spans="1:12" x14ac:dyDescent="0.25">
      <c r="B107" s="27" t="str">
        <f>'Town Data'!A103</f>
        <v>POWNAL</v>
      </c>
      <c r="C107" s="49">
        <f>IF('Town Data'!C103&gt;9,'Town Data'!B103,"*")</f>
        <v>3028548.7</v>
      </c>
      <c r="D107" s="50">
        <f>IF('Town Data'!E103&gt;9,'Town Data'!D103,"*")</f>
        <v>1269816.08</v>
      </c>
      <c r="E107" s="51" t="str">
        <f>IF('Town Data'!G103&gt;9,'Town Data'!F103,"*")</f>
        <v>*</v>
      </c>
      <c r="F107" s="50">
        <f>IF('Town Data'!I103&gt;9,'Town Data'!H103,"*")</f>
        <v>2559111.44</v>
      </c>
      <c r="G107" s="50">
        <f>IF('Town Data'!K103&gt;9,'Town Data'!J103,"*")</f>
        <v>1146120.8400000001</v>
      </c>
      <c r="H107" s="51" t="str">
        <f>IF('Town Data'!M103&gt;9,'Town Data'!L103,"*")</f>
        <v>*</v>
      </c>
      <c r="I107" s="22">
        <f t="shared" si="3"/>
        <v>0.18343759973188203</v>
      </c>
      <c r="J107" s="22">
        <f t="shared" si="4"/>
        <v>0.10792512943050576</v>
      </c>
      <c r="K107" s="22" t="str">
        <f t="shared" si="5"/>
        <v/>
      </c>
      <c r="L107" s="15"/>
    </row>
    <row r="108" spans="1:12" x14ac:dyDescent="0.25">
      <c r="B108" s="27" t="str">
        <f>'Town Data'!A104</f>
        <v>PROCTOR</v>
      </c>
      <c r="C108" s="49">
        <f>IF('Town Data'!C104&gt;9,'Town Data'!B104,"*")</f>
        <v>3430601.66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4667455.12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>
        <f t="shared" si="3"/>
        <v>-0.26499525505882099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PUTNEY</v>
      </c>
      <c r="C109" s="49">
        <f>IF('Town Data'!C105&gt;9,'Town Data'!B105,"*")</f>
        <v>14686142.52</v>
      </c>
      <c r="D109" s="50">
        <f>IF('Town Data'!E105&gt;9,'Town Data'!D105,"*")</f>
        <v>681359.59</v>
      </c>
      <c r="E109" s="51">
        <f>IF('Town Data'!G105&gt;9,'Town Data'!F105,"*")</f>
        <v>123731.00000000003</v>
      </c>
      <c r="F109" s="50">
        <f>IF('Town Data'!I105&gt;9,'Town Data'!H105,"*")</f>
        <v>12220022.82</v>
      </c>
      <c r="G109" s="50">
        <f>IF('Town Data'!K105&gt;9,'Town Data'!J105,"*")</f>
        <v>660327.86</v>
      </c>
      <c r="H109" s="51">
        <f>IF('Town Data'!M105&gt;9,'Town Data'!L105,"*")</f>
        <v>33905.66666666665</v>
      </c>
      <c r="I109" s="22">
        <f t="shared" si="3"/>
        <v>0.20180974588392783</v>
      </c>
      <c r="J109" s="22">
        <f t="shared" si="4"/>
        <v>3.1850435630566887E-2</v>
      </c>
      <c r="K109" s="22">
        <f t="shared" si="5"/>
        <v>2.6492719997640539</v>
      </c>
      <c r="L109" s="15"/>
    </row>
    <row r="110" spans="1:12" x14ac:dyDescent="0.25">
      <c r="B110" s="27" t="str">
        <f>'Town Data'!A106</f>
        <v>RANDOLPH</v>
      </c>
      <c r="C110" s="49">
        <f>IF('Town Data'!C106&gt;9,'Town Data'!B106,"*")</f>
        <v>33762529.960000001</v>
      </c>
      <c r="D110" s="50">
        <f>IF('Town Data'!E106&gt;9,'Town Data'!D106,"*")</f>
        <v>4198317.16</v>
      </c>
      <c r="E110" s="51">
        <f>IF('Town Data'!G106&gt;9,'Town Data'!F106,"*")</f>
        <v>88726.166666666657</v>
      </c>
      <c r="F110" s="50">
        <f>IF('Town Data'!I106&gt;9,'Town Data'!H106,"*")</f>
        <v>33753220.210000001</v>
      </c>
      <c r="G110" s="50">
        <f>IF('Town Data'!K106&gt;9,'Town Data'!J106,"*")</f>
        <v>4619227.04</v>
      </c>
      <c r="H110" s="51">
        <f>IF('Town Data'!M106&gt;9,'Town Data'!L106,"*")</f>
        <v>173447.83333333334</v>
      </c>
      <c r="I110" s="22">
        <f t="shared" si="3"/>
        <v>2.7581812763576908E-4</v>
      </c>
      <c r="J110" s="22">
        <f t="shared" si="4"/>
        <v>-9.1121279892750165E-2</v>
      </c>
      <c r="K110" s="22">
        <f t="shared" si="5"/>
        <v>-0.48845618327124302</v>
      </c>
      <c r="L110" s="15"/>
    </row>
    <row r="111" spans="1:12" x14ac:dyDescent="0.25">
      <c r="B111" s="27" t="str">
        <f>'Town Data'!A107</f>
        <v>READING</v>
      </c>
      <c r="C111" s="49">
        <f>IF('Town Data'!C107&gt;9,'Town Data'!B107,"*")</f>
        <v>264204.90999999997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257958.22</v>
      </c>
      <c r="G111" s="50">
        <f>IF('Town Data'!K107&gt;9,'Town Data'!J107,"*")</f>
        <v>109248</v>
      </c>
      <c r="H111" s="51" t="str">
        <f>IF('Town Data'!M107&gt;9,'Town Data'!L107,"*")</f>
        <v>*</v>
      </c>
      <c r="I111" s="22">
        <f t="shared" si="3"/>
        <v>2.421589821793612E-2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RICHFORD</v>
      </c>
      <c r="C112" s="49">
        <f>IF('Town Data'!C108&gt;9,'Town Data'!B108,"*")</f>
        <v>14267188.6</v>
      </c>
      <c r="D112" s="50">
        <f>IF('Town Data'!E108&gt;9,'Town Data'!D108,"*")</f>
        <v>801410.74</v>
      </c>
      <c r="E112" s="51" t="str">
        <f>IF('Town Data'!G108&gt;9,'Town Data'!F108,"*")</f>
        <v>*</v>
      </c>
      <c r="F112" s="50">
        <f>IF('Town Data'!I108&gt;9,'Town Data'!H108,"*")</f>
        <v>39578452.590000004</v>
      </c>
      <c r="G112" s="50">
        <f>IF('Town Data'!K108&gt;9,'Town Data'!J108,"*")</f>
        <v>724338.98</v>
      </c>
      <c r="H112" s="51" t="str">
        <f>IF('Town Data'!M108&gt;9,'Town Data'!L108,"*")</f>
        <v>*</v>
      </c>
      <c r="I112" s="22">
        <f t="shared" si="3"/>
        <v>-0.6395213135845339</v>
      </c>
      <c r="J112" s="22">
        <f t="shared" si="4"/>
        <v>0.10640288887945808</v>
      </c>
      <c r="K112" s="22" t="str">
        <f t="shared" si="5"/>
        <v/>
      </c>
      <c r="L112" s="15"/>
    </row>
    <row r="113" spans="2:12" x14ac:dyDescent="0.25">
      <c r="B113" s="27" t="str">
        <f>'Town Data'!A109</f>
        <v>RICHMOND</v>
      </c>
      <c r="C113" s="49">
        <f>IF('Town Data'!C109&gt;9,'Town Data'!B109,"*")</f>
        <v>24637787.149999999</v>
      </c>
      <c r="D113" s="50">
        <f>IF('Town Data'!E109&gt;9,'Town Data'!D109,"*")</f>
        <v>5965834.1600000001</v>
      </c>
      <c r="E113" s="51">
        <f>IF('Town Data'!G109&gt;9,'Town Data'!F109,"*")</f>
        <v>368524.83333333331</v>
      </c>
      <c r="F113" s="50">
        <f>IF('Town Data'!I109&gt;9,'Town Data'!H109,"*")</f>
        <v>24939693.969999999</v>
      </c>
      <c r="G113" s="50">
        <f>IF('Town Data'!K109&gt;9,'Town Data'!J109,"*")</f>
        <v>5293367.6900000004</v>
      </c>
      <c r="H113" s="51">
        <f>IF('Town Data'!M109&gt;9,'Town Data'!L109,"*")</f>
        <v>149596.83333333334</v>
      </c>
      <c r="I113" s="22">
        <f t="shared" si="3"/>
        <v>-1.2105474123426075E-2</v>
      </c>
      <c r="J113" s="22">
        <f t="shared" si="4"/>
        <v>0.12703944055698116</v>
      </c>
      <c r="K113" s="22">
        <f t="shared" si="5"/>
        <v>1.46345343762847</v>
      </c>
      <c r="L113" s="15"/>
    </row>
    <row r="114" spans="2:12" x14ac:dyDescent="0.25">
      <c r="B114" s="27" t="str">
        <f>'Town Data'!A110</f>
        <v>ROCHESTER</v>
      </c>
      <c r="C114" s="49">
        <f>IF('Town Data'!C110&gt;9,'Town Data'!B110,"*")</f>
        <v>4234145.3</v>
      </c>
      <c r="D114" s="50">
        <f>IF('Town Data'!E110&gt;9,'Town Data'!D110,"*")</f>
        <v>436994.51</v>
      </c>
      <c r="E114" s="51" t="str">
        <f>IF('Town Data'!G110&gt;9,'Town Data'!F110,"*")</f>
        <v>*</v>
      </c>
      <c r="F114" s="50">
        <f>IF('Town Data'!I110&gt;9,'Town Data'!H110,"*")</f>
        <v>4217966.3099999996</v>
      </c>
      <c r="G114" s="50">
        <f>IF('Town Data'!K110&gt;9,'Town Data'!J110,"*")</f>
        <v>463751.58</v>
      </c>
      <c r="H114" s="51" t="str">
        <f>IF('Town Data'!M110&gt;9,'Town Data'!L110,"*")</f>
        <v>*</v>
      </c>
      <c r="I114" s="22">
        <f t="shared" si="3"/>
        <v>3.8357323911390427E-3</v>
      </c>
      <c r="J114" s="22">
        <f t="shared" si="4"/>
        <v>-5.7696989409718034E-2</v>
      </c>
      <c r="K114" s="22" t="str">
        <f t="shared" si="5"/>
        <v/>
      </c>
      <c r="L114" s="15"/>
    </row>
    <row r="115" spans="2:12" x14ac:dyDescent="0.25">
      <c r="B115" s="27" t="str">
        <f>'Town Data'!A111</f>
        <v>ROCKINGHAM</v>
      </c>
      <c r="C115" s="49">
        <f>IF('Town Data'!C111&gt;9,'Town Data'!B111,"*")</f>
        <v>28379532.609999999</v>
      </c>
      <c r="D115" s="50">
        <f>IF('Town Data'!E111&gt;9,'Town Data'!D111,"*")</f>
        <v>2992674.29</v>
      </c>
      <c r="E115" s="51">
        <f>IF('Town Data'!G111&gt;9,'Town Data'!F111,"*")</f>
        <v>121146.50000000001</v>
      </c>
      <c r="F115" s="50">
        <f>IF('Town Data'!I111&gt;9,'Town Data'!H111,"*")</f>
        <v>30461642.16</v>
      </c>
      <c r="G115" s="50">
        <f>IF('Town Data'!K111&gt;9,'Town Data'!J111,"*")</f>
        <v>3123998.62</v>
      </c>
      <c r="H115" s="51">
        <f>IF('Town Data'!M111&gt;9,'Town Data'!L111,"*")</f>
        <v>205456.1666666666</v>
      </c>
      <c r="I115" s="22">
        <f t="shared" si="3"/>
        <v>-6.8351848500606271E-2</v>
      </c>
      <c r="J115" s="22">
        <f t="shared" si="4"/>
        <v>-4.2037256085599703E-2</v>
      </c>
      <c r="K115" s="22">
        <f t="shared" si="5"/>
        <v>-0.41035354662024398</v>
      </c>
      <c r="L115" s="15"/>
    </row>
    <row r="116" spans="2:12" x14ac:dyDescent="0.25">
      <c r="B116" s="27" t="str">
        <f>'Town Data'!A112</f>
        <v>ROYALTON</v>
      </c>
      <c r="C116" s="49">
        <f>IF('Town Data'!C112&gt;9,'Town Data'!B112,"*")</f>
        <v>13852295.76</v>
      </c>
      <c r="D116" s="50">
        <f>IF('Town Data'!E112&gt;9,'Town Data'!D112,"*")</f>
        <v>2558261.85</v>
      </c>
      <c r="E116" s="51" t="str">
        <f>IF('Town Data'!G112&gt;9,'Town Data'!F112,"*")</f>
        <v>*</v>
      </c>
      <c r="F116" s="50">
        <f>IF('Town Data'!I112&gt;9,'Town Data'!H112,"*")</f>
        <v>11273801.59</v>
      </c>
      <c r="G116" s="50">
        <f>IF('Town Data'!K112&gt;9,'Town Data'!J112,"*")</f>
        <v>2682390.19</v>
      </c>
      <c r="H116" s="51" t="str">
        <f>IF('Town Data'!M112&gt;9,'Town Data'!L112,"*")</f>
        <v>*</v>
      </c>
      <c r="I116" s="22">
        <f t="shared" si="3"/>
        <v>0.22871558891786387</v>
      </c>
      <c r="J116" s="22">
        <f t="shared" si="4"/>
        <v>-4.6275273620800056E-2</v>
      </c>
      <c r="K116" s="22" t="str">
        <f t="shared" si="5"/>
        <v/>
      </c>
      <c r="L116" s="15"/>
    </row>
    <row r="117" spans="2:12" x14ac:dyDescent="0.25">
      <c r="B117" s="27" t="str">
        <f>'Town Data'!A113</f>
        <v>RUTLAND</v>
      </c>
      <c r="C117" s="49">
        <f>IF('Town Data'!C113&gt;9,'Town Data'!B113,"*")</f>
        <v>108375934.78</v>
      </c>
      <c r="D117" s="50">
        <f>IF('Town Data'!E113&gt;9,'Town Data'!D113,"*")</f>
        <v>36023626.530000001</v>
      </c>
      <c r="E117" s="51">
        <f>IF('Town Data'!G113&gt;9,'Town Data'!F113,"*")</f>
        <v>1617199.0000000005</v>
      </c>
      <c r="F117" s="50">
        <f>IF('Town Data'!I113&gt;9,'Town Data'!H113,"*")</f>
        <v>116514437.03</v>
      </c>
      <c r="G117" s="50">
        <f>IF('Town Data'!K113&gt;9,'Town Data'!J113,"*")</f>
        <v>37405940.329999998</v>
      </c>
      <c r="H117" s="51">
        <f>IF('Town Data'!M113&gt;9,'Town Data'!L113,"*")</f>
        <v>2132793.6666666674</v>
      </c>
      <c r="I117" s="22">
        <f t="shared" si="3"/>
        <v>-6.9849732423326288E-2</v>
      </c>
      <c r="J117" s="22">
        <f t="shared" si="4"/>
        <v>-3.6954392478976535E-2</v>
      </c>
      <c r="K117" s="22">
        <f t="shared" si="5"/>
        <v>-0.24174615422245102</v>
      </c>
      <c r="L117" s="15"/>
    </row>
    <row r="118" spans="2:12" x14ac:dyDescent="0.25">
      <c r="B118" s="27" t="str">
        <f>'Town Data'!A114</f>
        <v>RUTLAND TOWN</v>
      </c>
      <c r="C118" s="49">
        <f>IF('Town Data'!C114&gt;9,'Town Data'!B114,"*")</f>
        <v>58562467.950000003</v>
      </c>
      <c r="D118" s="50">
        <f>IF('Town Data'!E114&gt;9,'Town Data'!D114,"*")</f>
        <v>24491634.260000002</v>
      </c>
      <c r="E118" s="51">
        <f>IF('Town Data'!G114&gt;9,'Town Data'!F114,"*")</f>
        <v>1690333.66666667</v>
      </c>
      <c r="F118" s="50">
        <f>IF('Town Data'!I114&gt;9,'Town Data'!H114,"*")</f>
        <v>60280554.07</v>
      </c>
      <c r="G118" s="50">
        <f>IF('Town Data'!K114&gt;9,'Town Data'!J114,"*")</f>
        <v>25184670.829999998</v>
      </c>
      <c r="H118" s="51">
        <f>IF('Town Data'!M114&gt;9,'Town Data'!L114,"*")</f>
        <v>2990483.5</v>
      </c>
      <c r="I118" s="22">
        <f t="shared" si="3"/>
        <v>-2.8501498476687731E-2</v>
      </c>
      <c r="J118" s="22">
        <f t="shared" si="4"/>
        <v>-2.7518190516687274E-2</v>
      </c>
      <c r="K118" s="22">
        <f t="shared" si="5"/>
        <v>-0.43476241662370985</v>
      </c>
      <c r="L118" s="15"/>
    </row>
    <row r="119" spans="2:12" x14ac:dyDescent="0.25">
      <c r="B119" s="27" t="str">
        <f>'Town Data'!A115</f>
        <v>SALISBURY</v>
      </c>
      <c r="C119" s="49">
        <f>IF('Town Data'!C115&gt;9,'Town Data'!B115,"*")</f>
        <v>198027.77</v>
      </c>
      <c r="D119" s="50">
        <f>IF('Town Data'!E115&gt;9,'Town Data'!D115,"*")</f>
        <v>119469.2</v>
      </c>
      <c r="E119" s="51" t="str">
        <f>IF('Town Data'!G115&gt;9,'Town Data'!F115,"*")</f>
        <v>*</v>
      </c>
      <c r="F119" s="50">
        <f>IF('Town Data'!I115&gt;9,'Town Data'!H115,"*")</f>
        <v>212709.96</v>
      </c>
      <c r="G119" s="50">
        <f>IF('Town Data'!K115&gt;9,'Town Data'!J115,"*")</f>
        <v>114556.85</v>
      </c>
      <c r="H119" s="51" t="str">
        <f>IF('Town Data'!M115&gt;9,'Town Data'!L115,"*")</f>
        <v>*</v>
      </c>
      <c r="I119" s="22">
        <f t="shared" si="3"/>
        <v>-6.9024459409423061E-2</v>
      </c>
      <c r="J119" s="22">
        <f t="shared" si="4"/>
        <v>4.2881329226493146E-2</v>
      </c>
      <c r="K119" s="22" t="str">
        <f t="shared" si="5"/>
        <v/>
      </c>
      <c r="L119" s="15"/>
    </row>
    <row r="120" spans="2:12" x14ac:dyDescent="0.25">
      <c r="B120" s="27" t="str">
        <f>'Town Data'!A116</f>
        <v>SHAFTSBURY</v>
      </c>
      <c r="C120" s="49">
        <f>IF('Town Data'!C116&gt;9,'Town Data'!B116,"*")</f>
        <v>20941686.219999999</v>
      </c>
      <c r="D120" s="50">
        <f>IF('Town Data'!E116&gt;9,'Town Data'!D116,"*")</f>
        <v>824147.74</v>
      </c>
      <c r="E120" s="51" t="str">
        <f>IF('Town Data'!G116&gt;9,'Town Data'!F116,"*")</f>
        <v>*</v>
      </c>
      <c r="F120" s="50">
        <f>IF('Town Data'!I116&gt;9,'Town Data'!H116,"*")</f>
        <v>22122173.260000002</v>
      </c>
      <c r="G120" s="50">
        <f>IF('Town Data'!K116&gt;9,'Town Data'!J116,"*")</f>
        <v>916201.25</v>
      </c>
      <c r="H120" s="51" t="str">
        <f>IF('Town Data'!M116&gt;9,'Town Data'!L116,"*")</f>
        <v>*</v>
      </c>
      <c r="I120" s="22">
        <f t="shared" si="3"/>
        <v>-5.336216411135742E-2</v>
      </c>
      <c r="J120" s="22">
        <f t="shared" si="4"/>
        <v>-0.1004730238034493</v>
      </c>
      <c r="K120" s="22" t="str">
        <f t="shared" si="5"/>
        <v/>
      </c>
      <c r="L120" s="15"/>
    </row>
    <row r="121" spans="2:12" x14ac:dyDescent="0.25">
      <c r="B121" s="27" t="str">
        <f>'Town Data'!A117</f>
        <v>SHARON</v>
      </c>
      <c r="C121" s="49">
        <f>IF('Town Data'!C117&gt;9,'Town Data'!B117,"*")</f>
        <v>1275503.01</v>
      </c>
      <c r="D121" s="50">
        <f>IF('Town Data'!E117&gt;9,'Town Data'!D117,"*")</f>
        <v>355001.29</v>
      </c>
      <c r="E121" s="51" t="str">
        <f>IF('Town Data'!G117&gt;9,'Town Data'!F117,"*")</f>
        <v>*</v>
      </c>
      <c r="F121" s="50">
        <f>IF('Town Data'!I117&gt;9,'Town Data'!H117,"*")</f>
        <v>769281.07</v>
      </c>
      <c r="G121" s="50">
        <f>IF('Town Data'!K117&gt;9,'Town Data'!J117,"*")</f>
        <v>320015.13</v>
      </c>
      <c r="H121" s="51" t="str">
        <f>IF('Town Data'!M117&gt;9,'Town Data'!L117,"*")</f>
        <v>*</v>
      </c>
      <c r="I121" s="22">
        <f t="shared" si="3"/>
        <v>0.65804549174724924</v>
      </c>
      <c r="J121" s="22">
        <f t="shared" si="4"/>
        <v>0.10932658090259662</v>
      </c>
      <c r="K121" s="22" t="str">
        <f t="shared" si="5"/>
        <v/>
      </c>
      <c r="L121" s="15"/>
    </row>
    <row r="122" spans="2:12" x14ac:dyDescent="0.25">
      <c r="B122" s="27" t="str">
        <f>'Town Data'!A118</f>
        <v>SHELBURNE</v>
      </c>
      <c r="C122" s="49">
        <f>IF('Town Data'!C118&gt;9,'Town Data'!B118,"*")</f>
        <v>62857082.18</v>
      </c>
      <c r="D122" s="50">
        <f>IF('Town Data'!E118&gt;9,'Town Data'!D118,"*")</f>
        <v>13654029.65</v>
      </c>
      <c r="E122" s="51">
        <f>IF('Town Data'!G118&gt;9,'Town Data'!F118,"*")</f>
        <v>89611.666666666628</v>
      </c>
      <c r="F122" s="50">
        <f>IF('Town Data'!I118&gt;9,'Town Data'!H118,"*")</f>
        <v>56884059.240000002</v>
      </c>
      <c r="G122" s="50">
        <f>IF('Town Data'!K118&gt;9,'Town Data'!J118,"*")</f>
        <v>14098313.619999999</v>
      </c>
      <c r="H122" s="51">
        <f>IF('Town Data'!M118&gt;9,'Town Data'!L118,"*")</f>
        <v>529357</v>
      </c>
      <c r="I122" s="22">
        <f t="shared" si="3"/>
        <v>0.10500345825882726</v>
      </c>
      <c r="J122" s="22">
        <f t="shared" si="4"/>
        <v>-3.1513270450285159E-2</v>
      </c>
      <c r="K122" s="22">
        <f t="shared" si="5"/>
        <v>-0.83071600702991244</v>
      </c>
      <c r="L122" s="15"/>
    </row>
    <row r="123" spans="2:12" x14ac:dyDescent="0.25">
      <c r="B123" s="27" t="str">
        <f>'Town Data'!A119</f>
        <v>SHELDON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>
        <f>IF('Town Data'!I119&gt;9,'Town Data'!H119,"*")</f>
        <v>10991339.49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 t="str">
        <f>'Town Data'!A120</f>
        <v>SHOREHAM</v>
      </c>
      <c r="C124" s="49">
        <f>IF('Town Data'!C120&gt;9,'Town Data'!B120,"*")</f>
        <v>12111597.050000001</v>
      </c>
      <c r="D124" s="50">
        <f>IF('Town Data'!E120&gt;9,'Town Data'!D120,"*")</f>
        <v>323957.64</v>
      </c>
      <c r="E124" s="51" t="str">
        <f>IF('Town Data'!G120&gt;9,'Town Data'!F120,"*")</f>
        <v>*</v>
      </c>
      <c r="F124" s="50">
        <f>IF('Town Data'!I120&gt;9,'Town Data'!H120,"*")</f>
        <v>9666905.0899999999</v>
      </c>
      <c r="G124" s="50">
        <f>IF('Town Data'!K120&gt;9,'Town Data'!J120,"*")</f>
        <v>300276.77</v>
      </c>
      <c r="H124" s="51" t="str">
        <f>IF('Town Data'!M120&gt;9,'Town Data'!L120,"*")</f>
        <v>*</v>
      </c>
      <c r="I124" s="22">
        <f t="shared" si="3"/>
        <v>0.25289293080253061</v>
      </c>
      <c r="J124" s="22">
        <f t="shared" si="4"/>
        <v>7.8863476518679726E-2</v>
      </c>
      <c r="K124" s="22" t="str">
        <f t="shared" si="5"/>
        <v/>
      </c>
      <c r="L124" s="15"/>
    </row>
    <row r="125" spans="2:12" x14ac:dyDescent="0.25">
      <c r="B125" s="27" t="str">
        <f>'Town Data'!A121</f>
        <v>SHREWSBURY</v>
      </c>
      <c r="C125" s="49">
        <f>IF('Town Data'!C121&gt;9,'Town Data'!B121,"*")</f>
        <v>290015.57</v>
      </c>
      <c r="D125" s="50">
        <f>IF('Town Data'!E121&gt;9,'Town Data'!D121,"*")</f>
        <v>212293.31</v>
      </c>
      <c r="E125" s="51" t="str">
        <f>IF('Town Data'!G121&gt;9,'Town Data'!F121,"*")</f>
        <v>*</v>
      </c>
      <c r="F125" s="50">
        <f>IF('Town Data'!I121&gt;9,'Town Data'!H121,"*")</f>
        <v>304516.84999999998</v>
      </c>
      <c r="G125" s="50">
        <f>IF('Town Data'!K121&gt;9,'Town Data'!J121,"*")</f>
        <v>231887.22</v>
      </c>
      <c r="H125" s="51" t="str">
        <f>IF('Town Data'!M121&gt;9,'Town Data'!L121,"*")</f>
        <v>*</v>
      </c>
      <c r="I125" s="22">
        <f t="shared" si="3"/>
        <v>-4.7620616067715039E-2</v>
      </c>
      <c r="J125" s="22">
        <f t="shared" si="4"/>
        <v>-8.4497584644811399E-2</v>
      </c>
      <c r="K125" s="22" t="str">
        <f t="shared" si="5"/>
        <v/>
      </c>
      <c r="L125" s="15"/>
    </row>
    <row r="126" spans="2:12" x14ac:dyDescent="0.25">
      <c r="B126" s="27" t="str">
        <f>'Town Data'!A122</f>
        <v>SOUTH BURLINGTON</v>
      </c>
      <c r="C126" s="49">
        <f>IF('Town Data'!C122&gt;9,'Town Data'!B122,"*")</f>
        <v>319846438.55000001</v>
      </c>
      <c r="D126" s="50">
        <f>IF('Town Data'!E122&gt;9,'Town Data'!D122,"*")</f>
        <v>72852332.030000001</v>
      </c>
      <c r="E126" s="51">
        <f>IF('Town Data'!G122&gt;9,'Town Data'!F122,"*")</f>
        <v>5671875.1666666642</v>
      </c>
      <c r="F126" s="50">
        <f>IF('Town Data'!I122&gt;9,'Town Data'!H122,"*")</f>
        <v>360599664.06</v>
      </c>
      <c r="G126" s="50">
        <f>IF('Town Data'!K122&gt;9,'Town Data'!J122,"*")</f>
        <v>78802108.700000003</v>
      </c>
      <c r="H126" s="51">
        <f>IF('Town Data'!M122&gt;9,'Town Data'!L122,"*")</f>
        <v>2997828.3333333316</v>
      </c>
      <c r="I126" s="22">
        <f t="shared" si="3"/>
        <v>-0.11301515107129739</v>
      </c>
      <c r="J126" s="22">
        <f t="shared" si="4"/>
        <v>-7.5502759610797082E-2</v>
      </c>
      <c r="K126" s="22">
        <f t="shared" si="5"/>
        <v>0.89199464946013718</v>
      </c>
      <c r="L126" s="15"/>
    </row>
    <row r="127" spans="2:12" x14ac:dyDescent="0.25">
      <c r="B127" s="27" t="str">
        <f>'Town Data'!A123</f>
        <v>SOUTH HERO</v>
      </c>
      <c r="C127" s="49">
        <f>IF('Town Data'!C123&gt;9,'Town Data'!B123,"*")</f>
        <v>3848527.84</v>
      </c>
      <c r="D127" s="50">
        <f>IF('Town Data'!E123&gt;9,'Town Data'!D123,"*")</f>
        <v>940982.58</v>
      </c>
      <c r="E127" s="51" t="str">
        <f>IF('Town Data'!G123&gt;9,'Town Data'!F123,"*")</f>
        <v>*</v>
      </c>
      <c r="F127" s="50">
        <f>IF('Town Data'!I123&gt;9,'Town Data'!H123,"*")</f>
        <v>3667265.46</v>
      </c>
      <c r="G127" s="50">
        <f>IF('Town Data'!K123&gt;9,'Town Data'!J123,"*")</f>
        <v>854277.03</v>
      </c>
      <c r="H127" s="51" t="str">
        <f>IF('Town Data'!M123&gt;9,'Town Data'!L123,"*")</f>
        <v>*</v>
      </c>
      <c r="I127" s="22">
        <f t="shared" si="3"/>
        <v>4.9427122736841606E-2</v>
      </c>
      <c r="J127" s="22">
        <f t="shared" si="4"/>
        <v>0.10149582273094704</v>
      </c>
      <c r="K127" s="22" t="str">
        <f t="shared" si="5"/>
        <v/>
      </c>
    </row>
    <row r="128" spans="2:12" x14ac:dyDescent="0.25">
      <c r="B128" s="27" t="str">
        <f>'Town Data'!A124</f>
        <v>SPRINGFIELD</v>
      </c>
      <c r="C128" s="49">
        <f>IF('Town Data'!C124&gt;9,'Town Data'!B124,"*")</f>
        <v>32720146.27</v>
      </c>
      <c r="D128" s="50">
        <f>IF('Town Data'!E124&gt;9,'Town Data'!D124,"*")</f>
        <v>11925956.859999999</v>
      </c>
      <c r="E128" s="51">
        <f>IF('Town Data'!G124&gt;9,'Town Data'!F124,"*")</f>
        <v>422344.66666666645</v>
      </c>
      <c r="F128" s="50">
        <f>IF('Town Data'!I124&gt;9,'Town Data'!H124,"*")</f>
        <v>32620334.120000001</v>
      </c>
      <c r="G128" s="50">
        <f>IF('Town Data'!K124&gt;9,'Town Data'!J124,"*")</f>
        <v>11542368.359999999</v>
      </c>
      <c r="H128" s="51">
        <f>IF('Town Data'!M124&gt;9,'Town Data'!L124,"*")</f>
        <v>443098.16666666709</v>
      </c>
      <c r="I128" s="22">
        <f t="shared" si="3"/>
        <v>3.0598138459532894E-3</v>
      </c>
      <c r="J128" s="22">
        <f t="shared" si="4"/>
        <v>3.3233084236795232E-2</v>
      </c>
      <c r="K128" s="22">
        <f t="shared" si="5"/>
        <v>-4.6837250887596285E-2</v>
      </c>
    </row>
    <row r="129" spans="2:11" x14ac:dyDescent="0.25">
      <c r="B129" s="27" t="str">
        <f>'Town Data'!A125</f>
        <v>ST ALBANS</v>
      </c>
      <c r="C129" s="49">
        <f>IF('Town Data'!C125&gt;9,'Town Data'!B125,"*")</f>
        <v>148553058.65000001</v>
      </c>
      <c r="D129" s="50">
        <f>IF('Town Data'!E125&gt;9,'Town Data'!D125,"*")</f>
        <v>15897295.35</v>
      </c>
      <c r="E129" s="51">
        <f>IF('Town Data'!G125&gt;9,'Town Data'!F125,"*")</f>
        <v>556696.33333333372</v>
      </c>
      <c r="F129" s="50">
        <f>IF('Town Data'!I125&gt;9,'Town Data'!H125,"*")</f>
        <v>150991310.41</v>
      </c>
      <c r="G129" s="50">
        <f>IF('Town Data'!K125&gt;9,'Town Data'!J125,"*")</f>
        <v>14329737.98</v>
      </c>
      <c r="H129" s="51">
        <f>IF('Town Data'!M125&gt;9,'Town Data'!L125,"*")</f>
        <v>1004205.166666667</v>
      </c>
      <c r="I129" s="22">
        <f t="shared" si="3"/>
        <v>-1.6148291934013889E-2</v>
      </c>
      <c r="J129" s="22">
        <f t="shared" si="4"/>
        <v>0.10939190738782784</v>
      </c>
      <c r="K129" s="22">
        <f t="shared" si="5"/>
        <v>-0.44563486445581901</v>
      </c>
    </row>
    <row r="130" spans="2:11" x14ac:dyDescent="0.25">
      <c r="B130" s="27" t="str">
        <f>'Town Data'!A126</f>
        <v>ST ALBANS TOWN</v>
      </c>
      <c r="C130" s="49">
        <f>IF('Town Data'!C126&gt;9,'Town Data'!B126,"*")</f>
        <v>78113794.290000007</v>
      </c>
      <c r="D130" s="50">
        <f>IF('Town Data'!E126&gt;9,'Town Data'!D126,"*")</f>
        <v>18925166.460000001</v>
      </c>
      <c r="E130" s="51">
        <f>IF('Town Data'!G126&gt;9,'Town Data'!F126,"*")</f>
        <v>305153.66666666645</v>
      </c>
      <c r="F130" s="50">
        <f>IF('Town Data'!I126&gt;9,'Town Data'!H126,"*")</f>
        <v>83098911</v>
      </c>
      <c r="G130" s="50">
        <f>IF('Town Data'!K126&gt;9,'Town Data'!J126,"*")</f>
        <v>18489435.190000001</v>
      </c>
      <c r="H130" s="51">
        <f>IF('Town Data'!M126&gt;9,'Town Data'!L126,"*")</f>
        <v>328149.33333333331</v>
      </c>
      <c r="I130" s="22">
        <f t="shared" si="3"/>
        <v>-5.9990156910720446E-2</v>
      </c>
      <c r="J130" s="22">
        <f t="shared" si="4"/>
        <v>2.3566499761748509E-2</v>
      </c>
      <c r="K130" s="22">
        <f t="shared" si="5"/>
        <v>-7.0076834936939877E-2</v>
      </c>
    </row>
    <row r="131" spans="2:11" x14ac:dyDescent="0.25">
      <c r="B131" s="27" t="str">
        <f>'Town Data'!A127</f>
        <v>ST JOHNSBURY</v>
      </c>
      <c r="C131" s="49">
        <f>IF('Town Data'!C127&gt;9,'Town Data'!B127,"*")</f>
        <v>69906460.040000007</v>
      </c>
      <c r="D131" s="50">
        <f>IF('Town Data'!E127&gt;9,'Town Data'!D127,"*")</f>
        <v>15944407.1</v>
      </c>
      <c r="E131" s="51">
        <f>IF('Town Data'!G127&gt;9,'Town Data'!F127,"*")</f>
        <v>242832.33333333337</v>
      </c>
      <c r="F131" s="50">
        <f>IF('Town Data'!I127&gt;9,'Town Data'!H127,"*")</f>
        <v>68110076.650000006</v>
      </c>
      <c r="G131" s="50">
        <f>IF('Town Data'!K127&gt;9,'Town Data'!J127,"*")</f>
        <v>16341644.939999999</v>
      </c>
      <c r="H131" s="51">
        <f>IF('Town Data'!M127&gt;9,'Town Data'!L127,"*")</f>
        <v>514451.99999999965</v>
      </c>
      <c r="I131" s="22">
        <f t="shared" si="3"/>
        <v>2.6374708095413667E-2</v>
      </c>
      <c r="J131" s="22">
        <f t="shared" si="4"/>
        <v>-2.4308314215521064E-2</v>
      </c>
      <c r="K131" s="22">
        <f t="shared" si="5"/>
        <v>-0.52797863875865281</v>
      </c>
    </row>
    <row r="132" spans="2:11" x14ac:dyDescent="0.25">
      <c r="B132" s="27" t="str">
        <f>'Town Data'!A128</f>
        <v>STARKSBORO</v>
      </c>
      <c r="C132" s="49">
        <f>IF('Town Data'!C128&gt;9,'Town Data'!B128,"*")</f>
        <v>487188.65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>
        <f>IF('Town Data'!I128&gt;9,'Town Data'!H128,"*")</f>
        <v>325264.44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>
        <f t="shared" si="3"/>
        <v>0.49782327880662275</v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 t="str">
        <f>'Town Data'!A129</f>
        <v>STOWE</v>
      </c>
      <c r="C133" s="49">
        <f>IF('Town Data'!C129&gt;9,'Town Data'!B129,"*")</f>
        <v>64183103.100000001</v>
      </c>
      <c r="D133" s="50">
        <f>IF('Town Data'!E129&gt;9,'Town Data'!D129,"*")</f>
        <v>37684513.740000002</v>
      </c>
      <c r="E133" s="51">
        <f>IF('Town Data'!G129&gt;9,'Town Data'!F129,"*")</f>
        <v>545605.33333333337</v>
      </c>
      <c r="F133" s="50">
        <f>IF('Town Data'!I129&gt;9,'Town Data'!H129,"*")</f>
        <v>64980449.670000002</v>
      </c>
      <c r="G133" s="50">
        <f>IF('Town Data'!K129&gt;9,'Town Data'!J129,"*")</f>
        <v>39149255.979999997</v>
      </c>
      <c r="H133" s="51">
        <f>IF('Town Data'!M129&gt;9,'Town Data'!L129,"*")</f>
        <v>1261756.666666667</v>
      </c>
      <c r="I133" s="22">
        <f t="shared" si="3"/>
        <v>-1.2270560977175217E-2</v>
      </c>
      <c r="J133" s="22">
        <f t="shared" si="4"/>
        <v>-3.7414305925718767E-2</v>
      </c>
      <c r="K133" s="22">
        <f t="shared" si="5"/>
        <v>-0.56758276159956889</v>
      </c>
    </row>
    <row r="134" spans="2:11" x14ac:dyDescent="0.25">
      <c r="B134" s="27" t="str">
        <f>'Town Data'!A130</f>
        <v>STRAFFORD</v>
      </c>
      <c r="C134" s="49">
        <f>IF('Town Data'!C130&gt;9,'Town Data'!B130,"*")</f>
        <v>794403.1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>
        <f>IF('Town Data'!I130&gt;9,'Town Data'!H130,"*")</f>
        <v>680635.07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>
        <f t="shared" ref="I134:I197" si="6">IFERROR((C134-F134)/F134,"")</f>
        <v>0.16714982082836261</v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SWANTON</v>
      </c>
      <c r="C135" s="49">
        <f>IF('Town Data'!C131&gt;9,'Town Data'!B131,"*")</f>
        <v>40663628.409999996</v>
      </c>
      <c r="D135" s="50">
        <f>IF('Town Data'!E131&gt;9,'Town Data'!D131,"*")</f>
        <v>4550377.71</v>
      </c>
      <c r="E135" s="51">
        <f>IF('Town Data'!G131&gt;9,'Town Data'!F131,"*")</f>
        <v>97358.5</v>
      </c>
      <c r="F135" s="50">
        <f>IF('Town Data'!I131&gt;9,'Town Data'!H131,"*")</f>
        <v>38515684.310000002</v>
      </c>
      <c r="G135" s="50">
        <f>IF('Town Data'!K131&gt;9,'Town Data'!J131,"*")</f>
        <v>4364981.38</v>
      </c>
      <c r="H135" s="51">
        <f>IF('Town Data'!M131&gt;9,'Town Data'!L131,"*")</f>
        <v>82618.999999999985</v>
      </c>
      <c r="I135" s="22">
        <f t="shared" si="6"/>
        <v>5.5768036800590184E-2</v>
      </c>
      <c r="J135" s="22">
        <f t="shared" si="7"/>
        <v>4.2473567206831951E-2</v>
      </c>
      <c r="K135" s="22">
        <f t="shared" si="8"/>
        <v>0.1784032728549125</v>
      </c>
    </row>
    <row r="136" spans="2:11" x14ac:dyDescent="0.25">
      <c r="B136" s="27" t="str">
        <f>'Town Data'!A132</f>
        <v>THETFORD</v>
      </c>
      <c r="C136" s="49">
        <f>IF('Town Data'!C132&gt;9,'Town Data'!B132,"*")</f>
        <v>2711606.54</v>
      </c>
      <c r="D136" s="50">
        <f>IF('Town Data'!E132&gt;9,'Town Data'!D132,"*")</f>
        <v>1044915.39</v>
      </c>
      <c r="E136" s="51">
        <f>IF('Town Data'!G132&gt;9,'Town Data'!F132,"*")</f>
        <v>11555.499999999996</v>
      </c>
      <c r="F136" s="50">
        <f>IF('Town Data'!I132&gt;9,'Town Data'!H132,"*")</f>
        <v>2945382.89</v>
      </c>
      <c r="G136" s="50">
        <f>IF('Town Data'!K132&gt;9,'Town Data'!J132,"*")</f>
        <v>984807.57</v>
      </c>
      <c r="H136" s="51">
        <f>IF('Town Data'!M132&gt;9,'Town Data'!L132,"*")</f>
        <v>44508.666666666635</v>
      </c>
      <c r="I136" s="22">
        <f t="shared" si="6"/>
        <v>-7.937044477093437E-2</v>
      </c>
      <c r="J136" s="22">
        <f t="shared" si="7"/>
        <v>6.1035091352922954E-2</v>
      </c>
      <c r="K136" s="22">
        <f t="shared" si="8"/>
        <v>-0.74037640609319533</v>
      </c>
    </row>
    <row r="137" spans="2:11" x14ac:dyDescent="0.25">
      <c r="B137" s="27" t="str">
        <f>'Town Data'!A133</f>
        <v>TOWNSHEND</v>
      </c>
      <c r="C137" s="49">
        <f>IF('Town Data'!C133&gt;9,'Town Data'!B133,"*")</f>
        <v>3733969.36</v>
      </c>
      <c r="D137" s="50">
        <f>IF('Town Data'!E133&gt;9,'Town Data'!D133,"*")</f>
        <v>640033.4</v>
      </c>
      <c r="E137" s="51" t="str">
        <f>IF('Town Data'!G133&gt;9,'Town Data'!F133,"*")</f>
        <v>*</v>
      </c>
      <c r="F137" s="50">
        <f>IF('Town Data'!I133&gt;9,'Town Data'!H133,"*")</f>
        <v>3583638.84</v>
      </c>
      <c r="G137" s="50">
        <f>IF('Town Data'!K133&gt;9,'Town Data'!J133,"*")</f>
        <v>599605.14</v>
      </c>
      <c r="H137" s="51" t="str">
        <f>IF('Town Data'!M133&gt;9,'Town Data'!L133,"*")</f>
        <v>*</v>
      </c>
      <c r="I137" s="22">
        <f t="shared" si="6"/>
        <v>4.194912677082159E-2</v>
      </c>
      <c r="J137" s="22">
        <f t="shared" si="7"/>
        <v>6.7424805597897319E-2</v>
      </c>
      <c r="K137" s="22" t="str">
        <f t="shared" si="8"/>
        <v/>
      </c>
    </row>
    <row r="138" spans="2:11" x14ac:dyDescent="0.25">
      <c r="B138" s="27" t="str">
        <f>'Town Data'!A134</f>
        <v>TROY</v>
      </c>
      <c r="C138" s="49">
        <f>IF('Town Data'!C134&gt;9,'Town Data'!B134,"*")</f>
        <v>10367058.43</v>
      </c>
      <c r="D138" s="50">
        <f>IF('Town Data'!E134&gt;9,'Town Data'!D134,"*")</f>
        <v>875600.32</v>
      </c>
      <c r="E138" s="51">
        <f>IF('Town Data'!G134&gt;9,'Town Data'!F134,"*")</f>
        <v>155012.00000000032</v>
      </c>
      <c r="F138" s="50">
        <f>IF('Town Data'!I134&gt;9,'Town Data'!H134,"*")</f>
        <v>9485241.4100000001</v>
      </c>
      <c r="G138" s="50">
        <f>IF('Town Data'!K134&gt;9,'Town Data'!J134,"*")</f>
        <v>835366.24</v>
      </c>
      <c r="H138" s="51">
        <f>IF('Town Data'!M134&gt;9,'Town Data'!L134,"*")</f>
        <v>154935.00000000032</v>
      </c>
      <c r="I138" s="22">
        <f t="shared" si="6"/>
        <v>9.2967272195131151E-2</v>
      </c>
      <c r="J138" s="22">
        <f t="shared" si="7"/>
        <v>4.8163401958882079E-2</v>
      </c>
      <c r="K138" s="22">
        <f t="shared" si="8"/>
        <v>4.9698260560880267E-4</v>
      </c>
    </row>
    <row r="139" spans="2:11" x14ac:dyDescent="0.25">
      <c r="B139" s="27" t="str">
        <f>'Town Data'!A135</f>
        <v>TUNBRIDGE</v>
      </c>
      <c r="C139" s="49">
        <f>IF('Town Data'!C135&gt;9,'Town Data'!B135,"*")</f>
        <v>241315.3</v>
      </c>
      <c r="D139" s="50">
        <f>IF('Town Data'!E135&gt;9,'Town Data'!D135,"*")</f>
        <v>127985.53</v>
      </c>
      <c r="E139" s="51" t="str">
        <f>IF('Town Data'!G135&gt;9,'Town Data'!F135,"*")</f>
        <v>*</v>
      </c>
      <c r="F139" s="50">
        <f>IF('Town Data'!I135&gt;9,'Town Data'!H135,"*")</f>
        <v>327626</v>
      </c>
      <c r="G139" s="50">
        <f>IF('Town Data'!K135&gt;9,'Town Data'!J135,"*")</f>
        <v>190789.79</v>
      </c>
      <c r="H139" s="51" t="str">
        <f>IF('Town Data'!M135&gt;9,'Town Data'!L135,"*")</f>
        <v>*</v>
      </c>
      <c r="I139" s="22">
        <f t="shared" si="6"/>
        <v>-0.26344276705755959</v>
      </c>
      <c r="J139" s="22">
        <f t="shared" si="7"/>
        <v>-0.32918040320711084</v>
      </c>
      <c r="K139" s="22" t="str">
        <f t="shared" si="8"/>
        <v/>
      </c>
    </row>
    <row r="140" spans="2:11" x14ac:dyDescent="0.25">
      <c r="B140" s="27" t="str">
        <f>'Town Data'!A136</f>
        <v>UNDERHILL</v>
      </c>
      <c r="C140" s="49">
        <f>IF('Town Data'!C136&gt;9,'Town Data'!B136,"*")</f>
        <v>5699358.6500000004</v>
      </c>
      <c r="D140" s="50">
        <f>IF('Town Data'!E136&gt;9,'Town Data'!D136,"*")</f>
        <v>976267.92</v>
      </c>
      <c r="E140" s="51" t="str">
        <f>IF('Town Data'!G136&gt;9,'Town Data'!F136,"*")</f>
        <v>*</v>
      </c>
      <c r="F140" s="50">
        <f>IF('Town Data'!I136&gt;9,'Town Data'!H136,"*")</f>
        <v>7491949.3300000001</v>
      </c>
      <c r="G140" s="50">
        <f>IF('Town Data'!K136&gt;9,'Town Data'!J136,"*")</f>
        <v>826759.92</v>
      </c>
      <c r="H140" s="51" t="str">
        <f>IF('Town Data'!M136&gt;9,'Town Data'!L136,"*")</f>
        <v>*</v>
      </c>
      <c r="I140" s="22">
        <f t="shared" si="6"/>
        <v>-0.23926892735672034</v>
      </c>
      <c r="J140" s="22">
        <f t="shared" si="7"/>
        <v>0.18083605213953766</v>
      </c>
      <c r="K140" s="22" t="str">
        <f t="shared" si="8"/>
        <v/>
      </c>
    </row>
    <row r="141" spans="2:11" x14ac:dyDescent="0.25">
      <c r="B141" s="27" t="str">
        <f>'Town Data'!A137</f>
        <v>VERGENNES</v>
      </c>
      <c r="C141" s="49">
        <f>IF('Town Data'!C137&gt;9,'Town Data'!B137,"*")</f>
        <v>24090522.039999999</v>
      </c>
      <c r="D141" s="50">
        <f>IF('Town Data'!E137&gt;9,'Town Data'!D137,"*")</f>
        <v>3466175.79</v>
      </c>
      <c r="E141" s="51">
        <f>IF('Town Data'!G137&gt;9,'Town Data'!F137,"*")</f>
        <v>239522.83333333363</v>
      </c>
      <c r="F141" s="50">
        <f>IF('Town Data'!I137&gt;9,'Town Data'!H137,"*")</f>
        <v>34559717.829999998</v>
      </c>
      <c r="G141" s="50">
        <f>IF('Town Data'!K137&gt;9,'Town Data'!J137,"*")</f>
        <v>3541605.39</v>
      </c>
      <c r="H141" s="51">
        <f>IF('Town Data'!M137&gt;9,'Town Data'!L137,"*")</f>
        <v>1269714.8333333333</v>
      </c>
      <c r="I141" s="22">
        <f t="shared" si="6"/>
        <v>-0.3029305922432064</v>
      </c>
      <c r="J141" s="22">
        <f t="shared" si="7"/>
        <v>-2.1298137904629769E-2</v>
      </c>
      <c r="K141" s="22">
        <f t="shared" si="8"/>
        <v>-0.81135698580087978</v>
      </c>
    </row>
    <row r="142" spans="2:11" x14ac:dyDescent="0.25">
      <c r="B142" s="27" t="str">
        <f>'Town Data'!A138</f>
        <v>VERNON</v>
      </c>
      <c r="C142" s="49">
        <f>IF('Town Data'!C138&gt;9,'Town Data'!B138,"*")</f>
        <v>1878629.69</v>
      </c>
      <c r="D142" s="50">
        <f>IF('Town Data'!E138&gt;9,'Town Data'!D138,"*")</f>
        <v>893479.78</v>
      </c>
      <c r="E142" s="51" t="str">
        <f>IF('Town Data'!G138&gt;9,'Town Data'!F138,"*")</f>
        <v>*</v>
      </c>
      <c r="F142" s="50">
        <f>IF('Town Data'!I138&gt;9,'Town Data'!H138,"*")</f>
        <v>3716841.76</v>
      </c>
      <c r="G142" s="50">
        <f>IF('Town Data'!K138&gt;9,'Town Data'!J138,"*")</f>
        <v>896848.51</v>
      </c>
      <c r="H142" s="51" t="str">
        <f>IF('Town Data'!M138&gt;9,'Town Data'!L138,"*")</f>
        <v>*</v>
      </c>
      <c r="I142" s="22">
        <f t="shared" si="6"/>
        <v>-0.49456290816104043</v>
      </c>
      <c r="J142" s="22">
        <f t="shared" si="7"/>
        <v>-3.756186203620923E-3</v>
      </c>
      <c r="K142" s="22" t="str">
        <f t="shared" si="8"/>
        <v/>
      </c>
    </row>
    <row r="143" spans="2:11" x14ac:dyDescent="0.25">
      <c r="B143" s="27" t="str">
        <f>'Town Data'!A139</f>
        <v>WAITSFIELD</v>
      </c>
      <c r="C143" s="49">
        <f>IF('Town Data'!C139&gt;9,'Town Data'!B139,"*")</f>
        <v>26213929.219999999</v>
      </c>
      <c r="D143" s="50">
        <f>IF('Town Data'!E139&gt;9,'Town Data'!D139,"*")</f>
        <v>8384076.4900000002</v>
      </c>
      <c r="E143" s="51">
        <f>IF('Town Data'!G139&gt;9,'Town Data'!F139,"*")</f>
        <v>210277.16666666669</v>
      </c>
      <c r="F143" s="50">
        <f>IF('Town Data'!I139&gt;9,'Town Data'!H139,"*")</f>
        <v>28249384.25</v>
      </c>
      <c r="G143" s="50">
        <f>IF('Town Data'!K139&gt;9,'Town Data'!J139,"*")</f>
        <v>8760581.0199999996</v>
      </c>
      <c r="H143" s="51">
        <f>IF('Town Data'!M139&gt;9,'Town Data'!L139,"*")</f>
        <v>186467.83333333331</v>
      </c>
      <c r="I143" s="22">
        <f t="shared" si="6"/>
        <v>-7.2053075988727122E-2</v>
      </c>
      <c r="J143" s="22">
        <f t="shared" si="7"/>
        <v>-4.297711865690837E-2</v>
      </c>
      <c r="K143" s="22">
        <f t="shared" si="8"/>
        <v>0.12768600840001917</v>
      </c>
    </row>
    <row r="144" spans="2:11" x14ac:dyDescent="0.25">
      <c r="B144" s="27" t="str">
        <f>'Town Data'!A140</f>
        <v>WALLINGFORD</v>
      </c>
      <c r="C144" s="49">
        <f>IF('Town Data'!C140&gt;9,'Town Data'!B140,"*")</f>
        <v>2045571.98</v>
      </c>
      <c r="D144" s="50">
        <f>IF('Town Data'!E140&gt;9,'Town Data'!D140,"*")</f>
        <v>815205.49</v>
      </c>
      <c r="E144" s="51" t="str">
        <f>IF('Town Data'!G140&gt;9,'Town Data'!F140,"*")</f>
        <v>*</v>
      </c>
      <c r="F144" s="50">
        <f>IF('Town Data'!I140&gt;9,'Town Data'!H140,"*")</f>
        <v>2421307.96</v>
      </c>
      <c r="G144" s="50">
        <f>IF('Town Data'!K140&gt;9,'Town Data'!J140,"*")</f>
        <v>806044.55</v>
      </c>
      <c r="H144" s="51" t="str">
        <f>IF('Town Data'!M140&gt;9,'Town Data'!L140,"*")</f>
        <v>*</v>
      </c>
      <c r="I144" s="22">
        <f t="shared" si="6"/>
        <v>-0.15517893064705407</v>
      </c>
      <c r="J144" s="22">
        <f t="shared" si="7"/>
        <v>1.136530232727204E-2</v>
      </c>
      <c r="K144" s="22" t="str">
        <f t="shared" si="8"/>
        <v/>
      </c>
    </row>
    <row r="145" spans="2:11" x14ac:dyDescent="0.25">
      <c r="B145" s="27" t="str">
        <f>'Town Data'!A141</f>
        <v>WARDSBORO</v>
      </c>
      <c r="C145" s="49">
        <f>IF('Town Data'!C141&gt;9,'Town Data'!B141,"*")</f>
        <v>527180.59</v>
      </c>
      <c r="D145" s="50">
        <f>IF('Town Data'!E141&gt;9,'Town Data'!D141,"*")</f>
        <v>210731.57</v>
      </c>
      <c r="E145" s="51" t="str">
        <f>IF('Town Data'!G141&gt;9,'Town Data'!F141,"*")</f>
        <v>*</v>
      </c>
      <c r="F145" s="50">
        <f>IF('Town Data'!I141&gt;9,'Town Data'!H141,"*")</f>
        <v>796561.66</v>
      </c>
      <c r="G145" s="50">
        <f>IF('Town Data'!K141&gt;9,'Town Data'!J141,"*")</f>
        <v>320275.11</v>
      </c>
      <c r="H145" s="51" t="str">
        <f>IF('Town Data'!M141&gt;9,'Town Data'!L141,"*")</f>
        <v>*</v>
      </c>
      <c r="I145" s="22">
        <f t="shared" si="6"/>
        <v>-0.33817980895540473</v>
      </c>
      <c r="J145" s="22">
        <f t="shared" si="7"/>
        <v>-0.34202951331435022</v>
      </c>
      <c r="K145" s="22" t="str">
        <f t="shared" si="8"/>
        <v/>
      </c>
    </row>
    <row r="146" spans="2:11" x14ac:dyDescent="0.25">
      <c r="B146" s="27" t="str">
        <f>'Town Data'!A142</f>
        <v>WARREN</v>
      </c>
      <c r="C146" s="49">
        <f>IF('Town Data'!C142&gt;9,'Town Data'!B142,"*")</f>
        <v>19752203.940000001</v>
      </c>
      <c r="D146" s="50">
        <f>IF('Town Data'!E142&gt;9,'Town Data'!D142,"*")</f>
        <v>12345747.119999999</v>
      </c>
      <c r="E146" s="51">
        <f>IF('Town Data'!G142&gt;9,'Town Data'!F142,"*")</f>
        <v>105449.66666666667</v>
      </c>
      <c r="F146" s="50">
        <f>IF('Town Data'!I142&gt;9,'Town Data'!H142,"*")</f>
        <v>20147975.170000002</v>
      </c>
      <c r="G146" s="50">
        <f>IF('Town Data'!K142&gt;9,'Town Data'!J142,"*")</f>
        <v>13797262.23</v>
      </c>
      <c r="H146" s="51" t="str">
        <f>IF('Town Data'!M142&gt;9,'Town Data'!L142,"*")</f>
        <v>*</v>
      </c>
      <c r="I146" s="22">
        <f t="shared" si="6"/>
        <v>-1.9643226014557393E-2</v>
      </c>
      <c r="J146" s="22">
        <f t="shared" si="7"/>
        <v>-0.10520312550441402</v>
      </c>
      <c r="K146" s="22" t="str">
        <f t="shared" si="8"/>
        <v/>
      </c>
    </row>
    <row r="147" spans="2:11" x14ac:dyDescent="0.25">
      <c r="B147" s="27" t="str">
        <f>'Town Data'!A143</f>
        <v>WATERBURY</v>
      </c>
      <c r="C147" s="49">
        <f>IF('Town Data'!C143&gt;9,'Town Data'!B143,"*")</f>
        <v>34796264.75</v>
      </c>
      <c r="D147" s="50">
        <f>IF('Town Data'!E143&gt;9,'Town Data'!D143,"*")</f>
        <v>8408044.2599999998</v>
      </c>
      <c r="E147" s="51">
        <f>IF('Town Data'!G143&gt;9,'Town Data'!F143,"*")</f>
        <v>707022.6666666664</v>
      </c>
      <c r="F147" s="50">
        <f>IF('Town Data'!I143&gt;9,'Town Data'!H143,"*")</f>
        <v>31984337.09</v>
      </c>
      <c r="G147" s="50">
        <f>IF('Town Data'!K143&gt;9,'Town Data'!J143,"*")</f>
        <v>7539009.8099999996</v>
      </c>
      <c r="H147" s="51">
        <f>IF('Town Data'!M143&gt;9,'Town Data'!L143,"*")</f>
        <v>648654.83333333337</v>
      </c>
      <c r="I147" s="22">
        <f t="shared" si="6"/>
        <v>8.7915771150347141E-2</v>
      </c>
      <c r="J147" s="22">
        <f t="shared" si="7"/>
        <v>0.11527169640332385</v>
      </c>
      <c r="K147" s="22">
        <f t="shared" si="8"/>
        <v>8.9982885093740944E-2</v>
      </c>
    </row>
    <row r="148" spans="2:11" x14ac:dyDescent="0.25">
      <c r="B148" s="27" t="str">
        <f>'Town Data'!A144</f>
        <v>WATERFORD</v>
      </c>
      <c r="C148" s="49">
        <f>IF('Town Data'!C144&gt;9,'Town Data'!B144,"*")</f>
        <v>685230.12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>
        <f>IF('Town Data'!I144&gt;9,'Town Data'!H144,"*")</f>
        <v>409000.91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>
        <f t="shared" si="6"/>
        <v>0.67537553889550039</v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 t="str">
        <f>'Town Data'!A145</f>
        <v>WEATHERSFIELD</v>
      </c>
      <c r="C149" s="49">
        <f>IF('Town Data'!C145&gt;9,'Town Data'!B145,"*")</f>
        <v>4150741.2</v>
      </c>
      <c r="D149" s="50">
        <f>IF('Town Data'!E145&gt;9,'Town Data'!D145,"*")</f>
        <v>814966.67</v>
      </c>
      <c r="E149" s="51">
        <f>IF('Town Data'!G145&gt;9,'Town Data'!F145,"*")</f>
        <v>79026.666666666672</v>
      </c>
      <c r="F149" s="50">
        <f>IF('Town Data'!I145&gt;9,'Town Data'!H145,"*")</f>
        <v>3961974.63</v>
      </c>
      <c r="G149" s="50">
        <f>IF('Town Data'!K145&gt;9,'Town Data'!J145,"*")</f>
        <v>773892.96</v>
      </c>
      <c r="H149" s="51">
        <f>IF('Town Data'!M145&gt;9,'Town Data'!L145,"*")</f>
        <v>139689.16666666666</v>
      </c>
      <c r="I149" s="22">
        <f t="shared" si="6"/>
        <v>4.7644568082456477E-2</v>
      </c>
      <c r="J149" s="22">
        <f t="shared" si="7"/>
        <v>5.3074148652289176E-2</v>
      </c>
      <c r="K149" s="22">
        <f t="shared" si="8"/>
        <v>-0.43426774922894273</v>
      </c>
    </row>
    <row r="150" spans="2:11" x14ac:dyDescent="0.25">
      <c r="B150" s="27" t="str">
        <f>'Town Data'!A146</f>
        <v>WELLS</v>
      </c>
      <c r="C150" s="49">
        <f>IF('Town Data'!C146&gt;9,'Town Data'!B146,"*")</f>
        <v>450955.85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>
        <f>IF('Town Data'!I146&gt;9,'Town Data'!H146,"*")</f>
        <v>425601.54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>
        <f t="shared" si="6"/>
        <v>5.9572881244743615E-2</v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 t="str">
        <f>'Town Data'!A147</f>
        <v>WEST RUTLAND</v>
      </c>
      <c r="C151" s="49">
        <f>IF('Town Data'!C147&gt;9,'Town Data'!B147,"*")</f>
        <v>16332951.810000001</v>
      </c>
      <c r="D151" s="50">
        <f>IF('Town Data'!E147&gt;9,'Town Data'!D147,"*")</f>
        <v>2057722.27</v>
      </c>
      <c r="E151" s="51" t="str">
        <f>IF('Town Data'!G147&gt;9,'Town Data'!F147,"*")</f>
        <v>*</v>
      </c>
      <c r="F151" s="50">
        <f>IF('Town Data'!I147&gt;9,'Town Data'!H147,"*")</f>
        <v>14569304.710000001</v>
      </c>
      <c r="G151" s="50">
        <f>IF('Town Data'!K147&gt;9,'Town Data'!J147,"*")</f>
        <v>2033315.8400000001</v>
      </c>
      <c r="H151" s="51">
        <f>IF('Town Data'!M147&gt;9,'Town Data'!L147,"*")</f>
        <v>40355.499999999993</v>
      </c>
      <c r="I151" s="22">
        <f t="shared" si="6"/>
        <v>0.12105224889623435</v>
      </c>
      <c r="J151" s="22">
        <f t="shared" si="7"/>
        <v>1.2003265562520741E-2</v>
      </c>
      <c r="K151" s="22" t="str">
        <f t="shared" si="8"/>
        <v/>
      </c>
    </row>
    <row r="152" spans="2:11" x14ac:dyDescent="0.25">
      <c r="B152" s="27" t="str">
        <f>'Town Data'!A148</f>
        <v>WEST WINDSOR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>
        <f>IF('Town Data'!I148&gt;9,'Town Data'!H148,"*")</f>
        <v>488859.5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 t="str">
        <f>'Town Data'!A149</f>
        <v>WESTFIELD</v>
      </c>
      <c r="C153" s="49">
        <f>IF('Town Data'!C149&gt;9,'Town Data'!B149,"*")</f>
        <v>1172642.29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>
        <f>IF('Town Data'!I149&gt;9,'Town Data'!H149,"*")</f>
        <v>1282564.1599999999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>
        <f t="shared" si="6"/>
        <v>-8.5704772851285568E-2</v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 t="str">
        <f>'Town Data'!A150</f>
        <v>WESTFORD</v>
      </c>
      <c r="C154" s="49">
        <f>IF('Town Data'!C150&gt;9,'Town Data'!B150,"*")</f>
        <v>3468010.44</v>
      </c>
      <c r="D154" s="50">
        <f>IF('Town Data'!E150&gt;9,'Town Data'!D150,"*")</f>
        <v>136279.37</v>
      </c>
      <c r="E154" s="51" t="str">
        <f>IF('Town Data'!G150&gt;9,'Town Data'!F150,"*")</f>
        <v>*</v>
      </c>
      <c r="F154" s="50">
        <f>IF('Town Data'!I150&gt;9,'Town Data'!H150,"*")</f>
        <v>3052998.87</v>
      </c>
      <c r="G154" s="50">
        <f>IF('Town Data'!K150&gt;9,'Town Data'!J150,"*")</f>
        <v>339318.75</v>
      </c>
      <c r="H154" s="51" t="str">
        <f>IF('Town Data'!M150&gt;9,'Town Data'!L150,"*")</f>
        <v>*</v>
      </c>
      <c r="I154" s="22">
        <f t="shared" si="6"/>
        <v>0.13593571032012855</v>
      </c>
      <c r="J154" s="22">
        <f t="shared" si="7"/>
        <v>-0.59837359415004332</v>
      </c>
      <c r="K154" s="22" t="str">
        <f t="shared" si="8"/>
        <v/>
      </c>
    </row>
    <row r="155" spans="2:11" x14ac:dyDescent="0.25">
      <c r="B155" s="27" t="str">
        <f>'Town Data'!A151</f>
        <v>WESTMINSTER</v>
      </c>
      <c r="C155" s="49">
        <f>IF('Town Data'!C151&gt;9,'Town Data'!B151,"*")</f>
        <v>19913368.289999999</v>
      </c>
      <c r="D155" s="50">
        <f>IF('Town Data'!E151&gt;9,'Town Data'!D151,"*")</f>
        <v>1283042.93</v>
      </c>
      <c r="E155" s="51" t="str">
        <f>IF('Town Data'!G151&gt;9,'Town Data'!F151,"*")</f>
        <v>*</v>
      </c>
      <c r="F155" s="50">
        <f>IF('Town Data'!I151&gt;9,'Town Data'!H151,"*")</f>
        <v>16852746.98</v>
      </c>
      <c r="G155" s="50">
        <f>IF('Town Data'!K151&gt;9,'Town Data'!J151,"*")</f>
        <v>1285934.52</v>
      </c>
      <c r="H155" s="51">
        <f>IF('Town Data'!M151&gt;9,'Town Data'!L151,"*")</f>
        <v>93309.333333333328</v>
      </c>
      <c r="I155" s="22">
        <f t="shared" si="6"/>
        <v>0.18160963987842405</v>
      </c>
      <c r="J155" s="22">
        <f t="shared" si="7"/>
        <v>-2.2486292692415503E-3</v>
      </c>
      <c r="K155" s="22" t="str">
        <f t="shared" si="8"/>
        <v/>
      </c>
    </row>
    <row r="156" spans="2:11" x14ac:dyDescent="0.25">
      <c r="B156" s="27" t="str">
        <f>'Town Data'!A152</f>
        <v>WESTON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>
        <f>IF('Town Data'!I152&gt;9,'Town Data'!H152,"*")</f>
        <v>1160302.33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 t="str">
        <f>'Town Data'!A153</f>
        <v>WHITINGHAM</v>
      </c>
      <c r="C157" s="49">
        <f>IF('Town Data'!C153&gt;9,'Town Data'!B153,"*")</f>
        <v>1003238.38</v>
      </c>
      <c r="D157" s="50">
        <f>IF('Town Data'!E153&gt;9,'Town Data'!D153,"*")</f>
        <v>273991.37</v>
      </c>
      <c r="E157" s="51" t="str">
        <f>IF('Town Data'!G153&gt;9,'Town Data'!F153,"*")</f>
        <v>*</v>
      </c>
      <c r="F157" s="50">
        <f>IF('Town Data'!I153&gt;9,'Town Data'!H153,"*")</f>
        <v>1307565.9099999999</v>
      </c>
      <c r="G157" s="50">
        <f>IF('Town Data'!K153&gt;9,'Town Data'!J153,"*")</f>
        <v>282833.33</v>
      </c>
      <c r="H157" s="51" t="str">
        <f>IF('Town Data'!M153&gt;9,'Town Data'!L153,"*")</f>
        <v>*</v>
      </c>
      <c r="I157" s="22">
        <f t="shared" si="6"/>
        <v>-0.23274354865981473</v>
      </c>
      <c r="J157" s="22">
        <f t="shared" si="7"/>
        <v>-3.1262086402617476E-2</v>
      </c>
      <c r="K157" s="22" t="str">
        <f t="shared" si="8"/>
        <v/>
      </c>
    </row>
    <row r="158" spans="2:11" x14ac:dyDescent="0.25">
      <c r="B158" s="27" t="str">
        <f>'Town Data'!A154</f>
        <v>WILLIAMSTOWN</v>
      </c>
      <c r="C158" s="49">
        <f>IF('Town Data'!C154&gt;9,'Town Data'!B154,"*")</f>
        <v>3719052.51</v>
      </c>
      <c r="D158" s="50">
        <f>IF('Town Data'!E154&gt;9,'Town Data'!D154,"*")</f>
        <v>1228946.6200000001</v>
      </c>
      <c r="E158" s="51" t="str">
        <f>IF('Town Data'!G154&gt;9,'Town Data'!F154,"*")</f>
        <v>*</v>
      </c>
      <c r="F158" s="50">
        <f>IF('Town Data'!I154&gt;9,'Town Data'!H154,"*")</f>
        <v>3561805.63</v>
      </c>
      <c r="G158" s="50">
        <f>IF('Town Data'!K154&gt;9,'Town Data'!J154,"*")</f>
        <v>1009021.63</v>
      </c>
      <c r="H158" s="51" t="str">
        <f>IF('Town Data'!M154&gt;9,'Town Data'!L154,"*")</f>
        <v>*</v>
      </c>
      <c r="I158" s="22">
        <f t="shared" si="6"/>
        <v>4.414808002872405E-2</v>
      </c>
      <c r="J158" s="22">
        <f t="shared" si="7"/>
        <v>0.21795864772492549</v>
      </c>
      <c r="K158" s="22" t="str">
        <f t="shared" si="8"/>
        <v/>
      </c>
    </row>
    <row r="159" spans="2:11" x14ac:dyDescent="0.25">
      <c r="B159" s="27" t="str">
        <f>'Town Data'!A155</f>
        <v>WILLISTON</v>
      </c>
      <c r="C159" s="49">
        <f>IF('Town Data'!C155&gt;9,'Town Data'!B155,"*")</f>
        <v>199198283.91</v>
      </c>
      <c r="D159" s="50">
        <f>IF('Town Data'!E155&gt;9,'Town Data'!D155,"*")</f>
        <v>76900051.640000001</v>
      </c>
      <c r="E159" s="51">
        <f>IF('Town Data'!G155&gt;9,'Town Data'!F155,"*")</f>
        <v>3785764.5000000014</v>
      </c>
      <c r="F159" s="50">
        <f>IF('Town Data'!I155&gt;9,'Town Data'!H155,"*")</f>
        <v>202928512.81</v>
      </c>
      <c r="G159" s="50">
        <f>IF('Town Data'!K155&gt;9,'Town Data'!J155,"*")</f>
        <v>76009983.099999994</v>
      </c>
      <c r="H159" s="51">
        <f>IF('Town Data'!M155&gt;9,'Town Data'!L155,"*")</f>
        <v>4254471.5</v>
      </c>
      <c r="I159" s="22">
        <f t="shared" si="6"/>
        <v>-1.8381985105723329E-2</v>
      </c>
      <c r="J159" s="22">
        <f t="shared" si="7"/>
        <v>1.1709889986806308E-2</v>
      </c>
      <c r="K159" s="22">
        <f t="shared" si="8"/>
        <v>-0.11016809020814891</v>
      </c>
    </row>
    <row r="160" spans="2:11" x14ac:dyDescent="0.25">
      <c r="B160" s="27" t="str">
        <f>'Town Data'!A156</f>
        <v>WILMINGTON</v>
      </c>
      <c r="C160" s="49">
        <f>IF('Town Data'!C156&gt;9,'Town Data'!B156,"*")</f>
        <v>13801656.83</v>
      </c>
      <c r="D160" s="50">
        <f>IF('Town Data'!E156&gt;9,'Town Data'!D156,"*")</f>
        <v>4773922.74</v>
      </c>
      <c r="E160" s="51" t="str">
        <f>IF('Town Data'!G156&gt;9,'Town Data'!F156,"*")</f>
        <v>*</v>
      </c>
      <c r="F160" s="50">
        <f>IF('Town Data'!I156&gt;9,'Town Data'!H156,"*")</f>
        <v>13898787.630000001</v>
      </c>
      <c r="G160" s="50">
        <f>IF('Town Data'!K156&gt;9,'Town Data'!J156,"*")</f>
        <v>4811771.51</v>
      </c>
      <c r="H160" s="51">
        <f>IF('Town Data'!M156&gt;9,'Town Data'!L156,"*")</f>
        <v>67542.166666666701</v>
      </c>
      <c r="I160" s="22">
        <f t="shared" si="6"/>
        <v>-6.9884368756270247E-3</v>
      </c>
      <c r="J160" s="22">
        <f t="shared" si="7"/>
        <v>-7.8658701730414358E-3</v>
      </c>
      <c r="K160" s="22" t="str">
        <f t="shared" si="8"/>
        <v/>
      </c>
    </row>
    <row r="161" spans="2:11" x14ac:dyDescent="0.25">
      <c r="B161" s="27" t="str">
        <f>'Town Data'!A157</f>
        <v>WINDSOR</v>
      </c>
      <c r="C161" s="49">
        <f>IF('Town Data'!C157&gt;9,'Town Data'!B157,"*")</f>
        <v>7454988.4199999999</v>
      </c>
      <c r="D161" s="50">
        <f>IF('Town Data'!E157&gt;9,'Town Data'!D157,"*")</f>
        <v>2134792.88</v>
      </c>
      <c r="E161" s="51">
        <f>IF('Town Data'!G157&gt;9,'Town Data'!F157,"*")</f>
        <v>91405.333333333343</v>
      </c>
      <c r="F161" s="50">
        <f>IF('Town Data'!I157&gt;9,'Town Data'!H157,"*")</f>
        <v>7980160.8399999999</v>
      </c>
      <c r="G161" s="50">
        <f>IF('Town Data'!K157&gt;9,'Town Data'!J157,"*")</f>
        <v>2133309.48</v>
      </c>
      <c r="H161" s="51">
        <f>IF('Town Data'!M157&gt;9,'Town Data'!L157,"*")</f>
        <v>110695.83333333331</v>
      </c>
      <c r="I161" s="22">
        <f t="shared" si="6"/>
        <v>-6.5809753779348626E-2</v>
      </c>
      <c r="J161" s="22">
        <f t="shared" si="7"/>
        <v>6.9535152489919418E-4</v>
      </c>
      <c r="K161" s="22">
        <f t="shared" si="8"/>
        <v>-0.17426581849663092</v>
      </c>
    </row>
    <row r="162" spans="2:11" x14ac:dyDescent="0.25">
      <c r="B162" s="27" t="str">
        <f>'Town Data'!A158</f>
        <v>WINHALL</v>
      </c>
      <c r="C162" s="49">
        <f>IF('Town Data'!C158&gt;9,'Town Data'!B158,"*")</f>
        <v>3282834.7</v>
      </c>
      <c r="D162" s="50">
        <f>IF('Town Data'!E158&gt;9,'Town Data'!D158,"*")</f>
        <v>1900417.98</v>
      </c>
      <c r="E162" s="51" t="str">
        <f>IF('Town Data'!G158&gt;9,'Town Data'!F158,"*")</f>
        <v>*</v>
      </c>
      <c r="F162" s="50">
        <f>IF('Town Data'!I158&gt;9,'Town Data'!H158,"*")</f>
        <v>3361396.32</v>
      </c>
      <c r="G162" s="50">
        <f>IF('Town Data'!K158&gt;9,'Town Data'!J158,"*")</f>
        <v>1736417.05</v>
      </c>
      <c r="H162" s="51" t="str">
        <f>IF('Town Data'!M158&gt;9,'Town Data'!L158,"*")</f>
        <v>*</v>
      </c>
      <c r="I162" s="22">
        <f t="shared" si="6"/>
        <v>-2.3371721903949622E-2</v>
      </c>
      <c r="J162" s="22">
        <f t="shared" si="7"/>
        <v>9.4447891996913946E-2</v>
      </c>
      <c r="K162" s="22" t="str">
        <f t="shared" si="8"/>
        <v/>
      </c>
    </row>
    <row r="163" spans="2:11" x14ac:dyDescent="0.25">
      <c r="B163" s="27" t="str">
        <f>'Town Data'!A159</f>
        <v>WINOOSKI</v>
      </c>
      <c r="C163" s="49">
        <f>IF('Town Data'!C159&gt;9,'Town Data'!B159,"*")</f>
        <v>35735362.880000003</v>
      </c>
      <c r="D163" s="50">
        <f>IF('Town Data'!E159&gt;9,'Town Data'!D159,"*")</f>
        <v>3314729.27</v>
      </c>
      <c r="E163" s="51">
        <f>IF('Town Data'!G159&gt;9,'Town Data'!F159,"*")</f>
        <v>514122.16666666628</v>
      </c>
      <c r="F163" s="50">
        <f>IF('Town Data'!I159&gt;9,'Town Data'!H159,"*")</f>
        <v>28892051.530000001</v>
      </c>
      <c r="G163" s="50">
        <f>IF('Town Data'!K159&gt;9,'Town Data'!J159,"*")</f>
        <v>3464459.58</v>
      </c>
      <c r="H163" s="51">
        <f>IF('Town Data'!M159&gt;9,'Town Data'!L159,"*")</f>
        <v>876223.66666666663</v>
      </c>
      <c r="I163" s="22">
        <f t="shared" si="6"/>
        <v>0.23685792415586215</v>
      </c>
      <c r="J163" s="22">
        <f t="shared" si="7"/>
        <v>-4.3218951337859177E-2</v>
      </c>
      <c r="K163" s="22">
        <f t="shared" si="8"/>
        <v>-0.413252362125196</v>
      </c>
    </row>
    <row r="164" spans="2:11" x14ac:dyDescent="0.25">
      <c r="B164" s="27" t="str">
        <f>'Town Data'!A160</f>
        <v>WOLCOTT</v>
      </c>
      <c r="C164" s="49">
        <f>IF('Town Data'!C160&gt;9,'Town Data'!B160,"*")</f>
        <v>1395600.23</v>
      </c>
      <c r="D164" s="50">
        <f>IF('Town Data'!E160&gt;9,'Town Data'!D160,"*")</f>
        <v>419871.68</v>
      </c>
      <c r="E164" s="51" t="str">
        <f>IF('Town Data'!G160&gt;9,'Town Data'!F160,"*")</f>
        <v>*</v>
      </c>
      <c r="F164" s="50">
        <f>IF('Town Data'!I160&gt;9,'Town Data'!H160,"*")</f>
        <v>1200600.3600000001</v>
      </c>
      <c r="G164" s="50">
        <f>IF('Town Data'!K160&gt;9,'Town Data'!J160,"*")</f>
        <v>345285.04</v>
      </c>
      <c r="H164" s="51" t="str">
        <f>IF('Town Data'!M160&gt;9,'Town Data'!L160,"*")</f>
        <v>*</v>
      </c>
      <c r="I164" s="22">
        <f t="shared" si="6"/>
        <v>0.16241863362426434</v>
      </c>
      <c r="J164" s="22">
        <f t="shared" si="7"/>
        <v>0.21601468745938143</v>
      </c>
      <c r="K164" s="22" t="str">
        <f t="shared" si="8"/>
        <v/>
      </c>
    </row>
    <row r="165" spans="2:11" x14ac:dyDescent="0.25">
      <c r="B165" s="27" t="str">
        <f>'Town Data'!A161</f>
        <v>WOODSTOCK</v>
      </c>
      <c r="C165" s="49">
        <f>IF('Town Data'!C161&gt;9,'Town Data'!B161,"*")</f>
        <v>17339941.489999998</v>
      </c>
      <c r="D165" s="50">
        <f>IF('Town Data'!E161&gt;9,'Town Data'!D161,"*")</f>
        <v>4308598.47</v>
      </c>
      <c r="E165" s="51">
        <f>IF('Town Data'!G161&gt;9,'Town Data'!F161,"*")</f>
        <v>230858.00000000003</v>
      </c>
      <c r="F165" s="50">
        <f>IF('Town Data'!I161&gt;9,'Town Data'!H161,"*")</f>
        <v>21631222.609999999</v>
      </c>
      <c r="G165" s="50">
        <f>IF('Town Data'!K161&gt;9,'Town Data'!J161,"*")</f>
        <v>4577216.6500000004</v>
      </c>
      <c r="H165" s="51">
        <f>IF('Town Data'!M161&gt;9,'Town Data'!L161,"*")</f>
        <v>255586.83333333305</v>
      </c>
      <c r="I165" s="22">
        <f t="shared" si="6"/>
        <v>-0.19838366038617553</v>
      </c>
      <c r="J165" s="22">
        <f t="shared" si="7"/>
        <v>-5.8685922153149689E-2</v>
      </c>
      <c r="K165" s="22">
        <f t="shared" si="8"/>
        <v>-9.6753158254760316E-2</v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801333.39</v>
      </c>
      <c r="C2" s="38">
        <v>11</v>
      </c>
      <c r="D2" s="41">
        <v>198769.1</v>
      </c>
      <c r="E2" s="38">
        <v>10</v>
      </c>
      <c r="F2" s="38">
        <v>0</v>
      </c>
      <c r="G2" s="38">
        <v>0</v>
      </c>
      <c r="H2" s="41">
        <v>845397.77</v>
      </c>
      <c r="I2" s="38">
        <v>14</v>
      </c>
      <c r="J2" s="41">
        <v>212532.11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4129539.23</v>
      </c>
      <c r="C3" s="38">
        <v>18</v>
      </c>
      <c r="D3" s="41">
        <v>883564.98</v>
      </c>
      <c r="E3" s="38">
        <v>17</v>
      </c>
      <c r="F3" s="38">
        <v>0</v>
      </c>
      <c r="G3" s="38">
        <v>0</v>
      </c>
      <c r="H3" s="41">
        <v>4410986.6900000004</v>
      </c>
      <c r="I3" s="38">
        <v>21</v>
      </c>
      <c r="J3" s="41">
        <v>869037.62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38102761.649999999</v>
      </c>
      <c r="C4" s="38">
        <v>31</v>
      </c>
      <c r="D4" s="41">
        <v>1144077.6200000001</v>
      </c>
      <c r="E4" s="38">
        <v>28</v>
      </c>
      <c r="F4" s="41">
        <v>0</v>
      </c>
      <c r="G4" s="38">
        <v>0</v>
      </c>
      <c r="H4" s="41">
        <v>41771331.009999998</v>
      </c>
      <c r="I4" s="38">
        <v>35</v>
      </c>
      <c r="J4" s="41">
        <v>1161501.1499999999</v>
      </c>
      <c r="K4" s="38">
        <v>31</v>
      </c>
      <c r="L4" s="41">
        <v>214685.83333333366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0</v>
      </c>
      <c r="C5" s="38">
        <v>0</v>
      </c>
      <c r="D5" s="41">
        <v>0</v>
      </c>
      <c r="E5" s="38">
        <v>0</v>
      </c>
      <c r="F5" s="38">
        <v>0</v>
      </c>
      <c r="G5" s="38">
        <v>0</v>
      </c>
      <c r="H5" s="41">
        <v>230825.79</v>
      </c>
      <c r="I5" s="38">
        <v>11</v>
      </c>
      <c r="J5" s="41">
        <v>106191.57</v>
      </c>
      <c r="K5" s="38">
        <v>10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1437954.15</v>
      </c>
      <c r="C6" s="38">
        <v>15</v>
      </c>
      <c r="D6" s="41">
        <v>372255.78</v>
      </c>
      <c r="E6" s="38">
        <v>13</v>
      </c>
      <c r="F6" s="41">
        <v>0</v>
      </c>
      <c r="G6" s="38">
        <v>0</v>
      </c>
      <c r="H6" s="41">
        <v>1543687.07</v>
      </c>
      <c r="I6" s="38">
        <v>19</v>
      </c>
      <c r="J6" s="41">
        <v>387064.01</v>
      </c>
      <c r="K6" s="38">
        <v>15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130066510.91</v>
      </c>
      <c r="C7" s="38">
        <v>224</v>
      </c>
      <c r="D7" s="41">
        <v>26335189.399999999</v>
      </c>
      <c r="E7" s="38">
        <v>201</v>
      </c>
      <c r="F7" s="41">
        <v>782302.83333333337</v>
      </c>
      <c r="G7" s="38">
        <v>58</v>
      </c>
      <c r="H7" s="41">
        <v>124707624.7</v>
      </c>
      <c r="I7" s="38">
        <v>237</v>
      </c>
      <c r="J7" s="41">
        <v>25563107.489999998</v>
      </c>
      <c r="K7" s="38">
        <v>214</v>
      </c>
      <c r="L7" s="41">
        <v>840195.50000000012</v>
      </c>
      <c r="M7" s="38">
        <v>61</v>
      </c>
      <c r="N7" s="34"/>
      <c r="O7" s="34"/>
      <c r="P7" s="34"/>
      <c r="Q7" s="34"/>
    </row>
    <row r="8" spans="1:17" x14ac:dyDescent="0.25">
      <c r="A8" s="37" t="s">
        <v>58</v>
      </c>
      <c r="B8" s="41">
        <v>22979480.59</v>
      </c>
      <c r="C8" s="38">
        <v>39</v>
      </c>
      <c r="D8" s="41">
        <v>3045459.13</v>
      </c>
      <c r="E8" s="38">
        <v>34</v>
      </c>
      <c r="F8" s="41">
        <v>161301.00000000003</v>
      </c>
      <c r="G8" s="38">
        <v>11</v>
      </c>
      <c r="H8" s="41">
        <v>25714741.359999999</v>
      </c>
      <c r="I8" s="38">
        <v>40</v>
      </c>
      <c r="J8" s="41">
        <v>3081861.4</v>
      </c>
      <c r="K8" s="38">
        <v>36</v>
      </c>
      <c r="L8" s="41">
        <v>234838.50000000003</v>
      </c>
      <c r="M8" s="38">
        <v>13</v>
      </c>
      <c r="N8" s="34"/>
      <c r="O8" s="34"/>
      <c r="P8" s="34"/>
      <c r="Q8" s="34"/>
    </row>
    <row r="9" spans="1:17" x14ac:dyDescent="0.25">
      <c r="A9" s="37" t="s">
        <v>59</v>
      </c>
      <c r="B9" s="41">
        <v>47942812.380000003</v>
      </c>
      <c r="C9" s="38">
        <v>51</v>
      </c>
      <c r="D9" s="41">
        <v>2984607.27</v>
      </c>
      <c r="E9" s="38">
        <v>42</v>
      </c>
      <c r="F9" s="38">
        <v>263194.83333333302</v>
      </c>
      <c r="G9" s="38">
        <v>16</v>
      </c>
      <c r="H9" s="41">
        <v>53845435.619999997</v>
      </c>
      <c r="I9" s="38">
        <v>46</v>
      </c>
      <c r="J9" s="41">
        <v>2900366.98</v>
      </c>
      <c r="K9" s="38">
        <v>39</v>
      </c>
      <c r="L9" s="38">
        <v>128279.16666666658</v>
      </c>
      <c r="M9" s="38">
        <v>15</v>
      </c>
      <c r="N9" s="34"/>
      <c r="O9" s="34"/>
      <c r="P9" s="34"/>
      <c r="Q9" s="34"/>
    </row>
    <row r="10" spans="1:17" x14ac:dyDescent="0.25">
      <c r="A10" s="37" t="s">
        <v>60</v>
      </c>
      <c r="B10" s="41">
        <v>113907618.53</v>
      </c>
      <c r="C10" s="38">
        <v>247</v>
      </c>
      <c r="D10" s="41">
        <v>30953182.870000001</v>
      </c>
      <c r="E10" s="38">
        <v>221</v>
      </c>
      <c r="F10" s="41">
        <v>519911.00000000006</v>
      </c>
      <c r="G10" s="38">
        <v>52</v>
      </c>
      <c r="H10" s="41">
        <v>124598355.84999999</v>
      </c>
      <c r="I10" s="38">
        <v>255</v>
      </c>
      <c r="J10" s="41">
        <v>30476370.460000001</v>
      </c>
      <c r="K10" s="38">
        <v>228</v>
      </c>
      <c r="L10" s="41">
        <v>464993.8333333332</v>
      </c>
      <c r="M10" s="38">
        <v>67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565422.72</v>
      </c>
      <c r="I11" s="38">
        <v>10</v>
      </c>
      <c r="J11" s="41">
        <v>243167.43</v>
      </c>
      <c r="K11" s="38">
        <v>10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43365602.829999998</v>
      </c>
      <c r="C12" s="38">
        <v>64</v>
      </c>
      <c r="D12" s="41">
        <v>15286564.35</v>
      </c>
      <c r="E12" s="38">
        <v>61</v>
      </c>
      <c r="F12" s="41">
        <v>350230.00000000041</v>
      </c>
      <c r="G12" s="38">
        <v>33</v>
      </c>
      <c r="H12" s="41">
        <v>58199458.600000001</v>
      </c>
      <c r="I12" s="38">
        <v>68</v>
      </c>
      <c r="J12" s="41">
        <v>15348603.9</v>
      </c>
      <c r="K12" s="38">
        <v>65</v>
      </c>
      <c r="L12" s="41">
        <v>322171.16666666704</v>
      </c>
      <c r="M12" s="38">
        <v>31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9899881.0399999991</v>
      </c>
      <c r="C13" s="38">
        <v>39</v>
      </c>
      <c r="D13" s="41">
        <v>1074499.32</v>
      </c>
      <c r="E13" s="38">
        <v>33</v>
      </c>
      <c r="F13" s="38">
        <v>280837.6666666664</v>
      </c>
      <c r="G13" s="38">
        <v>14</v>
      </c>
      <c r="H13" s="38">
        <v>9768966.6099999994</v>
      </c>
      <c r="I13" s="38">
        <v>39</v>
      </c>
      <c r="J13" s="38">
        <v>1071366.95</v>
      </c>
      <c r="K13" s="38">
        <v>35</v>
      </c>
      <c r="L13" s="38">
        <v>273356.66666666599</v>
      </c>
      <c r="M13" s="38">
        <v>16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21558044.579999998</v>
      </c>
      <c r="C14" s="38">
        <v>47</v>
      </c>
      <c r="D14" s="41">
        <v>4117628.86</v>
      </c>
      <c r="E14" s="38">
        <v>41</v>
      </c>
      <c r="F14" s="38">
        <v>196550.16666666698</v>
      </c>
      <c r="G14" s="38">
        <v>24</v>
      </c>
      <c r="H14" s="41">
        <v>20105220.989999998</v>
      </c>
      <c r="I14" s="38">
        <v>47</v>
      </c>
      <c r="J14" s="41">
        <v>3645361.98</v>
      </c>
      <c r="K14" s="38">
        <v>41</v>
      </c>
      <c r="L14" s="38">
        <v>256958.83333333337</v>
      </c>
      <c r="M14" s="38">
        <v>20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17761368.920000002</v>
      </c>
      <c r="C15" s="38">
        <v>76</v>
      </c>
      <c r="D15" s="41">
        <v>2582564.75</v>
      </c>
      <c r="E15" s="38">
        <v>66</v>
      </c>
      <c r="F15" s="38">
        <v>283126.83333333372</v>
      </c>
      <c r="G15" s="38">
        <v>10</v>
      </c>
      <c r="H15" s="41">
        <v>18917677.530000001</v>
      </c>
      <c r="I15" s="38">
        <v>80</v>
      </c>
      <c r="J15" s="41">
        <v>2511456.7599999998</v>
      </c>
      <c r="K15" s="38">
        <v>71</v>
      </c>
      <c r="L15" s="38">
        <v>175717.5</v>
      </c>
      <c r="M15" s="38">
        <v>10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123652693.01000001</v>
      </c>
      <c r="C16" s="38">
        <v>293</v>
      </c>
      <c r="D16" s="41">
        <v>19285881</v>
      </c>
      <c r="E16" s="38">
        <v>258</v>
      </c>
      <c r="F16" s="38">
        <v>696630.83333333384</v>
      </c>
      <c r="G16" s="38">
        <v>73</v>
      </c>
      <c r="H16" s="41">
        <v>129752879.39</v>
      </c>
      <c r="I16" s="38">
        <v>308</v>
      </c>
      <c r="J16" s="41">
        <v>19680440.77</v>
      </c>
      <c r="K16" s="38">
        <v>271</v>
      </c>
      <c r="L16" s="38">
        <v>852644.66666666709</v>
      </c>
      <c r="M16" s="38">
        <v>85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1390246.12</v>
      </c>
      <c r="C17" s="38">
        <v>11</v>
      </c>
      <c r="D17" s="41">
        <v>0</v>
      </c>
      <c r="E17" s="38">
        <v>0</v>
      </c>
      <c r="F17" s="41">
        <v>0</v>
      </c>
      <c r="G17" s="38">
        <v>0</v>
      </c>
      <c r="H17" s="41">
        <v>1446037.79</v>
      </c>
      <c r="I17" s="38">
        <v>12</v>
      </c>
      <c r="J17" s="41">
        <v>570006.56000000006</v>
      </c>
      <c r="K17" s="38">
        <v>11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4029924.5</v>
      </c>
      <c r="C18" s="38">
        <v>14</v>
      </c>
      <c r="D18" s="41">
        <v>784255.63</v>
      </c>
      <c r="E18" s="38">
        <v>12</v>
      </c>
      <c r="F18" s="38">
        <v>0</v>
      </c>
      <c r="G18" s="38">
        <v>0</v>
      </c>
      <c r="H18" s="41">
        <v>4740016.55</v>
      </c>
      <c r="I18" s="38">
        <v>13</v>
      </c>
      <c r="J18" s="41">
        <v>852349.98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1417292.23</v>
      </c>
      <c r="C19" s="38">
        <v>19</v>
      </c>
      <c r="D19" s="41">
        <v>620823.55000000005</v>
      </c>
      <c r="E19" s="38">
        <v>14</v>
      </c>
      <c r="F19" s="38">
        <v>0</v>
      </c>
      <c r="G19" s="38">
        <v>0</v>
      </c>
      <c r="H19" s="41">
        <v>1333642.49</v>
      </c>
      <c r="I19" s="38">
        <v>19</v>
      </c>
      <c r="J19" s="41">
        <v>584253.37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15128511.890000001</v>
      </c>
      <c r="C20" s="38">
        <v>79</v>
      </c>
      <c r="D20" s="41">
        <v>3229950.97</v>
      </c>
      <c r="E20" s="38">
        <v>66</v>
      </c>
      <c r="F20" s="38">
        <v>216441.33333333337</v>
      </c>
      <c r="G20" s="38">
        <v>12</v>
      </c>
      <c r="H20" s="41">
        <v>14808977.470000001</v>
      </c>
      <c r="I20" s="38">
        <v>73</v>
      </c>
      <c r="J20" s="41">
        <v>3174554.72</v>
      </c>
      <c r="K20" s="38">
        <v>60</v>
      </c>
      <c r="L20" s="38">
        <v>203690.66666666669</v>
      </c>
      <c r="M20" s="38">
        <v>15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11539305.27</v>
      </c>
      <c r="I21" s="38">
        <v>10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3184769.71</v>
      </c>
      <c r="C22" s="38">
        <v>29</v>
      </c>
      <c r="D22" s="41">
        <v>1789441.62</v>
      </c>
      <c r="E22" s="38">
        <v>24</v>
      </c>
      <c r="F22" s="38">
        <v>0</v>
      </c>
      <c r="G22" s="38">
        <v>0</v>
      </c>
      <c r="H22" s="41">
        <v>3618586.64</v>
      </c>
      <c r="I22" s="38">
        <v>26</v>
      </c>
      <c r="J22" s="41">
        <v>1832444.98</v>
      </c>
      <c r="K22" s="38">
        <v>22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202714846.34999999</v>
      </c>
      <c r="C23" s="38">
        <v>561</v>
      </c>
      <c r="D23" s="41">
        <v>47106992.640000001</v>
      </c>
      <c r="E23" s="38">
        <v>490</v>
      </c>
      <c r="F23" s="41">
        <v>2219927.9999999986</v>
      </c>
      <c r="G23" s="38">
        <v>106</v>
      </c>
      <c r="H23" s="41">
        <v>215637068.90000001</v>
      </c>
      <c r="I23" s="38">
        <v>574</v>
      </c>
      <c r="J23" s="41">
        <v>48823218.700000003</v>
      </c>
      <c r="K23" s="38">
        <v>498</v>
      </c>
      <c r="L23" s="41">
        <v>2556093.5000000005</v>
      </c>
      <c r="M23" s="38">
        <v>122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245681692.05000001</v>
      </c>
      <c r="C24" s="38">
        <v>14</v>
      </c>
      <c r="D24" s="41">
        <v>517144.79</v>
      </c>
      <c r="E24" s="38">
        <v>11</v>
      </c>
      <c r="F24" s="38">
        <v>0</v>
      </c>
      <c r="G24" s="38">
        <v>0</v>
      </c>
      <c r="H24" s="41">
        <v>224909854.66999999</v>
      </c>
      <c r="I24" s="38">
        <v>16</v>
      </c>
      <c r="J24" s="41">
        <v>562792.03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369494.35</v>
      </c>
      <c r="C25" s="38">
        <v>10</v>
      </c>
      <c r="D25" s="38">
        <v>0</v>
      </c>
      <c r="E25" s="38">
        <v>0</v>
      </c>
      <c r="F25" s="38">
        <v>0</v>
      </c>
      <c r="G25" s="38">
        <v>0</v>
      </c>
      <c r="H25" s="41">
        <v>449927.67</v>
      </c>
      <c r="I25" s="38">
        <v>15</v>
      </c>
      <c r="J25" s="41">
        <v>108114.55</v>
      </c>
      <c r="K25" s="38">
        <v>13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12697601.18</v>
      </c>
      <c r="C26" s="38">
        <v>67</v>
      </c>
      <c r="D26" s="41">
        <v>7355277.1299999999</v>
      </c>
      <c r="E26" s="38">
        <v>61</v>
      </c>
      <c r="F26" s="38">
        <v>78618.999999999985</v>
      </c>
      <c r="G26" s="38">
        <v>13</v>
      </c>
      <c r="H26" s="41">
        <v>15349149.220000001</v>
      </c>
      <c r="I26" s="38">
        <v>66</v>
      </c>
      <c r="J26" s="41">
        <v>8383724.3499999996</v>
      </c>
      <c r="K26" s="38">
        <v>61</v>
      </c>
      <c r="L26" s="38">
        <v>137926.66666666672</v>
      </c>
      <c r="M26" s="38">
        <v>12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14776247.470000001</v>
      </c>
      <c r="C27" s="38">
        <v>57</v>
      </c>
      <c r="D27" s="41">
        <v>3799042.96</v>
      </c>
      <c r="E27" s="38">
        <v>52</v>
      </c>
      <c r="F27" s="41">
        <v>0</v>
      </c>
      <c r="G27" s="38">
        <v>0</v>
      </c>
      <c r="H27" s="41">
        <v>13296200.67</v>
      </c>
      <c r="I27" s="38">
        <v>57</v>
      </c>
      <c r="J27" s="41">
        <v>3574300.75</v>
      </c>
      <c r="K27" s="38">
        <v>52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1407233.33</v>
      </c>
      <c r="C28" s="38">
        <v>16</v>
      </c>
      <c r="D28" s="41">
        <v>386150.16</v>
      </c>
      <c r="E28" s="38">
        <v>16</v>
      </c>
      <c r="F28" s="38">
        <v>0</v>
      </c>
      <c r="G28" s="38">
        <v>0</v>
      </c>
      <c r="H28" s="41">
        <v>1393038.97</v>
      </c>
      <c r="I28" s="38">
        <v>15</v>
      </c>
      <c r="J28" s="41">
        <v>344558.26</v>
      </c>
      <c r="K28" s="38">
        <v>14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355490.65</v>
      </c>
      <c r="C29" s="38">
        <v>10</v>
      </c>
      <c r="D29" s="41">
        <v>0</v>
      </c>
      <c r="E29" s="38">
        <v>0</v>
      </c>
      <c r="F29" s="38">
        <v>0</v>
      </c>
      <c r="G29" s="38">
        <v>0</v>
      </c>
      <c r="H29" s="41">
        <v>0</v>
      </c>
      <c r="I29" s="38">
        <v>0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4428724.9800000004</v>
      </c>
      <c r="C30" s="38">
        <v>44</v>
      </c>
      <c r="D30" s="41">
        <v>837856.81</v>
      </c>
      <c r="E30" s="38">
        <v>30</v>
      </c>
      <c r="F30" s="38">
        <v>27147.833333333332</v>
      </c>
      <c r="G30" s="38">
        <v>10</v>
      </c>
      <c r="H30" s="41">
        <v>3950128.64</v>
      </c>
      <c r="I30" s="38">
        <v>46</v>
      </c>
      <c r="J30" s="41">
        <v>767407.16</v>
      </c>
      <c r="K30" s="38">
        <v>33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644003.36</v>
      </c>
      <c r="C31" s="38">
        <v>16</v>
      </c>
      <c r="D31" s="41">
        <v>193609.56</v>
      </c>
      <c r="E31" s="38">
        <v>16</v>
      </c>
      <c r="F31" s="38">
        <v>0</v>
      </c>
      <c r="G31" s="38">
        <v>0</v>
      </c>
      <c r="H31" s="41">
        <v>1969272.77</v>
      </c>
      <c r="I31" s="38">
        <v>19</v>
      </c>
      <c r="J31" s="41">
        <v>184538.88</v>
      </c>
      <c r="K31" s="38">
        <v>19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7785040.5499999998</v>
      </c>
      <c r="C32" s="38">
        <v>58</v>
      </c>
      <c r="D32" s="41">
        <v>1830416.74</v>
      </c>
      <c r="E32" s="38">
        <v>51</v>
      </c>
      <c r="F32" s="41">
        <v>73389.499999999942</v>
      </c>
      <c r="G32" s="38">
        <v>10</v>
      </c>
      <c r="H32" s="41">
        <v>8004620.5700000003</v>
      </c>
      <c r="I32" s="38">
        <v>61</v>
      </c>
      <c r="J32" s="41">
        <v>1738616.08</v>
      </c>
      <c r="K32" s="38">
        <v>55</v>
      </c>
      <c r="L32" s="41">
        <v>79633.000000000044</v>
      </c>
      <c r="M32" s="38">
        <v>15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24349067.440000001</v>
      </c>
      <c r="C33" s="38">
        <v>42</v>
      </c>
      <c r="D33" s="41">
        <v>3084881.82</v>
      </c>
      <c r="E33" s="38">
        <v>34</v>
      </c>
      <c r="F33" s="41">
        <v>0</v>
      </c>
      <c r="G33" s="38">
        <v>0</v>
      </c>
      <c r="H33" s="41">
        <v>23256208.260000002</v>
      </c>
      <c r="I33" s="38">
        <v>43</v>
      </c>
      <c r="J33" s="41">
        <v>3153384.89</v>
      </c>
      <c r="K33" s="38">
        <v>37</v>
      </c>
      <c r="L33" s="41">
        <v>98502.166666666686</v>
      </c>
      <c r="M33" s="38">
        <v>10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376431722.27999997</v>
      </c>
      <c r="C34" s="38">
        <v>207</v>
      </c>
      <c r="D34" s="41">
        <v>86675718.159999996</v>
      </c>
      <c r="E34" s="38">
        <v>177</v>
      </c>
      <c r="F34" s="38">
        <v>2315611.5000000033</v>
      </c>
      <c r="G34" s="38">
        <v>59</v>
      </c>
      <c r="H34" s="41">
        <v>392898925.25999999</v>
      </c>
      <c r="I34" s="38">
        <v>219</v>
      </c>
      <c r="J34" s="41">
        <v>78351024.439999998</v>
      </c>
      <c r="K34" s="38">
        <v>184</v>
      </c>
      <c r="L34" s="38">
        <v>4587762.9999999963</v>
      </c>
      <c r="M34" s="38">
        <v>57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833136.75</v>
      </c>
      <c r="C35" s="38">
        <v>12</v>
      </c>
      <c r="D35" s="41">
        <v>339380.02</v>
      </c>
      <c r="E35" s="38">
        <v>11</v>
      </c>
      <c r="F35" s="38">
        <v>0</v>
      </c>
      <c r="G35" s="38">
        <v>0</v>
      </c>
      <c r="H35" s="41">
        <v>1051441.23</v>
      </c>
      <c r="I35" s="38">
        <v>12</v>
      </c>
      <c r="J35" s="41">
        <v>398139.46</v>
      </c>
      <c r="K35" s="38">
        <v>11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746919.82</v>
      </c>
      <c r="C36" s="38">
        <v>10</v>
      </c>
      <c r="D36" s="41">
        <v>0</v>
      </c>
      <c r="E36" s="38">
        <v>0</v>
      </c>
      <c r="F36" s="38">
        <v>0</v>
      </c>
      <c r="G36" s="38">
        <v>0</v>
      </c>
      <c r="H36" s="41">
        <v>675699.72</v>
      </c>
      <c r="I36" s="38">
        <v>10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1713977.12</v>
      </c>
      <c r="C37" s="38">
        <v>23</v>
      </c>
      <c r="D37" s="41">
        <v>978810.67</v>
      </c>
      <c r="E37" s="38">
        <v>20</v>
      </c>
      <c r="F37" s="38">
        <v>0</v>
      </c>
      <c r="G37" s="38">
        <v>0</v>
      </c>
      <c r="H37" s="41">
        <v>1606664.87</v>
      </c>
      <c r="I37" s="38">
        <v>23</v>
      </c>
      <c r="J37" s="41">
        <v>798852.09</v>
      </c>
      <c r="K37" s="38">
        <v>21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893926.89</v>
      </c>
      <c r="C38" s="38">
        <v>13</v>
      </c>
      <c r="D38" s="41">
        <v>0</v>
      </c>
      <c r="E38" s="38">
        <v>0</v>
      </c>
      <c r="F38" s="38">
        <v>0</v>
      </c>
      <c r="G38" s="38">
        <v>0</v>
      </c>
      <c r="H38" s="41">
        <v>246797.45</v>
      </c>
      <c r="I38" s="38">
        <v>12</v>
      </c>
      <c r="J38" s="41">
        <v>113479.16</v>
      </c>
      <c r="K38" s="38">
        <v>10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2084380</v>
      </c>
      <c r="C39" s="38">
        <v>28</v>
      </c>
      <c r="D39" s="41">
        <v>953727.31</v>
      </c>
      <c r="E39" s="38">
        <v>25</v>
      </c>
      <c r="F39" s="38">
        <v>0</v>
      </c>
      <c r="G39" s="38">
        <v>0</v>
      </c>
      <c r="H39" s="41">
        <v>1882397.66</v>
      </c>
      <c r="I39" s="38">
        <v>35</v>
      </c>
      <c r="J39" s="41">
        <v>1016367.9</v>
      </c>
      <c r="K39" s="38">
        <v>28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59493830.829999998</v>
      </c>
      <c r="C40" s="38">
        <v>84</v>
      </c>
      <c r="D40" s="41">
        <v>16956697.390000001</v>
      </c>
      <c r="E40" s="38">
        <v>74</v>
      </c>
      <c r="F40" s="41">
        <v>211368.99999999994</v>
      </c>
      <c r="G40" s="38">
        <v>38</v>
      </c>
      <c r="H40" s="41">
        <v>63604860.25</v>
      </c>
      <c r="I40" s="38">
        <v>89</v>
      </c>
      <c r="J40" s="41">
        <v>16790352.25</v>
      </c>
      <c r="K40" s="38">
        <v>79</v>
      </c>
      <c r="L40" s="41">
        <v>339508.3333333336</v>
      </c>
      <c r="M40" s="38">
        <v>38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8227063.2300000004</v>
      </c>
      <c r="C41" s="38">
        <v>46</v>
      </c>
      <c r="D41" s="41">
        <v>3675814.5</v>
      </c>
      <c r="E41" s="38">
        <v>38</v>
      </c>
      <c r="F41" s="38">
        <v>0</v>
      </c>
      <c r="G41" s="38">
        <v>0</v>
      </c>
      <c r="H41" s="41">
        <v>7530674.75</v>
      </c>
      <c r="I41" s="38">
        <v>44</v>
      </c>
      <c r="J41" s="41">
        <v>3514176.61</v>
      </c>
      <c r="K41" s="38">
        <v>39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19597350.420000002</v>
      </c>
      <c r="C42" s="38">
        <v>46</v>
      </c>
      <c r="D42" s="41">
        <v>17024112.030000001</v>
      </c>
      <c r="E42" s="38">
        <v>42</v>
      </c>
      <c r="F42" s="38">
        <v>0</v>
      </c>
      <c r="G42" s="38">
        <v>0</v>
      </c>
      <c r="H42" s="41">
        <v>20141844.050000001</v>
      </c>
      <c r="I42" s="38">
        <v>44</v>
      </c>
      <c r="J42" s="41">
        <v>17678108.370000001</v>
      </c>
      <c r="K42" s="38">
        <v>41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4040843.35</v>
      </c>
      <c r="C43" s="38">
        <v>23</v>
      </c>
      <c r="D43" s="41">
        <v>530123.06000000006</v>
      </c>
      <c r="E43" s="38">
        <v>18</v>
      </c>
      <c r="F43" s="38">
        <v>0</v>
      </c>
      <c r="G43" s="38">
        <v>0</v>
      </c>
      <c r="H43" s="41">
        <v>4232232.07</v>
      </c>
      <c r="I43" s="38">
        <v>25</v>
      </c>
      <c r="J43" s="41">
        <v>590424.67000000004</v>
      </c>
      <c r="K43" s="38">
        <v>23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457558.89</v>
      </c>
      <c r="I44" s="38">
        <v>11</v>
      </c>
      <c r="J44" s="41">
        <v>200053.37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12938711.119999999</v>
      </c>
      <c r="C45" s="38">
        <v>37</v>
      </c>
      <c r="D45" s="41">
        <v>2843560.5</v>
      </c>
      <c r="E45" s="38">
        <v>35</v>
      </c>
      <c r="F45" s="38">
        <v>0</v>
      </c>
      <c r="G45" s="38">
        <v>0</v>
      </c>
      <c r="H45" s="41">
        <v>11960281.720000001</v>
      </c>
      <c r="I45" s="38">
        <v>39</v>
      </c>
      <c r="J45" s="41">
        <v>2421311.77</v>
      </c>
      <c r="K45" s="38">
        <v>33</v>
      </c>
      <c r="L45" s="38">
        <v>210799.33333333334</v>
      </c>
      <c r="M45" s="38">
        <v>11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0</v>
      </c>
      <c r="C46" s="38">
        <v>0</v>
      </c>
      <c r="D46" s="41">
        <v>0</v>
      </c>
      <c r="E46" s="38">
        <v>0</v>
      </c>
      <c r="F46" s="38">
        <v>0</v>
      </c>
      <c r="G46" s="38">
        <v>0</v>
      </c>
      <c r="H46" s="41">
        <v>1248340.29</v>
      </c>
      <c r="I46" s="38">
        <v>11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17277265.440000001</v>
      </c>
      <c r="C47" s="38">
        <v>61</v>
      </c>
      <c r="D47" s="41">
        <v>4423921.16</v>
      </c>
      <c r="E47" s="38">
        <v>57</v>
      </c>
      <c r="F47" s="38">
        <v>422092.8333333336</v>
      </c>
      <c r="G47" s="38">
        <v>14</v>
      </c>
      <c r="H47" s="41">
        <v>15980615.199999999</v>
      </c>
      <c r="I47" s="38">
        <v>59</v>
      </c>
      <c r="J47" s="41">
        <v>4135072.33</v>
      </c>
      <c r="K47" s="38">
        <v>53</v>
      </c>
      <c r="L47" s="38">
        <v>59554.333333333299</v>
      </c>
      <c r="M47" s="38">
        <v>15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115912297.34</v>
      </c>
      <c r="C48" s="38">
        <v>263</v>
      </c>
      <c r="D48" s="41">
        <v>31310344.609999999</v>
      </c>
      <c r="E48" s="38">
        <v>235</v>
      </c>
      <c r="F48" s="38">
        <v>831648.99999999907</v>
      </c>
      <c r="G48" s="38">
        <v>66</v>
      </c>
      <c r="H48" s="41">
        <v>134667438.75</v>
      </c>
      <c r="I48" s="38">
        <v>282</v>
      </c>
      <c r="J48" s="41">
        <v>30816631.870000001</v>
      </c>
      <c r="K48" s="38">
        <v>252</v>
      </c>
      <c r="L48" s="38">
        <v>764319.49999999919</v>
      </c>
      <c r="M48" s="38">
        <v>76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16544068.619999999</v>
      </c>
      <c r="C49" s="38">
        <v>46</v>
      </c>
      <c r="D49" s="41">
        <v>3249091.33</v>
      </c>
      <c r="E49" s="38">
        <v>45</v>
      </c>
      <c r="F49" s="38">
        <v>0</v>
      </c>
      <c r="G49" s="38">
        <v>0</v>
      </c>
      <c r="H49" s="41">
        <v>17284712.350000001</v>
      </c>
      <c r="I49" s="38">
        <v>50</v>
      </c>
      <c r="J49" s="41">
        <v>3074793.65</v>
      </c>
      <c r="K49" s="38">
        <v>46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10340847.359999999</v>
      </c>
      <c r="C50" s="38">
        <v>44</v>
      </c>
      <c r="D50" s="41">
        <v>2469975.2400000002</v>
      </c>
      <c r="E50" s="38">
        <v>41</v>
      </c>
      <c r="F50" s="38">
        <v>0</v>
      </c>
      <c r="G50" s="38">
        <v>0</v>
      </c>
      <c r="H50" s="41">
        <v>8618528.2100000009</v>
      </c>
      <c r="I50" s="38">
        <v>44</v>
      </c>
      <c r="J50" s="41">
        <v>2166689.86</v>
      </c>
      <c r="K50" s="38">
        <v>40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1628566.61</v>
      </c>
      <c r="C51" s="38">
        <v>17</v>
      </c>
      <c r="D51" s="41">
        <v>290843.34999999998</v>
      </c>
      <c r="E51" s="38">
        <v>14</v>
      </c>
      <c r="F51" s="41">
        <v>0</v>
      </c>
      <c r="G51" s="38">
        <v>0</v>
      </c>
      <c r="H51" s="41">
        <v>1472123.07</v>
      </c>
      <c r="I51" s="38">
        <v>13</v>
      </c>
      <c r="J51" s="41">
        <v>262703.89</v>
      </c>
      <c r="K51" s="38">
        <v>11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8510625.2899999991</v>
      </c>
      <c r="C52" s="38">
        <v>27</v>
      </c>
      <c r="D52" s="41">
        <v>1161718.4099999999</v>
      </c>
      <c r="E52" s="38">
        <v>24</v>
      </c>
      <c r="F52" s="41">
        <v>71787.666666666628</v>
      </c>
      <c r="G52" s="38">
        <v>10</v>
      </c>
      <c r="H52" s="41">
        <v>8254377.1600000001</v>
      </c>
      <c r="I52" s="38">
        <v>26</v>
      </c>
      <c r="J52" s="41">
        <v>1080758.73</v>
      </c>
      <c r="K52" s="38">
        <v>22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4266002.13</v>
      </c>
      <c r="C53" s="38">
        <v>23</v>
      </c>
      <c r="D53" s="41">
        <v>1278569.75</v>
      </c>
      <c r="E53" s="38">
        <v>21</v>
      </c>
      <c r="F53" s="41">
        <v>0</v>
      </c>
      <c r="G53" s="38">
        <v>0</v>
      </c>
      <c r="H53" s="41">
        <v>4420266.3499999996</v>
      </c>
      <c r="I53" s="38">
        <v>30</v>
      </c>
      <c r="J53" s="41">
        <v>1424884.9</v>
      </c>
      <c r="K53" s="38">
        <v>24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3401610.05</v>
      </c>
      <c r="C54" s="38">
        <v>26</v>
      </c>
      <c r="D54" s="41">
        <v>1283821.54</v>
      </c>
      <c r="E54" s="38">
        <v>22</v>
      </c>
      <c r="F54" s="41">
        <v>0</v>
      </c>
      <c r="G54" s="38">
        <v>0</v>
      </c>
      <c r="H54" s="41">
        <v>2847695.45</v>
      </c>
      <c r="I54" s="38">
        <v>22</v>
      </c>
      <c r="J54" s="41">
        <v>1280835.3999999999</v>
      </c>
      <c r="K54" s="38">
        <v>20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613640.54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1367322.03</v>
      </c>
      <c r="I55" s="38">
        <v>18</v>
      </c>
      <c r="J55" s="41">
        <v>587355.42000000004</v>
      </c>
      <c r="K55" s="38">
        <v>16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1892813.7</v>
      </c>
      <c r="C56" s="38">
        <v>15</v>
      </c>
      <c r="D56" s="41">
        <v>1332181.9099999999</v>
      </c>
      <c r="E56" s="38">
        <v>14</v>
      </c>
      <c r="F56" s="41">
        <v>0</v>
      </c>
      <c r="G56" s="38">
        <v>0</v>
      </c>
      <c r="H56" s="41">
        <v>2267673.62</v>
      </c>
      <c r="I56" s="38">
        <v>17</v>
      </c>
      <c r="J56" s="41">
        <v>1535478.55</v>
      </c>
      <c r="K56" s="38">
        <v>15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2159691.39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1389587.71</v>
      </c>
      <c r="I57" s="38">
        <v>15</v>
      </c>
      <c r="J57" s="41">
        <v>802514.83</v>
      </c>
      <c r="K57" s="38">
        <v>12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746743.74</v>
      </c>
      <c r="C58" s="38">
        <v>18</v>
      </c>
      <c r="D58" s="41">
        <v>317591.65999999997</v>
      </c>
      <c r="E58" s="38">
        <v>16</v>
      </c>
      <c r="F58" s="38">
        <v>0</v>
      </c>
      <c r="G58" s="38">
        <v>0</v>
      </c>
      <c r="H58" s="41">
        <v>651800.54</v>
      </c>
      <c r="I58" s="38">
        <v>23</v>
      </c>
      <c r="J58" s="41">
        <v>283634.42</v>
      </c>
      <c r="K58" s="38">
        <v>21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22565298.440000001</v>
      </c>
      <c r="C59" s="38">
        <v>54</v>
      </c>
      <c r="D59" s="41">
        <v>3679102.1</v>
      </c>
      <c r="E59" s="38">
        <v>51</v>
      </c>
      <c r="F59" s="41">
        <v>26543.000000000011</v>
      </c>
      <c r="G59" s="38">
        <v>12</v>
      </c>
      <c r="H59" s="41">
        <v>22043791.48</v>
      </c>
      <c r="I59" s="38">
        <v>57</v>
      </c>
      <c r="J59" s="41">
        <v>3378551.12</v>
      </c>
      <c r="K59" s="38">
        <v>52</v>
      </c>
      <c r="L59" s="41">
        <v>38897.5</v>
      </c>
      <c r="M59" s="38">
        <v>14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100112630.51000001</v>
      </c>
      <c r="C60" s="38">
        <v>201</v>
      </c>
      <c r="D60" s="41">
        <v>16509010.289999999</v>
      </c>
      <c r="E60" s="38">
        <v>183</v>
      </c>
      <c r="F60" s="38">
        <v>374328.83333333349</v>
      </c>
      <c r="G60" s="38">
        <v>73</v>
      </c>
      <c r="H60" s="41">
        <v>82222152.900000006</v>
      </c>
      <c r="I60" s="38">
        <v>203</v>
      </c>
      <c r="J60" s="41">
        <v>16130560.890000001</v>
      </c>
      <c r="K60" s="38">
        <v>184</v>
      </c>
      <c r="L60" s="38">
        <v>1039155.0000000006</v>
      </c>
      <c r="M60" s="38">
        <v>75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3004744.9</v>
      </c>
      <c r="C61" s="38">
        <v>33</v>
      </c>
      <c r="D61" s="41">
        <v>1209732.8</v>
      </c>
      <c r="E61" s="38">
        <v>27</v>
      </c>
      <c r="F61" s="38">
        <v>85812.999999999985</v>
      </c>
      <c r="G61" s="38">
        <v>10</v>
      </c>
      <c r="H61" s="41">
        <v>3089323.43</v>
      </c>
      <c r="I61" s="38">
        <v>38</v>
      </c>
      <c r="J61" s="41">
        <v>1152798.25</v>
      </c>
      <c r="K61" s="38">
        <v>34</v>
      </c>
      <c r="L61" s="38">
        <v>63506.000000000036</v>
      </c>
      <c r="M61" s="38">
        <v>12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4780513.37</v>
      </c>
      <c r="C62" s="38">
        <v>21</v>
      </c>
      <c r="D62" s="41">
        <v>1232080.92</v>
      </c>
      <c r="E62" s="38">
        <v>19</v>
      </c>
      <c r="F62" s="38">
        <v>0</v>
      </c>
      <c r="G62" s="38">
        <v>0</v>
      </c>
      <c r="H62" s="41">
        <v>4469863.54</v>
      </c>
      <c r="I62" s="38">
        <v>24</v>
      </c>
      <c r="J62" s="41">
        <v>1099334.5</v>
      </c>
      <c r="K62" s="38">
        <v>21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18871381.77</v>
      </c>
      <c r="C63" s="38">
        <v>62</v>
      </c>
      <c r="D63" s="41">
        <v>3620385.63</v>
      </c>
      <c r="E63" s="38">
        <v>51</v>
      </c>
      <c r="F63" s="38">
        <v>44133.166666666635</v>
      </c>
      <c r="G63" s="38">
        <v>12</v>
      </c>
      <c r="H63" s="41">
        <v>18631233.489999998</v>
      </c>
      <c r="I63" s="38">
        <v>65</v>
      </c>
      <c r="J63" s="41">
        <v>3296277.41</v>
      </c>
      <c r="K63" s="38">
        <v>52</v>
      </c>
      <c r="L63" s="38">
        <v>77732.333333333358</v>
      </c>
      <c r="M63" s="38">
        <v>12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522755.76</v>
      </c>
      <c r="C64" s="38">
        <v>17</v>
      </c>
      <c r="D64" s="41">
        <v>286637.94</v>
      </c>
      <c r="E64" s="38">
        <v>16</v>
      </c>
      <c r="F64" s="38">
        <v>0</v>
      </c>
      <c r="G64" s="38">
        <v>0</v>
      </c>
      <c r="H64" s="41">
        <v>530712.05000000005</v>
      </c>
      <c r="I64" s="38">
        <v>15</v>
      </c>
      <c r="J64" s="41">
        <v>277650.40000000002</v>
      </c>
      <c r="K64" s="38">
        <v>13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8957986.1899999995</v>
      </c>
      <c r="C65" s="38">
        <v>33</v>
      </c>
      <c r="D65" s="41">
        <v>736748.53</v>
      </c>
      <c r="E65" s="38">
        <v>28</v>
      </c>
      <c r="F65" s="41">
        <v>0</v>
      </c>
      <c r="G65" s="38">
        <v>0</v>
      </c>
      <c r="H65" s="41">
        <v>9190481.8000000007</v>
      </c>
      <c r="I65" s="38">
        <v>36</v>
      </c>
      <c r="J65" s="41">
        <v>709837.67</v>
      </c>
      <c r="K65" s="38">
        <v>30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2736348.31</v>
      </c>
      <c r="C66" s="38">
        <v>19</v>
      </c>
      <c r="D66" s="41">
        <v>573198.35</v>
      </c>
      <c r="E66" s="38">
        <v>15</v>
      </c>
      <c r="F66" s="38">
        <v>0</v>
      </c>
      <c r="G66" s="38">
        <v>0</v>
      </c>
      <c r="H66" s="41">
        <v>2526075.0499999998</v>
      </c>
      <c r="I66" s="38">
        <v>20</v>
      </c>
      <c r="J66" s="41">
        <v>461157.63</v>
      </c>
      <c r="K66" s="38">
        <v>17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3481596.55</v>
      </c>
      <c r="C67" s="38">
        <v>16</v>
      </c>
      <c r="D67" s="41">
        <v>938291.24</v>
      </c>
      <c r="E67" s="38">
        <v>15</v>
      </c>
      <c r="F67" s="38">
        <v>0</v>
      </c>
      <c r="G67" s="38">
        <v>0</v>
      </c>
      <c r="H67" s="41">
        <v>3083272.52</v>
      </c>
      <c r="I67" s="38">
        <v>19</v>
      </c>
      <c r="J67" s="41">
        <v>1048999.92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12999587.84</v>
      </c>
      <c r="C68" s="38">
        <v>10</v>
      </c>
      <c r="D68" s="41">
        <v>0</v>
      </c>
      <c r="E68" s="38">
        <v>0</v>
      </c>
      <c r="F68" s="38">
        <v>0</v>
      </c>
      <c r="G68" s="38">
        <v>0</v>
      </c>
      <c r="H68" s="41">
        <v>12405430.789999999</v>
      </c>
      <c r="I68" s="38">
        <v>11</v>
      </c>
      <c r="J68" s="41">
        <v>6424645.46</v>
      </c>
      <c r="K68" s="38">
        <v>10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7459289.5499999998</v>
      </c>
      <c r="C69" s="38">
        <v>40</v>
      </c>
      <c r="D69" s="41">
        <v>1964281.93</v>
      </c>
      <c r="E69" s="38">
        <v>36</v>
      </c>
      <c r="F69" s="38">
        <v>0</v>
      </c>
      <c r="G69" s="38">
        <v>0</v>
      </c>
      <c r="H69" s="41">
        <v>6750885.7400000002</v>
      </c>
      <c r="I69" s="38">
        <v>43</v>
      </c>
      <c r="J69" s="41">
        <v>1823722.77</v>
      </c>
      <c r="K69" s="38">
        <v>40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28311386.649999999</v>
      </c>
      <c r="C70" s="38">
        <v>33</v>
      </c>
      <c r="D70" s="41">
        <v>6759539.5300000003</v>
      </c>
      <c r="E70" s="38">
        <v>30</v>
      </c>
      <c r="F70" s="38">
        <v>0</v>
      </c>
      <c r="G70" s="38">
        <v>0</v>
      </c>
      <c r="H70" s="41">
        <v>28671625.710000001</v>
      </c>
      <c r="I70" s="38">
        <v>38</v>
      </c>
      <c r="J70" s="41">
        <v>6653249.7999999998</v>
      </c>
      <c r="K70" s="38">
        <v>33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29612489.289999999</v>
      </c>
      <c r="C71" s="38">
        <v>48</v>
      </c>
      <c r="D71" s="41">
        <v>25589090.149999999</v>
      </c>
      <c r="E71" s="38">
        <v>44</v>
      </c>
      <c r="F71" s="41">
        <v>0</v>
      </c>
      <c r="G71" s="38">
        <v>0</v>
      </c>
      <c r="H71" s="41">
        <v>32148635.149999999</v>
      </c>
      <c r="I71" s="38">
        <v>46</v>
      </c>
      <c r="J71" s="41">
        <v>27924287.100000001</v>
      </c>
      <c r="K71" s="38">
        <v>42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527717.68000000005</v>
      </c>
      <c r="C72" s="38">
        <v>12</v>
      </c>
      <c r="D72" s="41">
        <v>0</v>
      </c>
      <c r="E72" s="38">
        <v>0</v>
      </c>
      <c r="F72" s="41">
        <v>0</v>
      </c>
      <c r="G72" s="38">
        <v>0</v>
      </c>
      <c r="H72" s="41">
        <v>536340.82999999996</v>
      </c>
      <c r="I72" s="38">
        <v>14</v>
      </c>
      <c r="J72" s="41">
        <v>186778.37</v>
      </c>
      <c r="K72" s="38">
        <v>10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9461342.2100000009</v>
      </c>
      <c r="C73" s="38">
        <v>37</v>
      </c>
      <c r="D73" s="38">
        <v>3165003.87</v>
      </c>
      <c r="E73" s="38">
        <v>31</v>
      </c>
      <c r="F73" s="38">
        <v>0</v>
      </c>
      <c r="G73" s="38">
        <v>0</v>
      </c>
      <c r="H73" s="41">
        <v>9168144.9499999993</v>
      </c>
      <c r="I73" s="38">
        <v>36</v>
      </c>
      <c r="J73" s="38">
        <v>3163855.36</v>
      </c>
      <c r="K73" s="38">
        <v>32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21104592.07</v>
      </c>
      <c r="C74" s="38">
        <v>61</v>
      </c>
      <c r="D74" s="41">
        <v>9189881.8399999999</v>
      </c>
      <c r="E74" s="38">
        <v>58</v>
      </c>
      <c r="F74" s="41">
        <v>0</v>
      </c>
      <c r="G74" s="38">
        <v>0</v>
      </c>
      <c r="H74" s="41">
        <v>18824866.399999999</v>
      </c>
      <c r="I74" s="38">
        <v>63</v>
      </c>
      <c r="J74" s="41">
        <v>8934889.7200000007</v>
      </c>
      <c r="K74" s="38">
        <v>60</v>
      </c>
      <c r="L74" s="41">
        <v>72624.833333333285</v>
      </c>
      <c r="M74" s="38">
        <v>11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0</v>
      </c>
      <c r="C75" s="38">
        <v>0</v>
      </c>
      <c r="D75" s="41">
        <v>0</v>
      </c>
      <c r="E75" s="38">
        <v>0</v>
      </c>
      <c r="F75" s="41">
        <v>0</v>
      </c>
      <c r="G75" s="38">
        <v>0</v>
      </c>
      <c r="H75" s="41">
        <v>486451.14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27808352.309999999</v>
      </c>
      <c r="C76" s="38">
        <v>89</v>
      </c>
      <c r="D76" s="41">
        <v>7019029.2599999998</v>
      </c>
      <c r="E76" s="38">
        <v>77</v>
      </c>
      <c r="F76" s="38">
        <v>151414.83333333334</v>
      </c>
      <c r="G76" s="38">
        <v>27</v>
      </c>
      <c r="H76" s="41">
        <v>28295934.66</v>
      </c>
      <c r="I76" s="38">
        <v>92</v>
      </c>
      <c r="J76" s="41">
        <v>7032443.5099999998</v>
      </c>
      <c r="K76" s="38">
        <v>78</v>
      </c>
      <c r="L76" s="38">
        <v>133292.33333333328</v>
      </c>
      <c r="M76" s="38">
        <v>28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56936233.380000003</v>
      </c>
      <c r="C77" s="34">
        <v>201</v>
      </c>
      <c r="D77" s="39">
        <v>22863321.780000001</v>
      </c>
      <c r="E77" s="34">
        <v>190</v>
      </c>
      <c r="F77" s="39">
        <v>818386.99999999907</v>
      </c>
      <c r="G77" s="34">
        <v>40</v>
      </c>
      <c r="H77" s="39">
        <v>55758431.43</v>
      </c>
      <c r="I77" s="34">
        <v>203</v>
      </c>
      <c r="J77" s="39">
        <v>21899075.760000002</v>
      </c>
      <c r="K77" s="34">
        <v>189</v>
      </c>
      <c r="L77" s="39">
        <v>892980.8333333336</v>
      </c>
      <c r="M77" s="34">
        <v>47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0</v>
      </c>
      <c r="C78" s="34">
        <v>0</v>
      </c>
      <c r="D78" s="39">
        <v>0</v>
      </c>
      <c r="E78" s="34">
        <v>0</v>
      </c>
      <c r="F78" s="39">
        <v>0</v>
      </c>
      <c r="G78" s="34">
        <v>0</v>
      </c>
      <c r="H78" s="39">
        <v>265850.27</v>
      </c>
      <c r="I78" s="34">
        <v>12</v>
      </c>
      <c r="J78" s="39">
        <v>159435.43</v>
      </c>
      <c r="K78" s="34">
        <v>11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2398658.9</v>
      </c>
      <c r="C79" s="34">
        <v>13</v>
      </c>
      <c r="D79" s="39">
        <v>575027.06000000006</v>
      </c>
      <c r="E79" s="34">
        <v>10</v>
      </c>
      <c r="F79" s="39">
        <v>0</v>
      </c>
      <c r="G79" s="34">
        <v>0</v>
      </c>
      <c r="H79" s="39">
        <v>2349795.9700000002</v>
      </c>
      <c r="I79" s="34">
        <v>11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6706046.2199999997</v>
      </c>
      <c r="C80" s="34">
        <v>18</v>
      </c>
      <c r="D80" s="39">
        <v>658648.63</v>
      </c>
      <c r="E80" s="34">
        <v>17</v>
      </c>
      <c r="F80" s="39">
        <v>0</v>
      </c>
      <c r="G80" s="34">
        <v>0</v>
      </c>
      <c r="H80" s="39">
        <v>4479863.58</v>
      </c>
      <c r="I80" s="34">
        <v>17</v>
      </c>
      <c r="J80" s="39">
        <v>549344.43000000005</v>
      </c>
      <c r="K80" s="34">
        <v>15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82425121.819999993</v>
      </c>
      <c r="C81" s="34">
        <v>181</v>
      </c>
      <c r="D81" s="39">
        <v>22911859.550000001</v>
      </c>
      <c r="E81" s="34">
        <v>172</v>
      </c>
      <c r="F81" s="39">
        <v>305642.49999999983</v>
      </c>
      <c r="G81" s="34">
        <v>47</v>
      </c>
      <c r="H81" s="39">
        <v>85384316.670000002</v>
      </c>
      <c r="I81" s="34">
        <v>180</v>
      </c>
      <c r="J81" s="39">
        <v>20830679.489999998</v>
      </c>
      <c r="K81" s="34">
        <v>172</v>
      </c>
      <c r="L81" s="39">
        <v>614625.16666666698</v>
      </c>
      <c r="M81" s="34">
        <v>51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10400588.130000001</v>
      </c>
      <c r="C82" s="34">
        <v>31</v>
      </c>
      <c r="D82" s="39">
        <v>540583.79</v>
      </c>
      <c r="E82" s="34">
        <v>26</v>
      </c>
      <c r="F82" s="39">
        <v>0</v>
      </c>
      <c r="G82" s="34">
        <v>0</v>
      </c>
      <c r="H82" s="39">
        <v>11775772.710000001</v>
      </c>
      <c r="I82" s="34">
        <v>29</v>
      </c>
      <c r="J82" s="39">
        <v>753489.9</v>
      </c>
      <c r="K82" s="34">
        <v>25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46577520.850000001</v>
      </c>
      <c r="C83" s="34">
        <v>120</v>
      </c>
      <c r="D83" s="39">
        <v>8903473.0299999993</v>
      </c>
      <c r="E83" s="34">
        <v>106</v>
      </c>
      <c r="F83" s="34">
        <v>123807.50000000003</v>
      </c>
      <c r="G83" s="34">
        <v>27</v>
      </c>
      <c r="H83" s="39">
        <v>44483029.659999996</v>
      </c>
      <c r="I83" s="34">
        <v>129</v>
      </c>
      <c r="J83" s="39">
        <v>8038169.2599999998</v>
      </c>
      <c r="K83" s="34">
        <v>116</v>
      </c>
      <c r="L83" s="34">
        <v>208630.33333333337</v>
      </c>
      <c r="M83" s="34">
        <v>33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1657209.42</v>
      </c>
      <c r="C84" s="34">
        <v>18</v>
      </c>
      <c r="D84" s="39">
        <v>536909</v>
      </c>
      <c r="E84" s="34">
        <v>17</v>
      </c>
      <c r="F84" s="34">
        <v>0</v>
      </c>
      <c r="G84" s="34">
        <v>0</v>
      </c>
      <c r="H84" s="39">
        <v>1916601.29</v>
      </c>
      <c r="I84" s="34">
        <v>19</v>
      </c>
      <c r="J84" s="39">
        <v>541420.27</v>
      </c>
      <c r="K84" s="34">
        <v>18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45482722.939999998</v>
      </c>
      <c r="C85" s="34">
        <v>194</v>
      </c>
      <c r="D85" s="39">
        <v>11996823.48</v>
      </c>
      <c r="E85" s="34">
        <v>174</v>
      </c>
      <c r="F85" s="39">
        <v>521404.33333333296</v>
      </c>
      <c r="G85" s="34">
        <v>52</v>
      </c>
      <c r="H85" s="39">
        <v>42402167</v>
      </c>
      <c r="I85" s="34">
        <v>198</v>
      </c>
      <c r="J85" s="39">
        <v>12198945.439999999</v>
      </c>
      <c r="K85" s="34">
        <v>177</v>
      </c>
      <c r="L85" s="39">
        <v>580665.16666666698</v>
      </c>
      <c r="M85" s="34">
        <v>53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1741970.7</v>
      </c>
      <c r="C86" s="34">
        <v>19</v>
      </c>
      <c r="D86" s="39">
        <v>371992.52</v>
      </c>
      <c r="E86" s="34">
        <v>16</v>
      </c>
      <c r="F86" s="34">
        <v>0</v>
      </c>
      <c r="G86" s="34">
        <v>0</v>
      </c>
      <c r="H86" s="39">
        <v>1627935</v>
      </c>
      <c r="I86" s="34">
        <v>21</v>
      </c>
      <c r="J86" s="39">
        <v>377356.78</v>
      </c>
      <c r="K86" s="34">
        <v>17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68942874.150000006</v>
      </c>
      <c r="C87" s="34">
        <v>134</v>
      </c>
      <c r="D87" s="39">
        <v>18766622.68</v>
      </c>
      <c r="E87" s="34">
        <v>122</v>
      </c>
      <c r="F87" s="34">
        <v>553394.33333333407</v>
      </c>
      <c r="G87" s="34">
        <v>39</v>
      </c>
      <c r="H87" s="39">
        <v>65432808.579999998</v>
      </c>
      <c r="I87" s="34">
        <v>136</v>
      </c>
      <c r="J87" s="39">
        <v>19237348.510000002</v>
      </c>
      <c r="K87" s="34">
        <v>126</v>
      </c>
      <c r="L87" s="34">
        <v>665046.33333333326</v>
      </c>
      <c r="M87" s="34">
        <v>42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30250009.829999998</v>
      </c>
      <c r="C88" s="34">
        <v>43</v>
      </c>
      <c r="D88" s="39">
        <v>1351729.32</v>
      </c>
      <c r="E88" s="34">
        <v>37</v>
      </c>
      <c r="F88" s="39">
        <v>0</v>
      </c>
      <c r="G88" s="34">
        <v>0</v>
      </c>
      <c r="H88" s="39">
        <v>28229992</v>
      </c>
      <c r="I88" s="34">
        <v>40</v>
      </c>
      <c r="J88" s="39">
        <v>1028496.39</v>
      </c>
      <c r="K88" s="34">
        <v>33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8731717.2899999991</v>
      </c>
      <c r="C89" s="34">
        <v>23</v>
      </c>
      <c r="D89" s="39">
        <v>635369.14</v>
      </c>
      <c r="E89" s="34">
        <v>21</v>
      </c>
      <c r="F89" s="34">
        <v>0</v>
      </c>
      <c r="G89" s="34">
        <v>0</v>
      </c>
      <c r="H89" s="39">
        <v>9515501.8499999996</v>
      </c>
      <c r="I89" s="34">
        <v>26</v>
      </c>
      <c r="J89" s="39">
        <v>624815.56000000006</v>
      </c>
      <c r="K89" s="34">
        <v>21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1590737.67</v>
      </c>
      <c r="C90" s="34">
        <v>18</v>
      </c>
      <c r="D90" s="39">
        <v>1174407.6100000001</v>
      </c>
      <c r="E90" s="34">
        <v>16</v>
      </c>
      <c r="F90" s="34">
        <v>0</v>
      </c>
      <c r="G90" s="34">
        <v>0</v>
      </c>
      <c r="H90" s="39">
        <v>1736350.23</v>
      </c>
      <c r="I90" s="34">
        <v>18</v>
      </c>
      <c r="J90" s="39">
        <v>1261802.78</v>
      </c>
      <c r="K90" s="34">
        <v>16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57229009.5</v>
      </c>
      <c r="C91" s="34">
        <v>143</v>
      </c>
      <c r="D91" s="39">
        <v>9277768.1500000004</v>
      </c>
      <c r="E91" s="34">
        <v>124</v>
      </c>
      <c r="F91" s="34">
        <v>277125.00000000012</v>
      </c>
      <c r="G91" s="34">
        <v>45</v>
      </c>
      <c r="H91" s="39">
        <v>57303732.520000003</v>
      </c>
      <c r="I91" s="34">
        <v>138</v>
      </c>
      <c r="J91" s="39">
        <v>9372246.2699999996</v>
      </c>
      <c r="K91" s="34">
        <v>121</v>
      </c>
      <c r="L91" s="34">
        <v>219914.83333333337</v>
      </c>
      <c r="M91" s="34">
        <v>49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1722302.95</v>
      </c>
      <c r="C92" s="34">
        <v>18</v>
      </c>
      <c r="D92" s="39">
        <v>299241.34999999998</v>
      </c>
      <c r="E92" s="34">
        <v>16</v>
      </c>
      <c r="F92" s="34">
        <v>0</v>
      </c>
      <c r="G92" s="34">
        <v>0</v>
      </c>
      <c r="H92" s="39">
        <v>1431753.46</v>
      </c>
      <c r="I92" s="34">
        <v>17</v>
      </c>
      <c r="J92" s="39">
        <v>311175.67</v>
      </c>
      <c r="K92" s="34">
        <v>16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798141.06</v>
      </c>
      <c r="C93" s="34">
        <v>13</v>
      </c>
      <c r="D93" s="39">
        <v>102252.91</v>
      </c>
      <c r="E93" s="34">
        <v>10</v>
      </c>
      <c r="F93" s="34">
        <v>0</v>
      </c>
      <c r="G93" s="34">
        <v>0</v>
      </c>
      <c r="H93" s="39">
        <v>714750.56</v>
      </c>
      <c r="I93" s="34">
        <v>12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18302452.550000001</v>
      </c>
      <c r="C94" s="34">
        <v>50</v>
      </c>
      <c r="D94" s="39">
        <v>3570028.02</v>
      </c>
      <c r="E94" s="34">
        <v>47</v>
      </c>
      <c r="F94" s="39">
        <v>0</v>
      </c>
      <c r="G94" s="34">
        <v>0</v>
      </c>
      <c r="H94" s="39">
        <v>20312779.91</v>
      </c>
      <c r="I94" s="34">
        <v>51</v>
      </c>
      <c r="J94" s="39">
        <v>3899287.71</v>
      </c>
      <c r="K94" s="34">
        <v>47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24463249.370000001</v>
      </c>
      <c r="C95" s="34">
        <v>36</v>
      </c>
      <c r="D95" s="39">
        <v>2400543.5299999998</v>
      </c>
      <c r="E95" s="34">
        <v>31</v>
      </c>
      <c r="F95" s="34">
        <v>60186.833333333401</v>
      </c>
      <c r="G95" s="34">
        <v>14</v>
      </c>
      <c r="H95" s="39">
        <v>22208243.690000001</v>
      </c>
      <c r="I95" s="34">
        <v>41</v>
      </c>
      <c r="J95" s="39">
        <v>2481955.7599999998</v>
      </c>
      <c r="K95" s="34">
        <v>33</v>
      </c>
      <c r="L95" s="34">
        <v>135365.33333333337</v>
      </c>
      <c r="M95" s="34">
        <v>17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5593299.4299999997</v>
      </c>
      <c r="C96" s="34">
        <v>15</v>
      </c>
      <c r="D96" s="39">
        <v>872223.69</v>
      </c>
      <c r="E96" s="34">
        <v>15</v>
      </c>
      <c r="F96" s="34">
        <v>0</v>
      </c>
      <c r="G96" s="34">
        <v>0</v>
      </c>
      <c r="H96" s="39">
        <v>6560193.04</v>
      </c>
      <c r="I96" s="34">
        <v>15</v>
      </c>
      <c r="J96" s="39">
        <v>996696.61</v>
      </c>
      <c r="K96" s="34">
        <v>15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1605455.4</v>
      </c>
      <c r="C97" s="34">
        <v>20</v>
      </c>
      <c r="D97" s="39">
        <v>651547.67000000004</v>
      </c>
      <c r="E97" s="34">
        <v>17</v>
      </c>
      <c r="F97" s="34">
        <v>0</v>
      </c>
      <c r="G97" s="34">
        <v>0</v>
      </c>
      <c r="H97" s="39">
        <v>1883914.96</v>
      </c>
      <c r="I97" s="34">
        <v>23</v>
      </c>
      <c r="J97" s="39">
        <v>659181.94999999995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4426293.03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0</v>
      </c>
      <c r="I98" s="34">
        <v>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9041505.0399999991</v>
      </c>
      <c r="C99" s="34">
        <v>46</v>
      </c>
      <c r="D99" s="39">
        <v>1322510.8600000001</v>
      </c>
      <c r="E99" s="34">
        <v>42</v>
      </c>
      <c r="F99" s="39">
        <v>0</v>
      </c>
      <c r="G99" s="34">
        <v>0</v>
      </c>
      <c r="H99" s="39">
        <v>9535894.9199999999</v>
      </c>
      <c r="I99" s="34">
        <v>43</v>
      </c>
      <c r="J99" s="39">
        <v>1278894.76</v>
      </c>
      <c r="K99" s="34">
        <v>39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1187501.25</v>
      </c>
      <c r="C100" s="34">
        <v>15</v>
      </c>
      <c r="D100" s="34">
        <v>390268.99</v>
      </c>
      <c r="E100" s="34">
        <v>12</v>
      </c>
      <c r="F100" s="34">
        <v>0</v>
      </c>
      <c r="G100" s="34">
        <v>0</v>
      </c>
      <c r="H100" s="34">
        <v>901582.56</v>
      </c>
      <c r="I100" s="34">
        <v>19</v>
      </c>
      <c r="J100" s="34">
        <v>218144.35</v>
      </c>
      <c r="K100" s="34">
        <v>15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851179.01</v>
      </c>
      <c r="C101" s="34">
        <v>11</v>
      </c>
      <c r="D101" s="34">
        <v>0</v>
      </c>
      <c r="E101" s="34">
        <v>0</v>
      </c>
      <c r="F101" s="34">
        <v>0</v>
      </c>
      <c r="G101" s="34">
        <v>0</v>
      </c>
      <c r="H101" s="34">
        <v>900880.68</v>
      </c>
      <c r="I101" s="34">
        <v>12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10891120.68</v>
      </c>
      <c r="C102" s="34">
        <v>46</v>
      </c>
      <c r="D102" s="34">
        <v>1781929.72</v>
      </c>
      <c r="E102" s="34">
        <v>41</v>
      </c>
      <c r="F102" s="34">
        <v>0</v>
      </c>
      <c r="G102" s="34">
        <v>0</v>
      </c>
      <c r="H102" s="34">
        <v>10108046.43</v>
      </c>
      <c r="I102" s="34">
        <v>50</v>
      </c>
      <c r="J102" s="34">
        <v>1653620.76</v>
      </c>
      <c r="K102" s="34">
        <v>46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3028548.7</v>
      </c>
      <c r="C103" s="34">
        <v>19</v>
      </c>
      <c r="D103" s="34">
        <v>1269816.08</v>
      </c>
      <c r="E103" s="34">
        <v>15</v>
      </c>
      <c r="F103" s="34">
        <v>0</v>
      </c>
      <c r="G103" s="34">
        <v>0</v>
      </c>
      <c r="H103" s="34">
        <v>2559111.44</v>
      </c>
      <c r="I103" s="34">
        <v>18</v>
      </c>
      <c r="J103" s="34">
        <v>1146120.8400000001</v>
      </c>
      <c r="K103" s="34">
        <v>15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3430601.66</v>
      </c>
      <c r="C104" s="34">
        <v>10</v>
      </c>
      <c r="D104" s="34">
        <v>0</v>
      </c>
      <c r="E104" s="34">
        <v>0</v>
      </c>
      <c r="F104" s="34">
        <v>0</v>
      </c>
      <c r="G104" s="34">
        <v>0</v>
      </c>
      <c r="H104" s="34">
        <v>4667455.12</v>
      </c>
      <c r="I104" s="34">
        <v>11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14686142.52</v>
      </c>
      <c r="C105" s="34">
        <v>49</v>
      </c>
      <c r="D105" s="34">
        <v>681359.59</v>
      </c>
      <c r="E105" s="34">
        <v>39</v>
      </c>
      <c r="F105" s="34">
        <v>123731.00000000003</v>
      </c>
      <c r="G105" s="34">
        <v>10</v>
      </c>
      <c r="H105" s="34">
        <v>12220022.82</v>
      </c>
      <c r="I105" s="34">
        <v>51</v>
      </c>
      <c r="J105" s="34">
        <v>660327.86</v>
      </c>
      <c r="K105" s="34">
        <v>41</v>
      </c>
      <c r="L105" s="34">
        <v>33905.66666666665</v>
      </c>
      <c r="M105" s="34">
        <v>12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33762529.960000001</v>
      </c>
      <c r="C106" s="34">
        <v>89</v>
      </c>
      <c r="D106" s="34">
        <v>4198317.16</v>
      </c>
      <c r="E106" s="34">
        <v>73</v>
      </c>
      <c r="F106" s="34">
        <v>88726.166666666657</v>
      </c>
      <c r="G106" s="34">
        <v>25</v>
      </c>
      <c r="H106" s="34">
        <v>33753220.210000001</v>
      </c>
      <c r="I106" s="34">
        <v>95</v>
      </c>
      <c r="J106" s="34">
        <v>4619227.04</v>
      </c>
      <c r="K106" s="34">
        <v>83</v>
      </c>
      <c r="L106" s="34">
        <v>173447.83333333334</v>
      </c>
      <c r="M106" s="34">
        <v>29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264204.90999999997</v>
      </c>
      <c r="C107" s="34">
        <v>10</v>
      </c>
      <c r="D107" s="34">
        <v>0</v>
      </c>
      <c r="E107" s="34">
        <v>0</v>
      </c>
      <c r="F107" s="34">
        <v>0</v>
      </c>
      <c r="G107" s="34">
        <v>0</v>
      </c>
      <c r="H107" s="34">
        <v>257958.22</v>
      </c>
      <c r="I107" s="34">
        <v>10</v>
      </c>
      <c r="J107" s="34">
        <v>109248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14267188.6</v>
      </c>
      <c r="C108" s="34">
        <v>22</v>
      </c>
      <c r="D108" s="34">
        <v>801410.74</v>
      </c>
      <c r="E108" s="34">
        <v>17</v>
      </c>
      <c r="F108" s="34">
        <v>0</v>
      </c>
      <c r="G108" s="34">
        <v>0</v>
      </c>
      <c r="H108" s="34">
        <v>39578452.590000004</v>
      </c>
      <c r="I108" s="34">
        <v>22</v>
      </c>
      <c r="J108" s="34">
        <v>724338.98</v>
      </c>
      <c r="K108" s="34">
        <v>18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24637787.149999999</v>
      </c>
      <c r="C109" s="34">
        <v>53</v>
      </c>
      <c r="D109" s="34">
        <v>5965834.1600000001</v>
      </c>
      <c r="E109" s="34">
        <v>45</v>
      </c>
      <c r="F109" s="34">
        <v>368524.83333333331</v>
      </c>
      <c r="G109" s="34">
        <v>11</v>
      </c>
      <c r="H109" s="34">
        <v>24939693.969999999</v>
      </c>
      <c r="I109" s="34">
        <v>58</v>
      </c>
      <c r="J109" s="34">
        <v>5293367.6900000004</v>
      </c>
      <c r="K109" s="34">
        <v>50</v>
      </c>
      <c r="L109" s="34">
        <v>149596.83333333334</v>
      </c>
      <c r="M109" s="34">
        <v>15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4234145.3</v>
      </c>
      <c r="C110" s="34">
        <v>20</v>
      </c>
      <c r="D110" s="34">
        <v>436994.51</v>
      </c>
      <c r="E110" s="34">
        <v>19</v>
      </c>
      <c r="F110" s="34">
        <v>0</v>
      </c>
      <c r="G110" s="34">
        <v>0</v>
      </c>
      <c r="H110" s="34">
        <v>4217966.3099999996</v>
      </c>
      <c r="I110" s="34">
        <v>19</v>
      </c>
      <c r="J110" s="34">
        <v>463751.58</v>
      </c>
      <c r="K110" s="34">
        <v>19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28379532.609999999</v>
      </c>
      <c r="C111" s="34">
        <v>68</v>
      </c>
      <c r="D111" s="34">
        <v>2992674.29</v>
      </c>
      <c r="E111" s="34">
        <v>58</v>
      </c>
      <c r="F111" s="34">
        <v>121146.50000000001</v>
      </c>
      <c r="G111" s="34">
        <v>18</v>
      </c>
      <c r="H111" s="34">
        <v>30461642.16</v>
      </c>
      <c r="I111" s="34">
        <v>76</v>
      </c>
      <c r="J111" s="34">
        <v>3123998.62</v>
      </c>
      <c r="K111" s="34">
        <v>65</v>
      </c>
      <c r="L111" s="34">
        <v>205456.1666666666</v>
      </c>
      <c r="M111" s="34">
        <v>22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13852295.76</v>
      </c>
      <c r="C112" s="34">
        <v>33</v>
      </c>
      <c r="D112" s="34">
        <v>2558261.85</v>
      </c>
      <c r="E112" s="34">
        <v>29</v>
      </c>
      <c r="F112" s="34">
        <v>0</v>
      </c>
      <c r="G112" s="34">
        <v>0</v>
      </c>
      <c r="H112" s="34">
        <v>11273801.59</v>
      </c>
      <c r="I112" s="34">
        <v>36</v>
      </c>
      <c r="J112" s="34">
        <v>2682390.19</v>
      </c>
      <c r="K112" s="34">
        <v>34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108375934.78</v>
      </c>
      <c r="C113" s="34">
        <v>316</v>
      </c>
      <c r="D113" s="34">
        <v>36023626.530000001</v>
      </c>
      <c r="E113" s="34">
        <v>286</v>
      </c>
      <c r="F113" s="34">
        <v>1617199.0000000005</v>
      </c>
      <c r="G113" s="34">
        <v>82</v>
      </c>
      <c r="H113" s="34">
        <v>116514437.03</v>
      </c>
      <c r="I113" s="34">
        <v>329</v>
      </c>
      <c r="J113" s="34">
        <v>37405940.329999998</v>
      </c>
      <c r="K113" s="34">
        <v>302</v>
      </c>
      <c r="L113" s="34">
        <v>2132793.6666666674</v>
      </c>
      <c r="M113" s="34">
        <v>88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58562467.950000003</v>
      </c>
      <c r="C114" s="34">
        <v>75</v>
      </c>
      <c r="D114" s="34">
        <v>24491634.260000002</v>
      </c>
      <c r="E114" s="34">
        <v>73</v>
      </c>
      <c r="F114" s="34">
        <v>1690333.66666667</v>
      </c>
      <c r="G114" s="34">
        <v>27</v>
      </c>
      <c r="H114" s="34">
        <v>60280554.07</v>
      </c>
      <c r="I114" s="34">
        <v>79</v>
      </c>
      <c r="J114" s="34">
        <v>25184670.829999998</v>
      </c>
      <c r="K114" s="34">
        <v>78</v>
      </c>
      <c r="L114" s="34">
        <v>2990483.5</v>
      </c>
      <c r="M114" s="34">
        <v>29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198027.77</v>
      </c>
      <c r="C115" s="34">
        <v>12</v>
      </c>
      <c r="D115" s="34">
        <v>119469.2</v>
      </c>
      <c r="E115" s="34">
        <v>10</v>
      </c>
      <c r="F115" s="34">
        <v>0</v>
      </c>
      <c r="G115" s="34">
        <v>0</v>
      </c>
      <c r="H115" s="34">
        <v>212709.96</v>
      </c>
      <c r="I115" s="34">
        <v>11</v>
      </c>
      <c r="J115" s="34">
        <v>114556.85</v>
      </c>
      <c r="K115" s="34">
        <v>10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20941686.219999999</v>
      </c>
      <c r="C116" s="34">
        <v>18</v>
      </c>
      <c r="D116" s="34">
        <v>824147.74</v>
      </c>
      <c r="E116" s="34">
        <v>12</v>
      </c>
      <c r="F116" s="34">
        <v>0</v>
      </c>
      <c r="G116" s="34">
        <v>0</v>
      </c>
      <c r="H116" s="34">
        <v>22122173.260000002</v>
      </c>
      <c r="I116" s="34">
        <v>20</v>
      </c>
      <c r="J116" s="34">
        <v>916201.25</v>
      </c>
      <c r="K116" s="34">
        <v>14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1275503.01</v>
      </c>
      <c r="C117" s="34">
        <v>12</v>
      </c>
      <c r="D117" s="34">
        <v>355001.29</v>
      </c>
      <c r="E117" s="34">
        <v>11</v>
      </c>
      <c r="F117" s="34">
        <v>0</v>
      </c>
      <c r="G117" s="34">
        <v>0</v>
      </c>
      <c r="H117" s="34">
        <v>769281.07</v>
      </c>
      <c r="I117" s="34">
        <v>12</v>
      </c>
      <c r="J117" s="34">
        <v>320015.13</v>
      </c>
      <c r="K117" s="34">
        <v>11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62857082.18</v>
      </c>
      <c r="C118" s="34">
        <v>132</v>
      </c>
      <c r="D118" s="34">
        <v>13654029.65</v>
      </c>
      <c r="E118" s="34">
        <v>119</v>
      </c>
      <c r="F118" s="34">
        <v>89611.666666666628</v>
      </c>
      <c r="G118" s="34">
        <v>17</v>
      </c>
      <c r="H118" s="34">
        <v>56884059.240000002</v>
      </c>
      <c r="I118" s="34">
        <v>137</v>
      </c>
      <c r="J118" s="34">
        <v>14098313.619999999</v>
      </c>
      <c r="K118" s="34">
        <v>130</v>
      </c>
      <c r="L118" s="34">
        <v>529357</v>
      </c>
      <c r="M118" s="34">
        <v>23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10991339.49</v>
      </c>
      <c r="I119" s="34">
        <v>10</v>
      </c>
      <c r="J119" s="34">
        <v>0</v>
      </c>
      <c r="K119" s="34">
        <v>0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12111597.050000001</v>
      </c>
      <c r="C120" s="34">
        <v>17</v>
      </c>
      <c r="D120" s="34">
        <v>323957.64</v>
      </c>
      <c r="E120" s="34">
        <v>11</v>
      </c>
      <c r="F120" s="34">
        <v>0</v>
      </c>
      <c r="G120" s="34">
        <v>0</v>
      </c>
      <c r="H120" s="34">
        <v>9666905.0899999999</v>
      </c>
      <c r="I120" s="34">
        <v>18</v>
      </c>
      <c r="J120" s="34">
        <v>300276.77</v>
      </c>
      <c r="K120" s="34">
        <v>16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290015.57</v>
      </c>
      <c r="C121" s="34">
        <v>12</v>
      </c>
      <c r="D121" s="34">
        <v>212293.31</v>
      </c>
      <c r="E121" s="34">
        <v>10</v>
      </c>
      <c r="F121" s="34">
        <v>0</v>
      </c>
      <c r="G121" s="34">
        <v>0</v>
      </c>
      <c r="H121" s="34">
        <v>304516.84999999998</v>
      </c>
      <c r="I121" s="34">
        <v>12</v>
      </c>
      <c r="J121" s="34">
        <v>231887.22</v>
      </c>
      <c r="K121" s="34">
        <v>12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319846438.55000001</v>
      </c>
      <c r="C122" s="34">
        <v>434</v>
      </c>
      <c r="D122" s="34">
        <v>72852332.030000001</v>
      </c>
      <c r="E122" s="34">
        <v>387</v>
      </c>
      <c r="F122" s="34">
        <v>5671875.1666666642</v>
      </c>
      <c r="G122" s="34">
        <v>171</v>
      </c>
      <c r="H122" s="34">
        <v>360599664.06</v>
      </c>
      <c r="I122" s="34">
        <v>455</v>
      </c>
      <c r="J122" s="34">
        <v>78802108.700000003</v>
      </c>
      <c r="K122" s="34">
        <v>406</v>
      </c>
      <c r="L122" s="34">
        <v>2997828.3333333316</v>
      </c>
      <c r="M122" s="34">
        <v>184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3848527.84</v>
      </c>
      <c r="C123" s="34">
        <v>21</v>
      </c>
      <c r="D123" s="34">
        <v>940982.58</v>
      </c>
      <c r="E123" s="34">
        <v>20</v>
      </c>
      <c r="F123" s="34">
        <v>0</v>
      </c>
      <c r="G123" s="34">
        <v>0</v>
      </c>
      <c r="H123" s="34">
        <v>3667265.46</v>
      </c>
      <c r="I123" s="34">
        <v>21</v>
      </c>
      <c r="J123" s="34">
        <v>854277.03</v>
      </c>
      <c r="K123" s="34">
        <v>21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32720146.27</v>
      </c>
      <c r="C124" s="34">
        <v>112</v>
      </c>
      <c r="D124" s="34">
        <v>11925956.859999999</v>
      </c>
      <c r="E124" s="34">
        <v>100</v>
      </c>
      <c r="F124" s="34">
        <v>422344.66666666645</v>
      </c>
      <c r="G124" s="34">
        <v>35</v>
      </c>
      <c r="H124" s="34">
        <v>32620334.120000001</v>
      </c>
      <c r="I124" s="34">
        <v>110</v>
      </c>
      <c r="J124" s="34">
        <v>11542368.359999999</v>
      </c>
      <c r="K124" s="34">
        <v>101</v>
      </c>
      <c r="L124" s="34">
        <v>443098.16666666709</v>
      </c>
      <c r="M124" s="34">
        <v>34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148553058.65000001</v>
      </c>
      <c r="C125" s="34">
        <v>136</v>
      </c>
      <c r="D125" s="34">
        <v>15897295.35</v>
      </c>
      <c r="E125" s="34">
        <v>121</v>
      </c>
      <c r="F125" s="34">
        <v>556696.33333333372</v>
      </c>
      <c r="G125" s="34">
        <v>29</v>
      </c>
      <c r="H125" s="34">
        <v>150991310.41</v>
      </c>
      <c r="I125" s="34">
        <v>142</v>
      </c>
      <c r="J125" s="34">
        <v>14329737.98</v>
      </c>
      <c r="K125" s="34">
        <v>134</v>
      </c>
      <c r="L125" s="34">
        <v>1004205.166666667</v>
      </c>
      <c r="M125" s="34">
        <v>32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78113794.290000007</v>
      </c>
      <c r="C126" s="34">
        <v>65</v>
      </c>
      <c r="D126" s="34">
        <v>18925166.460000001</v>
      </c>
      <c r="E126" s="34">
        <v>59</v>
      </c>
      <c r="F126" s="34">
        <v>305153.66666666645</v>
      </c>
      <c r="G126" s="34">
        <v>25</v>
      </c>
      <c r="H126" s="34">
        <v>83098911</v>
      </c>
      <c r="I126" s="34">
        <v>68</v>
      </c>
      <c r="J126" s="34">
        <v>18489435.190000001</v>
      </c>
      <c r="K126" s="34">
        <v>63</v>
      </c>
      <c r="L126" s="34">
        <v>328149.33333333331</v>
      </c>
      <c r="M126" s="34">
        <v>22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69906460.040000007</v>
      </c>
      <c r="C127" s="34">
        <v>156</v>
      </c>
      <c r="D127" s="34">
        <v>15944407.1</v>
      </c>
      <c r="E127" s="34">
        <v>141</v>
      </c>
      <c r="F127" s="34">
        <v>242832.33333333337</v>
      </c>
      <c r="G127" s="34">
        <v>51</v>
      </c>
      <c r="H127" s="34">
        <v>68110076.650000006</v>
      </c>
      <c r="I127" s="34">
        <v>164</v>
      </c>
      <c r="J127" s="34">
        <v>16341644.939999999</v>
      </c>
      <c r="K127" s="34">
        <v>148</v>
      </c>
      <c r="L127" s="34">
        <v>514451.99999999965</v>
      </c>
      <c r="M127" s="34">
        <v>55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487188.65</v>
      </c>
      <c r="C128" s="34">
        <v>15</v>
      </c>
      <c r="D128" s="34">
        <v>0</v>
      </c>
      <c r="E128" s="34">
        <v>0</v>
      </c>
      <c r="F128" s="34">
        <v>0</v>
      </c>
      <c r="G128" s="34">
        <v>0</v>
      </c>
      <c r="H128" s="34">
        <v>325264.44</v>
      </c>
      <c r="I128" s="34">
        <v>14</v>
      </c>
      <c r="J128" s="34">
        <v>0</v>
      </c>
      <c r="K128" s="34">
        <v>0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64183103.100000001</v>
      </c>
      <c r="C129" s="34">
        <v>158</v>
      </c>
      <c r="D129" s="34">
        <v>37684513.740000002</v>
      </c>
      <c r="E129" s="34">
        <v>151</v>
      </c>
      <c r="F129" s="34">
        <v>545605.33333333337</v>
      </c>
      <c r="G129" s="34">
        <v>31</v>
      </c>
      <c r="H129" s="34">
        <v>64980449.670000002</v>
      </c>
      <c r="I129" s="34">
        <v>170</v>
      </c>
      <c r="J129" s="34">
        <v>39149255.979999997</v>
      </c>
      <c r="K129" s="34">
        <v>159</v>
      </c>
      <c r="L129" s="34">
        <v>1261756.666666667</v>
      </c>
      <c r="M129" s="34">
        <v>44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794403.1</v>
      </c>
      <c r="C130" s="34">
        <v>12</v>
      </c>
      <c r="D130" s="34">
        <v>0</v>
      </c>
      <c r="E130" s="34">
        <v>0</v>
      </c>
      <c r="F130" s="34">
        <v>0</v>
      </c>
      <c r="G130" s="34">
        <v>0</v>
      </c>
      <c r="H130" s="34">
        <v>680635.07</v>
      </c>
      <c r="I130" s="34">
        <v>11</v>
      </c>
      <c r="J130" s="34">
        <v>0</v>
      </c>
      <c r="K130" s="34">
        <v>0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40663628.409999996</v>
      </c>
      <c r="C131" s="34">
        <v>83</v>
      </c>
      <c r="D131" s="34">
        <v>4550377.71</v>
      </c>
      <c r="E131" s="34">
        <v>70</v>
      </c>
      <c r="F131" s="34">
        <v>97358.5</v>
      </c>
      <c r="G131" s="34">
        <v>14</v>
      </c>
      <c r="H131" s="34">
        <v>38515684.310000002</v>
      </c>
      <c r="I131" s="34">
        <v>83</v>
      </c>
      <c r="J131" s="34">
        <v>4364981.38</v>
      </c>
      <c r="K131" s="34">
        <v>72</v>
      </c>
      <c r="L131" s="34">
        <v>82618.999999999985</v>
      </c>
      <c r="M131" s="34">
        <v>16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2711606.54</v>
      </c>
      <c r="C132" s="34">
        <v>29</v>
      </c>
      <c r="D132" s="34">
        <v>1044915.39</v>
      </c>
      <c r="E132" s="34">
        <v>20</v>
      </c>
      <c r="F132" s="34">
        <v>11555.499999999996</v>
      </c>
      <c r="G132" s="34">
        <v>10</v>
      </c>
      <c r="H132" s="34">
        <v>2945382.89</v>
      </c>
      <c r="I132" s="34">
        <v>32</v>
      </c>
      <c r="J132" s="34">
        <v>984807.57</v>
      </c>
      <c r="K132" s="34">
        <v>27</v>
      </c>
      <c r="L132" s="34">
        <v>44508.666666666635</v>
      </c>
      <c r="M132" s="34">
        <v>15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3733969.36</v>
      </c>
      <c r="C133" s="34">
        <v>15</v>
      </c>
      <c r="D133" s="34">
        <v>640033.4</v>
      </c>
      <c r="E133" s="34">
        <v>15</v>
      </c>
      <c r="F133" s="34">
        <v>0</v>
      </c>
      <c r="G133" s="34">
        <v>0</v>
      </c>
      <c r="H133" s="34">
        <v>3583638.84</v>
      </c>
      <c r="I133" s="34">
        <v>15</v>
      </c>
      <c r="J133" s="34">
        <v>599605.14</v>
      </c>
      <c r="K133" s="34">
        <v>15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10367058.43</v>
      </c>
      <c r="C134" s="34">
        <v>25</v>
      </c>
      <c r="D134" s="34">
        <v>875600.32</v>
      </c>
      <c r="E134" s="34">
        <v>20</v>
      </c>
      <c r="F134" s="34">
        <v>155012.00000000032</v>
      </c>
      <c r="G134" s="34">
        <v>10</v>
      </c>
      <c r="H134" s="34">
        <v>9485241.4100000001</v>
      </c>
      <c r="I134" s="34">
        <v>24</v>
      </c>
      <c r="J134" s="34">
        <v>835366.24</v>
      </c>
      <c r="K134" s="34">
        <v>19</v>
      </c>
      <c r="L134" s="34">
        <v>154935.00000000032</v>
      </c>
      <c r="M134" s="34">
        <v>10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241315.3</v>
      </c>
      <c r="C135" s="34">
        <v>13</v>
      </c>
      <c r="D135" s="34">
        <v>127985.53</v>
      </c>
      <c r="E135" s="34">
        <v>12</v>
      </c>
      <c r="F135" s="34">
        <v>0</v>
      </c>
      <c r="G135" s="34">
        <v>0</v>
      </c>
      <c r="H135" s="34">
        <v>327626</v>
      </c>
      <c r="I135" s="34">
        <v>18</v>
      </c>
      <c r="J135" s="34">
        <v>190789.79</v>
      </c>
      <c r="K135" s="34">
        <v>17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5699358.6500000004</v>
      </c>
      <c r="C136" s="34">
        <v>24</v>
      </c>
      <c r="D136" s="34">
        <v>976267.92</v>
      </c>
      <c r="E136" s="34">
        <v>21</v>
      </c>
      <c r="F136" s="34">
        <v>0</v>
      </c>
      <c r="G136" s="34">
        <v>0</v>
      </c>
      <c r="H136" s="34">
        <v>7491949.3300000001</v>
      </c>
      <c r="I136" s="34">
        <v>28</v>
      </c>
      <c r="J136" s="34">
        <v>826759.92</v>
      </c>
      <c r="K136" s="34">
        <v>25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24090522.039999999</v>
      </c>
      <c r="C137" s="34">
        <v>63</v>
      </c>
      <c r="D137" s="34">
        <v>3466175.79</v>
      </c>
      <c r="E137" s="34">
        <v>55</v>
      </c>
      <c r="F137" s="34">
        <v>239522.83333333363</v>
      </c>
      <c r="G137" s="34">
        <v>13</v>
      </c>
      <c r="H137" s="34">
        <v>34559717.829999998</v>
      </c>
      <c r="I137" s="34">
        <v>65</v>
      </c>
      <c r="J137" s="34">
        <v>3541605.39</v>
      </c>
      <c r="K137" s="34">
        <v>55</v>
      </c>
      <c r="L137" s="34">
        <v>1269714.8333333333</v>
      </c>
      <c r="M137" s="34">
        <v>16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1878629.69</v>
      </c>
      <c r="C138" s="34">
        <v>19</v>
      </c>
      <c r="D138" s="34">
        <v>893479.78</v>
      </c>
      <c r="E138" s="34">
        <v>16</v>
      </c>
      <c r="F138" s="34">
        <v>0</v>
      </c>
      <c r="G138" s="34">
        <v>0</v>
      </c>
      <c r="H138" s="34">
        <v>3716841.76</v>
      </c>
      <c r="I138" s="34">
        <v>22</v>
      </c>
      <c r="J138" s="34">
        <v>896848.51</v>
      </c>
      <c r="K138" s="34">
        <v>20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26213929.219999999</v>
      </c>
      <c r="C139" s="34">
        <v>99</v>
      </c>
      <c r="D139" s="34">
        <v>8384076.4900000002</v>
      </c>
      <c r="E139" s="34">
        <v>85</v>
      </c>
      <c r="F139" s="34">
        <v>210277.16666666669</v>
      </c>
      <c r="G139" s="34">
        <v>12</v>
      </c>
      <c r="H139" s="34">
        <v>28249384.25</v>
      </c>
      <c r="I139" s="34">
        <v>97</v>
      </c>
      <c r="J139" s="34">
        <v>8760581.0199999996</v>
      </c>
      <c r="K139" s="34">
        <v>79</v>
      </c>
      <c r="L139" s="34">
        <v>186467.83333333331</v>
      </c>
      <c r="M139" s="34">
        <v>17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2045571.98</v>
      </c>
      <c r="C140" s="34">
        <v>16</v>
      </c>
      <c r="D140" s="34">
        <v>815205.49</v>
      </c>
      <c r="E140" s="34">
        <v>13</v>
      </c>
      <c r="F140" s="34">
        <v>0</v>
      </c>
      <c r="G140" s="34">
        <v>0</v>
      </c>
      <c r="H140" s="34">
        <v>2421307.96</v>
      </c>
      <c r="I140" s="34">
        <v>18</v>
      </c>
      <c r="J140" s="34">
        <v>806044.55</v>
      </c>
      <c r="K140" s="34">
        <v>16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527180.59</v>
      </c>
      <c r="C141" s="34">
        <v>13</v>
      </c>
      <c r="D141" s="34">
        <v>210731.57</v>
      </c>
      <c r="E141" s="34">
        <v>11</v>
      </c>
      <c r="F141" s="34">
        <v>0</v>
      </c>
      <c r="G141" s="34">
        <v>0</v>
      </c>
      <c r="H141" s="34">
        <v>796561.66</v>
      </c>
      <c r="I141" s="34">
        <v>12</v>
      </c>
      <c r="J141" s="34">
        <v>320275.11</v>
      </c>
      <c r="K141" s="34">
        <v>10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19752203.940000001</v>
      </c>
      <c r="C142" s="34">
        <v>45</v>
      </c>
      <c r="D142" s="34">
        <v>12345747.119999999</v>
      </c>
      <c r="E142" s="34">
        <v>41</v>
      </c>
      <c r="F142" s="34">
        <v>105449.66666666667</v>
      </c>
      <c r="G142" s="34">
        <v>10</v>
      </c>
      <c r="H142" s="34">
        <v>20147975.170000002</v>
      </c>
      <c r="I142" s="34">
        <v>50</v>
      </c>
      <c r="J142" s="34">
        <v>13797262.23</v>
      </c>
      <c r="K142" s="34">
        <v>42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34796264.75</v>
      </c>
      <c r="C143" s="34">
        <v>121</v>
      </c>
      <c r="D143" s="34">
        <v>8408044.2599999998</v>
      </c>
      <c r="E143" s="34">
        <v>113</v>
      </c>
      <c r="F143" s="34">
        <v>707022.6666666664</v>
      </c>
      <c r="G143" s="34">
        <v>21</v>
      </c>
      <c r="H143" s="34">
        <v>31984337.09</v>
      </c>
      <c r="I143" s="34">
        <v>126</v>
      </c>
      <c r="J143" s="34">
        <v>7539009.8099999996</v>
      </c>
      <c r="K143" s="34">
        <v>114</v>
      </c>
      <c r="L143" s="34">
        <v>648654.83333333337</v>
      </c>
      <c r="M143" s="34">
        <v>22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685230.12</v>
      </c>
      <c r="C144" s="34">
        <v>11</v>
      </c>
      <c r="D144" s="34">
        <v>0</v>
      </c>
      <c r="E144" s="34">
        <v>0</v>
      </c>
      <c r="F144" s="34">
        <v>0</v>
      </c>
      <c r="G144" s="34">
        <v>0</v>
      </c>
      <c r="H144" s="34">
        <v>409000.91</v>
      </c>
      <c r="I144" s="34">
        <v>12</v>
      </c>
      <c r="J144" s="34">
        <v>0</v>
      </c>
      <c r="K144" s="34">
        <v>0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4150741.2</v>
      </c>
      <c r="C145" s="34">
        <v>33</v>
      </c>
      <c r="D145" s="34">
        <v>814966.67</v>
      </c>
      <c r="E145" s="34">
        <v>29</v>
      </c>
      <c r="F145" s="34">
        <v>79026.666666666672</v>
      </c>
      <c r="G145" s="34">
        <v>10</v>
      </c>
      <c r="H145" s="34">
        <v>3961974.63</v>
      </c>
      <c r="I145" s="34">
        <v>32</v>
      </c>
      <c r="J145" s="34">
        <v>773892.96</v>
      </c>
      <c r="K145" s="34">
        <v>29</v>
      </c>
      <c r="L145" s="34">
        <v>139689.16666666666</v>
      </c>
      <c r="M145" s="34">
        <v>11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450955.85</v>
      </c>
      <c r="C146" s="34">
        <v>11</v>
      </c>
      <c r="D146" s="34">
        <v>0</v>
      </c>
      <c r="E146" s="34">
        <v>0</v>
      </c>
      <c r="F146" s="34">
        <v>0</v>
      </c>
      <c r="G146" s="34">
        <v>0</v>
      </c>
      <c r="H146" s="34">
        <v>425601.54</v>
      </c>
      <c r="I146" s="34">
        <v>10</v>
      </c>
      <c r="J146" s="34">
        <v>0</v>
      </c>
      <c r="K146" s="34">
        <v>0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16332951.810000001</v>
      </c>
      <c r="C147" s="34">
        <v>30</v>
      </c>
      <c r="D147" s="34">
        <v>2057722.27</v>
      </c>
      <c r="E147" s="34">
        <v>26</v>
      </c>
      <c r="F147" s="34">
        <v>0</v>
      </c>
      <c r="G147" s="34">
        <v>0</v>
      </c>
      <c r="H147" s="34">
        <v>14569304.710000001</v>
      </c>
      <c r="I147" s="34">
        <v>33</v>
      </c>
      <c r="J147" s="34">
        <v>2033315.8400000001</v>
      </c>
      <c r="K147" s="34">
        <v>27</v>
      </c>
      <c r="L147" s="34">
        <v>40355.499999999993</v>
      </c>
      <c r="M147" s="34">
        <v>10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488859.5</v>
      </c>
      <c r="I148" s="34">
        <v>10</v>
      </c>
      <c r="J148" s="34">
        <v>0</v>
      </c>
      <c r="K148" s="34">
        <v>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1172642.29</v>
      </c>
      <c r="C149" s="34">
        <v>10</v>
      </c>
      <c r="D149" s="34">
        <v>0</v>
      </c>
      <c r="E149" s="34">
        <v>0</v>
      </c>
      <c r="F149" s="34">
        <v>0</v>
      </c>
      <c r="G149" s="34">
        <v>0</v>
      </c>
      <c r="H149" s="34">
        <v>1282564.1599999999</v>
      </c>
      <c r="I149" s="34">
        <v>10</v>
      </c>
      <c r="J149" s="34">
        <v>0</v>
      </c>
      <c r="K149" s="34">
        <v>0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3468010.44</v>
      </c>
      <c r="C150" s="34">
        <v>17</v>
      </c>
      <c r="D150" s="34">
        <v>136279.37</v>
      </c>
      <c r="E150" s="34">
        <v>12</v>
      </c>
      <c r="F150" s="34">
        <v>0</v>
      </c>
      <c r="G150" s="34">
        <v>0</v>
      </c>
      <c r="H150" s="34">
        <v>3052998.87</v>
      </c>
      <c r="I150" s="34">
        <v>19</v>
      </c>
      <c r="J150" s="34">
        <v>339318.75</v>
      </c>
      <c r="K150" s="34">
        <v>14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19913368.289999999</v>
      </c>
      <c r="C151" s="34">
        <v>27</v>
      </c>
      <c r="D151" s="34">
        <v>1283042.93</v>
      </c>
      <c r="E151" s="34">
        <v>23</v>
      </c>
      <c r="F151" s="34">
        <v>0</v>
      </c>
      <c r="G151" s="34">
        <v>0</v>
      </c>
      <c r="H151" s="34">
        <v>16852746.98</v>
      </c>
      <c r="I151" s="34">
        <v>23</v>
      </c>
      <c r="J151" s="34">
        <v>1285934.52</v>
      </c>
      <c r="K151" s="34">
        <v>21</v>
      </c>
      <c r="L151" s="34">
        <v>93309.333333333328</v>
      </c>
      <c r="M151" s="34">
        <v>10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0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1160302.33</v>
      </c>
      <c r="I152" s="34">
        <v>10</v>
      </c>
      <c r="J152" s="34">
        <v>0</v>
      </c>
      <c r="K152" s="34">
        <v>0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1003238.38</v>
      </c>
      <c r="C153" s="34">
        <v>22</v>
      </c>
      <c r="D153" s="34">
        <v>273991.37</v>
      </c>
      <c r="E153" s="34">
        <v>20</v>
      </c>
      <c r="F153" s="34">
        <v>0</v>
      </c>
      <c r="G153" s="34">
        <v>0</v>
      </c>
      <c r="H153" s="34">
        <v>1307565.9099999999</v>
      </c>
      <c r="I153" s="34">
        <v>26</v>
      </c>
      <c r="J153" s="34">
        <v>282833.33</v>
      </c>
      <c r="K153" s="34">
        <v>21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3719052.51</v>
      </c>
      <c r="C154" s="34">
        <v>22</v>
      </c>
      <c r="D154" s="34">
        <v>1228946.6200000001</v>
      </c>
      <c r="E154" s="34">
        <v>22</v>
      </c>
      <c r="F154" s="34">
        <v>0</v>
      </c>
      <c r="G154" s="34">
        <v>0</v>
      </c>
      <c r="H154" s="34">
        <v>3561805.63</v>
      </c>
      <c r="I154" s="34">
        <v>24</v>
      </c>
      <c r="J154" s="34">
        <v>1009021.63</v>
      </c>
      <c r="K154" s="34">
        <v>22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199198283.91</v>
      </c>
      <c r="C155" s="34">
        <v>349</v>
      </c>
      <c r="D155" s="34">
        <v>76900051.640000001</v>
      </c>
      <c r="E155" s="34">
        <v>296</v>
      </c>
      <c r="F155" s="34">
        <v>3785764.5000000014</v>
      </c>
      <c r="G155" s="34">
        <v>126</v>
      </c>
      <c r="H155" s="34">
        <v>202928512.81</v>
      </c>
      <c r="I155" s="34">
        <v>349</v>
      </c>
      <c r="J155" s="34">
        <v>76009983.099999994</v>
      </c>
      <c r="K155" s="34">
        <v>307</v>
      </c>
      <c r="L155" s="34">
        <v>4254471.5</v>
      </c>
      <c r="M155" s="34">
        <v>133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13801656.83</v>
      </c>
      <c r="C156" s="34">
        <v>55</v>
      </c>
      <c r="D156" s="34">
        <v>4773922.74</v>
      </c>
      <c r="E156" s="34">
        <v>52</v>
      </c>
      <c r="F156" s="34">
        <v>0</v>
      </c>
      <c r="G156" s="34">
        <v>0</v>
      </c>
      <c r="H156" s="34">
        <v>13898787.630000001</v>
      </c>
      <c r="I156" s="34">
        <v>55</v>
      </c>
      <c r="J156" s="34">
        <v>4811771.51</v>
      </c>
      <c r="K156" s="34">
        <v>52</v>
      </c>
      <c r="L156" s="34">
        <v>67542.166666666701</v>
      </c>
      <c r="M156" s="34">
        <v>12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7454988.4199999999</v>
      </c>
      <c r="C157" s="34">
        <v>52</v>
      </c>
      <c r="D157" s="34">
        <v>2134792.88</v>
      </c>
      <c r="E157" s="34">
        <v>40</v>
      </c>
      <c r="F157" s="34">
        <v>91405.333333333343</v>
      </c>
      <c r="G157" s="34">
        <v>21</v>
      </c>
      <c r="H157" s="34">
        <v>7980160.8399999999</v>
      </c>
      <c r="I157" s="34">
        <v>52</v>
      </c>
      <c r="J157" s="34">
        <v>2133309.48</v>
      </c>
      <c r="K157" s="34">
        <v>44</v>
      </c>
      <c r="L157" s="34">
        <v>110695.83333333331</v>
      </c>
      <c r="M157" s="34">
        <v>22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3282834.7</v>
      </c>
      <c r="C158" s="34">
        <v>17</v>
      </c>
      <c r="D158" s="34">
        <v>1900417.98</v>
      </c>
      <c r="E158" s="34">
        <v>15</v>
      </c>
      <c r="F158" s="34">
        <v>0</v>
      </c>
      <c r="G158" s="34">
        <v>0</v>
      </c>
      <c r="H158" s="34">
        <v>3361396.32</v>
      </c>
      <c r="I158" s="34">
        <v>19</v>
      </c>
      <c r="J158" s="34">
        <v>1736417.05</v>
      </c>
      <c r="K158" s="34">
        <v>15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35735362.880000003</v>
      </c>
      <c r="C159" s="34">
        <v>79</v>
      </c>
      <c r="D159" s="34">
        <v>3314729.27</v>
      </c>
      <c r="E159" s="34">
        <v>68</v>
      </c>
      <c r="F159" s="34">
        <v>514122.16666666628</v>
      </c>
      <c r="G159" s="34">
        <v>15</v>
      </c>
      <c r="H159" s="34">
        <v>28892051.530000001</v>
      </c>
      <c r="I159" s="34">
        <v>79</v>
      </c>
      <c r="J159" s="34">
        <v>3464459.58</v>
      </c>
      <c r="K159" s="34">
        <v>66</v>
      </c>
      <c r="L159" s="34">
        <v>876223.66666666663</v>
      </c>
      <c r="M159" s="34">
        <v>20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1395600.23</v>
      </c>
      <c r="C160" s="34">
        <v>21</v>
      </c>
      <c r="D160" s="34">
        <v>419871.68</v>
      </c>
      <c r="E160" s="34">
        <v>19</v>
      </c>
      <c r="F160" s="34">
        <v>0</v>
      </c>
      <c r="G160" s="34">
        <v>0</v>
      </c>
      <c r="H160" s="34">
        <v>1200600.3600000001</v>
      </c>
      <c r="I160" s="34">
        <v>23</v>
      </c>
      <c r="J160" s="34">
        <v>345285.04</v>
      </c>
      <c r="K160" s="34">
        <v>19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17339941.489999998</v>
      </c>
      <c r="C161" s="34">
        <v>99</v>
      </c>
      <c r="D161" s="34">
        <v>4308598.47</v>
      </c>
      <c r="E161" s="34">
        <v>91</v>
      </c>
      <c r="F161" s="34">
        <v>230858.00000000003</v>
      </c>
      <c r="G161" s="34">
        <v>20</v>
      </c>
      <c r="H161" s="34">
        <v>21631222.609999999</v>
      </c>
      <c r="I161" s="34">
        <v>103</v>
      </c>
      <c r="J161" s="34">
        <v>4577216.6500000004</v>
      </c>
      <c r="K161" s="34">
        <v>96</v>
      </c>
      <c r="L161" s="34">
        <v>255586.83333333305</v>
      </c>
      <c r="M161" s="34">
        <v>24</v>
      </c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212</v>
      </c>
      <c r="B2" s="39">
        <v>184322643.02000001</v>
      </c>
      <c r="C2" s="35">
        <v>554</v>
      </c>
      <c r="D2" s="39">
        <v>35500814.530000001</v>
      </c>
      <c r="E2" s="35">
        <v>482</v>
      </c>
      <c r="F2" s="39">
        <v>1000987.4999999998</v>
      </c>
      <c r="G2" s="35">
        <v>96</v>
      </c>
      <c r="H2" s="39">
        <v>194508058.66</v>
      </c>
      <c r="I2" s="35">
        <v>555</v>
      </c>
      <c r="J2" s="39">
        <v>33398184.059999999</v>
      </c>
      <c r="K2" s="35">
        <v>478</v>
      </c>
      <c r="L2" s="39">
        <v>2189277.3333333335</v>
      </c>
      <c r="M2" s="36">
        <v>104</v>
      </c>
      <c r="N2" s="34"/>
    </row>
    <row r="3" spans="1:14" x14ac:dyDescent="0.25">
      <c r="A3" s="34" t="s">
        <v>213</v>
      </c>
      <c r="B3" s="39">
        <v>249657376.37</v>
      </c>
      <c r="C3" s="35">
        <v>622</v>
      </c>
      <c r="D3" s="39">
        <v>66277173.43</v>
      </c>
      <c r="E3" s="35">
        <v>554</v>
      </c>
      <c r="F3" s="39">
        <v>1676439.3333333328</v>
      </c>
      <c r="G3" s="35">
        <v>120</v>
      </c>
      <c r="H3" s="39">
        <v>262815949.78</v>
      </c>
      <c r="I3" s="35">
        <v>635</v>
      </c>
      <c r="J3" s="39">
        <v>64597877.469999999</v>
      </c>
      <c r="K3" s="35">
        <v>565</v>
      </c>
      <c r="L3" s="39">
        <v>1739283.8333333337</v>
      </c>
      <c r="M3" s="36">
        <v>149</v>
      </c>
      <c r="N3" s="34"/>
    </row>
    <row r="4" spans="1:14" x14ac:dyDescent="0.25">
      <c r="A4" s="34" t="s">
        <v>214</v>
      </c>
      <c r="B4" s="39">
        <v>136861318.56999999</v>
      </c>
      <c r="C4" s="35">
        <v>433</v>
      </c>
      <c r="D4" s="39">
        <v>31470775.309999999</v>
      </c>
      <c r="E4" s="35">
        <v>382</v>
      </c>
      <c r="F4" s="39">
        <v>513356.50000000006</v>
      </c>
      <c r="G4" s="35">
        <v>115</v>
      </c>
      <c r="H4" s="39">
        <v>134099300.98999999</v>
      </c>
      <c r="I4" s="35">
        <v>462</v>
      </c>
      <c r="J4" s="39">
        <v>31322357.760000002</v>
      </c>
      <c r="K4" s="35">
        <v>399</v>
      </c>
      <c r="L4" s="39">
        <v>734996.33333333291</v>
      </c>
      <c r="M4" s="36">
        <v>123</v>
      </c>
      <c r="N4" s="34"/>
    </row>
    <row r="5" spans="1:14" x14ac:dyDescent="0.25">
      <c r="A5" s="34" t="s">
        <v>215</v>
      </c>
      <c r="B5" s="39">
        <v>1426975858.9200001</v>
      </c>
      <c r="C5" s="40">
        <v>2411</v>
      </c>
      <c r="D5" s="39">
        <v>356501253.61000001</v>
      </c>
      <c r="E5" s="40">
        <v>2098</v>
      </c>
      <c r="F5" s="39">
        <v>16105384.333333332</v>
      </c>
      <c r="G5" s="35">
        <v>636</v>
      </c>
      <c r="H5" s="39">
        <v>1504813024.6900001</v>
      </c>
      <c r="I5" s="40">
        <v>2506</v>
      </c>
      <c r="J5" s="39">
        <v>353071801.93000001</v>
      </c>
      <c r="K5" s="40">
        <v>2193</v>
      </c>
      <c r="L5" s="39">
        <v>17099812.16666666</v>
      </c>
      <c r="M5" s="36">
        <v>703</v>
      </c>
      <c r="N5" s="34"/>
    </row>
    <row r="6" spans="1:14" x14ac:dyDescent="0.25">
      <c r="A6" s="34" t="s">
        <v>216</v>
      </c>
      <c r="B6" s="39">
        <v>4042598.38</v>
      </c>
      <c r="C6" s="35">
        <v>51</v>
      </c>
      <c r="D6" s="39">
        <v>1243581.32</v>
      </c>
      <c r="E6" s="35">
        <v>41</v>
      </c>
      <c r="F6" s="34">
        <v>13045.999999999998</v>
      </c>
      <c r="G6" s="35">
        <v>13</v>
      </c>
      <c r="H6" s="39">
        <v>4258594.42</v>
      </c>
      <c r="I6" s="35">
        <v>60</v>
      </c>
      <c r="J6" s="39">
        <v>1267640.26</v>
      </c>
      <c r="K6" s="35">
        <v>49</v>
      </c>
      <c r="L6" s="34">
        <v>12544.999999999996</v>
      </c>
      <c r="M6" s="36">
        <v>12</v>
      </c>
      <c r="N6" s="34"/>
    </row>
    <row r="7" spans="1:14" x14ac:dyDescent="0.25">
      <c r="A7" s="34" t="s">
        <v>217</v>
      </c>
      <c r="B7" s="39">
        <v>326047886.25999999</v>
      </c>
      <c r="C7" s="35">
        <v>518</v>
      </c>
      <c r="D7" s="39">
        <v>51834666.049999997</v>
      </c>
      <c r="E7" s="35">
        <v>462</v>
      </c>
      <c r="F7" s="39">
        <v>1823929.3333333342</v>
      </c>
      <c r="G7" s="35">
        <v>109</v>
      </c>
      <c r="H7" s="39">
        <v>360979243.11000001</v>
      </c>
      <c r="I7" s="35">
        <v>527</v>
      </c>
      <c r="J7" s="39">
        <v>48583098.109999999</v>
      </c>
      <c r="K7" s="35">
        <v>480</v>
      </c>
      <c r="L7" s="39">
        <v>2265488.333333334</v>
      </c>
      <c r="M7" s="36">
        <v>117</v>
      </c>
      <c r="N7" s="34"/>
    </row>
    <row r="8" spans="1:14" x14ac:dyDescent="0.25">
      <c r="A8" s="34" t="s">
        <v>218</v>
      </c>
      <c r="B8" s="39">
        <v>9454316.4199999999</v>
      </c>
      <c r="C8" s="35">
        <v>67</v>
      </c>
      <c r="D8" s="39">
        <v>2357658.85</v>
      </c>
      <c r="E8" s="35">
        <v>60</v>
      </c>
      <c r="F8" s="34">
        <v>0</v>
      </c>
      <c r="G8" s="35">
        <v>0</v>
      </c>
      <c r="H8" s="39">
        <v>10248975.65</v>
      </c>
      <c r="I8" s="35">
        <v>76</v>
      </c>
      <c r="J8" s="39">
        <v>2426685.02</v>
      </c>
      <c r="K8" s="35">
        <v>66</v>
      </c>
      <c r="L8" s="34">
        <v>13340.999999999995</v>
      </c>
      <c r="M8" s="36">
        <v>11</v>
      </c>
      <c r="N8" s="34"/>
    </row>
    <row r="9" spans="1:14" x14ac:dyDescent="0.25">
      <c r="A9" s="34" t="s">
        <v>219</v>
      </c>
      <c r="B9" s="39">
        <v>186269078</v>
      </c>
      <c r="C9" s="35">
        <v>463</v>
      </c>
      <c r="D9" s="39">
        <v>72309623.680000007</v>
      </c>
      <c r="E9" s="35">
        <v>427</v>
      </c>
      <c r="F9" s="39">
        <v>1455056.6666666674</v>
      </c>
      <c r="G9" s="35">
        <v>104</v>
      </c>
      <c r="H9" s="39">
        <v>186756466.97999999</v>
      </c>
      <c r="I9" s="35">
        <v>490</v>
      </c>
      <c r="J9" s="39">
        <v>75049860.299999997</v>
      </c>
      <c r="K9" s="35">
        <v>446</v>
      </c>
      <c r="L9" s="39">
        <v>2415125.3333333335</v>
      </c>
      <c r="M9" s="36">
        <v>117</v>
      </c>
      <c r="N9" s="34"/>
    </row>
    <row r="10" spans="1:14" x14ac:dyDescent="0.25">
      <c r="A10" s="34" t="s">
        <v>220</v>
      </c>
      <c r="B10" s="39">
        <v>90694574.640000001</v>
      </c>
      <c r="C10" s="35">
        <v>332</v>
      </c>
      <c r="D10" s="39">
        <v>13635944.32</v>
      </c>
      <c r="E10" s="35">
        <v>283</v>
      </c>
      <c r="F10" s="39">
        <v>462855.66666666692</v>
      </c>
      <c r="G10" s="35">
        <v>98</v>
      </c>
      <c r="H10" s="39">
        <v>95531608.569999993</v>
      </c>
      <c r="I10" s="35">
        <v>356</v>
      </c>
      <c r="J10" s="39">
        <v>13427195.050000001</v>
      </c>
      <c r="K10" s="35">
        <v>307</v>
      </c>
      <c r="L10" s="39">
        <v>712834.83333333326</v>
      </c>
      <c r="M10" s="36">
        <v>105</v>
      </c>
      <c r="N10" s="34"/>
    </row>
    <row r="11" spans="1:14" x14ac:dyDescent="0.25">
      <c r="A11" s="34" t="s">
        <v>221</v>
      </c>
      <c r="B11" s="39">
        <v>199448306.47</v>
      </c>
      <c r="C11" s="35">
        <v>447</v>
      </c>
      <c r="D11" s="39">
        <v>39475305.299999997</v>
      </c>
      <c r="E11" s="35">
        <v>383</v>
      </c>
      <c r="F11" s="39">
        <v>1339659.6666666672</v>
      </c>
      <c r="G11" s="35">
        <v>130</v>
      </c>
      <c r="H11" s="39">
        <v>208004699.19</v>
      </c>
      <c r="I11" s="35">
        <v>452</v>
      </c>
      <c r="J11" s="39">
        <v>40355387.659999996</v>
      </c>
      <c r="K11" s="35">
        <v>397</v>
      </c>
      <c r="L11" s="39">
        <v>1171758.166666667</v>
      </c>
      <c r="M11" s="36">
        <v>136</v>
      </c>
      <c r="N11" s="34"/>
    </row>
    <row r="12" spans="1:14" x14ac:dyDescent="0.25">
      <c r="A12" s="34" t="s">
        <v>222</v>
      </c>
      <c r="B12" s="39">
        <v>2908990114.8800001</v>
      </c>
      <c r="C12" s="35">
        <v>8293</v>
      </c>
      <c r="D12" s="39">
        <v>585898707.79999995</v>
      </c>
      <c r="E12" s="35">
        <v>6550</v>
      </c>
      <c r="F12" s="39">
        <v>12297310.83333333</v>
      </c>
      <c r="G12" s="35">
        <v>551</v>
      </c>
      <c r="H12" s="39">
        <v>2866717473.3200002</v>
      </c>
      <c r="I12" s="35">
        <v>6914</v>
      </c>
      <c r="J12" s="39">
        <v>474335968.57999998</v>
      </c>
      <c r="K12" s="35">
        <v>5709</v>
      </c>
      <c r="L12" s="39">
        <v>16942133.166666668</v>
      </c>
      <c r="M12" s="36">
        <v>510</v>
      </c>
      <c r="N12" s="34"/>
    </row>
    <row r="13" spans="1:14" x14ac:dyDescent="0.25">
      <c r="A13" s="34" t="s">
        <v>223</v>
      </c>
      <c r="B13" s="39">
        <v>329081818.77999997</v>
      </c>
      <c r="C13" s="35">
        <v>934</v>
      </c>
      <c r="D13" s="39">
        <v>109444108.73</v>
      </c>
      <c r="E13" s="35">
        <v>836</v>
      </c>
      <c r="F13" s="39">
        <v>5344900.833333334</v>
      </c>
      <c r="G13" s="35">
        <v>195</v>
      </c>
      <c r="H13" s="39">
        <v>339002521.29000002</v>
      </c>
      <c r="I13" s="35">
        <v>967</v>
      </c>
      <c r="J13" s="39">
        <v>113004542.18000001</v>
      </c>
      <c r="K13" s="35">
        <v>879</v>
      </c>
      <c r="L13" s="39">
        <v>7030353.0000000009</v>
      </c>
      <c r="M13" s="36">
        <v>199</v>
      </c>
      <c r="N13" s="34"/>
    </row>
    <row r="14" spans="1:14" x14ac:dyDescent="0.25">
      <c r="A14" s="34" t="s">
        <v>224</v>
      </c>
      <c r="B14" s="39">
        <v>616732737.48000002</v>
      </c>
      <c r="C14" s="35">
        <v>1009</v>
      </c>
      <c r="D14" s="39">
        <v>95243798.219999999</v>
      </c>
      <c r="E14" s="35">
        <v>903</v>
      </c>
      <c r="F14" s="39">
        <v>3363602</v>
      </c>
      <c r="G14" s="35">
        <v>223</v>
      </c>
      <c r="H14" s="39">
        <v>606858416.83000004</v>
      </c>
      <c r="I14" s="35">
        <v>1054</v>
      </c>
      <c r="J14" s="39">
        <v>95720933.340000004</v>
      </c>
      <c r="K14" s="35">
        <v>929</v>
      </c>
      <c r="L14" s="39">
        <v>3466452.0000000014</v>
      </c>
      <c r="M14" s="36">
        <v>243</v>
      </c>
      <c r="N14" s="34"/>
    </row>
    <row r="15" spans="1:14" x14ac:dyDescent="0.25">
      <c r="A15" s="34" t="s">
        <v>225</v>
      </c>
      <c r="B15" s="39">
        <v>286331251.51999998</v>
      </c>
      <c r="C15" s="35">
        <v>762</v>
      </c>
      <c r="D15" s="39">
        <v>70580775.400000006</v>
      </c>
      <c r="E15" s="35">
        <v>666</v>
      </c>
      <c r="F15" s="39">
        <v>1784469.3333333347</v>
      </c>
      <c r="G15" s="35">
        <v>176</v>
      </c>
      <c r="H15" s="39">
        <v>296546355.01999998</v>
      </c>
      <c r="I15" s="35">
        <v>797</v>
      </c>
      <c r="J15" s="39">
        <v>73022127.799999997</v>
      </c>
      <c r="K15" s="35">
        <v>706</v>
      </c>
      <c r="L15" s="39">
        <v>2117635.1666666674</v>
      </c>
      <c r="M15" s="36">
        <v>199</v>
      </c>
      <c r="N15" s="34"/>
    </row>
    <row r="16" spans="1:14" x14ac:dyDescent="0.25">
      <c r="A16" s="34" t="s">
        <v>226</v>
      </c>
      <c r="B16" s="34">
        <v>255196562.05000001</v>
      </c>
      <c r="C16" s="35">
        <v>873</v>
      </c>
      <c r="D16" s="34">
        <v>57729735.149999999</v>
      </c>
      <c r="E16" s="35">
        <v>775</v>
      </c>
      <c r="F16" s="34">
        <v>1940882.9999999998</v>
      </c>
      <c r="G16" s="35">
        <v>250</v>
      </c>
      <c r="H16" s="34">
        <v>235349277.53999999</v>
      </c>
      <c r="I16" s="35">
        <v>906</v>
      </c>
      <c r="J16" s="34">
        <v>56994740.549999997</v>
      </c>
      <c r="K16" s="35">
        <v>819</v>
      </c>
      <c r="L16" s="34">
        <v>2907596</v>
      </c>
      <c r="M16" s="36">
        <v>278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2020-10-01T15:50:22Z</dcterms:modified>
</cp:coreProperties>
</file>