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3CFB97A-B046-40AC-9FDF-7F8D6E59938C}" xr6:coauthVersionLast="47" xr6:coauthVersionMax="47" xr10:uidLastSave="{00000000-0000-0000-0000-000000000000}"/>
  <bookViews>
    <workbookView xWindow="1215" yWindow="135" windowWidth="20475" windowHeight="144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H471" i="3"/>
  <c r="G471" i="3"/>
  <c r="F471" i="3"/>
  <c r="I471" i="3" s="1"/>
  <c r="E471" i="3"/>
  <c r="K471" i="3" s="1"/>
  <c r="D471" i="3"/>
  <c r="J471" i="3" s="1"/>
  <c r="C471" i="3"/>
  <c r="B471" i="3"/>
  <c r="H470" i="3"/>
  <c r="K470" i="3" s="1"/>
  <c r="G470" i="3"/>
  <c r="F470" i="3"/>
  <c r="E470" i="3"/>
  <c r="D470" i="3"/>
  <c r="J470" i="3" s="1"/>
  <c r="C470" i="3"/>
  <c r="B470" i="3"/>
  <c r="J469" i="3"/>
  <c r="I469" i="3"/>
  <c r="H469" i="3"/>
  <c r="G469" i="3"/>
  <c r="F469" i="3"/>
  <c r="E469" i="3"/>
  <c r="D469" i="3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I467" i="3" s="1"/>
  <c r="E467" i="3"/>
  <c r="K467" i="3" s="1"/>
  <c r="D467" i="3"/>
  <c r="J467" i="3" s="1"/>
  <c r="C467" i="3"/>
  <c r="B467" i="3"/>
  <c r="H466" i="3"/>
  <c r="G466" i="3"/>
  <c r="F466" i="3"/>
  <c r="E466" i="3"/>
  <c r="K466" i="3" s="1"/>
  <c r="D466" i="3"/>
  <c r="J466" i="3" s="1"/>
  <c r="C466" i="3"/>
  <c r="B466" i="3"/>
  <c r="J465" i="3"/>
  <c r="I465" i="3"/>
  <c r="H465" i="3"/>
  <c r="G465" i="3"/>
  <c r="F465" i="3"/>
  <c r="E465" i="3"/>
  <c r="K465" i="3" s="1"/>
  <c r="D465" i="3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I461" i="3"/>
  <c r="H461" i="3"/>
  <c r="G461" i="3"/>
  <c r="F461" i="3"/>
  <c r="E461" i="3"/>
  <c r="K461" i="3" s="1"/>
  <c r="D461" i="3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H459" i="3"/>
  <c r="G459" i="3"/>
  <c r="F459" i="3"/>
  <c r="I459" i="3" s="1"/>
  <c r="E459" i="3"/>
  <c r="K459" i="3" s="1"/>
  <c r="D459" i="3"/>
  <c r="J459" i="3" s="1"/>
  <c r="C459" i="3"/>
  <c r="B459" i="3"/>
  <c r="H458" i="3"/>
  <c r="K458" i="3" s="1"/>
  <c r="G458" i="3"/>
  <c r="F458" i="3"/>
  <c r="E458" i="3"/>
  <c r="D458" i="3"/>
  <c r="J458" i="3" s="1"/>
  <c r="C458" i="3"/>
  <c r="I458" i="3" s="1"/>
  <c r="B458" i="3"/>
  <c r="J457" i="3"/>
  <c r="I457" i="3"/>
  <c r="H457" i="3"/>
  <c r="G457" i="3"/>
  <c r="F457" i="3"/>
  <c r="E457" i="3"/>
  <c r="K457" i="3" s="1"/>
  <c r="D457" i="3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H455" i="3"/>
  <c r="G455" i="3"/>
  <c r="F455" i="3"/>
  <c r="I455" i="3" s="1"/>
  <c r="E455" i="3"/>
  <c r="K455" i="3" s="1"/>
  <c r="D455" i="3"/>
  <c r="J455" i="3" s="1"/>
  <c r="C455" i="3"/>
  <c r="B455" i="3"/>
  <c r="H454" i="3"/>
  <c r="K454" i="3" s="1"/>
  <c r="G454" i="3"/>
  <c r="F454" i="3"/>
  <c r="E454" i="3"/>
  <c r="D454" i="3"/>
  <c r="J454" i="3" s="1"/>
  <c r="C454" i="3"/>
  <c r="I454" i="3" s="1"/>
  <c r="B454" i="3"/>
  <c r="J453" i="3"/>
  <c r="I453" i="3"/>
  <c r="H453" i="3"/>
  <c r="G453" i="3"/>
  <c r="F453" i="3"/>
  <c r="E453" i="3"/>
  <c r="K453" i="3" s="1"/>
  <c r="D453" i="3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I451" i="3" s="1"/>
  <c r="E451" i="3"/>
  <c r="K451" i="3" s="1"/>
  <c r="D451" i="3"/>
  <c r="J451" i="3" s="1"/>
  <c r="C451" i="3"/>
  <c r="B451" i="3"/>
  <c r="H450" i="3"/>
  <c r="K450" i="3" s="1"/>
  <c r="G450" i="3"/>
  <c r="F450" i="3"/>
  <c r="E450" i="3"/>
  <c r="D450" i="3"/>
  <c r="J450" i="3" s="1"/>
  <c r="C450" i="3"/>
  <c r="I450" i="3" s="1"/>
  <c r="B450" i="3"/>
  <c r="J449" i="3"/>
  <c r="I449" i="3"/>
  <c r="H449" i="3"/>
  <c r="G449" i="3"/>
  <c r="F449" i="3"/>
  <c r="E449" i="3"/>
  <c r="K449" i="3" s="1"/>
  <c r="D449" i="3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I447" i="3" s="1"/>
  <c r="E447" i="3"/>
  <c r="K447" i="3" s="1"/>
  <c r="D447" i="3"/>
  <c r="J447" i="3" s="1"/>
  <c r="C447" i="3"/>
  <c r="B447" i="3"/>
  <c r="H446" i="3"/>
  <c r="K446" i="3" s="1"/>
  <c r="G446" i="3"/>
  <c r="F446" i="3"/>
  <c r="E446" i="3"/>
  <c r="D446" i="3"/>
  <c r="J446" i="3" s="1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I443" i="3" s="1"/>
  <c r="E443" i="3"/>
  <c r="K443" i="3" s="1"/>
  <c r="D443" i="3"/>
  <c r="J443" i="3" s="1"/>
  <c r="C443" i="3"/>
  <c r="B443" i="3"/>
  <c r="H442" i="3"/>
  <c r="K442" i="3" s="1"/>
  <c r="G442" i="3"/>
  <c r="F442" i="3"/>
  <c r="E442" i="3"/>
  <c r="D442" i="3"/>
  <c r="J442" i="3" s="1"/>
  <c r="C442" i="3"/>
  <c r="I442" i="3" s="1"/>
  <c r="B442" i="3"/>
  <c r="J441" i="3"/>
  <c r="I441" i="3"/>
  <c r="H441" i="3"/>
  <c r="G441" i="3"/>
  <c r="F441" i="3"/>
  <c r="E441" i="3"/>
  <c r="K441" i="3" s="1"/>
  <c r="D441" i="3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I439" i="3" s="1"/>
  <c r="E439" i="3"/>
  <c r="K439" i="3" s="1"/>
  <c r="D439" i="3"/>
  <c r="J439" i="3" s="1"/>
  <c r="C439" i="3"/>
  <c r="B439" i="3"/>
  <c r="H438" i="3"/>
  <c r="K438" i="3" s="1"/>
  <c r="G438" i="3"/>
  <c r="F438" i="3"/>
  <c r="E438" i="3"/>
  <c r="D438" i="3"/>
  <c r="J438" i="3" s="1"/>
  <c r="C438" i="3"/>
  <c r="I438" i="3" s="1"/>
  <c r="B438" i="3"/>
  <c r="J437" i="3"/>
  <c r="I437" i="3"/>
  <c r="H437" i="3"/>
  <c r="G437" i="3"/>
  <c r="F437" i="3"/>
  <c r="E437" i="3"/>
  <c r="K437" i="3" s="1"/>
  <c r="D437" i="3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H435" i="3"/>
  <c r="G435" i="3"/>
  <c r="F435" i="3"/>
  <c r="I435" i="3" s="1"/>
  <c r="E435" i="3"/>
  <c r="K435" i="3" s="1"/>
  <c r="D435" i="3"/>
  <c r="J435" i="3" s="1"/>
  <c r="C435" i="3"/>
  <c r="B435" i="3"/>
  <c r="H434" i="3"/>
  <c r="K434" i="3" s="1"/>
  <c r="G434" i="3"/>
  <c r="F434" i="3"/>
  <c r="E434" i="3"/>
  <c r="D434" i="3"/>
  <c r="J434" i="3" s="1"/>
  <c r="C434" i="3"/>
  <c r="I434" i="3" s="1"/>
  <c r="B434" i="3"/>
  <c r="J433" i="3"/>
  <c r="I433" i="3"/>
  <c r="H433" i="3"/>
  <c r="G433" i="3"/>
  <c r="F433" i="3"/>
  <c r="E433" i="3"/>
  <c r="K433" i="3" s="1"/>
  <c r="D433" i="3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H431" i="3"/>
  <c r="G431" i="3"/>
  <c r="F431" i="3"/>
  <c r="I431" i="3" s="1"/>
  <c r="E431" i="3"/>
  <c r="K431" i="3" s="1"/>
  <c r="D431" i="3"/>
  <c r="J431" i="3" s="1"/>
  <c r="C431" i="3"/>
  <c r="B431" i="3"/>
  <c r="H430" i="3"/>
  <c r="K430" i="3" s="1"/>
  <c r="G430" i="3"/>
  <c r="F430" i="3"/>
  <c r="E430" i="3"/>
  <c r="D430" i="3"/>
  <c r="J430" i="3" s="1"/>
  <c r="C430" i="3"/>
  <c r="I430" i="3" s="1"/>
  <c r="B430" i="3"/>
  <c r="J429" i="3"/>
  <c r="I429" i="3"/>
  <c r="H429" i="3"/>
  <c r="G429" i="3"/>
  <c r="F429" i="3"/>
  <c r="E429" i="3"/>
  <c r="K429" i="3" s="1"/>
  <c r="D429" i="3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H427" i="3"/>
  <c r="G427" i="3"/>
  <c r="F427" i="3"/>
  <c r="I427" i="3" s="1"/>
  <c r="E427" i="3"/>
  <c r="K427" i="3" s="1"/>
  <c r="D427" i="3"/>
  <c r="J427" i="3" s="1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J425" i="3"/>
  <c r="I425" i="3"/>
  <c r="H425" i="3"/>
  <c r="G425" i="3"/>
  <c r="F425" i="3"/>
  <c r="E425" i="3"/>
  <c r="K425" i="3" s="1"/>
  <c r="D425" i="3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I423" i="3" s="1"/>
  <c r="E423" i="3"/>
  <c r="K423" i="3" s="1"/>
  <c r="D423" i="3"/>
  <c r="J423" i="3" s="1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J421" i="3"/>
  <c r="I421" i="3"/>
  <c r="H421" i="3"/>
  <c r="G421" i="3"/>
  <c r="F421" i="3"/>
  <c r="E421" i="3"/>
  <c r="K421" i="3" s="1"/>
  <c r="D421" i="3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I419" i="3" s="1"/>
  <c r="E419" i="3"/>
  <c r="K419" i="3" s="1"/>
  <c r="D419" i="3"/>
  <c r="J419" i="3" s="1"/>
  <c r="C419" i="3"/>
  <c r="B419" i="3"/>
  <c r="H418" i="3"/>
  <c r="K418" i="3" s="1"/>
  <c r="G418" i="3"/>
  <c r="F418" i="3"/>
  <c r="E418" i="3"/>
  <c r="D418" i="3"/>
  <c r="J418" i="3" s="1"/>
  <c r="C418" i="3"/>
  <c r="I418" i="3" s="1"/>
  <c r="B418" i="3"/>
  <c r="J417" i="3"/>
  <c r="I417" i="3"/>
  <c r="H417" i="3"/>
  <c r="G417" i="3"/>
  <c r="F417" i="3"/>
  <c r="E417" i="3"/>
  <c r="K417" i="3" s="1"/>
  <c r="D417" i="3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H415" i="3"/>
  <c r="G415" i="3"/>
  <c r="F415" i="3"/>
  <c r="I415" i="3" s="1"/>
  <c r="E415" i="3"/>
  <c r="K415" i="3" s="1"/>
  <c r="D415" i="3"/>
  <c r="J415" i="3" s="1"/>
  <c r="C415" i="3"/>
  <c r="B415" i="3"/>
  <c r="H414" i="3"/>
  <c r="K414" i="3" s="1"/>
  <c r="G414" i="3"/>
  <c r="F414" i="3"/>
  <c r="E414" i="3"/>
  <c r="D414" i="3"/>
  <c r="J414" i="3" s="1"/>
  <c r="C414" i="3"/>
  <c r="I414" i="3" s="1"/>
  <c r="B414" i="3"/>
  <c r="J413" i="3"/>
  <c r="I413" i="3"/>
  <c r="H413" i="3"/>
  <c r="G413" i="3"/>
  <c r="F413" i="3"/>
  <c r="E413" i="3"/>
  <c r="K413" i="3" s="1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K410" i="3" s="1"/>
  <c r="G410" i="3"/>
  <c r="F410" i="3"/>
  <c r="E410" i="3"/>
  <c r="D410" i="3"/>
  <c r="J410" i="3" s="1"/>
  <c r="C410" i="3"/>
  <c r="I410" i="3" s="1"/>
  <c r="B410" i="3"/>
  <c r="J409" i="3"/>
  <c r="I409" i="3"/>
  <c r="H409" i="3"/>
  <c r="G409" i="3"/>
  <c r="F409" i="3"/>
  <c r="E409" i="3"/>
  <c r="K409" i="3" s="1"/>
  <c r="D409" i="3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H407" i="3"/>
  <c r="G407" i="3"/>
  <c r="F407" i="3"/>
  <c r="I407" i="3" s="1"/>
  <c r="E407" i="3"/>
  <c r="K407" i="3" s="1"/>
  <c r="D407" i="3"/>
  <c r="J407" i="3" s="1"/>
  <c r="C407" i="3"/>
  <c r="B407" i="3"/>
  <c r="H406" i="3"/>
  <c r="K406" i="3" s="1"/>
  <c r="G406" i="3"/>
  <c r="F406" i="3"/>
  <c r="E406" i="3"/>
  <c r="D406" i="3"/>
  <c r="J406" i="3" s="1"/>
  <c r="C406" i="3"/>
  <c r="I406" i="3" s="1"/>
  <c r="B406" i="3"/>
  <c r="J405" i="3"/>
  <c r="I405" i="3"/>
  <c r="H405" i="3"/>
  <c r="G405" i="3"/>
  <c r="F405" i="3"/>
  <c r="E405" i="3"/>
  <c r="K405" i="3" s="1"/>
  <c r="D405" i="3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H403" i="3"/>
  <c r="G403" i="3"/>
  <c r="F403" i="3"/>
  <c r="I403" i="3" s="1"/>
  <c r="E403" i="3"/>
  <c r="K403" i="3" s="1"/>
  <c r="D403" i="3"/>
  <c r="J403" i="3" s="1"/>
  <c r="C403" i="3"/>
  <c r="B403" i="3"/>
  <c r="H402" i="3"/>
  <c r="K402" i="3" s="1"/>
  <c r="G402" i="3"/>
  <c r="F402" i="3"/>
  <c r="E402" i="3"/>
  <c r="D402" i="3"/>
  <c r="J402" i="3" s="1"/>
  <c r="C402" i="3"/>
  <c r="I402" i="3" s="1"/>
  <c r="B402" i="3"/>
  <c r="J401" i="3"/>
  <c r="I401" i="3"/>
  <c r="H401" i="3"/>
  <c r="G401" i="3"/>
  <c r="F401" i="3"/>
  <c r="E401" i="3"/>
  <c r="K401" i="3" s="1"/>
  <c r="D401" i="3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H399" i="3"/>
  <c r="G399" i="3"/>
  <c r="F399" i="3"/>
  <c r="I399" i="3" s="1"/>
  <c r="E399" i="3"/>
  <c r="K399" i="3" s="1"/>
  <c r="D399" i="3"/>
  <c r="J399" i="3" s="1"/>
  <c r="C399" i="3"/>
  <c r="B399" i="3"/>
  <c r="H398" i="3"/>
  <c r="K398" i="3" s="1"/>
  <c r="G398" i="3"/>
  <c r="F398" i="3"/>
  <c r="E398" i="3"/>
  <c r="D398" i="3"/>
  <c r="J398" i="3" s="1"/>
  <c r="C398" i="3"/>
  <c r="I398" i="3" s="1"/>
  <c r="B398" i="3"/>
  <c r="J397" i="3"/>
  <c r="I397" i="3"/>
  <c r="H397" i="3"/>
  <c r="G397" i="3"/>
  <c r="F397" i="3"/>
  <c r="E397" i="3"/>
  <c r="K397" i="3" s="1"/>
  <c r="D397" i="3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H395" i="3"/>
  <c r="G395" i="3"/>
  <c r="F395" i="3"/>
  <c r="I395" i="3" s="1"/>
  <c r="E395" i="3"/>
  <c r="K395" i="3" s="1"/>
  <c r="D395" i="3"/>
  <c r="J395" i="3" s="1"/>
  <c r="C395" i="3"/>
  <c r="B395" i="3"/>
  <c r="H394" i="3"/>
  <c r="K394" i="3" s="1"/>
  <c r="G394" i="3"/>
  <c r="F394" i="3"/>
  <c r="E394" i="3"/>
  <c r="D394" i="3"/>
  <c r="J394" i="3" s="1"/>
  <c r="C394" i="3"/>
  <c r="I394" i="3" s="1"/>
  <c r="B394" i="3"/>
  <c r="J393" i="3"/>
  <c r="I393" i="3"/>
  <c r="H393" i="3"/>
  <c r="G393" i="3"/>
  <c r="F393" i="3"/>
  <c r="E393" i="3"/>
  <c r="K393" i="3" s="1"/>
  <c r="D393" i="3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H391" i="3"/>
  <c r="G391" i="3"/>
  <c r="F391" i="3"/>
  <c r="I391" i="3" s="1"/>
  <c r="E391" i="3"/>
  <c r="K391" i="3" s="1"/>
  <c r="D391" i="3"/>
  <c r="J391" i="3" s="1"/>
  <c r="C391" i="3"/>
  <c r="B391" i="3"/>
  <c r="H390" i="3"/>
  <c r="K390" i="3" s="1"/>
  <c r="G390" i="3"/>
  <c r="F390" i="3"/>
  <c r="E390" i="3"/>
  <c r="D390" i="3"/>
  <c r="J390" i="3" s="1"/>
  <c r="C390" i="3"/>
  <c r="I390" i="3" s="1"/>
  <c r="B390" i="3"/>
  <c r="J389" i="3"/>
  <c r="I389" i="3"/>
  <c r="H389" i="3"/>
  <c r="G389" i="3"/>
  <c r="F389" i="3"/>
  <c r="E389" i="3"/>
  <c r="K389" i="3" s="1"/>
  <c r="D389" i="3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H387" i="3"/>
  <c r="G387" i="3"/>
  <c r="F387" i="3"/>
  <c r="I387" i="3" s="1"/>
  <c r="E387" i="3"/>
  <c r="K387" i="3" s="1"/>
  <c r="D387" i="3"/>
  <c r="J387" i="3" s="1"/>
  <c r="C387" i="3"/>
  <c r="B387" i="3"/>
  <c r="H386" i="3"/>
  <c r="K386" i="3" s="1"/>
  <c r="G386" i="3"/>
  <c r="F386" i="3"/>
  <c r="E386" i="3"/>
  <c r="D386" i="3"/>
  <c r="J386" i="3" s="1"/>
  <c r="C386" i="3"/>
  <c r="I386" i="3" s="1"/>
  <c r="B386" i="3"/>
  <c r="J385" i="3"/>
  <c r="I385" i="3"/>
  <c r="H385" i="3"/>
  <c r="G385" i="3"/>
  <c r="F385" i="3"/>
  <c r="E385" i="3"/>
  <c r="K385" i="3" s="1"/>
  <c r="D385" i="3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H383" i="3"/>
  <c r="G383" i="3"/>
  <c r="F383" i="3"/>
  <c r="I383" i="3" s="1"/>
  <c r="E383" i="3"/>
  <c r="K383" i="3" s="1"/>
  <c r="D383" i="3"/>
  <c r="J383" i="3" s="1"/>
  <c r="C383" i="3"/>
  <c r="B383" i="3"/>
  <c r="H382" i="3"/>
  <c r="K382" i="3" s="1"/>
  <c r="G382" i="3"/>
  <c r="F382" i="3"/>
  <c r="E382" i="3"/>
  <c r="D382" i="3"/>
  <c r="J382" i="3" s="1"/>
  <c r="C382" i="3"/>
  <c r="I382" i="3" s="1"/>
  <c r="B382" i="3"/>
  <c r="J381" i="3"/>
  <c r="I381" i="3"/>
  <c r="H381" i="3"/>
  <c r="G381" i="3"/>
  <c r="F381" i="3"/>
  <c r="E381" i="3"/>
  <c r="K381" i="3" s="1"/>
  <c r="D381" i="3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H379" i="3"/>
  <c r="G379" i="3"/>
  <c r="F379" i="3"/>
  <c r="I379" i="3" s="1"/>
  <c r="E379" i="3"/>
  <c r="K379" i="3" s="1"/>
  <c r="D379" i="3"/>
  <c r="J379" i="3" s="1"/>
  <c r="C379" i="3"/>
  <c r="B379" i="3"/>
  <c r="H378" i="3"/>
  <c r="K378" i="3" s="1"/>
  <c r="G378" i="3"/>
  <c r="F378" i="3"/>
  <c r="E378" i="3"/>
  <c r="D378" i="3"/>
  <c r="J378" i="3" s="1"/>
  <c r="C378" i="3"/>
  <c r="I378" i="3" s="1"/>
  <c r="B378" i="3"/>
  <c r="J377" i="3"/>
  <c r="I377" i="3"/>
  <c r="H377" i="3"/>
  <c r="G377" i="3"/>
  <c r="F377" i="3"/>
  <c r="E377" i="3"/>
  <c r="K377" i="3" s="1"/>
  <c r="D377" i="3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H375" i="3"/>
  <c r="G375" i="3"/>
  <c r="F375" i="3"/>
  <c r="I375" i="3" s="1"/>
  <c r="E375" i="3"/>
  <c r="K375" i="3" s="1"/>
  <c r="D375" i="3"/>
  <c r="J375" i="3" s="1"/>
  <c r="C375" i="3"/>
  <c r="B375" i="3"/>
  <c r="H374" i="3"/>
  <c r="K374" i="3" s="1"/>
  <c r="G374" i="3"/>
  <c r="F374" i="3"/>
  <c r="E374" i="3"/>
  <c r="D374" i="3"/>
  <c r="J374" i="3" s="1"/>
  <c r="C374" i="3"/>
  <c r="I374" i="3" s="1"/>
  <c r="B374" i="3"/>
  <c r="J373" i="3"/>
  <c r="I373" i="3"/>
  <c r="H373" i="3"/>
  <c r="G373" i="3"/>
  <c r="F373" i="3"/>
  <c r="E373" i="3"/>
  <c r="K373" i="3" s="1"/>
  <c r="D373" i="3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H371" i="3"/>
  <c r="G371" i="3"/>
  <c r="F371" i="3"/>
  <c r="I371" i="3" s="1"/>
  <c r="E371" i="3"/>
  <c r="K371" i="3" s="1"/>
  <c r="D371" i="3"/>
  <c r="J371" i="3" s="1"/>
  <c r="C371" i="3"/>
  <c r="B371" i="3"/>
  <c r="H370" i="3"/>
  <c r="K370" i="3" s="1"/>
  <c r="G370" i="3"/>
  <c r="F370" i="3"/>
  <c r="E370" i="3"/>
  <c r="D370" i="3"/>
  <c r="J370" i="3" s="1"/>
  <c r="C370" i="3"/>
  <c r="I370" i="3" s="1"/>
  <c r="B370" i="3"/>
  <c r="J369" i="3"/>
  <c r="I369" i="3"/>
  <c r="H369" i="3"/>
  <c r="G369" i="3"/>
  <c r="F369" i="3"/>
  <c r="E369" i="3"/>
  <c r="K369" i="3" s="1"/>
  <c r="D369" i="3"/>
  <c r="C369" i="3"/>
  <c r="B369" i="3"/>
  <c r="K368" i="3"/>
  <c r="J368" i="3"/>
  <c r="H368" i="3"/>
  <c r="G368" i="3"/>
  <c r="F368" i="3"/>
  <c r="E368" i="3"/>
  <c r="D368" i="3"/>
  <c r="C368" i="3"/>
  <c r="I368" i="3" s="1"/>
  <c r="B368" i="3"/>
  <c r="H367" i="3"/>
  <c r="G367" i="3"/>
  <c r="F367" i="3"/>
  <c r="I367" i="3" s="1"/>
  <c r="E367" i="3"/>
  <c r="K367" i="3" s="1"/>
  <c r="D367" i="3"/>
  <c r="J367" i="3" s="1"/>
  <c r="C367" i="3"/>
  <c r="B367" i="3"/>
  <c r="H366" i="3"/>
  <c r="K366" i="3" s="1"/>
  <c r="G366" i="3"/>
  <c r="F366" i="3"/>
  <c r="I366" i="3" s="1"/>
  <c r="E366" i="3"/>
  <c r="D366" i="3"/>
  <c r="J366" i="3" s="1"/>
  <c r="C366" i="3"/>
  <c r="B366" i="3"/>
  <c r="J365" i="3"/>
  <c r="I365" i="3"/>
  <c r="H365" i="3"/>
  <c r="K365" i="3" s="1"/>
  <c r="G365" i="3"/>
  <c r="F365" i="3"/>
  <c r="E365" i="3"/>
  <c r="D365" i="3"/>
  <c r="C365" i="3"/>
  <c r="B365" i="3"/>
  <c r="K364" i="3"/>
  <c r="J364" i="3"/>
  <c r="H364" i="3"/>
  <c r="G364" i="3"/>
  <c r="F364" i="3"/>
  <c r="E364" i="3"/>
  <c r="D364" i="3"/>
  <c r="C364" i="3"/>
  <c r="I364" i="3" s="1"/>
  <c r="B364" i="3"/>
  <c r="H363" i="3"/>
  <c r="G363" i="3"/>
  <c r="F363" i="3"/>
  <c r="I363" i="3" s="1"/>
  <c r="E363" i="3"/>
  <c r="K363" i="3" s="1"/>
  <c r="D363" i="3"/>
  <c r="J363" i="3" s="1"/>
  <c r="C363" i="3"/>
  <c r="B363" i="3"/>
  <c r="H362" i="3"/>
  <c r="K362" i="3" s="1"/>
  <c r="G362" i="3"/>
  <c r="F362" i="3"/>
  <c r="I362" i="3" s="1"/>
  <c r="E362" i="3"/>
  <c r="D362" i="3"/>
  <c r="J362" i="3" s="1"/>
  <c r="C362" i="3"/>
  <c r="B362" i="3"/>
  <c r="J361" i="3"/>
  <c r="I361" i="3"/>
  <c r="H361" i="3"/>
  <c r="K361" i="3" s="1"/>
  <c r="G361" i="3"/>
  <c r="F361" i="3"/>
  <c r="E361" i="3"/>
  <c r="D361" i="3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H359" i="3"/>
  <c r="G359" i="3"/>
  <c r="F359" i="3"/>
  <c r="I359" i="3" s="1"/>
  <c r="E359" i="3"/>
  <c r="K359" i="3" s="1"/>
  <c r="D359" i="3"/>
  <c r="J359" i="3" s="1"/>
  <c r="C359" i="3"/>
  <c r="B359" i="3"/>
  <c r="H358" i="3"/>
  <c r="K358" i="3" s="1"/>
  <c r="G358" i="3"/>
  <c r="F358" i="3"/>
  <c r="I358" i="3" s="1"/>
  <c r="E358" i="3"/>
  <c r="D358" i="3"/>
  <c r="J358" i="3" s="1"/>
  <c r="C358" i="3"/>
  <c r="B358" i="3"/>
  <c r="J357" i="3"/>
  <c r="I357" i="3"/>
  <c r="H357" i="3"/>
  <c r="K357" i="3" s="1"/>
  <c r="G357" i="3"/>
  <c r="F357" i="3"/>
  <c r="E357" i="3"/>
  <c r="D357" i="3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H355" i="3"/>
  <c r="G355" i="3"/>
  <c r="F355" i="3"/>
  <c r="I355" i="3" s="1"/>
  <c r="E355" i="3"/>
  <c r="K355" i="3" s="1"/>
  <c r="D355" i="3"/>
  <c r="J355" i="3" s="1"/>
  <c r="C355" i="3"/>
  <c r="B355" i="3"/>
  <c r="H354" i="3"/>
  <c r="K354" i="3" s="1"/>
  <c r="G354" i="3"/>
  <c r="F354" i="3"/>
  <c r="I354" i="3" s="1"/>
  <c r="E354" i="3"/>
  <c r="D354" i="3"/>
  <c r="J354" i="3" s="1"/>
  <c r="C354" i="3"/>
  <c r="B354" i="3"/>
  <c r="J353" i="3"/>
  <c r="I353" i="3"/>
  <c r="H353" i="3"/>
  <c r="K353" i="3" s="1"/>
  <c r="G353" i="3"/>
  <c r="F353" i="3"/>
  <c r="E353" i="3"/>
  <c r="D353" i="3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H351" i="3"/>
  <c r="G351" i="3"/>
  <c r="F351" i="3"/>
  <c r="I351" i="3" s="1"/>
  <c r="E351" i="3"/>
  <c r="K351" i="3" s="1"/>
  <c r="D351" i="3"/>
  <c r="J351" i="3" s="1"/>
  <c r="C351" i="3"/>
  <c r="B351" i="3"/>
  <c r="H350" i="3"/>
  <c r="K350" i="3" s="1"/>
  <c r="G350" i="3"/>
  <c r="F350" i="3"/>
  <c r="I350" i="3" s="1"/>
  <c r="E350" i="3"/>
  <c r="D350" i="3"/>
  <c r="J350" i="3" s="1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G346" i="3"/>
  <c r="F346" i="3"/>
  <c r="I346" i="3" s="1"/>
  <c r="E346" i="3"/>
  <c r="D346" i="3"/>
  <c r="J346" i="3" s="1"/>
  <c r="C346" i="3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B343" i="3"/>
  <c r="H342" i="3"/>
  <c r="G342" i="3"/>
  <c r="F342" i="3"/>
  <c r="I342" i="3" s="1"/>
  <c r="E342" i="3"/>
  <c r="D342" i="3"/>
  <c r="J342" i="3" s="1"/>
  <c r="C342" i="3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H338" i="3"/>
  <c r="G338" i="3"/>
  <c r="F338" i="3"/>
  <c r="I338" i="3" s="1"/>
  <c r="E338" i="3"/>
  <c r="D338" i="3"/>
  <c r="J338" i="3" s="1"/>
  <c r="C338" i="3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B335" i="3"/>
  <c r="H334" i="3"/>
  <c r="G334" i="3"/>
  <c r="F334" i="3"/>
  <c r="E334" i="3"/>
  <c r="D334" i="3"/>
  <c r="J334" i="3" s="1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H330" i="3"/>
  <c r="G330" i="3"/>
  <c r="F330" i="3"/>
  <c r="E330" i="3"/>
  <c r="D330" i="3"/>
  <c r="J330" i="3" s="1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B327" i="3"/>
  <c r="H326" i="3"/>
  <c r="G326" i="3"/>
  <c r="F326" i="3"/>
  <c r="E326" i="3"/>
  <c r="D326" i="3"/>
  <c r="J326" i="3" s="1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G322" i="3"/>
  <c r="F322" i="3"/>
  <c r="E322" i="3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F318" i="3"/>
  <c r="E318" i="3"/>
  <c r="D318" i="3"/>
  <c r="J318" i="3" s="1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E314" i="3"/>
  <c r="D314" i="3"/>
  <c r="J314" i="3" s="1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E310" i="3"/>
  <c r="D310" i="3"/>
  <c r="J310" i="3" s="1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C306" i="3"/>
  <c r="B306" i="3"/>
  <c r="H305" i="3"/>
  <c r="G305" i="3"/>
  <c r="J305" i="3" s="1"/>
  <c r="F305" i="3"/>
  <c r="E305" i="3"/>
  <c r="K305" i="3" s="1"/>
  <c r="D305" i="3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H303" i="3"/>
  <c r="K303" i="3" s="1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E282" i="3"/>
  <c r="K282" i="3" s="1"/>
  <c r="D282" i="3"/>
  <c r="C282" i="3"/>
  <c r="B282" i="3"/>
  <c r="H281" i="3"/>
  <c r="G281" i="3"/>
  <c r="F281" i="3"/>
  <c r="E281" i="3"/>
  <c r="K281" i="3" s="1"/>
  <c r="D281" i="3"/>
  <c r="J281" i="3" s="1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H277" i="3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H275" i="3"/>
  <c r="K275" i="3" s="1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E274" i="3"/>
  <c r="K274" i="3" s="1"/>
  <c r="D274" i="3"/>
  <c r="C274" i="3"/>
  <c r="B274" i="3"/>
  <c r="H273" i="3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H271" i="3"/>
  <c r="K271" i="3" s="1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E270" i="3"/>
  <c r="K270" i="3" s="1"/>
  <c r="D270" i="3"/>
  <c r="C270" i="3"/>
  <c r="B270" i="3"/>
  <c r="H269" i="3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I268" i="3" s="1"/>
  <c r="E268" i="3"/>
  <c r="K268" i="3" s="1"/>
  <c r="D268" i="3"/>
  <c r="C268" i="3"/>
  <c r="B268" i="3"/>
  <c r="H267" i="3"/>
  <c r="K267" i="3" s="1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E266" i="3"/>
  <c r="K266" i="3" s="1"/>
  <c r="D266" i="3"/>
  <c r="C266" i="3"/>
  <c r="B266" i="3"/>
  <c r="H265" i="3"/>
  <c r="G265" i="3"/>
  <c r="F265" i="3"/>
  <c r="E265" i="3"/>
  <c r="K265" i="3" s="1"/>
  <c r="D265" i="3"/>
  <c r="J265" i="3" s="1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E262" i="3"/>
  <c r="K262" i="3" s="1"/>
  <c r="D262" i="3"/>
  <c r="C262" i="3"/>
  <c r="I262" i="3" s="1"/>
  <c r="B262" i="3"/>
  <c r="H261" i="3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E258" i="3"/>
  <c r="K258" i="3" s="1"/>
  <c r="D258" i="3"/>
  <c r="C258" i="3"/>
  <c r="B258" i="3"/>
  <c r="H257" i="3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H253" i="3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J250" i="3"/>
  <c r="H250" i="3"/>
  <c r="G250" i="3"/>
  <c r="F250" i="3"/>
  <c r="E250" i="3"/>
  <c r="K250" i="3" s="1"/>
  <c r="D250" i="3"/>
  <c r="C250" i="3"/>
  <c r="B250" i="3"/>
  <c r="H249" i="3"/>
  <c r="G249" i="3"/>
  <c r="F249" i="3"/>
  <c r="E249" i="3"/>
  <c r="K249" i="3" s="1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H245" i="3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E242" i="3"/>
  <c r="K242" i="3" s="1"/>
  <c r="D242" i="3"/>
  <c r="C242" i="3"/>
  <c r="B242" i="3"/>
  <c r="H241" i="3"/>
  <c r="G241" i="3"/>
  <c r="F241" i="3"/>
  <c r="E241" i="3"/>
  <c r="D241" i="3"/>
  <c r="J241" i="3" s="1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E238" i="3"/>
  <c r="K238" i="3" s="1"/>
  <c r="D238" i="3"/>
  <c r="C238" i="3"/>
  <c r="I238" i="3" s="1"/>
  <c r="B238" i="3"/>
  <c r="H237" i="3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E234" i="3"/>
  <c r="K234" i="3" s="1"/>
  <c r="D234" i="3"/>
  <c r="C234" i="3"/>
  <c r="B234" i="3"/>
  <c r="H233" i="3"/>
  <c r="G233" i="3"/>
  <c r="F233" i="3"/>
  <c r="E233" i="3"/>
  <c r="K233" i="3" s="1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E230" i="3"/>
  <c r="K230" i="3" s="1"/>
  <c r="D230" i="3"/>
  <c r="C230" i="3"/>
  <c r="I230" i="3" s="1"/>
  <c r="B230" i="3"/>
  <c r="H229" i="3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E226" i="3"/>
  <c r="K226" i="3" s="1"/>
  <c r="D226" i="3"/>
  <c r="C226" i="3"/>
  <c r="B226" i="3"/>
  <c r="H225" i="3"/>
  <c r="G225" i="3"/>
  <c r="F225" i="3"/>
  <c r="E225" i="3"/>
  <c r="D225" i="3"/>
  <c r="J225" i="3" s="1"/>
  <c r="C225" i="3"/>
  <c r="I225" i="3" s="1"/>
  <c r="B225" i="3"/>
  <c r="J224" i="3"/>
  <c r="H224" i="3"/>
  <c r="G224" i="3"/>
  <c r="F224" i="3"/>
  <c r="I224" i="3" s="1"/>
  <c r="E224" i="3"/>
  <c r="K224" i="3" s="1"/>
  <c r="D224" i="3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E222" i="3"/>
  <c r="K222" i="3" s="1"/>
  <c r="D222" i="3"/>
  <c r="C222" i="3"/>
  <c r="I222" i="3" s="1"/>
  <c r="B222" i="3"/>
  <c r="H221" i="3"/>
  <c r="G221" i="3"/>
  <c r="F221" i="3"/>
  <c r="E221" i="3"/>
  <c r="D221" i="3"/>
  <c r="J221" i="3" s="1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H219" i="3"/>
  <c r="K219" i="3" s="1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E218" i="3"/>
  <c r="K218" i="3" s="1"/>
  <c r="D218" i="3"/>
  <c r="C218" i="3"/>
  <c r="B218" i="3"/>
  <c r="H217" i="3"/>
  <c r="G217" i="3"/>
  <c r="F217" i="3"/>
  <c r="E217" i="3"/>
  <c r="K217" i="3" s="1"/>
  <c r="D217" i="3"/>
  <c r="J217" i="3" s="1"/>
  <c r="C217" i="3"/>
  <c r="I217" i="3" s="1"/>
  <c r="B217" i="3"/>
  <c r="J216" i="3"/>
  <c r="H216" i="3"/>
  <c r="G216" i="3"/>
  <c r="F216" i="3"/>
  <c r="I216" i="3" s="1"/>
  <c r="E216" i="3"/>
  <c r="K216" i="3" s="1"/>
  <c r="D216" i="3"/>
  <c r="C216" i="3"/>
  <c r="B216" i="3"/>
  <c r="H215" i="3"/>
  <c r="K215" i="3" s="1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H213" i="3"/>
  <c r="G213" i="3"/>
  <c r="F213" i="3"/>
  <c r="E213" i="3"/>
  <c r="D213" i="3"/>
  <c r="J213" i="3" s="1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H211" i="3"/>
  <c r="K211" i="3" s="1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E210" i="3"/>
  <c r="K210" i="3" s="1"/>
  <c r="D210" i="3"/>
  <c r="C210" i="3"/>
  <c r="I210" i="3" s="1"/>
  <c r="B210" i="3"/>
  <c r="H209" i="3"/>
  <c r="G209" i="3"/>
  <c r="F209" i="3"/>
  <c r="E209" i="3"/>
  <c r="D209" i="3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E206" i="3"/>
  <c r="K206" i="3" s="1"/>
  <c r="D206" i="3"/>
  <c r="C206" i="3"/>
  <c r="I206" i="3" s="1"/>
  <c r="B206" i="3"/>
  <c r="H205" i="3"/>
  <c r="G205" i="3"/>
  <c r="F205" i="3"/>
  <c r="E205" i="3"/>
  <c r="D205" i="3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H203" i="3"/>
  <c r="K203" i="3" s="1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H201" i="3"/>
  <c r="G201" i="3"/>
  <c r="F201" i="3"/>
  <c r="E201" i="3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E198" i="3"/>
  <c r="K198" i="3" s="1"/>
  <c r="D198" i="3"/>
  <c r="C198" i="3"/>
  <c r="I198" i="3" s="1"/>
  <c r="B198" i="3"/>
  <c r="H197" i="3"/>
  <c r="G197" i="3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J194" i="3"/>
  <c r="H194" i="3"/>
  <c r="G194" i="3"/>
  <c r="F194" i="3"/>
  <c r="E194" i="3"/>
  <c r="K194" i="3" s="1"/>
  <c r="D194" i="3"/>
  <c r="C194" i="3"/>
  <c r="B194" i="3"/>
  <c r="H193" i="3"/>
  <c r="G193" i="3"/>
  <c r="F193" i="3"/>
  <c r="E193" i="3"/>
  <c r="K193" i="3" s="1"/>
  <c r="D193" i="3"/>
  <c r="J193" i="3" s="1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E190" i="3"/>
  <c r="K190" i="3" s="1"/>
  <c r="D190" i="3"/>
  <c r="C190" i="3"/>
  <c r="B190" i="3"/>
  <c r="H189" i="3"/>
  <c r="G189" i="3"/>
  <c r="F189" i="3"/>
  <c r="E189" i="3"/>
  <c r="D189" i="3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I187" i="3"/>
  <c r="H187" i="3"/>
  <c r="K187" i="3" s="1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B186" i="3"/>
  <c r="H185" i="3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E182" i="3"/>
  <c r="K182" i="3" s="1"/>
  <c r="D182" i="3"/>
  <c r="C182" i="3"/>
  <c r="I182" i="3" s="1"/>
  <c r="B182" i="3"/>
  <c r="H181" i="3"/>
  <c r="G181" i="3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I179" i="3"/>
  <c r="H179" i="3"/>
  <c r="G179" i="3"/>
  <c r="F179" i="3"/>
  <c r="E179" i="3"/>
  <c r="D179" i="3"/>
  <c r="J179" i="3" s="1"/>
  <c r="C179" i="3"/>
  <c r="B179" i="3"/>
  <c r="J178" i="3"/>
  <c r="H178" i="3"/>
  <c r="G178" i="3"/>
  <c r="F178" i="3"/>
  <c r="E178" i="3"/>
  <c r="K178" i="3" s="1"/>
  <c r="D178" i="3"/>
  <c r="C178" i="3"/>
  <c r="B178" i="3"/>
  <c r="H177" i="3"/>
  <c r="G177" i="3"/>
  <c r="F177" i="3"/>
  <c r="E177" i="3"/>
  <c r="K177" i="3" s="1"/>
  <c r="D177" i="3"/>
  <c r="J177" i="3" s="1"/>
  <c r="C177" i="3"/>
  <c r="I177" i="3" s="1"/>
  <c r="B177" i="3"/>
  <c r="J176" i="3"/>
  <c r="H176" i="3"/>
  <c r="G176" i="3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E174" i="3"/>
  <c r="K174" i="3" s="1"/>
  <c r="D174" i="3"/>
  <c r="C174" i="3"/>
  <c r="B174" i="3"/>
  <c r="H173" i="3"/>
  <c r="G173" i="3"/>
  <c r="F173" i="3"/>
  <c r="E173" i="3"/>
  <c r="D173" i="3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I171" i="3"/>
  <c r="H171" i="3"/>
  <c r="K171" i="3" s="1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D169" i="3"/>
  <c r="J169" i="3" s="1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E166" i="3"/>
  <c r="K166" i="3" s="1"/>
  <c r="D166" i="3"/>
  <c r="C166" i="3"/>
  <c r="I166" i="3" s="1"/>
  <c r="B166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I163" i="3"/>
  <c r="H163" i="3"/>
  <c r="G163" i="3"/>
  <c r="F163" i="3"/>
  <c r="E163" i="3"/>
  <c r="D163" i="3"/>
  <c r="J163" i="3" s="1"/>
  <c r="C163" i="3"/>
  <c r="B163" i="3"/>
  <c r="J162" i="3"/>
  <c r="H162" i="3"/>
  <c r="G162" i="3"/>
  <c r="F162" i="3"/>
  <c r="E162" i="3"/>
  <c r="K162" i="3" s="1"/>
  <c r="D162" i="3"/>
  <c r="C162" i="3"/>
  <c r="B162" i="3"/>
  <c r="H161" i="3"/>
  <c r="G161" i="3"/>
  <c r="F161" i="3"/>
  <c r="E161" i="3"/>
  <c r="K161" i="3" s="1"/>
  <c r="D161" i="3"/>
  <c r="C161" i="3"/>
  <c r="I161" i="3" s="1"/>
  <c r="B161" i="3"/>
  <c r="H160" i="3"/>
  <c r="G160" i="3"/>
  <c r="J160" i="3" s="1"/>
  <c r="F160" i="3"/>
  <c r="I160" i="3" s="1"/>
  <c r="E160" i="3"/>
  <c r="K160" i="3" s="1"/>
  <c r="D160" i="3"/>
  <c r="C160" i="3"/>
  <c r="B160" i="3"/>
  <c r="I159" i="3"/>
  <c r="H159" i="3"/>
  <c r="K159" i="3" s="1"/>
  <c r="G159" i="3"/>
  <c r="F159" i="3"/>
  <c r="E159" i="3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F157" i="3"/>
  <c r="E157" i="3"/>
  <c r="D157" i="3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E154" i="3"/>
  <c r="K154" i="3" s="1"/>
  <c r="D154" i="3"/>
  <c r="C154" i="3"/>
  <c r="I154" i="3" s="1"/>
  <c r="B154" i="3"/>
  <c r="H153" i="3"/>
  <c r="G153" i="3"/>
  <c r="F153" i="3"/>
  <c r="E153" i="3"/>
  <c r="K153" i="3" s="1"/>
  <c r="D153" i="3"/>
  <c r="C153" i="3"/>
  <c r="I153" i="3" s="1"/>
  <c r="B153" i="3"/>
  <c r="H152" i="3"/>
  <c r="G152" i="3"/>
  <c r="J152" i="3" s="1"/>
  <c r="F152" i="3"/>
  <c r="E152" i="3"/>
  <c r="K152" i="3" s="1"/>
  <c r="D152" i="3"/>
  <c r="C152" i="3"/>
  <c r="B152" i="3"/>
  <c r="I151" i="3"/>
  <c r="H151" i="3"/>
  <c r="G151" i="3"/>
  <c r="F151" i="3"/>
  <c r="E151" i="3"/>
  <c r="K151" i="3" s="1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G147" i="3"/>
  <c r="F147" i="3"/>
  <c r="E147" i="3"/>
  <c r="K147" i="3" s="1"/>
  <c r="D147" i="3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I145" i="3"/>
  <c r="H145" i="3"/>
  <c r="K145" i="3" s="1"/>
  <c r="G145" i="3"/>
  <c r="F145" i="3"/>
  <c r="E145" i="3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J142" i="3" s="1"/>
  <c r="F142" i="3"/>
  <c r="E142" i="3"/>
  <c r="K142" i="3" s="1"/>
  <c r="D142" i="3"/>
  <c r="C142" i="3"/>
  <c r="I142" i="3" s="1"/>
  <c r="B142" i="3"/>
  <c r="H141" i="3"/>
  <c r="K141" i="3" s="1"/>
  <c r="G141" i="3"/>
  <c r="F141" i="3"/>
  <c r="E141" i="3"/>
  <c r="D141" i="3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I139" i="3"/>
  <c r="H139" i="3"/>
  <c r="G139" i="3"/>
  <c r="F139" i="3"/>
  <c r="E139" i="3"/>
  <c r="D139" i="3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C135" i="3"/>
  <c r="B135" i="3"/>
  <c r="K134" i="3"/>
  <c r="J134" i="3"/>
  <c r="I134" i="3"/>
  <c r="H134" i="3"/>
  <c r="G134" i="3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G131" i="3"/>
  <c r="F131" i="3"/>
  <c r="E131" i="3"/>
  <c r="K131" i="3" s="1"/>
  <c r="D131" i="3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I129" i="3"/>
  <c r="H129" i="3"/>
  <c r="K129" i="3" s="1"/>
  <c r="G129" i="3"/>
  <c r="F129" i="3"/>
  <c r="E129" i="3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J126" i="3" s="1"/>
  <c r="F126" i="3"/>
  <c r="E126" i="3"/>
  <c r="K126" i="3" s="1"/>
  <c r="D126" i="3"/>
  <c r="C126" i="3"/>
  <c r="I126" i="3" s="1"/>
  <c r="B126" i="3"/>
  <c r="H125" i="3"/>
  <c r="K125" i="3" s="1"/>
  <c r="G125" i="3"/>
  <c r="F125" i="3"/>
  <c r="E125" i="3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I123" i="3"/>
  <c r="H123" i="3"/>
  <c r="G123" i="3"/>
  <c r="F123" i="3"/>
  <c r="E123" i="3"/>
  <c r="D123" i="3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B120" i="3"/>
  <c r="I119" i="3"/>
  <c r="H119" i="3"/>
  <c r="G119" i="3"/>
  <c r="F119" i="3"/>
  <c r="E119" i="3"/>
  <c r="K119" i="3" s="1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G115" i="3"/>
  <c r="F115" i="3"/>
  <c r="E115" i="3"/>
  <c r="K115" i="3" s="1"/>
  <c r="D115" i="3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I113" i="3"/>
  <c r="H113" i="3"/>
  <c r="K113" i="3" s="1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J110" i="3" s="1"/>
  <c r="F110" i="3"/>
  <c r="E110" i="3"/>
  <c r="K110" i="3" s="1"/>
  <c r="D110" i="3"/>
  <c r="C110" i="3"/>
  <c r="I110" i="3" s="1"/>
  <c r="B110" i="3"/>
  <c r="H109" i="3"/>
  <c r="K109" i="3" s="1"/>
  <c r="G109" i="3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I102" i="3" s="1"/>
  <c r="E102" i="3"/>
  <c r="K102" i="3" s="1"/>
  <c r="D102" i="3"/>
  <c r="J102" i="3" s="1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I98" i="3" s="1"/>
  <c r="E98" i="3"/>
  <c r="K98" i="3" s="1"/>
  <c r="D98" i="3"/>
  <c r="J98" i="3" s="1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I94" i="3" s="1"/>
  <c r="E94" i="3"/>
  <c r="K94" i="3" s="1"/>
  <c r="D94" i="3"/>
  <c r="J94" i="3" s="1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I90" i="3" s="1"/>
  <c r="E90" i="3"/>
  <c r="K90" i="3" s="1"/>
  <c r="D90" i="3"/>
  <c r="J90" i="3" s="1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I82" i="3" s="1"/>
  <c r="E82" i="3"/>
  <c r="K82" i="3" s="1"/>
  <c r="D82" i="3"/>
  <c r="J82" i="3" s="1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I78" i="3" s="1"/>
  <c r="E78" i="3"/>
  <c r="K78" i="3" s="1"/>
  <c r="D78" i="3"/>
  <c r="J78" i="3" s="1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K57" i="3"/>
  <c r="H57" i="3"/>
  <c r="G57" i="3"/>
  <c r="F57" i="3"/>
  <c r="E57" i="3"/>
  <c r="D57" i="3"/>
  <c r="J57" i="3" s="1"/>
  <c r="C57" i="3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K53" i="3"/>
  <c r="H53" i="3"/>
  <c r="G53" i="3"/>
  <c r="F53" i="3"/>
  <c r="E53" i="3"/>
  <c r="D53" i="3"/>
  <c r="C53" i="3"/>
  <c r="B53" i="3"/>
  <c r="J52" i="3"/>
  <c r="I52" i="3"/>
  <c r="H52" i="3"/>
  <c r="G52" i="3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H49" i="3"/>
  <c r="K49" i="3" s="1"/>
  <c r="G49" i="3"/>
  <c r="F49" i="3"/>
  <c r="E49" i="3"/>
  <c r="D49" i="3"/>
  <c r="J49" i="3" s="1"/>
  <c r="C49" i="3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K45" i="3" s="1"/>
  <c r="G45" i="3"/>
  <c r="F45" i="3"/>
  <c r="E45" i="3"/>
  <c r="D45" i="3"/>
  <c r="C45" i="3"/>
  <c r="I45" i="3" s="1"/>
  <c r="B45" i="3"/>
  <c r="J44" i="3"/>
  <c r="I44" i="3"/>
  <c r="H44" i="3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K41" i="3"/>
  <c r="H41" i="3"/>
  <c r="G41" i="3"/>
  <c r="F41" i="3"/>
  <c r="E41" i="3"/>
  <c r="D41" i="3"/>
  <c r="C41" i="3"/>
  <c r="B41" i="3"/>
  <c r="J40" i="3"/>
  <c r="H40" i="3"/>
  <c r="G40" i="3"/>
  <c r="F40" i="3"/>
  <c r="I40" i="3" s="1"/>
  <c r="E40" i="3"/>
  <c r="D40" i="3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H37" i="3"/>
  <c r="K37" i="3" s="1"/>
  <c r="G37" i="3"/>
  <c r="F37" i="3"/>
  <c r="E37" i="3"/>
  <c r="D37" i="3"/>
  <c r="J37" i="3" s="1"/>
  <c r="C37" i="3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K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7" i="3"/>
  <c r="H27" i="3"/>
  <c r="K27" i="3" s="1"/>
  <c r="G27" i="3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B25" i="3"/>
  <c r="J24" i="3"/>
  <c r="H24" i="3"/>
  <c r="G24" i="3"/>
  <c r="F24" i="3"/>
  <c r="I24" i="3" s="1"/>
  <c r="E24" i="3"/>
  <c r="D24" i="3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J21" i="3"/>
  <c r="H21" i="3"/>
  <c r="G21" i="3"/>
  <c r="F21" i="3"/>
  <c r="E21" i="3"/>
  <c r="D21" i="3"/>
  <c r="C21" i="3"/>
  <c r="B21" i="3"/>
  <c r="J20" i="3"/>
  <c r="H20" i="3"/>
  <c r="G20" i="3"/>
  <c r="F20" i="3"/>
  <c r="I20" i="3" s="1"/>
  <c r="E20" i="3"/>
  <c r="D20" i="3"/>
  <c r="C20" i="3"/>
  <c r="B20" i="3"/>
  <c r="H19" i="3"/>
  <c r="K19" i="3" s="1"/>
  <c r="G19" i="3"/>
  <c r="F19" i="3"/>
  <c r="E19" i="3"/>
  <c r="D19" i="3"/>
  <c r="C19" i="3"/>
  <c r="I19" i="3" s="1"/>
  <c r="B19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B17" i="3"/>
  <c r="J16" i="3"/>
  <c r="H16" i="3"/>
  <c r="G16" i="3"/>
  <c r="F16" i="3"/>
  <c r="I16" i="3" s="1"/>
  <c r="E16" i="3"/>
  <c r="D16" i="3"/>
  <c r="C16" i="3"/>
  <c r="B16" i="3"/>
  <c r="H15" i="3"/>
  <c r="K15" i="3" s="1"/>
  <c r="G15" i="3"/>
  <c r="F15" i="3"/>
  <c r="E15" i="3"/>
  <c r="D15" i="3"/>
  <c r="J15" i="3" s="1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J13" i="3"/>
  <c r="H13" i="3"/>
  <c r="G13" i="3"/>
  <c r="F13" i="3"/>
  <c r="E13" i="3"/>
  <c r="D13" i="3"/>
  <c r="C13" i="3"/>
  <c r="B13" i="3"/>
  <c r="J12" i="3"/>
  <c r="H12" i="3"/>
  <c r="G12" i="3"/>
  <c r="F12" i="3"/>
  <c r="I12" i="3" s="1"/>
  <c r="E12" i="3"/>
  <c r="D12" i="3"/>
  <c r="C12" i="3"/>
  <c r="B12" i="3"/>
  <c r="H11" i="3"/>
  <c r="K11" i="3" s="1"/>
  <c r="G11" i="3"/>
  <c r="F11" i="3"/>
  <c r="E11" i="3"/>
  <c r="D11" i="3"/>
  <c r="C11" i="3"/>
  <c r="I11" i="3" s="1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J8" i="3"/>
  <c r="H8" i="3"/>
  <c r="G8" i="3"/>
  <c r="F8" i="3"/>
  <c r="I8" i="3" s="1"/>
  <c r="E8" i="3"/>
  <c r="D8" i="3"/>
  <c r="C8" i="3"/>
  <c r="B8" i="3"/>
  <c r="H7" i="3"/>
  <c r="K7" i="3" s="1"/>
  <c r="G7" i="3"/>
  <c r="F7" i="3"/>
  <c r="E7" i="3"/>
  <c r="D7" i="3"/>
  <c r="J7" i="3" s="1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J234" i="2"/>
  <c r="H234" i="2"/>
  <c r="G234" i="2"/>
  <c r="F234" i="2"/>
  <c r="E234" i="2"/>
  <c r="K234" i="2" s="1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I232" i="2"/>
  <c r="H232" i="2"/>
  <c r="G232" i="2"/>
  <c r="F232" i="2"/>
  <c r="E232" i="2"/>
  <c r="K232" i="2" s="1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J230" i="2"/>
  <c r="H230" i="2"/>
  <c r="G230" i="2"/>
  <c r="F230" i="2"/>
  <c r="I230" i="2" s="1"/>
  <c r="E230" i="2"/>
  <c r="K230" i="2" s="1"/>
  <c r="D230" i="2"/>
  <c r="C230" i="2"/>
  <c r="B230" i="2"/>
  <c r="H229" i="2"/>
  <c r="K229" i="2" s="1"/>
  <c r="G229" i="2"/>
  <c r="F229" i="2"/>
  <c r="E229" i="2"/>
  <c r="D229" i="2"/>
  <c r="J229" i="2" s="1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K225" i="2"/>
  <c r="H225" i="2"/>
  <c r="G225" i="2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H211" i="2"/>
  <c r="K211" i="2" s="1"/>
  <c r="G211" i="2"/>
  <c r="F211" i="2"/>
  <c r="E211" i="2"/>
  <c r="D211" i="2"/>
  <c r="J211" i="2" s="1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K209" i="2"/>
  <c r="H209" i="2"/>
  <c r="G209" i="2"/>
  <c r="F209" i="2"/>
  <c r="E209" i="2"/>
  <c r="D209" i="2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K193" i="2"/>
  <c r="H193" i="2"/>
  <c r="G193" i="2"/>
  <c r="F193" i="2"/>
  <c r="E193" i="2"/>
  <c r="D193" i="2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K177" i="2"/>
  <c r="H177" i="2"/>
  <c r="G177" i="2"/>
  <c r="F177" i="2"/>
  <c r="E177" i="2"/>
  <c r="D177" i="2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F175" i="2"/>
  <c r="E175" i="2"/>
  <c r="D175" i="2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K161" i="2"/>
  <c r="H161" i="2"/>
  <c r="G161" i="2"/>
  <c r="F161" i="2"/>
  <c r="E161" i="2"/>
  <c r="D161" i="2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H159" i="2"/>
  <c r="K159" i="2" s="1"/>
  <c r="G159" i="2"/>
  <c r="F159" i="2"/>
  <c r="E159" i="2"/>
  <c r="D159" i="2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I152" i="2" s="1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K145" i="2"/>
  <c r="H145" i="2"/>
  <c r="G145" i="2"/>
  <c r="F145" i="2"/>
  <c r="E145" i="2"/>
  <c r="D145" i="2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H143" i="2"/>
  <c r="K143" i="2" s="1"/>
  <c r="G143" i="2"/>
  <c r="F143" i="2"/>
  <c r="E143" i="2"/>
  <c r="D143" i="2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K129" i="2"/>
  <c r="H129" i="2"/>
  <c r="G129" i="2"/>
  <c r="F129" i="2"/>
  <c r="E129" i="2"/>
  <c r="D129" i="2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I116" i="2" s="1"/>
  <c r="E116" i="2"/>
  <c r="K116" i="2" s="1"/>
  <c r="D116" i="2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K113" i="2"/>
  <c r="H113" i="2"/>
  <c r="G113" i="2"/>
  <c r="F113" i="2"/>
  <c r="E113" i="2"/>
  <c r="D113" i="2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H102" i="2"/>
  <c r="G102" i="2"/>
  <c r="F102" i="2"/>
  <c r="I102" i="2" s="1"/>
  <c r="E102" i="2"/>
  <c r="K102" i="2" s="1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K97" i="2"/>
  <c r="H97" i="2"/>
  <c r="G97" i="2"/>
  <c r="F97" i="2"/>
  <c r="E97" i="2"/>
  <c r="D97" i="2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H95" i="2"/>
  <c r="K95" i="2" s="1"/>
  <c r="G95" i="2"/>
  <c r="F95" i="2"/>
  <c r="E95" i="2"/>
  <c r="D95" i="2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I93" i="2"/>
  <c r="H93" i="2"/>
  <c r="G93" i="2"/>
  <c r="F93" i="2"/>
  <c r="E93" i="2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J45" i="2" s="1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J37" i="2" s="1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I33" i="2"/>
  <c r="H33" i="2"/>
  <c r="K33" i="2" s="1"/>
  <c r="G33" i="2"/>
  <c r="J33" i="2" s="1"/>
  <c r="F33" i="2"/>
  <c r="E33" i="2"/>
  <c r="D33" i="2"/>
  <c r="C33" i="2"/>
  <c r="B33" i="2"/>
  <c r="K32" i="2"/>
  <c r="I32" i="2"/>
  <c r="H32" i="2"/>
  <c r="G32" i="2"/>
  <c r="F32" i="2"/>
  <c r="E32" i="2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I29" i="2"/>
  <c r="H29" i="2"/>
  <c r="K29" i="2" s="1"/>
  <c r="G29" i="2"/>
  <c r="J29" i="2" s="1"/>
  <c r="F29" i="2"/>
  <c r="E29" i="2"/>
  <c r="D29" i="2"/>
  <c r="C29" i="2"/>
  <c r="B29" i="2"/>
  <c r="K28" i="2"/>
  <c r="I28" i="2"/>
  <c r="H28" i="2"/>
  <c r="G28" i="2"/>
  <c r="F28" i="2"/>
  <c r="E28" i="2"/>
  <c r="D28" i="2"/>
  <c r="J28" i="2" s="1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I25" i="2"/>
  <c r="H25" i="2"/>
  <c r="G25" i="2"/>
  <c r="J25" i="2" s="1"/>
  <c r="F25" i="2"/>
  <c r="E25" i="2"/>
  <c r="K25" i="2" s="1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E22" i="2"/>
  <c r="K22" i="2" s="1"/>
  <c r="D22" i="2"/>
  <c r="C22" i="2"/>
  <c r="I22" i="2" s="1"/>
  <c r="B22" i="2"/>
  <c r="I21" i="2"/>
  <c r="H21" i="2"/>
  <c r="G21" i="2"/>
  <c r="J21" i="2" s="1"/>
  <c r="F21" i="2"/>
  <c r="E21" i="2"/>
  <c r="K21" i="2" s="1"/>
  <c r="D21" i="2"/>
  <c r="C21" i="2"/>
  <c r="B21" i="2"/>
  <c r="K20" i="2"/>
  <c r="I20" i="2"/>
  <c r="H20" i="2"/>
  <c r="G20" i="2"/>
  <c r="F20" i="2"/>
  <c r="E20" i="2"/>
  <c r="D20" i="2"/>
  <c r="J20" i="2" s="1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I17" i="2"/>
  <c r="H17" i="2"/>
  <c r="G17" i="2"/>
  <c r="J17" i="2" s="1"/>
  <c r="F17" i="2"/>
  <c r="E17" i="2"/>
  <c r="K17" i="2" s="1"/>
  <c r="D17" i="2"/>
  <c r="C17" i="2"/>
  <c r="B17" i="2"/>
  <c r="K16" i="2"/>
  <c r="I16" i="2"/>
  <c r="H16" i="2"/>
  <c r="G16" i="2"/>
  <c r="F16" i="2"/>
  <c r="E16" i="2"/>
  <c r="D16" i="2"/>
  <c r="J16" i="2" s="1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I13" i="2"/>
  <c r="H13" i="2"/>
  <c r="G13" i="2"/>
  <c r="J13" i="2" s="1"/>
  <c r="F13" i="2"/>
  <c r="E13" i="2"/>
  <c r="K13" i="2" s="1"/>
  <c r="D13" i="2"/>
  <c r="C13" i="2"/>
  <c r="B13" i="2"/>
  <c r="K12" i="2"/>
  <c r="I12" i="2"/>
  <c r="H12" i="2"/>
  <c r="G12" i="2"/>
  <c r="F12" i="2"/>
  <c r="E12" i="2"/>
  <c r="D12" i="2"/>
  <c r="J12" i="2" s="1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I9" i="2"/>
  <c r="H9" i="2"/>
  <c r="G9" i="2"/>
  <c r="G6" i="2" s="1"/>
  <c r="F9" i="2"/>
  <c r="E9" i="2"/>
  <c r="K9" i="2" s="1"/>
  <c r="D9" i="2"/>
  <c r="C9" i="2"/>
  <c r="B9" i="2"/>
  <c r="K8" i="2"/>
  <c r="I8" i="2"/>
  <c r="H8" i="2"/>
  <c r="G8" i="2"/>
  <c r="F8" i="2"/>
  <c r="E8" i="2"/>
  <c r="D8" i="2"/>
  <c r="J8" i="2" s="1"/>
  <c r="C8" i="2"/>
  <c r="B8" i="2"/>
  <c r="K7" i="2"/>
  <c r="H7" i="2"/>
  <c r="G7" i="2"/>
  <c r="F7" i="2"/>
  <c r="F6" i="2" s="1"/>
  <c r="E7" i="2"/>
  <c r="D7" i="2"/>
  <c r="J7" i="2" s="1"/>
  <c r="C7" i="2"/>
  <c r="I7" i="2" s="1"/>
  <c r="B7" i="2"/>
  <c r="H6" i="2"/>
  <c r="E6" i="2"/>
  <c r="K6" i="2" s="1"/>
  <c r="F4" i="2"/>
  <c r="C4" i="2"/>
  <c r="I2" i="2"/>
  <c r="G2" i="2"/>
  <c r="C6" i="2" l="1"/>
  <c r="I6" i="2" s="1"/>
  <c r="J97" i="2"/>
  <c r="J113" i="2"/>
  <c r="J129" i="2"/>
  <c r="J145" i="2"/>
  <c r="J161" i="2"/>
  <c r="J177" i="2"/>
  <c r="J193" i="2"/>
  <c r="J209" i="2"/>
  <c r="J225" i="2"/>
  <c r="J11" i="3"/>
  <c r="J19" i="3"/>
  <c r="D6" i="2"/>
  <c r="J6" i="2" s="1"/>
  <c r="J9" i="2"/>
  <c r="J95" i="2"/>
  <c r="J111" i="2"/>
  <c r="J127" i="2"/>
  <c r="J143" i="2"/>
  <c r="J159" i="2"/>
  <c r="J175" i="2"/>
  <c r="J191" i="2"/>
  <c r="J207" i="2"/>
  <c r="J223" i="2"/>
  <c r="I13" i="3"/>
  <c r="I21" i="3"/>
  <c r="K28" i="3"/>
  <c r="J29" i="3"/>
  <c r="I41" i="3"/>
  <c r="K52" i="3"/>
  <c r="J53" i="3"/>
  <c r="K12" i="3"/>
  <c r="K20" i="3"/>
  <c r="K40" i="3"/>
  <c r="J41" i="3"/>
  <c r="I57" i="3"/>
  <c r="I120" i="3"/>
  <c r="I152" i="3"/>
  <c r="I234" i="2"/>
  <c r="I9" i="3"/>
  <c r="I17" i="3"/>
  <c r="I25" i="3"/>
  <c r="K44" i="3"/>
  <c r="J45" i="3"/>
  <c r="K8" i="3"/>
  <c r="K16" i="3"/>
  <c r="K24" i="3"/>
  <c r="J25" i="3"/>
  <c r="I37" i="3"/>
  <c r="I49" i="3"/>
  <c r="K10" i="3"/>
  <c r="K18" i="3"/>
  <c r="I29" i="3"/>
  <c r="I53" i="3"/>
  <c r="J109" i="3"/>
  <c r="J125" i="3"/>
  <c r="J141" i="3"/>
  <c r="I162" i="3"/>
  <c r="J173" i="3"/>
  <c r="I178" i="3"/>
  <c r="J189" i="3"/>
  <c r="I194" i="3"/>
  <c r="I218" i="3"/>
  <c r="I234" i="3"/>
  <c r="I250" i="3"/>
  <c r="I266" i="3"/>
  <c r="I282" i="3"/>
  <c r="J115" i="3"/>
  <c r="J131" i="3"/>
  <c r="J147" i="3"/>
  <c r="J153" i="3"/>
  <c r="J161" i="3"/>
  <c r="K173" i="3"/>
  <c r="K189" i="3"/>
  <c r="K221" i="3"/>
  <c r="K237" i="3"/>
  <c r="K253" i="3"/>
  <c r="K269" i="3"/>
  <c r="J181" i="3"/>
  <c r="I186" i="3"/>
  <c r="J197" i="3"/>
  <c r="J201" i="3"/>
  <c r="J205" i="3"/>
  <c r="J209" i="3"/>
  <c r="I226" i="3"/>
  <c r="I242" i="3"/>
  <c r="I258" i="3"/>
  <c r="I274" i="3"/>
  <c r="J123" i="3"/>
  <c r="J139" i="3"/>
  <c r="J157" i="3"/>
  <c r="K165" i="3"/>
  <c r="K181" i="3"/>
  <c r="K197" i="3"/>
  <c r="K201" i="3"/>
  <c r="K205" i="3"/>
  <c r="K209" i="3"/>
  <c r="K213" i="3"/>
  <c r="K229" i="3"/>
  <c r="K245" i="3"/>
  <c r="K261" i="3"/>
  <c r="K277" i="3"/>
  <c r="I174" i="3"/>
  <c r="J185" i="3"/>
  <c r="I190" i="3"/>
  <c r="I270" i="3"/>
  <c r="J119" i="3"/>
  <c r="J135" i="3"/>
  <c r="J151" i="3"/>
  <c r="J159" i="3"/>
  <c r="K169" i="3"/>
  <c r="K185" i="3"/>
  <c r="K225" i="3"/>
  <c r="K241" i="3"/>
  <c r="K257" i="3"/>
  <c r="K273" i="3"/>
  <c r="I306" i="3"/>
  <c r="J306" i="3"/>
  <c r="I327" i="3"/>
  <c r="I331" i="3"/>
  <c r="I335" i="3"/>
  <c r="I339" i="3"/>
  <c r="I343" i="3"/>
  <c r="I466" i="3"/>
  <c r="I470" i="3"/>
  <c r="K473" i="3"/>
  <c r="K469" i="3"/>
  <c r="K322" i="3"/>
  <c r="K326" i="3"/>
  <c r="K330" i="3"/>
  <c r="K334" i="3"/>
  <c r="K338" i="3"/>
  <c r="K342" i="3"/>
  <c r="K346" i="3"/>
</calcChain>
</file>

<file path=xl/sharedStrings.xml><?xml version="1.0" encoding="utf-8"?>
<sst xmlns="http://schemas.openxmlformats.org/spreadsheetml/2006/main" count="268" uniqueCount="231">
  <si>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</si>
  <si>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</si>
  <si>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</si>
  <si>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</si>
  <si>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</si>
  <si>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</si>
  <si>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</si>
  <si>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</si>
  <si>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</si>
  <si>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</si>
  <si>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</si>
  <si>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</si>
  <si>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</si>
  <si>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</si>
  <si>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</si>
  <si>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</si>
  <si>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</si>
  <si>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</si>
  <si>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</si>
  <si>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</si>
  <si>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</si>
  <si>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</si>
  <si>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</si>
  <si>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</si>
  <si>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</si>
  <si>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</si>
  <si>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</si>
  <si>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</si>
  <si>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</si>
  <si>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</si>
  <si>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</si>
  <si>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</si>
  <si>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</si>
  <si>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</si>
  <si>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</si>
  <si>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</si>
  <si>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</si>
  <si>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</si>
  <si>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</si>
  <si>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</si>
  <si>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</si>
  <si>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</si>
  <si>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</si>
  <si>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</si>
  <si>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</si>
  <si>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</si>
  <si>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</si>
  <si>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</si>
  <si>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</si>
  <si>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</si>
  <si>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</si>
  <si>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</si>
  <si>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</si>
  <si>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</si>
  <si>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</si>
  <si>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</si>
  <si>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</si>
  <si>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</si>
  <si>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</si>
  <si>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</si>
  <si>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</si>
  <si>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</si>
  <si>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</si>
  <si>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</si>
  <si>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</si>
  <si>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</si>
  <si>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</si>
  <si>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</si>
  <si>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</si>
  <si>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</si>
  <si>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</si>
  <si>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</si>
  <si>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</si>
  <si>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</si>
  <si>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</si>
  <si>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</si>
  <si>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</si>
  <si>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</si>
  <si>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</si>
  <si>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</si>
  <si>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</si>
  <si>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</si>
  <si>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</si>
  <si>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</si>
  <si>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</si>
  <si>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</si>
  <si>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</si>
  <si>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</si>
  <si>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</si>
  <si>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</si>
  <si>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</si>
  <si>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</si>
  <si>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</si>
  <si>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</si>
  <si>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</si>
  <si>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</si>
  <si>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</si>
  <si>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</si>
  <si>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</si>
  <si>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</si>
  <si>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</si>
  <si>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</si>
  <si>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</si>
  <si>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</si>
  <si>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</si>
  <si>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</si>
  <si>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</si>
  <si>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</si>
  <si>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</si>
  <si>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</si>
  <si>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</si>
  <si>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</si>
  <si>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</si>
  <si>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</si>
  <si>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</si>
  <si>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</si>
  <si>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</si>
  <si>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</si>
  <si>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</si>
  <si>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</si>
  <si>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</si>
  <si>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</si>
  <si>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</si>
  <si>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</si>
  <si>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LUDLOW</t>
  </si>
  <si>
    <t>LYNDON</t>
  </si>
  <si>
    <t>MANCHESTER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</si>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</sst>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44197</v>
      </c>
      <c r="F7" s="3" t="s">
        <v>3</v>
      </c>
      <c r="G7" s="5">
        <v>44286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D31" sqref="D3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01/01/2021 - 03/31/2021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01/01/2020 - 03/31/2020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8311105513.9100018</v>
      </c>
      <c r="D6" s="43">
        <f t="shared" si="0"/>
        <v>1906721647.6199999</v>
      </c>
      <c r="E6" s="44">
        <f t="shared" si="0"/>
        <v>53925449.833333336</v>
      </c>
      <c r="F6" s="42">
        <f t="shared" si="0"/>
        <v>7312794386.8400002</v>
      </c>
      <c r="G6" s="43">
        <f t="shared" si="0"/>
        <v>1593663069.9600003</v>
      </c>
      <c r="H6" s="44">
        <f t="shared" si="0"/>
        <v>49404495.333333336</v>
      </c>
      <c r="I6" s="20">
        <f t="shared" ref="I6:I69" si="1">IFERROR((C6-F6)/F6,"")</f>
        <v>0.13651568391783966</v>
      </c>
      <c r="J6" s="20">
        <f t="shared" ref="J6:J69" si="2">IFERROR((D6-G6)/G6,"")</f>
        <v>0.19643962614246757</v>
      </c>
      <c r="K6" s="20">
        <f t="shared" ref="K6:K69" si="3">IFERROR((E6-H6)/H6,"")</f>
        <v>9.1508970378039678E-2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207033881.61000001</v>
      </c>
      <c r="D7" s="50">
        <f>IF('County Data'!E2&gt;9,'County Data'!D2,"*")</f>
        <v>39824172.380000003</v>
      </c>
      <c r="E7" s="51">
        <f>IF('County Data'!G2&gt;9,'County Data'!F2,"*")</f>
        <v>1344591.9999999993</v>
      </c>
      <c r="F7" s="50">
        <f>IF('County Data'!I2&gt;9,'County Data'!H2,"*")</f>
        <v>186504475.63</v>
      </c>
      <c r="G7" s="50">
        <f>IF('County Data'!K2&gt;9,'County Data'!J2,"*")</f>
        <v>35762235.159999996</v>
      </c>
      <c r="H7" s="51">
        <f>IF('County Data'!M2&gt;9,'County Data'!L2,"*")</f>
        <v>898652.49999999942</v>
      </c>
      <c r="I7" s="22">
        <f t="shared" si="1"/>
        <v>0.11007460228851355</v>
      </c>
      <c r="J7" s="22">
        <f t="shared" si="2"/>
        <v>0.11358174906649227</v>
      </c>
      <c r="K7" s="22">
        <f t="shared" si="3"/>
        <v>0.49623130186584935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275794219.10000002</v>
      </c>
      <c r="D8" s="50">
        <f>IF('County Data'!E3&gt;9,'County Data'!D3,"*")</f>
        <v>82384269.489999995</v>
      </c>
      <c r="E8" s="51">
        <f>IF('County Data'!G3&gt;9,'County Data'!F3,"*")</f>
        <v>1603909.3333333326</v>
      </c>
      <c r="F8" s="50">
        <f>IF('County Data'!I3&gt;9,'County Data'!H3,"*")</f>
        <v>251308472.36000001</v>
      </c>
      <c r="G8" s="50">
        <f>IF('County Data'!K3&gt;9,'County Data'!J3,"*")</f>
        <v>66778509.520000003</v>
      </c>
      <c r="H8" s="51">
        <f>IF('County Data'!M3&gt;9,'County Data'!L3,"*")</f>
        <v>1712256.4999999995</v>
      </c>
      <c r="I8" s="22">
        <f t="shared" si="1"/>
        <v>9.7433033236237712E-2</v>
      </c>
      <c r="J8" s="22">
        <f t="shared" si="2"/>
        <v>0.23369434391652757</v>
      </c>
      <c r="K8" s="22">
        <f t="shared" si="3"/>
        <v>-6.327741589339389E-2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148421426.12</v>
      </c>
      <c r="D9" s="46">
        <f>IF('County Data'!E4&gt;9,'County Data'!D4,"*")</f>
        <v>36127496.759999998</v>
      </c>
      <c r="E9" s="47">
        <f>IF('County Data'!G4&gt;9,'County Data'!F4,"*")</f>
        <v>708225.83333333337</v>
      </c>
      <c r="F9" s="48">
        <f>IF('County Data'!I4&gt;9,'County Data'!H4,"*")</f>
        <v>139553242.30000001</v>
      </c>
      <c r="G9" s="46">
        <f>IF('County Data'!K4&gt;9,'County Data'!J4,"*")</f>
        <v>31704611.969999999</v>
      </c>
      <c r="H9" s="47">
        <f>IF('County Data'!M4&gt;9,'County Data'!L4,"*")</f>
        <v>628467.33333333372</v>
      </c>
      <c r="I9" s="9">
        <f t="shared" si="1"/>
        <v>6.3546956515248179E-2</v>
      </c>
      <c r="J9" s="9">
        <f t="shared" si="2"/>
        <v>0.13950288349799347</v>
      </c>
      <c r="K9" s="9">
        <f t="shared" si="3"/>
        <v>0.12690953971619781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1563840988.53</v>
      </c>
      <c r="D10" s="50">
        <f>IF('County Data'!E5&gt;9,'County Data'!D5,"*")</f>
        <v>406631261.50999999</v>
      </c>
      <c r="E10" s="51">
        <f>IF('County Data'!G5&gt;9,'County Data'!F5,"*")</f>
        <v>15005188.666666666</v>
      </c>
      <c r="F10" s="50">
        <f>IF('County Data'!I5&gt;9,'County Data'!H5,"*")</f>
        <v>1467705957.26</v>
      </c>
      <c r="G10" s="50">
        <f>IF('County Data'!K5&gt;9,'County Data'!J5,"*")</f>
        <v>357602362.17000002</v>
      </c>
      <c r="H10" s="51">
        <f>IF('County Data'!M5&gt;9,'County Data'!L5,"*")</f>
        <v>16168272.666666666</v>
      </c>
      <c r="I10" s="22">
        <f t="shared" si="1"/>
        <v>6.5500198315928709E-2</v>
      </c>
      <c r="J10" s="22">
        <f t="shared" si="2"/>
        <v>0.1371045175498371</v>
      </c>
      <c r="K10" s="22">
        <f t="shared" si="3"/>
        <v>-7.1936194049836449E-2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5089156.83</v>
      </c>
      <c r="D11" s="46">
        <f>IF('County Data'!E6&gt;9,'County Data'!D6,"*")</f>
        <v>1679298.29</v>
      </c>
      <c r="E11" s="47">
        <f>IF('County Data'!G6&gt;9,'County Data'!F6,"*")</f>
        <v>9118.1666666666642</v>
      </c>
      <c r="F11" s="48">
        <f>IF('County Data'!I6&gt;9,'County Data'!H6,"*")</f>
        <v>4322537.3499999996</v>
      </c>
      <c r="G11" s="46">
        <f>IF('County Data'!K6&gt;9,'County Data'!J6,"*")</f>
        <v>1285575.3500000001</v>
      </c>
      <c r="H11" s="47">
        <f>IF('County Data'!M6&gt;9,'County Data'!L6,"*")</f>
        <v>13045.999999999998</v>
      </c>
      <c r="I11" s="9">
        <f t="shared" si="1"/>
        <v>0.17735404414724154</v>
      </c>
      <c r="J11" s="9">
        <f t="shared" si="2"/>
        <v>0.30626204835056919</v>
      </c>
      <c r="K11" s="9">
        <f t="shared" si="3"/>
        <v>-0.30107568092391035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349561592.39999998</v>
      </c>
      <c r="D12" s="50">
        <f>IF('County Data'!E7&gt;9,'County Data'!D7,"*")</f>
        <v>64663955.109999999</v>
      </c>
      <c r="E12" s="51">
        <f>IF('County Data'!G7&gt;9,'County Data'!F7,"*")</f>
        <v>1448094.6666666677</v>
      </c>
      <c r="F12" s="50">
        <f>IF('County Data'!I7&gt;9,'County Data'!H7,"*")</f>
        <v>337575430.08999997</v>
      </c>
      <c r="G12" s="50">
        <f>IF('County Data'!K7&gt;9,'County Data'!J7,"*")</f>
        <v>52118414.020000003</v>
      </c>
      <c r="H12" s="51">
        <f>IF('County Data'!M7&gt;9,'County Data'!L7,"*")</f>
        <v>1823929.3333333342</v>
      </c>
      <c r="I12" s="22">
        <f t="shared" si="1"/>
        <v>3.5506619385197578E-2</v>
      </c>
      <c r="J12" s="22">
        <f t="shared" si="2"/>
        <v>0.24071225738346047</v>
      </c>
      <c r="K12" s="22">
        <f t="shared" si="3"/>
        <v>-0.20605769083158906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10436271.76</v>
      </c>
      <c r="D13" s="46">
        <f>IF('County Data'!E8&gt;9,'County Data'!D8,"*")</f>
        <v>2996522.84</v>
      </c>
      <c r="E13" s="47" t="str">
        <f>IF('County Data'!G8&gt;9,'County Data'!F8,"*")</f>
        <v>*</v>
      </c>
      <c r="F13" s="48">
        <f>IF('County Data'!I8&gt;9,'County Data'!H8,"*")</f>
        <v>9635594.9800000004</v>
      </c>
      <c r="G13" s="46">
        <f>IF('County Data'!K8&gt;9,'County Data'!J8,"*")</f>
        <v>2388106.41</v>
      </c>
      <c r="H13" s="47" t="str">
        <f>IF('County Data'!M8&gt;9,'County Data'!L8,"*")</f>
        <v>*</v>
      </c>
      <c r="I13" s="9">
        <f t="shared" si="1"/>
        <v>8.3095728043977968E-2</v>
      </c>
      <c r="J13" s="9">
        <f t="shared" si="2"/>
        <v>0.25476939698009504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210612882.68000001</v>
      </c>
      <c r="D14" s="50">
        <f>IF('County Data'!E9&gt;9,'County Data'!D9,"*")</f>
        <v>83601796.890000001</v>
      </c>
      <c r="E14" s="51">
        <f>IF('County Data'!G9&gt;9,'County Data'!F9,"*")</f>
        <v>1260912.166666667</v>
      </c>
      <c r="F14" s="50">
        <f>IF('County Data'!I9&gt;9,'County Data'!H9,"*")</f>
        <v>187590060.28999999</v>
      </c>
      <c r="G14" s="50">
        <f>IF('County Data'!K9&gt;9,'County Data'!J9,"*")</f>
        <v>72403988.489999995</v>
      </c>
      <c r="H14" s="51">
        <f>IF('County Data'!M9&gt;9,'County Data'!L9,"*")</f>
        <v>1455625.6666666674</v>
      </c>
      <c r="I14" s="22">
        <f t="shared" si="1"/>
        <v>0.12272943648724501</v>
      </c>
      <c r="J14" s="22">
        <f t="shared" si="2"/>
        <v>0.15465734186102995</v>
      </c>
      <c r="K14" s="22">
        <f t="shared" si="3"/>
        <v>-0.13376619034609885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99497129.819999993</v>
      </c>
      <c r="D15" s="56">
        <f>IF('County Data'!E10&gt;9,'County Data'!D10,"*")</f>
        <v>14201831.85</v>
      </c>
      <c r="E15" s="55">
        <f>IF('County Data'!G10&gt;9,'County Data'!F10,"*")</f>
        <v>626040.66666666651</v>
      </c>
      <c r="F15" s="56">
        <f>IF('County Data'!I10&gt;9,'County Data'!H10,"*")</f>
        <v>92569315.019999996</v>
      </c>
      <c r="G15" s="56">
        <f>IF('County Data'!K10&gt;9,'County Data'!J10,"*")</f>
        <v>13875187.720000001</v>
      </c>
      <c r="H15" s="55">
        <f>IF('County Data'!M10&gt;9,'County Data'!L10,"*")</f>
        <v>465984.16666666692</v>
      </c>
      <c r="I15" s="23">
        <f t="shared" si="1"/>
        <v>7.4839214252619385E-2</v>
      </c>
      <c r="J15" s="23">
        <f t="shared" si="2"/>
        <v>2.3541600776266755E-2</v>
      </c>
      <c r="K15" s="23">
        <f t="shared" si="3"/>
        <v>0.34348055459681104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213951142.19999999</v>
      </c>
      <c r="D16" s="50">
        <f>IF('County Data'!E11&gt;9,'County Data'!D11,"*")</f>
        <v>46429526.159999996</v>
      </c>
      <c r="E16" s="51">
        <f>IF('County Data'!G11&gt;9,'County Data'!F11,"*")</f>
        <v>1094044.3333333328</v>
      </c>
      <c r="F16" s="50">
        <f>IF('County Data'!I11&gt;9,'County Data'!H11,"*")</f>
        <v>197317998.44999999</v>
      </c>
      <c r="G16" s="50">
        <f>IF('County Data'!K11&gt;9,'County Data'!J11,"*")</f>
        <v>39549868.020000003</v>
      </c>
      <c r="H16" s="51">
        <f>IF('County Data'!M11&gt;9,'County Data'!L11,"*")</f>
        <v>1310848.8333333337</v>
      </c>
      <c r="I16" s="22">
        <f t="shared" si="1"/>
        <v>8.4296130513480796E-2</v>
      </c>
      <c r="J16" s="22">
        <f t="shared" si="2"/>
        <v>0.1739489531677075</v>
      </c>
      <c r="K16" s="22">
        <f t="shared" si="3"/>
        <v>-0.16539244990491597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3681015516.8200002</v>
      </c>
      <c r="D17" s="46">
        <f>IF('County Data'!E12&gt;9,'County Data'!D12,"*")</f>
        <v>753430768.15999997</v>
      </c>
      <c r="E17" s="47">
        <f>IF('County Data'!G12&gt;9,'County Data'!F12,"*")</f>
        <v>14313000.33333333</v>
      </c>
      <c r="F17" s="48">
        <f>IF('County Data'!I12&gt;9,'County Data'!H12,"*")</f>
        <v>2924744097.1300001</v>
      </c>
      <c r="G17" s="46">
        <f>IF('County Data'!K12&gt;9,'County Data'!J12,"*")</f>
        <v>587229605.20000005</v>
      </c>
      <c r="H17" s="47">
        <f>IF('County Data'!M12&gt;9,'County Data'!L12,"*")</f>
        <v>12422509.33333333</v>
      </c>
      <c r="I17" s="9">
        <f t="shared" si="1"/>
        <v>0.25857695394004415</v>
      </c>
      <c r="J17" s="9">
        <f t="shared" si="2"/>
        <v>0.28302585817926318</v>
      </c>
      <c r="K17" s="9">
        <f t="shared" si="3"/>
        <v>0.1521826991047005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371194228.57999998</v>
      </c>
      <c r="D18" s="50">
        <f>IF('County Data'!E13&gt;9,'County Data'!D13,"*")</f>
        <v>129021121.79000001</v>
      </c>
      <c r="E18" s="51">
        <f>IF('County Data'!G13&gt;9,'County Data'!F13,"*")</f>
        <v>6287930</v>
      </c>
      <c r="F18" s="50">
        <f>IF('County Data'!I13&gt;9,'County Data'!H13,"*")</f>
        <v>332226597.25999999</v>
      </c>
      <c r="G18" s="50">
        <f>IF('County Data'!K13&gt;9,'County Data'!J13,"*")</f>
        <v>110078139.89</v>
      </c>
      <c r="H18" s="51">
        <f>IF('County Data'!M13&gt;9,'County Data'!L13,"*")</f>
        <v>5357082.333333334</v>
      </c>
      <c r="I18" s="22">
        <f t="shared" si="1"/>
        <v>0.1172923289146052</v>
      </c>
      <c r="J18" s="22">
        <f t="shared" si="2"/>
        <v>0.17208668241423358</v>
      </c>
      <c r="K18" s="22">
        <f t="shared" si="3"/>
        <v>0.17376019421517183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574005951.72000003</v>
      </c>
      <c r="D19" s="46">
        <f>IF('County Data'!E14&gt;9,'County Data'!D14,"*")</f>
        <v>105340727.33</v>
      </c>
      <c r="E19" s="47">
        <f>IF('County Data'!G14&gt;9,'County Data'!F14,"*")</f>
        <v>5737605.1666666698</v>
      </c>
      <c r="F19" s="48">
        <f>IF('County Data'!I14&gt;9,'County Data'!H14,"*")</f>
        <v>617857590.25999999</v>
      </c>
      <c r="G19" s="46">
        <f>IF('County Data'!K14&gt;9,'County Data'!J14,"*")</f>
        <v>94837550.730000004</v>
      </c>
      <c r="H19" s="47">
        <f>IF('County Data'!M14&gt;9,'County Data'!L14,"*")</f>
        <v>3364932.6666666665</v>
      </c>
      <c r="I19" s="9">
        <f t="shared" si="1"/>
        <v>-7.0973698844659011E-2</v>
      </c>
      <c r="J19" s="9">
        <f t="shared" si="2"/>
        <v>0.11074913385207785</v>
      </c>
      <c r="K19" s="9">
        <f t="shared" si="3"/>
        <v>0.70511737827740684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308172209.48000002</v>
      </c>
      <c r="D20" s="50">
        <f>IF('County Data'!E15&gt;9,'County Data'!D15,"*")</f>
        <v>77363083</v>
      </c>
      <c r="E20" s="51">
        <f>IF('County Data'!G15&gt;9,'County Data'!F15,"*")</f>
        <v>1360900.4999999998</v>
      </c>
      <c r="F20" s="50">
        <f>IF('County Data'!I15&gt;9,'County Data'!H15,"*")</f>
        <v>290991983.69999999</v>
      </c>
      <c r="G20" s="50">
        <f>IF('County Data'!K15&gt;9,'County Data'!J15,"*")</f>
        <v>70175506</v>
      </c>
      <c r="H20" s="51">
        <f>IF('County Data'!M15&gt;9,'County Data'!L15,"*")</f>
        <v>1790771.8333333347</v>
      </c>
      <c r="I20" s="22">
        <f t="shared" si="1"/>
        <v>5.9040202969000317E-2</v>
      </c>
      <c r="J20" s="22">
        <f t="shared" si="2"/>
        <v>0.10242287387282964</v>
      </c>
      <c r="K20" s="22">
        <f t="shared" si="3"/>
        <v>-0.24004807610424289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292478916.25999999</v>
      </c>
      <c r="D21" s="46">
        <f>IF('County Data'!E16&gt;9,'County Data'!D16,"*")</f>
        <v>63025816.060000002</v>
      </c>
      <c r="E21" s="47">
        <f>IF('County Data'!G16&gt;9,'County Data'!F16,"*")</f>
        <v>3125887.9999999967</v>
      </c>
      <c r="F21" s="48">
        <f>IF('County Data'!I16&gt;9,'County Data'!H16,"*")</f>
        <v>272891034.75999999</v>
      </c>
      <c r="G21" s="46">
        <f>IF('County Data'!K16&gt;9,'County Data'!J16,"*")</f>
        <v>57873409.310000002</v>
      </c>
      <c r="H21" s="47">
        <f>IF('County Data'!M16&gt;9,'County Data'!L16,"*")</f>
        <v>1992116.1666666665</v>
      </c>
      <c r="I21" s="9">
        <f t="shared" si="1"/>
        <v>7.1779131612832184E-2</v>
      </c>
      <c r="J21" s="9">
        <f t="shared" si="2"/>
        <v>8.9028913475635019E-2</v>
      </c>
      <c r="K21" s="9">
        <f t="shared" si="3"/>
        <v>0.56912937724431412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01/01/2021 - 03/31/2021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01/01/2020 - 03/31/2020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976727.46</v>
      </c>
      <c r="D6" s="43">
        <f>IF('Town Data'!E2&gt;9,'Town Data'!D2,"*")</f>
        <v>245886.55</v>
      </c>
      <c r="E6" s="44" t="str">
        <f>IF('Town Data'!G2&gt;9,'Town Data'!F2,"*")</f>
        <v>*</v>
      </c>
      <c r="F6" s="43">
        <f>IF('Town Data'!I2&gt;9,'Town Data'!H2,"*")</f>
        <v>869382.76</v>
      </c>
      <c r="G6" s="43">
        <f>IF('Town Data'!K2&gt;9,'Town Data'!J2,"*")</f>
        <v>241459.25</v>
      </c>
      <c r="H6" s="44" t="str">
        <f>IF('Town Data'!M2&gt;9,'Town Data'!L2,"*")</f>
        <v>*</v>
      </c>
      <c r="I6" s="20">
        <f t="shared" ref="I6:I69" si="0">IFERROR((C6-F6)/F6,"")</f>
        <v>0.12347231270148484</v>
      </c>
      <c r="J6" s="20">
        <f t="shared" ref="J6:J69" si="1">IFERROR((D6-G6)/G6,"")</f>
        <v>1.8335599071064738E-2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3596314.43</v>
      </c>
      <c r="D7" s="46">
        <f>IF('Town Data'!E3&gt;9,'Town Data'!D3,"*")</f>
        <v>934603.11</v>
      </c>
      <c r="E7" s="47" t="str">
        <f>IF('Town Data'!G3&gt;9,'Town Data'!F3,"*")</f>
        <v>*</v>
      </c>
      <c r="F7" s="48">
        <f>IF('Town Data'!I3&gt;9,'Town Data'!H3,"*")</f>
        <v>4129539.23</v>
      </c>
      <c r="G7" s="46">
        <f>IF('Town Data'!K3&gt;9,'Town Data'!J3,"*")</f>
        <v>883564.98</v>
      </c>
      <c r="H7" s="47" t="str">
        <f>IF('Town Data'!M3&gt;9,'Town Data'!L3,"*")</f>
        <v>*</v>
      </c>
      <c r="I7" s="9">
        <f t="shared" si="0"/>
        <v>-0.12912452704802124</v>
      </c>
      <c r="J7" s="9">
        <f t="shared" si="1"/>
        <v>5.7763867010664008E-2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42406221.460000001</v>
      </c>
      <c r="D8" s="50">
        <f>IF('Town Data'!E4&gt;9,'Town Data'!D4,"*")</f>
        <v>1346445.24</v>
      </c>
      <c r="E8" s="51" t="str">
        <f>IF('Town Data'!G4&gt;9,'Town Data'!F4,"*")</f>
        <v>*</v>
      </c>
      <c r="F8" s="50">
        <f>IF('Town Data'!I4&gt;9,'Town Data'!H4,"*")</f>
        <v>38146004.869999997</v>
      </c>
      <c r="G8" s="50">
        <f>IF('Town Data'!K4&gt;9,'Town Data'!J4,"*")</f>
        <v>1154092.93</v>
      </c>
      <c r="H8" s="51" t="str">
        <f>IF('Town Data'!M4&gt;9,'Town Data'!L4,"*")</f>
        <v>*</v>
      </c>
      <c r="I8" s="22">
        <f t="shared" si="0"/>
        <v>0.11168185513839902</v>
      </c>
      <c r="J8" s="22">
        <f t="shared" si="1"/>
        <v>0.1666696892424426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BARNET</v>
      </c>
      <c r="C9" s="45">
        <f>IF('Town Data'!C5&gt;9,'Town Data'!B5,"*")</f>
        <v>1395447.56</v>
      </c>
      <c r="D9" s="46">
        <f>IF('Town Data'!E5&gt;9,'Town Data'!D5,"*")</f>
        <v>364927.16</v>
      </c>
      <c r="E9" s="47" t="str">
        <f>IF('Town Data'!G5&gt;9,'Town Data'!F5,"*")</f>
        <v>*</v>
      </c>
      <c r="F9" s="48">
        <f>IF('Town Data'!I5&gt;9,'Town Data'!H5,"*")</f>
        <v>1453660.37</v>
      </c>
      <c r="G9" s="46">
        <f>IF('Town Data'!K5&gt;9,'Town Data'!J5,"*")</f>
        <v>369052.78</v>
      </c>
      <c r="H9" s="47" t="str">
        <f>IF('Town Data'!M5&gt;9,'Town Data'!L5,"*")</f>
        <v>*</v>
      </c>
      <c r="I9" s="9">
        <f t="shared" si="0"/>
        <v>-4.0045674492729035E-2</v>
      </c>
      <c r="J9" s="9">
        <f t="shared" si="1"/>
        <v>-1.1178943022729848E-2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49">
        <f>IF('Town Data'!C6&gt;9,'Town Data'!B6,"*")</f>
        <v>100937748.56999999</v>
      </c>
      <c r="D10" s="50">
        <f>IF('Town Data'!E6&gt;9,'Town Data'!D6,"*")</f>
        <v>29156849.640000001</v>
      </c>
      <c r="E10" s="51">
        <f>IF('Town Data'!G6&gt;9,'Town Data'!F6,"*")</f>
        <v>994507.49999999942</v>
      </c>
      <c r="F10" s="50">
        <f>IF('Town Data'!I6&gt;9,'Town Data'!H6,"*")</f>
        <v>132067425.08</v>
      </c>
      <c r="G10" s="50">
        <f>IF('Town Data'!K6&gt;9,'Town Data'!J6,"*")</f>
        <v>26473741.43</v>
      </c>
      <c r="H10" s="51">
        <f>IF('Town Data'!M6&gt;9,'Town Data'!L6,"*")</f>
        <v>785267.83333333337</v>
      </c>
      <c r="I10" s="22">
        <f t="shared" si="0"/>
        <v>-0.23571048266552608</v>
      </c>
      <c r="J10" s="22">
        <f t="shared" si="1"/>
        <v>0.10134979285396764</v>
      </c>
      <c r="K10" s="22">
        <f t="shared" si="2"/>
        <v>0.26645643407864794</v>
      </c>
      <c r="L10" s="15"/>
    </row>
    <row r="11" spans="1:12" x14ac:dyDescent="0.25">
      <c r="A11" s="15"/>
      <c r="B11" s="15" t="str">
        <f>'Town Data'!A7</f>
        <v>BARRE TOWN</v>
      </c>
      <c r="C11" s="45">
        <f>IF('Town Data'!C7&gt;9,'Town Data'!B7,"*")</f>
        <v>25898136.739999998</v>
      </c>
      <c r="D11" s="46">
        <f>IF('Town Data'!E7&gt;9,'Town Data'!D7,"*")</f>
        <v>3204493.51</v>
      </c>
      <c r="E11" s="47">
        <f>IF('Town Data'!G7&gt;9,'Town Data'!F7,"*")</f>
        <v>151244.33333333331</v>
      </c>
      <c r="F11" s="48">
        <f>IF('Town Data'!I7&gt;9,'Town Data'!H7,"*")</f>
        <v>22775024.300000001</v>
      </c>
      <c r="G11" s="46">
        <f>IF('Town Data'!K7&gt;9,'Town Data'!J7,"*")</f>
        <v>2966969.95</v>
      </c>
      <c r="H11" s="47">
        <f>IF('Town Data'!M7&gt;9,'Town Data'!L7,"*")</f>
        <v>161170.00000000003</v>
      </c>
      <c r="I11" s="9">
        <f t="shared" si="0"/>
        <v>0.13712883019843791</v>
      </c>
      <c r="J11" s="9">
        <f t="shared" si="1"/>
        <v>8.0055937202869062E-2</v>
      </c>
      <c r="K11" s="9">
        <f t="shared" si="2"/>
        <v>-6.1585075799880332E-2</v>
      </c>
      <c r="L11" s="15"/>
    </row>
    <row r="12" spans="1:12" x14ac:dyDescent="0.25">
      <c r="A12" s="15"/>
      <c r="B12" s="27" t="str">
        <f>'Town Data'!A8</f>
        <v>BARTON</v>
      </c>
      <c r="C12" s="49">
        <f>IF('Town Data'!C8&gt;9,'Town Data'!B8,"*")</f>
        <v>53873007.009999998</v>
      </c>
      <c r="D12" s="50">
        <f>IF('Town Data'!E8&gt;9,'Town Data'!D8,"*")</f>
        <v>3960971.11</v>
      </c>
      <c r="E12" s="51">
        <f>IF('Town Data'!G8&gt;9,'Town Data'!F8,"*")</f>
        <v>188304.83333333302</v>
      </c>
      <c r="F12" s="50">
        <f>IF('Town Data'!I8&gt;9,'Town Data'!H8,"*")</f>
        <v>47984165.969999999</v>
      </c>
      <c r="G12" s="50">
        <f>IF('Town Data'!K8&gt;9,'Town Data'!J8,"*")</f>
        <v>3005057.17</v>
      </c>
      <c r="H12" s="51">
        <f>IF('Town Data'!M8&gt;9,'Town Data'!L8,"*")</f>
        <v>263194.83333333302</v>
      </c>
      <c r="I12" s="22">
        <f t="shared" si="0"/>
        <v>0.12272467221128193</v>
      </c>
      <c r="J12" s="22">
        <f t="shared" si="1"/>
        <v>0.31810174846024641</v>
      </c>
      <c r="K12" s="22">
        <f t="shared" si="2"/>
        <v>-0.28454205977954261</v>
      </c>
      <c r="L12" s="15"/>
    </row>
    <row r="13" spans="1:12" x14ac:dyDescent="0.25">
      <c r="A13" s="15"/>
      <c r="B13" s="15" t="str">
        <f>'Town Data'!A9</f>
        <v>BENNINGTON</v>
      </c>
      <c r="C13" s="45">
        <f>IF('Town Data'!C9&gt;9,'Town Data'!B9,"*")</f>
        <v>126835044.31</v>
      </c>
      <c r="D13" s="46">
        <f>IF('Town Data'!E9&gt;9,'Town Data'!D9,"*")</f>
        <v>36676977.609999999</v>
      </c>
      <c r="E13" s="47">
        <f>IF('Town Data'!G9&gt;9,'Town Data'!F9,"*")</f>
        <v>549722.5</v>
      </c>
      <c r="F13" s="48">
        <f>IF('Town Data'!I9&gt;9,'Town Data'!H9,"*")</f>
        <v>114841693.03</v>
      </c>
      <c r="G13" s="46">
        <f>IF('Town Data'!K9&gt;9,'Town Data'!J9,"*")</f>
        <v>31000745.16</v>
      </c>
      <c r="H13" s="47">
        <f>IF('Town Data'!M9&gt;9,'Town Data'!L9,"*")</f>
        <v>523584.00000000006</v>
      </c>
      <c r="I13" s="9">
        <f t="shared" si="0"/>
        <v>0.10443377281861378</v>
      </c>
      <c r="J13" s="9">
        <f t="shared" si="1"/>
        <v>0.18309987133225411</v>
      </c>
      <c r="K13" s="9">
        <f t="shared" si="2"/>
        <v>4.9922266532208659E-2</v>
      </c>
      <c r="L13" s="15"/>
    </row>
    <row r="14" spans="1:12" x14ac:dyDescent="0.25">
      <c r="A14" s="15"/>
      <c r="B14" s="27" t="str">
        <f>'Town Data'!A10</f>
        <v>BERLIN</v>
      </c>
      <c r="C14" s="49">
        <f>IF('Town Data'!C10&gt;9,'Town Data'!B10,"*")</f>
        <v>46427587.130000003</v>
      </c>
      <c r="D14" s="50">
        <f>IF('Town Data'!E10&gt;9,'Town Data'!D10,"*")</f>
        <v>16923875.190000001</v>
      </c>
      <c r="E14" s="51">
        <f>IF('Town Data'!G10&gt;9,'Town Data'!F10,"*")</f>
        <v>439578.16666666669</v>
      </c>
      <c r="F14" s="50">
        <f>IF('Town Data'!I10&gt;9,'Town Data'!H10,"*")</f>
        <v>43302662.689999998</v>
      </c>
      <c r="G14" s="50">
        <f>IF('Town Data'!K10&gt;9,'Town Data'!J10,"*")</f>
        <v>15260764.279999999</v>
      </c>
      <c r="H14" s="51">
        <f>IF('Town Data'!M10&gt;9,'Town Data'!L10,"*")</f>
        <v>350230.00000000041</v>
      </c>
      <c r="I14" s="22">
        <f t="shared" si="0"/>
        <v>7.216471796136574E-2</v>
      </c>
      <c r="J14" s="22">
        <f t="shared" si="1"/>
        <v>0.10897952943153658</v>
      </c>
      <c r="K14" s="22">
        <f t="shared" si="2"/>
        <v>0.25511283061606993</v>
      </c>
      <c r="L14" s="15"/>
    </row>
    <row r="15" spans="1:12" x14ac:dyDescent="0.25">
      <c r="A15" s="15"/>
      <c r="B15" s="15" t="str">
        <f>'Town Data'!A11</f>
        <v>BETHEL</v>
      </c>
      <c r="C15" s="45">
        <f>IF('Town Data'!C11&gt;9,'Town Data'!B11,"*")</f>
        <v>11519866.15</v>
      </c>
      <c r="D15" s="46">
        <f>IF('Town Data'!E11&gt;9,'Town Data'!D11,"*")</f>
        <v>1064132.82</v>
      </c>
      <c r="E15" s="47">
        <f>IF('Town Data'!G11&gt;9,'Town Data'!F11,"*")</f>
        <v>301624.83333333331</v>
      </c>
      <c r="F15" s="48">
        <f>IF('Town Data'!I11&gt;9,'Town Data'!H11,"*")</f>
        <v>10362204.18</v>
      </c>
      <c r="G15" s="46">
        <f>IF('Town Data'!K11&gt;9,'Town Data'!J11,"*")</f>
        <v>1125549.23</v>
      </c>
      <c r="H15" s="47">
        <f>IF('Town Data'!M11&gt;9,'Town Data'!L11,"*")</f>
        <v>280837.6666666664</v>
      </c>
      <c r="I15" s="9">
        <f t="shared" si="0"/>
        <v>0.11171966406861525</v>
      </c>
      <c r="J15" s="9">
        <f t="shared" si="1"/>
        <v>-5.456572521488013E-2</v>
      </c>
      <c r="K15" s="9">
        <f t="shared" si="2"/>
        <v>7.4018442445399443E-2</v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20675727.91</v>
      </c>
      <c r="D16" s="53">
        <f>IF('Town Data'!E12&gt;9,'Town Data'!D12,"*")</f>
        <v>3626390.04</v>
      </c>
      <c r="E16" s="54">
        <f>IF('Town Data'!G12&gt;9,'Town Data'!F12,"*")</f>
        <v>216420.66666666663</v>
      </c>
      <c r="F16" s="53">
        <f>IF('Town Data'!I12&gt;9,'Town Data'!H12,"*")</f>
        <v>21527941.420000002</v>
      </c>
      <c r="G16" s="53">
        <f>IF('Town Data'!K12&gt;9,'Town Data'!J12,"*")</f>
        <v>4081405.86</v>
      </c>
      <c r="H16" s="54">
        <f>IF('Town Data'!M12&gt;9,'Town Data'!L12,"*")</f>
        <v>195095.33333333366</v>
      </c>
      <c r="I16" s="26">
        <f t="shared" si="0"/>
        <v>-3.9586391163637866E-2</v>
      </c>
      <c r="J16" s="26">
        <f t="shared" si="1"/>
        <v>-0.11148507048990218</v>
      </c>
      <c r="K16" s="26">
        <f t="shared" si="2"/>
        <v>0.10930724466329074</v>
      </c>
      <c r="L16" s="15"/>
    </row>
    <row r="17" spans="1:12" x14ac:dyDescent="0.25">
      <c r="A17" s="15"/>
      <c r="B17" s="27" t="str">
        <f>'Town Data'!A13</f>
        <v>BRANDON</v>
      </c>
      <c r="C17" s="49">
        <f>IF('Town Data'!C13&gt;9,'Town Data'!B13,"*")</f>
        <v>22519281.66</v>
      </c>
      <c r="D17" s="50">
        <f>IF('Town Data'!E13&gt;9,'Town Data'!D13,"*")</f>
        <v>3000916.47</v>
      </c>
      <c r="E17" s="51">
        <f>IF('Town Data'!G13&gt;9,'Town Data'!F13,"*")</f>
        <v>163516.50000000003</v>
      </c>
      <c r="F17" s="50">
        <f>IF('Town Data'!I13&gt;9,'Town Data'!H13,"*")</f>
        <v>18080745.530000001</v>
      </c>
      <c r="G17" s="50">
        <f>IF('Town Data'!K13&gt;9,'Town Data'!J13,"*")</f>
        <v>2624838.13</v>
      </c>
      <c r="H17" s="51">
        <f>IF('Town Data'!M13&gt;9,'Town Data'!L13,"*")</f>
        <v>291831.83333333372</v>
      </c>
      <c r="I17" s="22">
        <f t="shared" si="0"/>
        <v>0.24548413242338235</v>
      </c>
      <c r="J17" s="22">
        <f t="shared" si="1"/>
        <v>0.14327677417578522</v>
      </c>
      <c r="K17" s="22">
        <f t="shared" si="2"/>
        <v>-0.43968929594726708</v>
      </c>
      <c r="L17" s="15"/>
    </row>
    <row r="18" spans="1:12" x14ac:dyDescent="0.25">
      <c r="A18" s="15"/>
      <c r="B18" s="15" t="str">
        <f>'Town Data'!A14</f>
        <v>BRATTLEBORO</v>
      </c>
      <c r="C18" s="45">
        <f>IF('Town Data'!C14&gt;9,'Town Data'!B14,"*")</f>
        <v>130695549.33</v>
      </c>
      <c r="D18" s="46">
        <f>IF('Town Data'!E14&gt;9,'Town Data'!D14,"*")</f>
        <v>21428591.739999998</v>
      </c>
      <c r="E18" s="47">
        <f>IF('Town Data'!G14&gt;9,'Town Data'!F14,"*")</f>
        <v>504805.50000000012</v>
      </c>
      <c r="F18" s="48">
        <f>IF('Town Data'!I14&gt;9,'Town Data'!H14,"*")</f>
        <v>128115337.54000001</v>
      </c>
      <c r="G18" s="46">
        <f>IF('Town Data'!K14&gt;9,'Town Data'!J14,"*")</f>
        <v>19284976.809999999</v>
      </c>
      <c r="H18" s="47">
        <f>IF('Town Data'!M14&gt;9,'Town Data'!L14,"*")</f>
        <v>741463.33333333395</v>
      </c>
      <c r="I18" s="9">
        <f t="shared" si="0"/>
        <v>2.0139757187108073E-2</v>
      </c>
      <c r="J18" s="9">
        <f t="shared" si="1"/>
        <v>0.11115465427412147</v>
      </c>
      <c r="K18" s="9">
        <f t="shared" si="2"/>
        <v>-0.31917671811148268</v>
      </c>
      <c r="L18" s="15"/>
    </row>
    <row r="19" spans="1:12" x14ac:dyDescent="0.25">
      <c r="A19" s="15"/>
      <c r="B19" s="27" t="str">
        <f>'Town Data'!A15</f>
        <v>BRIDGEWATER</v>
      </c>
      <c r="C19" s="49">
        <f>IF('Town Data'!C15&gt;9,'Town Data'!B15,"*")</f>
        <v>1650272.64</v>
      </c>
      <c r="D19" s="50">
        <f>IF('Town Data'!E15&gt;9,'Town Data'!D15,"*")</f>
        <v>731712.39</v>
      </c>
      <c r="E19" s="51" t="str">
        <f>IF('Town Data'!G15&gt;9,'Town Data'!F15,"*")</f>
        <v>*</v>
      </c>
      <c r="F19" s="50">
        <f>IF('Town Data'!I15&gt;9,'Town Data'!H15,"*")</f>
        <v>1394456.2</v>
      </c>
      <c r="G19" s="50">
        <f>IF('Town Data'!K15&gt;9,'Town Data'!J15,"*")</f>
        <v>603450.43999999994</v>
      </c>
      <c r="H19" s="51" t="str">
        <f>IF('Town Data'!M15&gt;9,'Town Data'!L15,"*")</f>
        <v>*</v>
      </c>
      <c r="I19" s="22">
        <f t="shared" si="0"/>
        <v>0.1834524741616122</v>
      </c>
      <c r="J19" s="22">
        <f t="shared" si="1"/>
        <v>0.21254761202924979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BRIDPORT</v>
      </c>
      <c r="C20" s="45">
        <f>IF('Town Data'!C16&gt;9,'Town Data'!B16,"*")</f>
        <v>4807318.7</v>
      </c>
      <c r="D20" s="46">
        <f>IF('Town Data'!E16&gt;9,'Town Data'!D16,"*")</f>
        <v>950593.31</v>
      </c>
      <c r="E20" s="47" t="str">
        <f>IF('Town Data'!G16&gt;9,'Town Data'!F16,"*")</f>
        <v>*</v>
      </c>
      <c r="F20" s="48">
        <f>IF('Town Data'!I16&gt;9,'Town Data'!H16,"*")</f>
        <v>4029924.5</v>
      </c>
      <c r="G20" s="46">
        <f>IF('Town Data'!K16&gt;9,'Town Data'!J16,"*")</f>
        <v>784255.63</v>
      </c>
      <c r="H20" s="47" t="str">
        <f>IF('Town Data'!M16&gt;9,'Town Data'!L16,"*")</f>
        <v>*</v>
      </c>
      <c r="I20" s="9">
        <f t="shared" si="0"/>
        <v>0.19290540058504824</v>
      </c>
      <c r="J20" s="9">
        <f t="shared" si="1"/>
        <v>0.21209625234057938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BRIGHTON</v>
      </c>
      <c r="C21" s="49">
        <f>IF('Town Data'!C17&gt;9,'Town Data'!B17,"*")</f>
        <v>2119553.98</v>
      </c>
      <c r="D21" s="50">
        <f>IF('Town Data'!E17&gt;9,'Town Data'!D17,"*")</f>
        <v>777727.56</v>
      </c>
      <c r="E21" s="51" t="str">
        <f>IF('Town Data'!G17&gt;9,'Town Data'!F17,"*")</f>
        <v>*</v>
      </c>
      <c r="F21" s="50">
        <f>IF('Town Data'!I17&gt;9,'Town Data'!H17,"*")</f>
        <v>1419053.13</v>
      </c>
      <c r="G21" s="50">
        <f>IF('Town Data'!K17&gt;9,'Town Data'!J17,"*")</f>
        <v>622584.44999999995</v>
      </c>
      <c r="H21" s="51" t="str">
        <f>IF('Town Data'!M17&gt;9,'Town Data'!L17,"*")</f>
        <v>*</v>
      </c>
      <c r="I21" s="22">
        <f t="shared" si="0"/>
        <v>0.49363962151297336</v>
      </c>
      <c r="J21" s="22">
        <f t="shared" si="1"/>
        <v>0.24919207346087766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BRISTOL</v>
      </c>
      <c r="C22" s="45">
        <f>IF('Town Data'!C18&gt;9,'Town Data'!B18,"*")</f>
        <v>15068856.73</v>
      </c>
      <c r="D22" s="46">
        <f>IF('Town Data'!E18&gt;9,'Town Data'!D18,"*")</f>
        <v>4218683.33</v>
      </c>
      <c r="E22" s="47">
        <f>IF('Town Data'!G18&gt;9,'Town Data'!F18,"*")</f>
        <v>125558.33333333337</v>
      </c>
      <c r="F22" s="48">
        <f>IF('Town Data'!I18&gt;9,'Town Data'!H18,"*")</f>
        <v>15384283.939999999</v>
      </c>
      <c r="G22" s="46">
        <f>IF('Town Data'!K18&gt;9,'Town Data'!J18,"*")</f>
        <v>3466639.27</v>
      </c>
      <c r="H22" s="47">
        <f>IF('Town Data'!M18&gt;9,'Town Data'!L18,"*")</f>
        <v>216441.33333333337</v>
      </c>
      <c r="I22" s="9">
        <f t="shared" si="0"/>
        <v>-2.050321036911381E-2</v>
      </c>
      <c r="J22" s="9">
        <f t="shared" si="1"/>
        <v>0.21693750097050046</v>
      </c>
      <c r="K22" s="9">
        <f t="shared" si="2"/>
        <v>-0.41989669256026257</v>
      </c>
      <c r="L22" s="15"/>
    </row>
    <row r="23" spans="1:12" x14ac:dyDescent="0.25">
      <c r="A23" s="15"/>
      <c r="B23" s="27" t="str">
        <f>'Town Data'!A19</f>
        <v>BURKE</v>
      </c>
      <c r="C23" s="49">
        <f>IF('Town Data'!C19&gt;9,'Town Data'!B19,"*")</f>
        <v>3288463.63</v>
      </c>
      <c r="D23" s="50">
        <f>IF('Town Data'!E19&gt;9,'Town Data'!D19,"*")</f>
        <v>1996409.9</v>
      </c>
      <c r="E23" s="51" t="str">
        <f>IF('Town Data'!G19&gt;9,'Town Data'!F19,"*")</f>
        <v>*</v>
      </c>
      <c r="F23" s="50">
        <f>IF('Town Data'!I19&gt;9,'Town Data'!H19,"*")</f>
        <v>3181169.71</v>
      </c>
      <c r="G23" s="50">
        <f>IF('Town Data'!K19&gt;9,'Town Data'!J19,"*")</f>
        <v>1785841.62</v>
      </c>
      <c r="H23" s="51" t="str">
        <f>IF('Town Data'!M19&gt;9,'Town Data'!L19,"*")</f>
        <v>*</v>
      </c>
      <c r="I23" s="22">
        <f t="shared" si="0"/>
        <v>3.3727820198564608E-2</v>
      </c>
      <c r="J23" s="22">
        <f t="shared" si="1"/>
        <v>0.11790982898024281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BURLINGTON</v>
      </c>
      <c r="C24" s="45">
        <f>IF('Town Data'!C20&gt;9,'Town Data'!B20,"*")</f>
        <v>211123006.56</v>
      </c>
      <c r="D24" s="46">
        <f>IF('Town Data'!E20&gt;9,'Town Data'!D20,"*")</f>
        <v>52322379.789999999</v>
      </c>
      <c r="E24" s="47">
        <f>IF('Town Data'!G20&gt;9,'Town Data'!F20,"*")</f>
        <v>1772023.8333333335</v>
      </c>
      <c r="F24" s="48">
        <f>IF('Town Data'!I20&gt;9,'Town Data'!H20,"*")</f>
        <v>207073625.02000001</v>
      </c>
      <c r="G24" s="46">
        <f>IF('Town Data'!K20&gt;9,'Town Data'!J20,"*")</f>
        <v>47824193.539999999</v>
      </c>
      <c r="H24" s="47">
        <f>IF('Town Data'!M20&gt;9,'Town Data'!L20,"*")</f>
        <v>2227478.3333333321</v>
      </c>
      <c r="I24" s="9">
        <f t="shared" si="0"/>
        <v>1.9555274311776238E-2</v>
      </c>
      <c r="J24" s="9">
        <f t="shared" si="1"/>
        <v>9.4056708896465377E-2</v>
      </c>
      <c r="K24" s="9">
        <f t="shared" si="2"/>
        <v>-0.20447090020329364</v>
      </c>
      <c r="L24" s="15"/>
    </row>
    <row r="25" spans="1:12" x14ac:dyDescent="0.25">
      <c r="A25" s="15"/>
      <c r="B25" s="27" t="str">
        <f>'Town Data'!A21</f>
        <v>CABOT</v>
      </c>
      <c r="C25" s="49">
        <f>IF('Town Data'!C21&gt;9,'Town Data'!B21,"*")</f>
        <v>215691296.12</v>
      </c>
      <c r="D25" s="50">
        <f>IF('Town Data'!E21&gt;9,'Town Data'!D21,"*")</f>
        <v>513958.18</v>
      </c>
      <c r="E25" s="51" t="str">
        <f>IF('Town Data'!G21&gt;9,'Town Data'!F21,"*")</f>
        <v>*</v>
      </c>
      <c r="F25" s="50">
        <f>IF('Town Data'!I21&gt;9,'Town Data'!H21,"*")</f>
        <v>245682259.80000001</v>
      </c>
      <c r="G25" s="50">
        <f>IF('Town Data'!K21&gt;9,'Town Data'!J21,"*")</f>
        <v>517702.54</v>
      </c>
      <c r="H25" s="51" t="str">
        <f>IF('Town Data'!M21&gt;9,'Town Data'!L21,"*")</f>
        <v>*</v>
      </c>
      <c r="I25" s="22">
        <f t="shared" si="0"/>
        <v>-0.12207215817867532</v>
      </c>
      <c r="J25" s="22">
        <f t="shared" si="1"/>
        <v>-7.2326475353974235E-3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CALAIS</v>
      </c>
      <c r="C26" s="45">
        <f>IF('Town Data'!C22&gt;9,'Town Data'!B22,"*")</f>
        <v>472886.32</v>
      </c>
      <c r="D26" s="46">
        <f>IF('Town Data'!E22&gt;9,'Town Data'!D22,"*")</f>
        <v>70427.91</v>
      </c>
      <c r="E26" s="47" t="str">
        <f>IF('Town Data'!G22&gt;9,'Town Data'!F22,"*")</f>
        <v>*</v>
      </c>
      <c r="F26" s="48">
        <f>IF('Town Data'!I22&gt;9,'Town Data'!H22,"*")</f>
        <v>376224.35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0.25692640574699654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CAMBRIDGE</v>
      </c>
      <c r="C27" s="49">
        <f>IF('Town Data'!C23&gt;9,'Town Data'!B23,"*")</f>
        <v>16241525.16</v>
      </c>
      <c r="D27" s="50">
        <f>IF('Town Data'!E23&gt;9,'Town Data'!D23,"*")</f>
        <v>8088443.4199999999</v>
      </c>
      <c r="E27" s="51">
        <f>IF('Town Data'!G23&gt;9,'Town Data'!F23,"*")</f>
        <v>52521.499999999927</v>
      </c>
      <c r="F27" s="50">
        <f>IF('Town Data'!I23&gt;9,'Town Data'!H23,"*")</f>
        <v>12765801.09</v>
      </c>
      <c r="G27" s="50">
        <f>IF('Town Data'!K23&gt;9,'Town Data'!J23,"*")</f>
        <v>7370576.7699999996</v>
      </c>
      <c r="H27" s="51">
        <f>IF('Town Data'!M23&gt;9,'Town Data'!L23,"*")</f>
        <v>78618.999999999985</v>
      </c>
      <c r="I27" s="22">
        <f t="shared" si="0"/>
        <v>0.2722683868795891</v>
      </c>
      <c r="J27" s="22">
        <f t="shared" si="1"/>
        <v>9.7396265231492918E-2</v>
      </c>
      <c r="K27" s="22">
        <f t="shared" si="2"/>
        <v>-0.33194901995700865</v>
      </c>
      <c r="L27" s="15"/>
    </row>
    <row r="28" spans="1:12" x14ac:dyDescent="0.25">
      <c r="A28" s="15"/>
      <c r="B28" s="15" t="str">
        <f>'Town Data'!A24</f>
        <v>CANAAN</v>
      </c>
      <c r="C28" s="45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8">
        <f>IF('Town Data'!I24&gt;9,'Town Data'!H24,"*")</f>
        <v>1257131.23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CASTLETON</v>
      </c>
      <c r="C29" s="49">
        <f>IF('Town Data'!C25&gt;9,'Town Data'!B25,"*")</f>
        <v>14076294.949999999</v>
      </c>
      <c r="D29" s="50">
        <f>IF('Town Data'!E25&gt;9,'Town Data'!D25,"*")</f>
        <v>4264143.9400000004</v>
      </c>
      <c r="E29" s="51">
        <f>IF('Town Data'!G25&gt;9,'Town Data'!F25,"*")</f>
        <v>22099.999999999964</v>
      </c>
      <c r="F29" s="50">
        <f>IF('Town Data'!I25&gt;9,'Town Data'!H25,"*")</f>
        <v>14980849.779999999</v>
      </c>
      <c r="G29" s="50">
        <f>IF('Town Data'!K25&gt;9,'Town Data'!J25,"*")</f>
        <v>3851897.13</v>
      </c>
      <c r="H29" s="51" t="str">
        <f>IF('Town Data'!M25&gt;9,'Town Data'!L25,"*")</f>
        <v>*</v>
      </c>
      <c r="I29" s="22">
        <f t="shared" si="0"/>
        <v>-6.0380742299920458E-2</v>
      </c>
      <c r="J29" s="22">
        <f t="shared" si="1"/>
        <v>0.10702435607360068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CAVENDISH</v>
      </c>
      <c r="C30" s="45">
        <f>IF('Town Data'!C26&gt;9,'Town Data'!B26,"*")</f>
        <v>1679668</v>
      </c>
      <c r="D30" s="46">
        <f>IF('Town Data'!E26&gt;9,'Town Data'!D26,"*")</f>
        <v>416198.7</v>
      </c>
      <c r="E30" s="47" t="str">
        <f>IF('Town Data'!G26&gt;9,'Town Data'!F26,"*")</f>
        <v>*</v>
      </c>
      <c r="F30" s="48">
        <f>IF('Town Data'!I26&gt;9,'Town Data'!H26,"*")</f>
        <v>1407233.33</v>
      </c>
      <c r="G30" s="46">
        <f>IF('Town Data'!K26&gt;9,'Town Data'!J26,"*")</f>
        <v>386150.16</v>
      </c>
      <c r="H30" s="47" t="str">
        <f>IF('Town Data'!M26&gt;9,'Town Data'!L26,"*")</f>
        <v>*</v>
      </c>
      <c r="I30" s="9">
        <f t="shared" si="0"/>
        <v>0.19359594758887633</v>
      </c>
      <c r="J30" s="9">
        <f t="shared" si="1"/>
        <v>7.7815687037395082E-2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CHARLESTON</v>
      </c>
      <c r="C31" s="49">
        <f>IF('Town Data'!C27&gt;9,'Town Data'!B27,"*")</f>
        <v>465694.83</v>
      </c>
      <c r="D31" s="50">
        <f>IF('Town Data'!E27&gt;9,'Town Data'!D27,"*")</f>
        <v>226795.01</v>
      </c>
      <c r="E31" s="51" t="str">
        <f>IF('Town Data'!G27&gt;9,'Town Data'!F27,"*")</f>
        <v>*</v>
      </c>
      <c r="F31" s="50">
        <f>IF('Town Data'!I27&gt;9,'Town Data'!H27,"*")</f>
        <v>362645.5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0.28415995786518794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CHARLOTTE</v>
      </c>
      <c r="C32" s="45">
        <f>IF('Town Data'!C28&gt;9,'Town Data'!B28,"*")</f>
        <v>4072126.59</v>
      </c>
      <c r="D32" s="46">
        <f>IF('Town Data'!E28&gt;9,'Town Data'!D28,"*")</f>
        <v>940615.92</v>
      </c>
      <c r="E32" s="47" t="str">
        <f>IF('Town Data'!G28&gt;9,'Town Data'!F28,"*")</f>
        <v>*</v>
      </c>
      <c r="F32" s="48">
        <f>IF('Town Data'!I28&gt;9,'Town Data'!H28,"*")</f>
        <v>3528502.02</v>
      </c>
      <c r="G32" s="46">
        <f>IF('Town Data'!K28&gt;9,'Town Data'!J28,"*")</f>
        <v>837284.31</v>
      </c>
      <c r="H32" s="47" t="str">
        <f>IF('Town Data'!M28&gt;9,'Town Data'!L28,"*")</f>
        <v>*</v>
      </c>
      <c r="I32" s="9">
        <f t="shared" si="0"/>
        <v>0.15406667387992592</v>
      </c>
      <c r="J32" s="9">
        <f t="shared" si="1"/>
        <v>0.12341281063776291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CHELSEA</v>
      </c>
      <c r="C33" s="49">
        <f>IF('Town Data'!C29&gt;9,'Town Data'!B29,"*")</f>
        <v>2035354.99</v>
      </c>
      <c r="D33" s="50">
        <f>IF('Town Data'!E29&gt;9,'Town Data'!D29,"*")</f>
        <v>213599.23</v>
      </c>
      <c r="E33" s="51" t="str">
        <f>IF('Town Data'!G29&gt;9,'Town Data'!F29,"*")</f>
        <v>*</v>
      </c>
      <c r="F33" s="50">
        <f>IF('Town Data'!I29&gt;9,'Town Data'!H29,"*")</f>
        <v>1815117.9</v>
      </c>
      <c r="G33" s="50">
        <f>IF('Town Data'!K29&gt;9,'Town Data'!J29,"*")</f>
        <v>198958.06</v>
      </c>
      <c r="H33" s="51" t="str">
        <f>IF('Town Data'!M29&gt;9,'Town Data'!L29,"*")</f>
        <v>*</v>
      </c>
      <c r="I33" s="22">
        <f t="shared" si="0"/>
        <v>0.121334867558741</v>
      </c>
      <c r="J33" s="22">
        <f t="shared" si="1"/>
        <v>7.3589227800070087E-2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CHESTER</v>
      </c>
      <c r="C34" s="45">
        <f>IF('Town Data'!C30&gt;9,'Town Data'!B30,"*")</f>
        <v>23233910.23</v>
      </c>
      <c r="D34" s="46">
        <f>IF('Town Data'!E30&gt;9,'Town Data'!D30,"*")</f>
        <v>2204606.7200000002</v>
      </c>
      <c r="E34" s="47">
        <f>IF('Town Data'!G30&gt;9,'Town Data'!F30,"*")</f>
        <v>71412.166666666701</v>
      </c>
      <c r="F34" s="48">
        <f>IF('Town Data'!I30&gt;9,'Town Data'!H30,"*")</f>
        <v>22035349.210000001</v>
      </c>
      <c r="G34" s="46">
        <f>IF('Town Data'!K30&gt;9,'Town Data'!J30,"*")</f>
        <v>1831905.33</v>
      </c>
      <c r="H34" s="47">
        <f>IF('Town Data'!M30&gt;9,'Town Data'!L30,"*")</f>
        <v>73389.499999999942</v>
      </c>
      <c r="I34" s="9">
        <f t="shared" si="0"/>
        <v>5.4392649219104409E-2</v>
      </c>
      <c r="J34" s="9">
        <f t="shared" si="1"/>
        <v>0.2034501368037398</v>
      </c>
      <c r="K34" s="9">
        <f t="shared" si="2"/>
        <v>-2.6943000474635236E-2</v>
      </c>
      <c r="L34" s="15"/>
    </row>
    <row r="35" spans="1:12" x14ac:dyDescent="0.25">
      <c r="A35" s="15"/>
      <c r="B35" s="27" t="str">
        <f>'Town Data'!A31</f>
        <v>CLARENDON</v>
      </c>
      <c r="C35" s="49">
        <f>IF('Town Data'!C31&gt;9,'Town Data'!B31,"*")</f>
        <v>21240179.120000001</v>
      </c>
      <c r="D35" s="50">
        <f>IF('Town Data'!E31&gt;9,'Town Data'!D31,"*")</f>
        <v>3376007.19</v>
      </c>
      <c r="E35" s="51" t="str">
        <f>IF('Town Data'!G31&gt;9,'Town Data'!F31,"*")</f>
        <v>*</v>
      </c>
      <c r="F35" s="50">
        <f>IF('Town Data'!I31&gt;9,'Town Data'!H31,"*")</f>
        <v>18851069.870000001</v>
      </c>
      <c r="G35" s="50">
        <f>IF('Town Data'!K31&gt;9,'Town Data'!J31,"*")</f>
        <v>3086404.34</v>
      </c>
      <c r="H35" s="51" t="str">
        <f>IF('Town Data'!M31&gt;9,'Town Data'!L31,"*")</f>
        <v>*</v>
      </c>
      <c r="I35" s="22">
        <f t="shared" si="0"/>
        <v>0.12673600312744476</v>
      </c>
      <c r="J35" s="22">
        <f t="shared" si="1"/>
        <v>9.3831791980956106E-2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COLCHESTER</v>
      </c>
      <c r="C36" s="45">
        <f>IF('Town Data'!C32&gt;9,'Town Data'!B32,"*")</f>
        <v>400613817.35000002</v>
      </c>
      <c r="D36" s="46">
        <f>IF('Town Data'!E32&gt;9,'Town Data'!D32,"*")</f>
        <v>88826353.739999995</v>
      </c>
      <c r="E36" s="47">
        <f>IF('Town Data'!G32&gt;9,'Town Data'!F32,"*")</f>
        <v>2033045.8333333337</v>
      </c>
      <c r="F36" s="48">
        <f>IF('Town Data'!I32&gt;9,'Town Data'!H32,"*")</f>
        <v>376539447.04000002</v>
      </c>
      <c r="G36" s="46">
        <f>IF('Town Data'!K32&gt;9,'Town Data'!J32,"*")</f>
        <v>86512874.900000006</v>
      </c>
      <c r="H36" s="47">
        <f>IF('Town Data'!M32&gt;9,'Town Data'!L32,"*")</f>
        <v>2322196.8333333363</v>
      </c>
      <c r="I36" s="9">
        <f t="shared" si="0"/>
        <v>6.3935851872227792E-2</v>
      </c>
      <c r="J36" s="9">
        <f t="shared" si="1"/>
        <v>2.6741439845504297E-2</v>
      </c>
      <c r="K36" s="9">
        <f t="shared" si="2"/>
        <v>-0.12451614602580797</v>
      </c>
      <c r="L36" s="15"/>
    </row>
    <row r="37" spans="1:12" x14ac:dyDescent="0.25">
      <c r="A37" s="15"/>
      <c r="B37" s="27" t="str">
        <f>'Town Data'!A33</f>
        <v>CORINTH</v>
      </c>
      <c r="C37" s="49">
        <f>IF('Town Data'!C33&gt;9,'Town Data'!B33,"*")</f>
        <v>1306560.67</v>
      </c>
      <c r="D37" s="50">
        <f>IF('Town Data'!E33&gt;9,'Town Data'!D33,"*")</f>
        <v>472528.18</v>
      </c>
      <c r="E37" s="51" t="str">
        <f>IF('Town Data'!G33&gt;9,'Town Data'!F33,"*")</f>
        <v>*</v>
      </c>
      <c r="F37" s="50">
        <f>IF('Town Data'!I33&gt;9,'Town Data'!H33,"*")</f>
        <v>1113943.04</v>
      </c>
      <c r="G37" s="50">
        <f>IF('Town Data'!K33&gt;9,'Town Data'!J33,"*")</f>
        <v>418340.4</v>
      </c>
      <c r="H37" s="51" t="str">
        <f>IF('Town Data'!M33&gt;9,'Town Data'!L33,"*")</f>
        <v>*</v>
      </c>
      <c r="I37" s="22">
        <f t="shared" si="0"/>
        <v>0.17291515192733722</v>
      </c>
      <c r="J37" s="22">
        <f t="shared" si="1"/>
        <v>0.12953035375019953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CORNWALL</v>
      </c>
      <c r="C38" s="45">
        <f>IF('Town Data'!C34&gt;9,'Town Data'!B34,"*")</f>
        <v>1848229.29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8">
        <f>IF('Town Data'!I34&gt;9,'Town Data'!H34,"*")</f>
        <v>746919.82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1.4744681296581477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CRAFTSBURY</v>
      </c>
      <c r="C39" s="49">
        <f>IF('Town Data'!C35&gt;9,'Town Data'!B35,"*")</f>
        <v>1491683.8</v>
      </c>
      <c r="D39" s="50">
        <f>IF('Town Data'!E35&gt;9,'Town Data'!D35,"*")</f>
        <v>718820.39</v>
      </c>
      <c r="E39" s="51" t="str">
        <f>IF('Town Data'!G35&gt;9,'Town Data'!F35,"*")</f>
        <v>*</v>
      </c>
      <c r="F39" s="50">
        <f>IF('Town Data'!I35&gt;9,'Town Data'!H35,"*")</f>
        <v>1801694.2</v>
      </c>
      <c r="G39" s="50">
        <f>IF('Town Data'!K35&gt;9,'Town Data'!J35,"*")</f>
        <v>983392.78</v>
      </c>
      <c r="H39" s="51" t="str">
        <f>IF('Town Data'!M35&gt;9,'Town Data'!L35,"*")</f>
        <v>*</v>
      </c>
      <c r="I39" s="22">
        <f t="shared" si="0"/>
        <v>-0.17206604761229732</v>
      </c>
      <c r="J39" s="22">
        <f t="shared" si="1"/>
        <v>-0.26904040316423716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DANBY</v>
      </c>
      <c r="C40" s="45">
        <f>IF('Town Data'!C36&gt;9,'Town Data'!B36,"*")</f>
        <v>426665.87</v>
      </c>
      <c r="D40" s="46">
        <f>IF('Town Data'!E36&gt;9,'Town Data'!D36,"*")</f>
        <v>184722.17</v>
      </c>
      <c r="E40" s="47" t="str">
        <f>IF('Town Data'!G36&gt;9,'Town Data'!F36,"*")</f>
        <v>*</v>
      </c>
      <c r="F40" s="48">
        <f>IF('Town Data'!I36&gt;9,'Town Data'!H36,"*")</f>
        <v>893926.89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-0.52270607946473113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DANVILLE</v>
      </c>
      <c r="C41" s="49">
        <f>IF('Town Data'!C37&gt;9,'Town Data'!B37,"*")</f>
        <v>2335047.88</v>
      </c>
      <c r="D41" s="50">
        <f>IF('Town Data'!E37&gt;9,'Town Data'!D37,"*")</f>
        <v>1448972.64</v>
      </c>
      <c r="E41" s="51" t="str">
        <f>IF('Town Data'!G37&gt;9,'Town Data'!F37,"*")</f>
        <v>*</v>
      </c>
      <c r="F41" s="50">
        <f>IF('Town Data'!I37&gt;9,'Town Data'!H37,"*")</f>
        <v>2096074.9</v>
      </c>
      <c r="G41" s="50">
        <f>IF('Town Data'!K37&gt;9,'Town Data'!J37,"*")</f>
        <v>953902.31</v>
      </c>
      <c r="H41" s="51" t="str">
        <f>IF('Town Data'!M37&gt;9,'Town Data'!L37,"*")</f>
        <v>*</v>
      </c>
      <c r="I41" s="22">
        <f t="shared" si="0"/>
        <v>0.11400975222784261</v>
      </c>
      <c r="J41" s="22">
        <f t="shared" si="1"/>
        <v>0.5189947909865108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DERBY</v>
      </c>
      <c r="C42" s="45">
        <f>IF('Town Data'!C38&gt;9,'Town Data'!B38,"*")</f>
        <v>64042908.810000002</v>
      </c>
      <c r="D42" s="46">
        <f>IF('Town Data'!E38&gt;9,'Town Data'!D38,"*")</f>
        <v>20857142.670000002</v>
      </c>
      <c r="E42" s="47">
        <f>IF('Town Data'!G38&gt;9,'Town Data'!F38,"*")</f>
        <v>233878.33333333331</v>
      </c>
      <c r="F42" s="48">
        <f>IF('Town Data'!I38&gt;9,'Town Data'!H38,"*")</f>
        <v>59479758.460000001</v>
      </c>
      <c r="G42" s="46">
        <f>IF('Town Data'!K38&gt;9,'Town Data'!J38,"*")</f>
        <v>16942375.02</v>
      </c>
      <c r="H42" s="47">
        <f>IF('Town Data'!M38&gt;9,'Town Data'!L38,"*")</f>
        <v>210602.6666666666</v>
      </c>
      <c r="I42" s="9">
        <f t="shared" si="0"/>
        <v>7.6717701418856796E-2</v>
      </c>
      <c r="J42" s="9">
        <f t="shared" si="1"/>
        <v>0.23106368766945182</v>
      </c>
      <c r="K42" s="9">
        <f t="shared" si="2"/>
        <v>0.11051933498784468</v>
      </c>
      <c r="L42" s="15"/>
    </row>
    <row r="43" spans="1:12" x14ac:dyDescent="0.25">
      <c r="A43" s="15"/>
      <c r="B43" s="27" t="str">
        <f>'Town Data'!A39</f>
        <v>DORSET</v>
      </c>
      <c r="C43" s="49">
        <f>IF('Town Data'!C39&gt;9,'Town Data'!B39,"*")</f>
        <v>9858027.3699999992</v>
      </c>
      <c r="D43" s="50">
        <f>IF('Town Data'!E39&gt;9,'Town Data'!D39,"*")</f>
        <v>4442504.83</v>
      </c>
      <c r="E43" s="51" t="str">
        <f>IF('Town Data'!G39&gt;9,'Town Data'!F39,"*")</f>
        <v>*</v>
      </c>
      <c r="F43" s="50">
        <f>IF('Town Data'!I39&gt;9,'Town Data'!H39,"*")</f>
        <v>8268023.04</v>
      </c>
      <c r="G43" s="50">
        <f>IF('Town Data'!K39&gt;9,'Town Data'!J39,"*")</f>
        <v>3682033</v>
      </c>
      <c r="H43" s="51" t="str">
        <f>IF('Town Data'!M39&gt;9,'Town Data'!L39,"*")</f>
        <v>*</v>
      </c>
      <c r="I43" s="22">
        <f t="shared" si="0"/>
        <v>0.19230768011986565</v>
      </c>
      <c r="J43" s="22">
        <f t="shared" si="1"/>
        <v>0.2065358539698042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DOVER</v>
      </c>
      <c r="C44" s="45">
        <f>IF('Town Data'!C40&gt;9,'Town Data'!B40,"*")</f>
        <v>18470832.059999999</v>
      </c>
      <c r="D44" s="46">
        <f>IF('Town Data'!E40&gt;9,'Town Data'!D40,"*")</f>
        <v>14330434.310000001</v>
      </c>
      <c r="E44" s="47" t="str">
        <f>IF('Town Data'!G40&gt;9,'Town Data'!F40,"*")</f>
        <v>*</v>
      </c>
      <c r="F44" s="48">
        <f>IF('Town Data'!I40&gt;9,'Town Data'!H40,"*")</f>
        <v>19393546.870000001</v>
      </c>
      <c r="G44" s="46">
        <f>IF('Town Data'!K40&gt;9,'Town Data'!J40,"*")</f>
        <v>16857978.48</v>
      </c>
      <c r="H44" s="47" t="str">
        <f>IF('Town Data'!M40&gt;9,'Town Data'!L40,"*")</f>
        <v>*</v>
      </c>
      <c r="I44" s="9">
        <f t="shared" si="0"/>
        <v>-4.7578445355313304E-2</v>
      </c>
      <c r="J44" s="9">
        <f t="shared" si="1"/>
        <v>-0.14993162869430829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DUMMERSTON</v>
      </c>
      <c r="C45" s="49">
        <f>IF('Town Data'!C41&gt;9,'Town Data'!B41,"*")</f>
        <v>4221149.1500000004</v>
      </c>
      <c r="D45" s="50">
        <f>IF('Town Data'!E41&gt;9,'Town Data'!D41,"*")</f>
        <v>749158.19</v>
      </c>
      <c r="E45" s="51" t="str">
        <f>IF('Town Data'!G41&gt;9,'Town Data'!F41,"*")</f>
        <v>*</v>
      </c>
      <c r="F45" s="50">
        <f>IF('Town Data'!I41&gt;9,'Town Data'!H41,"*")</f>
        <v>4042363.01</v>
      </c>
      <c r="G45" s="50">
        <f>IF('Town Data'!K41&gt;9,'Town Data'!J41,"*")</f>
        <v>530196.06000000006</v>
      </c>
      <c r="H45" s="51" t="str">
        <f>IF('Town Data'!M41&gt;9,'Town Data'!L41,"*")</f>
        <v>*</v>
      </c>
      <c r="I45" s="22">
        <f t="shared" si="0"/>
        <v>4.4228125865420631E-2</v>
      </c>
      <c r="J45" s="22">
        <f t="shared" si="1"/>
        <v>0.41298332167915369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DUXBURY</v>
      </c>
      <c r="C46" s="45">
        <f>IF('Town Data'!C42&gt;9,'Town Data'!B42,"*")</f>
        <v>485953.34</v>
      </c>
      <c r="D46" s="46" t="str">
        <f>IF('Town Data'!E42&gt;9,'Town Data'!D42,"*")</f>
        <v>*</v>
      </c>
      <c r="E46" s="47" t="str">
        <f>IF('Town Data'!G42&gt;9,'Town Data'!F42,"*")</f>
        <v>*</v>
      </c>
      <c r="F46" s="48" t="str">
        <f>IF('Town Data'!I42&gt;9,'Town Data'!H42,"*")</f>
        <v>*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EAST MONTPELIER</v>
      </c>
      <c r="C47" s="49">
        <f>IF('Town Data'!C43&gt;9,'Town Data'!B43,"*")</f>
        <v>15630704.890000001</v>
      </c>
      <c r="D47" s="50">
        <f>IF('Town Data'!E43&gt;9,'Town Data'!D43,"*")</f>
        <v>4324487.6900000004</v>
      </c>
      <c r="E47" s="51" t="str">
        <f>IF('Town Data'!G43&gt;9,'Town Data'!F43,"*")</f>
        <v>*</v>
      </c>
      <c r="F47" s="50">
        <f>IF('Town Data'!I43&gt;9,'Town Data'!H43,"*")</f>
        <v>12956141.289999999</v>
      </c>
      <c r="G47" s="50">
        <f>IF('Town Data'!K43&gt;9,'Town Data'!J43,"*")</f>
        <v>2843560.86</v>
      </c>
      <c r="H47" s="51" t="str">
        <f>IF('Town Data'!M43&gt;9,'Town Data'!L43,"*")</f>
        <v>*</v>
      </c>
      <c r="I47" s="22">
        <f t="shared" si="0"/>
        <v>0.20643211123857708</v>
      </c>
      <c r="J47" s="22">
        <f t="shared" si="1"/>
        <v>0.52080011749774913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ENOSBURG</v>
      </c>
      <c r="C48" s="45">
        <f>IF('Town Data'!C44&gt;9,'Town Data'!B44,"*")</f>
        <v>19037344.289999999</v>
      </c>
      <c r="D48" s="46">
        <f>IF('Town Data'!E44&gt;9,'Town Data'!D44,"*")</f>
        <v>5124066.7300000004</v>
      </c>
      <c r="E48" s="47">
        <f>IF('Town Data'!G44&gt;9,'Town Data'!F44,"*")</f>
        <v>52630.166666666693</v>
      </c>
      <c r="F48" s="48">
        <f>IF('Town Data'!I44&gt;9,'Town Data'!H44,"*")</f>
        <v>17290363.710000001</v>
      </c>
      <c r="G48" s="46">
        <f>IF('Town Data'!K44&gt;9,'Town Data'!J44,"*")</f>
        <v>4437968.57</v>
      </c>
      <c r="H48" s="47">
        <f>IF('Town Data'!M44&gt;9,'Town Data'!L44,"*")</f>
        <v>422092.8333333336</v>
      </c>
      <c r="I48" s="9">
        <f t="shared" si="0"/>
        <v>0.10103781558913189</v>
      </c>
      <c r="J48" s="9">
        <f t="shared" si="1"/>
        <v>0.15459734542464326</v>
      </c>
      <c r="K48" s="9">
        <f t="shared" si="2"/>
        <v>-0.87531139476821251</v>
      </c>
      <c r="L48" s="15"/>
    </row>
    <row r="49" spans="1:12" x14ac:dyDescent="0.25">
      <c r="A49" s="15"/>
      <c r="B49" s="27" t="str">
        <f>'Town Data'!A45</f>
        <v>ESSEX</v>
      </c>
      <c r="C49" s="49">
        <f>IF('Town Data'!C45&gt;9,'Town Data'!B45,"*")</f>
        <v>124547349.48999999</v>
      </c>
      <c r="D49" s="50">
        <f>IF('Town Data'!E45&gt;9,'Town Data'!D45,"*")</f>
        <v>38295048.229999997</v>
      </c>
      <c r="E49" s="51">
        <f>IF('Town Data'!G45&gt;9,'Town Data'!F45,"*")</f>
        <v>781500.99999999953</v>
      </c>
      <c r="F49" s="50">
        <f>IF('Town Data'!I45&gt;9,'Town Data'!H45,"*")</f>
        <v>116704348.73</v>
      </c>
      <c r="G49" s="50">
        <f>IF('Town Data'!K45&gt;9,'Town Data'!J45,"*")</f>
        <v>31263629.149999999</v>
      </c>
      <c r="H49" s="51">
        <f>IF('Town Data'!M45&gt;9,'Town Data'!L45,"*")</f>
        <v>832147.49999999907</v>
      </c>
      <c r="I49" s="22">
        <f t="shared" si="0"/>
        <v>6.7204014634836565E-2</v>
      </c>
      <c r="J49" s="22">
        <f t="shared" si="1"/>
        <v>0.22490732110030798</v>
      </c>
      <c r="K49" s="22">
        <f t="shared" si="2"/>
        <v>-6.086240720545287E-2</v>
      </c>
      <c r="L49" s="15"/>
    </row>
    <row r="50" spans="1:12" x14ac:dyDescent="0.25">
      <c r="A50" s="15"/>
      <c r="B50" s="15" t="str">
        <f>'Town Data'!A46</f>
        <v>FAIR HAVEN</v>
      </c>
      <c r="C50" s="45">
        <f>IF('Town Data'!C46&gt;9,'Town Data'!B46,"*")</f>
        <v>16636082.43</v>
      </c>
      <c r="D50" s="46">
        <f>IF('Town Data'!E46&gt;9,'Town Data'!D46,"*")</f>
        <v>3538041.71</v>
      </c>
      <c r="E50" s="47" t="str">
        <f>IF('Town Data'!G46&gt;9,'Town Data'!F46,"*")</f>
        <v>*</v>
      </c>
      <c r="F50" s="48">
        <f>IF('Town Data'!I46&gt;9,'Town Data'!H46,"*")</f>
        <v>16195046.74</v>
      </c>
      <c r="G50" s="46">
        <f>IF('Town Data'!K46&gt;9,'Town Data'!J46,"*")</f>
        <v>3106615.24</v>
      </c>
      <c r="H50" s="47" t="str">
        <f>IF('Town Data'!M46&gt;9,'Town Data'!L46,"*")</f>
        <v>*</v>
      </c>
      <c r="I50" s="9">
        <f t="shared" si="0"/>
        <v>2.7232751907451395E-2</v>
      </c>
      <c r="J50" s="9">
        <f t="shared" si="1"/>
        <v>0.13887348019318921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FAIRFAX</v>
      </c>
      <c r="C51" s="49">
        <f>IF('Town Data'!C47&gt;9,'Town Data'!B47,"*")</f>
        <v>10133693.59</v>
      </c>
      <c r="D51" s="50">
        <f>IF('Town Data'!E47&gt;9,'Town Data'!D47,"*")</f>
        <v>2830553.79</v>
      </c>
      <c r="E51" s="51" t="str">
        <f>IF('Town Data'!G47&gt;9,'Town Data'!F47,"*")</f>
        <v>*</v>
      </c>
      <c r="F51" s="50">
        <f>IF('Town Data'!I47&gt;9,'Town Data'!H47,"*")</f>
        <v>10339478.380000001</v>
      </c>
      <c r="G51" s="50">
        <f>IF('Town Data'!K47&gt;9,'Town Data'!J47,"*")</f>
        <v>2468533.52</v>
      </c>
      <c r="H51" s="51" t="str">
        <f>IF('Town Data'!M47&gt;9,'Town Data'!L47,"*")</f>
        <v>*</v>
      </c>
      <c r="I51" s="22">
        <f t="shared" si="0"/>
        <v>-1.9902821248512632E-2</v>
      </c>
      <c r="J51" s="22">
        <f t="shared" si="1"/>
        <v>0.1466539818345266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FAIRFIELD</v>
      </c>
      <c r="C52" s="45">
        <f>IF('Town Data'!C48&gt;9,'Town Data'!B48,"*")</f>
        <v>1881531.38</v>
      </c>
      <c r="D52" s="46">
        <f>IF('Town Data'!E48&gt;9,'Town Data'!D48,"*")</f>
        <v>350580.8</v>
      </c>
      <c r="E52" s="47" t="str">
        <f>IF('Town Data'!G48&gt;9,'Town Data'!F48,"*")</f>
        <v>*</v>
      </c>
      <c r="F52" s="48">
        <f>IF('Town Data'!I48&gt;9,'Town Data'!H48,"*")</f>
        <v>1627366.61</v>
      </c>
      <c r="G52" s="46">
        <f>IF('Town Data'!K48&gt;9,'Town Data'!J48,"*")</f>
        <v>289643.34999999998</v>
      </c>
      <c r="H52" s="47" t="str">
        <f>IF('Town Data'!M48&gt;9,'Town Data'!L48,"*")</f>
        <v>*</v>
      </c>
      <c r="I52" s="9">
        <f t="shared" si="0"/>
        <v>0.15618163014909084</v>
      </c>
      <c r="J52" s="9">
        <f t="shared" si="1"/>
        <v>0.21038787874812254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FAIRLEE</v>
      </c>
      <c r="C53" s="49">
        <f>IF('Town Data'!C49&gt;9,'Town Data'!B49,"*")</f>
        <v>11623553.48</v>
      </c>
      <c r="D53" s="50">
        <f>IF('Town Data'!E49&gt;9,'Town Data'!D49,"*")</f>
        <v>969866.66</v>
      </c>
      <c r="E53" s="51">
        <f>IF('Town Data'!G49&gt;9,'Town Data'!F49,"*")</f>
        <v>56730</v>
      </c>
      <c r="F53" s="50">
        <f>IF('Town Data'!I49&gt;9,'Town Data'!H49,"*")</f>
        <v>8541553.6300000008</v>
      </c>
      <c r="G53" s="50">
        <f>IF('Town Data'!K49&gt;9,'Town Data'!J49,"*")</f>
        <v>1166894.75</v>
      </c>
      <c r="H53" s="51">
        <f>IF('Town Data'!M49&gt;9,'Town Data'!L49,"*")</f>
        <v>73593.166666666628</v>
      </c>
      <c r="I53" s="22">
        <f t="shared" si="0"/>
        <v>0.36082426962411979</v>
      </c>
      <c r="J53" s="22">
        <f t="shared" si="1"/>
        <v>-0.16884821017491078</v>
      </c>
      <c r="K53" s="22">
        <f t="shared" si="2"/>
        <v>-0.22914038667539291</v>
      </c>
      <c r="L53" s="15"/>
    </row>
    <row r="54" spans="1:12" x14ac:dyDescent="0.25">
      <c r="A54" s="15"/>
      <c r="B54" s="15" t="str">
        <f>'Town Data'!A50</f>
        <v>FERRISBURGH</v>
      </c>
      <c r="C54" s="45">
        <f>IF('Town Data'!C50&gt;9,'Town Data'!B50,"*")</f>
        <v>6927467.5599999996</v>
      </c>
      <c r="D54" s="46">
        <f>IF('Town Data'!E50&gt;9,'Town Data'!D50,"*")</f>
        <v>1373587.41</v>
      </c>
      <c r="E54" s="47" t="str">
        <f>IF('Town Data'!G50&gt;9,'Town Data'!F50,"*")</f>
        <v>*</v>
      </c>
      <c r="F54" s="48">
        <f>IF('Town Data'!I50&gt;9,'Town Data'!H50,"*")</f>
        <v>5191452.49</v>
      </c>
      <c r="G54" s="46">
        <f>IF('Town Data'!K50&gt;9,'Town Data'!J50,"*")</f>
        <v>1277598.6499999999</v>
      </c>
      <c r="H54" s="47" t="str">
        <f>IF('Town Data'!M50&gt;9,'Town Data'!L50,"*")</f>
        <v>*</v>
      </c>
      <c r="I54" s="9">
        <f t="shared" si="0"/>
        <v>0.33439872046291214</v>
      </c>
      <c r="J54" s="9">
        <f t="shared" si="1"/>
        <v>7.5132170811232482E-2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FRANKLIN</v>
      </c>
      <c r="C55" s="49">
        <f>IF('Town Data'!C51&gt;9,'Town Data'!B51,"*")</f>
        <v>842967.13</v>
      </c>
      <c r="D55" s="50">
        <f>IF('Town Data'!E51&gt;9,'Town Data'!D51,"*")</f>
        <v>462106.97</v>
      </c>
      <c r="E55" s="51" t="str">
        <f>IF('Town Data'!G51&gt;9,'Town Data'!F51,"*")</f>
        <v>*</v>
      </c>
      <c r="F55" s="50" t="str">
        <f>IF('Town Data'!I51&gt;9,'Town Data'!H51,"*")</f>
        <v>*</v>
      </c>
      <c r="G55" s="50" t="str">
        <f>IF('Town Data'!K51&gt;9,'Town Data'!J51,"*")</f>
        <v>*</v>
      </c>
      <c r="H55" s="51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GEORGIA</v>
      </c>
      <c r="C56" s="45">
        <f>IF('Town Data'!C52&gt;9,'Town Data'!B52,"*")</f>
        <v>4253073.68</v>
      </c>
      <c r="D56" s="46">
        <f>IF('Town Data'!E52&gt;9,'Town Data'!D52,"*")</f>
        <v>1620739.95</v>
      </c>
      <c r="E56" s="47" t="str">
        <f>IF('Town Data'!G52&gt;9,'Town Data'!F52,"*")</f>
        <v>*</v>
      </c>
      <c r="F56" s="48">
        <f>IF('Town Data'!I52&gt;9,'Town Data'!H52,"*")</f>
        <v>3416592.35</v>
      </c>
      <c r="G56" s="46">
        <f>IF('Town Data'!K52&gt;9,'Town Data'!J52,"*")</f>
        <v>1286772.46</v>
      </c>
      <c r="H56" s="47" t="str">
        <f>IF('Town Data'!M52&gt;9,'Town Data'!L52,"*")</f>
        <v>*</v>
      </c>
      <c r="I56" s="9">
        <f t="shared" si="0"/>
        <v>0.24482912923457187</v>
      </c>
      <c r="J56" s="9">
        <f t="shared" si="1"/>
        <v>0.25953888537527453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GRAND ISLE</v>
      </c>
      <c r="C57" s="49">
        <f>IF('Town Data'!C53&gt;9,'Town Data'!B53,"*")</f>
        <v>1807700.28</v>
      </c>
      <c r="D57" s="50">
        <f>IF('Town Data'!E53&gt;9,'Town Data'!D53,"*")</f>
        <v>529579.34</v>
      </c>
      <c r="E57" s="51" t="str">
        <f>IF('Town Data'!G53&gt;9,'Town Data'!F53,"*")</f>
        <v>*</v>
      </c>
      <c r="F57" s="50">
        <f>IF('Town Data'!I53&gt;9,'Town Data'!H53,"*")</f>
        <v>763079.29</v>
      </c>
      <c r="G57" s="50">
        <f>IF('Town Data'!K53&gt;9,'Town Data'!J53,"*")</f>
        <v>419064.76</v>
      </c>
      <c r="H57" s="51" t="str">
        <f>IF('Town Data'!M53&gt;9,'Town Data'!L53,"*")</f>
        <v>*</v>
      </c>
      <c r="I57" s="22">
        <f t="shared" si="0"/>
        <v>1.3689547124257557</v>
      </c>
      <c r="J57" s="22">
        <f t="shared" si="1"/>
        <v>0.26371718776830566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GREENSBORO</v>
      </c>
      <c r="C58" s="45">
        <f>IF('Town Data'!C54&gt;9,'Town Data'!B54,"*")</f>
        <v>1183977.82</v>
      </c>
      <c r="D58" s="46">
        <f>IF('Town Data'!E54&gt;9,'Town Data'!D54,"*")</f>
        <v>518173.02</v>
      </c>
      <c r="E58" s="47" t="str">
        <f>IF('Town Data'!G54&gt;9,'Town Data'!F54,"*")</f>
        <v>*</v>
      </c>
      <c r="F58" s="48">
        <f>IF('Town Data'!I54&gt;9,'Town Data'!H54,"*")</f>
        <v>1900536.5</v>
      </c>
      <c r="G58" s="46">
        <f>IF('Town Data'!K54&gt;9,'Town Data'!J54,"*")</f>
        <v>1339904.71</v>
      </c>
      <c r="H58" s="47" t="str">
        <f>IF('Town Data'!M54&gt;9,'Town Data'!L54,"*")</f>
        <v>*</v>
      </c>
      <c r="I58" s="9">
        <f t="shared" si="0"/>
        <v>-0.37702968609126947</v>
      </c>
      <c r="J58" s="9">
        <f t="shared" si="1"/>
        <v>-0.61327621573925206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GROTON</v>
      </c>
      <c r="C59" s="49">
        <f>IF('Town Data'!C55&gt;9,'Town Data'!B55,"*")</f>
        <v>3100709.94</v>
      </c>
      <c r="D59" s="50">
        <f>IF('Town Data'!E55&gt;9,'Town Data'!D55,"*")</f>
        <v>1043615.73</v>
      </c>
      <c r="E59" s="51" t="str">
        <f>IF('Town Data'!G55&gt;9,'Town Data'!F55,"*")</f>
        <v>*</v>
      </c>
      <c r="F59" s="50">
        <f>IF('Town Data'!I55&gt;9,'Town Data'!H55,"*")</f>
        <v>2159691.39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>
        <f t="shared" si="0"/>
        <v>0.43571898946173032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GUILFORD</v>
      </c>
      <c r="C60" s="45">
        <f>IF('Town Data'!C56&gt;9,'Town Data'!B56,"*")</f>
        <v>724303.04</v>
      </c>
      <c r="D60" s="46">
        <f>IF('Town Data'!E56&gt;9,'Town Data'!D56,"*")</f>
        <v>322324.15000000002</v>
      </c>
      <c r="E60" s="47" t="str">
        <f>IF('Town Data'!G56&gt;9,'Town Data'!F56,"*")</f>
        <v>*</v>
      </c>
      <c r="F60" s="48">
        <f>IF('Town Data'!I56&gt;9,'Town Data'!H56,"*")</f>
        <v>746743.74</v>
      </c>
      <c r="G60" s="46">
        <f>IF('Town Data'!K56&gt;9,'Town Data'!J56,"*")</f>
        <v>317591.65999999997</v>
      </c>
      <c r="H60" s="47" t="str">
        <f>IF('Town Data'!M56&gt;9,'Town Data'!L56,"*")</f>
        <v>*</v>
      </c>
      <c r="I60" s="9">
        <f t="shared" si="0"/>
        <v>-3.0051406925754681E-2</v>
      </c>
      <c r="J60" s="9">
        <f t="shared" si="1"/>
        <v>1.4901178450341074E-2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HALIFAX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528031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HARDWICK</v>
      </c>
      <c r="C62" s="45">
        <f>IF('Town Data'!C58&gt;9,'Town Data'!B58,"*")</f>
        <v>25385523.489999998</v>
      </c>
      <c r="D62" s="46">
        <f>IF('Town Data'!E58&gt;9,'Town Data'!D58,"*")</f>
        <v>4077262.22</v>
      </c>
      <c r="E62" s="47">
        <f>IF('Town Data'!G58&gt;9,'Town Data'!F58,"*")</f>
        <v>11932.166666666666</v>
      </c>
      <c r="F62" s="48">
        <f>IF('Town Data'!I58&gt;9,'Town Data'!H58,"*")</f>
        <v>22362582.390000001</v>
      </c>
      <c r="G62" s="46">
        <f>IF('Town Data'!K58&gt;9,'Town Data'!J58,"*")</f>
        <v>3667920.93</v>
      </c>
      <c r="H62" s="47">
        <f>IF('Town Data'!M58&gt;9,'Town Data'!L58,"*")</f>
        <v>26543.000000000011</v>
      </c>
      <c r="I62" s="9">
        <f t="shared" si="0"/>
        <v>0.13517853382406242</v>
      </c>
      <c r="J62" s="9">
        <f t="shared" si="1"/>
        <v>0.1116003582988906</v>
      </c>
      <c r="K62" s="9">
        <f t="shared" si="2"/>
        <v>-0.5504590036293312</v>
      </c>
      <c r="L62" s="15"/>
    </row>
    <row r="63" spans="1:12" x14ac:dyDescent="0.25">
      <c r="A63" s="15"/>
      <c r="B63" s="27" t="str">
        <f>'Town Data'!A59</f>
        <v>HARTFORD</v>
      </c>
      <c r="C63" s="49">
        <f>IF('Town Data'!C59&gt;9,'Town Data'!B59,"*")</f>
        <v>124904375.87</v>
      </c>
      <c r="D63" s="50">
        <f>IF('Town Data'!E59&gt;9,'Town Data'!D59,"*")</f>
        <v>18577274.27</v>
      </c>
      <c r="E63" s="51">
        <f>IF('Town Data'!G59&gt;9,'Town Data'!F59,"*")</f>
        <v>238499.83333333331</v>
      </c>
      <c r="F63" s="50">
        <f>IF('Town Data'!I59&gt;9,'Town Data'!H59,"*")</f>
        <v>101993411.81</v>
      </c>
      <c r="G63" s="50">
        <f>IF('Town Data'!K59&gt;9,'Town Data'!J59,"*")</f>
        <v>16536842.6</v>
      </c>
      <c r="H63" s="51">
        <f>IF('Town Data'!M59&gt;9,'Town Data'!L59,"*")</f>
        <v>381753.33333333349</v>
      </c>
      <c r="I63" s="22">
        <f t="shared" si="0"/>
        <v>0.22463180369610583</v>
      </c>
      <c r="J63" s="22">
        <f t="shared" si="1"/>
        <v>0.12338701645500333</v>
      </c>
      <c r="K63" s="22">
        <f t="shared" si="2"/>
        <v>-0.37525147128163067</v>
      </c>
      <c r="L63" s="15"/>
    </row>
    <row r="64" spans="1:12" x14ac:dyDescent="0.25">
      <c r="A64" s="15"/>
      <c r="B64" s="15" t="str">
        <f>'Town Data'!A60</f>
        <v>HARTLAND</v>
      </c>
      <c r="C64" s="45">
        <f>IF('Town Data'!C60&gt;9,'Town Data'!B60,"*")</f>
        <v>2650043.81</v>
      </c>
      <c r="D64" s="46">
        <f>IF('Town Data'!E60&gt;9,'Town Data'!D60,"*")</f>
        <v>1020441.38</v>
      </c>
      <c r="E64" s="47">
        <f>IF('Town Data'!G60&gt;9,'Town Data'!F60,"*")</f>
        <v>55992.666666666642</v>
      </c>
      <c r="F64" s="48">
        <f>IF('Town Data'!I60&gt;9,'Town Data'!H60,"*")</f>
        <v>2974909.23</v>
      </c>
      <c r="G64" s="46">
        <f>IF('Town Data'!K60&gt;9,'Town Data'!J60,"*")</f>
        <v>1179897.1299999999</v>
      </c>
      <c r="H64" s="47">
        <f>IF('Town Data'!M60&gt;9,'Town Data'!L60,"*")</f>
        <v>85812.999999999985</v>
      </c>
      <c r="I64" s="9">
        <f t="shared" si="0"/>
        <v>-0.10920179235182914</v>
      </c>
      <c r="J64" s="9">
        <f t="shared" si="1"/>
        <v>-0.13514377308469247</v>
      </c>
      <c r="K64" s="9">
        <f t="shared" si="2"/>
        <v>-0.3475036804835322</v>
      </c>
      <c r="L64" s="15"/>
    </row>
    <row r="65" spans="1:12" x14ac:dyDescent="0.25">
      <c r="A65" s="15"/>
      <c r="B65" s="27" t="str">
        <f>'Town Data'!A61</f>
        <v>HIGHGATE</v>
      </c>
      <c r="C65" s="49">
        <f>IF('Town Data'!C61&gt;9,'Town Data'!B61,"*")</f>
        <v>5465594.6900000004</v>
      </c>
      <c r="D65" s="50">
        <f>IF('Town Data'!E61&gt;9,'Town Data'!D61,"*")</f>
        <v>1785479.77</v>
      </c>
      <c r="E65" s="51" t="str">
        <f>IF('Town Data'!G61&gt;9,'Town Data'!F61,"*")</f>
        <v>*</v>
      </c>
      <c r="F65" s="50">
        <f>IF('Town Data'!I61&gt;9,'Town Data'!H61,"*")</f>
        <v>5055003.99</v>
      </c>
      <c r="G65" s="50">
        <f>IF('Town Data'!K61&gt;9,'Town Data'!J61,"*")</f>
        <v>1370982.16</v>
      </c>
      <c r="H65" s="51" t="str">
        <f>IF('Town Data'!M61&gt;9,'Town Data'!L61,"*")</f>
        <v>*</v>
      </c>
      <c r="I65" s="22">
        <f t="shared" si="0"/>
        <v>8.1224604532903671E-2</v>
      </c>
      <c r="J65" s="22">
        <f t="shared" si="1"/>
        <v>0.30233625359501404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HINESBURG</v>
      </c>
      <c r="C66" s="45">
        <f>IF('Town Data'!C62&gt;9,'Town Data'!B62,"*")</f>
        <v>17022254.73</v>
      </c>
      <c r="D66" s="46">
        <f>IF('Town Data'!E62&gt;9,'Town Data'!D62,"*")</f>
        <v>3932469.66</v>
      </c>
      <c r="E66" s="47">
        <f>IF('Town Data'!G62&gt;9,'Town Data'!F62,"*")</f>
        <v>82370.333333333401</v>
      </c>
      <c r="F66" s="48">
        <f>IF('Town Data'!I62&gt;9,'Town Data'!H62,"*")</f>
        <v>18879777.52</v>
      </c>
      <c r="G66" s="46">
        <f>IF('Town Data'!K62&gt;9,'Town Data'!J62,"*")</f>
        <v>3600475.89</v>
      </c>
      <c r="H66" s="47">
        <f>IF('Town Data'!M62&gt;9,'Town Data'!L62,"*")</f>
        <v>41791.666666666635</v>
      </c>
      <c r="I66" s="9">
        <f t="shared" si="0"/>
        <v>-9.8386900376991257E-2</v>
      </c>
      <c r="J66" s="9">
        <f t="shared" si="1"/>
        <v>9.2208302497479022E-2</v>
      </c>
      <c r="K66" s="9">
        <f t="shared" si="2"/>
        <v>0.97097507477567613</v>
      </c>
      <c r="L66" s="15"/>
    </row>
    <row r="67" spans="1:12" x14ac:dyDescent="0.25">
      <c r="A67" s="15"/>
      <c r="B67" s="27" t="str">
        <f>'Town Data'!A63</f>
        <v>HUNTINGTON</v>
      </c>
      <c r="C67" s="49">
        <f>IF('Town Data'!C63&gt;9,'Town Data'!B63,"*")</f>
        <v>673319.12</v>
      </c>
      <c r="D67" s="50">
        <f>IF('Town Data'!E63&gt;9,'Town Data'!D63,"*")</f>
        <v>350951.43</v>
      </c>
      <c r="E67" s="51" t="str">
        <f>IF('Town Data'!G63&gt;9,'Town Data'!F63,"*")</f>
        <v>*</v>
      </c>
      <c r="F67" s="50">
        <f>IF('Town Data'!I63&gt;9,'Town Data'!H63,"*")</f>
        <v>634624.15</v>
      </c>
      <c r="G67" s="50">
        <f>IF('Town Data'!K63&gt;9,'Town Data'!J63,"*")</f>
        <v>302184.05</v>
      </c>
      <c r="H67" s="51" t="str">
        <f>IF('Town Data'!M63&gt;9,'Town Data'!L63,"*")</f>
        <v>*</v>
      </c>
      <c r="I67" s="22">
        <f t="shared" si="0"/>
        <v>6.097304995405544E-2</v>
      </c>
      <c r="J67" s="22">
        <f t="shared" si="1"/>
        <v>0.16138303792010203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HYDE PARK</v>
      </c>
      <c r="C68" s="45">
        <f>IF('Town Data'!C64&gt;9,'Town Data'!B64,"*")</f>
        <v>11796840.68</v>
      </c>
      <c r="D68" s="46">
        <f>IF('Town Data'!E64&gt;9,'Town Data'!D64,"*")</f>
        <v>881088.22</v>
      </c>
      <c r="E68" s="47" t="str">
        <f>IF('Town Data'!G64&gt;9,'Town Data'!F64,"*")</f>
        <v>*</v>
      </c>
      <c r="F68" s="48">
        <f>IF('Town Data'!I64&gt;9,'Town Data'!H64,"*")</f>
        <v>9084052.3000000007</v>
      </c>
      <c r="G68" s="46">
        <f>IF('Town Data'!K64&gt;9,'Town Data'!J64,"*")</f>
        <v>739372.11</v>
      </c>
      <c r="H68" s="47" t="str">
        <f>IF('Town Data'!M64&gt;9,'Town Data'!L64,"*")</f>
        <v>*</v>
      </c>
      <c r="I68" s="9">
        <f t="shared" si="0"/>
        <v>0.29863196406299847</v>
      </c>
      <c r="J68" s="9">
        <f t="shared" si="1"/>
        <v>0.19167088950650302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IRASBURG</v>
      </c>
      <c r="C69" s="49">
        <f>IF('Town Data'!C65&gt;9,'Town Data'!B65,"*")</f>
        <v>2810361.25</v>
      </c>
      <c r="D69" s="50">
        <f>IF('Town Data'!E65&gt;9,'Town Data'!D65,"*")</f>
        <v>1139913.1499999999</v>
      </c>
      <c r="E69" s="51" t="str">
        <f>IF('Town Data'!G65&gt;9,'Town Data'!F65,"*")</f>
        <v>*</v>
      </c>
      <c r="F69" s="50">
        <f>IF('Town Data'!I65&gt;9,'Town Data'!H65,"*")</f>
        <v>2694994.72</v>
      </c>
      <c r="G69" s="50">
        <f>IF('Town Data'!K65&gt;9,'Town Data'!J65,"*")</f>
        <v>552748.44999999995</v>
      </c>
      <c r="H69" s="51" t="str">
        <f>IF('Town Data'!M65&gt;9,'Town Data'!L65,"*")</f>
        <v>*</v>
      </c>
      <c r="I69" s="22">
        <f t="shared" si="0"/>
        <v>4.280770167891082E-2</v>
      </c>
      <c r="J69" s="22">
        <f t="shared" si="1"/>
        <v>1.0622638561899178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JAMAICA</v>
      </c>
      <c r="C70" s="45">
        <f>IF('Town Data'!C66&gt;9,'Town Data'!B66,"*")</f>
        <v>4056958.23</v>
      </c>
      <c r="D70" s="46">
        <f>IF('Town Data'!E66&gt;9,'Town Data'!D66,"*")</f>
        <v>1425995.52</v>
      </c>
      <c r="E70" s="47" t="str">
        <f>IF('Town Data'!G66&gt;9,'Town Data'!F66,"*")</f>
        <v>*</v>
      </c>
      <c r="F70" s="48">
        <f>IF('Town Data'!I66&gt;9,'Town Data'!H66,"*")</f>
        <v>3658712.51</v>
      </c>
      <c r="G70" s="46">
        <f>IF('Town Data'!K66&gt;9,'Town Data'!J66,"*")</f>
        <v>988371.44</v>
      </c>
      <c r="H70" s="47" t="str">
        <f>IF('Town Data'!M66&gt;9,'Town Data'!L66,"*")</f>
        <v>*</v>
      </c>
      <c r="I70" s="9">
        <f t="shared" ref="I70:I133" si="3">IFERROR((C70-F70)/F70,"")</f>
        <v>0.108848596032488</v>
      </c>
      <c r="J70" s="9">
        <f t="shared" ref="J70:J133" si="4">IFERROR((D70-G70)/G70,"")</f>
        <v>0.44277289113088913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JAY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12999587.84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JERICHO</v>
      </c>
      <c r="C72" s="45">
        <f>IF('Town Data'!C68&gt;9,'Town Data'!B68,"*")</f>
        <v>7933207.71</v>
      </c>
      <c r="D72" s="46">
        <f>IF('Town Data'!E68&gt;9,'Town Data'!D68,"*")</f>
        <v>2308344.8199999998</v>
      </c>
      <c r="E72" s="47" t="str">
        <f>IF('Town Data'!G68&gt;9,'Town Data'!F68,"*")</f>
        <v>*</v>
      </c>
      <c r="F72" s="48">
        <f>IF('Town Data'!I68&gt;9,'Town Data'!H68,"*")</f>
        <v>7513764.8099999996</v>
      </c>
      <c r="G72" s="46">
        <f>IF('Town Data'!K68&gt;9,'Town Data'!J68,"*")</f>
        <v>1982158.22</v>
      </c>
      <c r="H72" s="47" t="str">
        <f>IF('Town Data'!M68&gt;9,'Town Data'!L68,"*")</f>
        <v>*</v>
      </c>
      <c r="I72" s="9">
        <f t="shared" si="3"/>
        <v>5.5823267111284575E-2</v>
      </c>
      <c r="J72" s="9">
        <f t="shared" si="4"/>
        <v>0.16456133355489647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JOHNSON</v>
      </c>
      <c r="C73" s="49">
        <f>IF('Town Data'!C69&gt;9,'Town Data'!B69,"*")</f>
        <v>29760471.969999999</v>
      </c>
      <c r="D73" s="50">
        <f>IF('Town Data'!E69&gt;9,'Town Data'!D69,"*")</f>
        <v>7481131.1100000003</v>
      </c>
      <c r="E73" s="51" t="str">
        <f>IF('Town Data'!G69&gt;9,'Town Data'!F69,"*")</f>
        <v>*</v>
      </c>
      <c r="F73" s="50">
        <f>IF('Town Data'!I69&gt;9,'Town Data'!H69,"*")</f>
        <v>28533772.649999999</v>
      </c>
      <c r="G73" s="50">
        <f>IF('Town Data'!K69&gt;9,'Town Data'!J69,"*")</f>
        <v>6858557.5300000003</v>
      </c>
      <c r="H73" s="51" t="str">
        <f>IF('Town Data'!M69&gt;9,'Town Data'!L69,"*")</f>
        <v>*</v>
      </c>
      <c r="I73" s="22">
        <f t="shared" si="3"/>
        <v>4.2991136680273517E-2</v>
      </c>
      <c r="J73" s="22">
        <f t="shared" si="4"/>
        <v>9.0773253308265245E-2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KILLINGTON</v>
      </c>
      <c r="C74" s="45">
        <f>IF('Town Data'!C70&gt;9,'Town Data'!B70,"*")</f>
        <v>36449167.130000003</v>
      </c>
      <c r="D74" s="46">
        <f>IF('Town Data'!E70&gt;9,'Town Data'!D70,"*")</f>
        <v>32264153.879999999</v>
      </c>
      <c r="E74" s="47" t="str">
        <f>IF('Town Data'!G70&gt;9,'Town Data'!F70,"*")</f>
        <v>*</v>
      </c>
      <c r="F74" s="48">
        <f>IF('Town Data'!I70&gt;9,'Town Data'!H70,"*")</f>
        <v>29885437.48</v>
      </c>
      <c r="G74" s="46">
        <f>IF('Town Data'!K70&gt;9,'Town Data'!J70,"*")</f>
        <v>25862038.34</v>
      </c>
      <c r="H74" s="47" t="str">
        <f>IF('Town Data'!M70&gt;9,'Town Data'!L70,"*")</f>
        <v>*</v>
      </c>
      <c r="I74" s="9">
        <f t="shared" si="3"/>
        <v>0.21962969939431526</v>
      </c>
      <c r="J74" s="9">
        <f t="shared" si="4"/>
        <v>0.24754876069060838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LEICESTER</v>
      </c>
      <c r="C75" s="49">
        <f>IF('Town Data'!C71&gt;9,'Town Data'!B71,"*")</f>
        <v>812987.63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 t="str">
        <f>IF('Town Data'!I71&gt;9,'Town Data'!H71,"*")</f>
        <v>*</v>
      </c>
      <c r="G75" s="50" t="str">
        <f>IF('Town Data'!K71&gt;9,'Town Data'!J71,"*")</f>
        <v>*</v>
      </c>
      <c r="H75" s="51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LINCOLN</v>
      </c>
      <c r="C76" s="45">
        <f>IF('Town Data'!C72&gt;9,'Town Data'!B72,"*")</f>
        <v>561468.61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527717.68000000005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6.3956413209426549E-2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LONDONDERRY</v>
      </c>
      <c r="C77" s="49">
        <f>IF('Town Data'!C73&gt;9,'Town Data'!B73,"*")</f>
        <v>16452406.41</v>
      </c>
      <c r="D77" s="50">
        <f>IF('Town Data'!E73&gt;9,'Town Data'!D73,"*")</f>
        <v>7726342.3300000001</v>
      </c>
      <c r="E77" s="51" t="str">
        <f>IF('Town Data'!G73&gt;9,'Town Data'!F73,"*")</f>
        <v>*</v>
      </c>
      <c r="F77" s="50">
        <f>IF('Town Data'!I73&gt;9,'Town Data'!H73,"*")</f>
        <v>9569170.1400000006</v>
      </c>
      <c r="G77" s="50">
        <f>IF('Town Data'!K73&gt;9,'Town Data'!J73,"*")</f>
        <v>3222428.19</v>
      </c>
      <c r="H77" s="51" t="str">
        <f>IF('Town Data'!M73&gt;9,'Town Data'!L73,"*")</f>
        <v>*</v>
      </c>
      <c r="I77" s="22">
        <f t="shared" si="3"/>
        <v>0.71931381397718563</v>
      </c>
      <c r="J77" s="22">
        <f t="shared" si="4"/>
        <v>1.3976771162742343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LUDLOW</v>
      </c>
      <c r="C78" s="45">
        <f>IF('Town Data'!C74&gt;9,'Town Data'!B74,"*")</f>
        <v>22977071.350000001</v>
      </c>
      <c r="D78" s="46">
        <f>IF('Town Data'!E74&gt;9,'Town Data'!D74,"*")</f>
        <v>10887102.34</v>
      </c>
      <c r="E78" s="47" t="str">
        <f>IF('Town Data'!G74&gt;9,'Town Data'!F74,"*")</f>
        <v>*</v>
      </c>
      <c r="F78" s="48">
        <f>IF('Town Data'!I74&gt;9,'Town Data'!H74,"*")</f>
        <v>21161046.59</v>
      </c>
      <c r="G78" s="46">
        <f>IF('Town Data'!K74&gt;9,'Town Data'!J74,"*")</f>
        <v>9163479.1699999999</v>
      </c>
      <c r="H78" s="47" t="str">
        <f>IF('Town Data'!M74&gt;9,'Town Data'!L74,"*")</f>
        <v>*</v>
      </c>
      <c r="I78" s="9">
        <f t="shared" si="3"/>
        <v>8.5819231684797381E-2</v>
      </c>
      <c r="J78" s="9">
        <f t="shared" si="4"/>
        <v>0.18809702494254701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LYNDON</v>
      </c>
      <c r="C79" s="49">
        <f>IF('Town Data'!C75&gt;9,'Town Data'!B75,"*")</f>
        <v>33327032.280000001</v>
      </c>
      <c r="D79" s="50">
        <f>IF('Town Data'!E75&gt;9,'Town Data'!D75,"*")</f>
        <v>8724167.2300000004</v>
      </c>
      <c r="E79" s="51">
        <f>IF('Town Data'!G75&gt;9,'Town Data'!F75,"*")</f>
        <v>94839.5</v>
      </c>
      <c r="F79" s="50">
        <f>IF('Town Data'!I75&gt;9,'Town Data'!H75,"*")</f>
        <v>30276368.300000001</v>
      </c>
      <c r="G79" s="50">
        <f>IF('Town Data'!K75&gt;9,'Town Data'!J75,"*")</f>
        <v>7012093.6200000001</v>
      </c>
      <c r="H79" s="51">
        <f>IF('Town Data'!M75&gt;9,'Town Data'!L75,"*")</f>
        <v>151414.83333333334</v>
      </c>
      <c r="I79" s="22">
        <f t="shared" si="3"/>
        <v>0.10076056513026367</v>
      </c>
      <c r="J79" s="22">
        <f t="shared" si="4"/>
        <v>0.2441601186151876</v>
      </c>
      <c r="K79" s="22">
        <f t="shared" si="5"/>
        <v>-0.37364459008309403</v>
      </c>
      <c r="L79" s="15"/>
    </row>
    <row r="80" spans="1:12" x14ac:dyDescent="0.25">
      <c r="A80" s="15"/>
      <c r="B80" s="15" t="str">
        <f>'Town Data'!A76</f>
        <v>MANCHESTER</v>
      </c>
      <c r="C80" s="45">
        <f>IF('Town Data'!C76&gt;9,'Town Data'!B76,"*")</f>
        <v>65360195.640000001</v>
      </c>
      <c r="D80" s="46">
        <f>IF('Town Data'!E76&gt;9,'Town Data'!D76,"*")</f>
        <v>30065902.440000001</v>
      </c>
      <c r="E80" s="47">
        <f>IF('Town Data'!G76&gt;9,'Town Data'!F76,"*")</f>
        <v>730867.16666666628</v>
      </c>
      <c r="F80" s="48">
        <f>IF('Town Data'!I76&gt;9,'Town Data'!H76,"*")</f>
        <v>57101147.100000001</v>
      </c>
      <c r="G80" s="46">
        <f>IF('Town Data'!K76&gt;9,'Town Data'!J76,"*")</f>
        <v>22853104.77</v>
      </c>
      <c r="H80" s="47">
        <f>IF('Town Data'!M76&gt;9,'Town Data'!L76,"*")</f>
        <v>818386.99999999907</v>
      </c>
      <c r="I80" s="9">
        <f t="shared" si="3"/>
        <v>0.14463892512590171</v>
      </c>
      <c r="J80" s="9">
        <f t="shared" si="4"/>
        <v>0.31561565671673952</v>
      </c>
      <c r="K80" s="9">
        <f t="shared" si="5"/>
        <v>-0.10694186654154195</v>
      </c>
      <c r="L80" s="15"/>
    </row>
    <row r="81" spans="1:12" x14ac:dyDescent="0.25">
      <c r="A81" s="15"/>
      <c r="B81" s="27" t="str">
        <f>'Town Data'!A77</f>
        <v>MARSHFIELD</v>
      </c>
      <c r="C81" s="49">
        <f>IF('Town Data'!C77&gt;9,'Town Data'!B77,"*")</f>
        <v>1817209.52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2398658.9</v>
      </c>
      <c r="G81" s="50">
        <f>IF('Town Data'!K77&gt;9,'Town Data'!J77,"*")</f>
        <v>575027.06000000006</v>
      </c>
      <c r="H81" s="51" t="str">
        <f>IF('Town Data'!M77&gt;9,'Town Data'!L77,"*")</f>
        <v>*</v>
      </c>
      <c r="I81" s="22">
        <f t="shared" si="3"/>
        <v>-0.2424060294692171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MENDON</v>
      </c>
      <c r="C82" s="45">
        <f>IF('Town Data'!C78&gt;9,'Town Data'!B78,"*")</f>
        <v>7075598.5999999996</v>
      </c>
      <c r="D82" s="46">
        <f>IF('Town Data'!E78&gt;9,'Town Data'!D78,"*")</f>
        <v>919955.09</v>
      </c>
      <c r="E82" s="47" t="str">
        <f>IF('Town Data'!G78&gt;9,'Town Data'!F78,"*")</f>
        <v>*</v>
      </c>
      <c r="F82" s="48">
        <f>IF('Town Data'!I78&gt;9,'Town Data'!H78,"*")</f>
        <v>6706226.6799999997</v>
      </c>
      <c r="G82" s="46">
        <f>IF('Town Data'!K78&gt;9,'Town Data'!J78,"*")</f>
        <v>658829.09</v>
      </c>
      <c r="H82" s="47" t="str">
        <f>IF('Town Data'!M78&gt;9,'Town Data'!L78,"*")</f>
        <v>*</v>
      </c>
      <c r="I82" s="9">
        <f t="shared" si="3"/>
        <v>5.5078949404078294E-2</v>
      </c>
      <c r="J82" s="9">
        <f t="shared" si="4"/>
        <v>0.39634861903259311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MIDDLEBURY</v>
      </c>
      <c r="C83" s="49">
        <f>IF('Town Data'!C79&gt;9,'Town Data'!B79,"*")</f>
        <v>90182510.030000001</v>
      </c>
      <c r="D83" s="50">
        <f>IF('Town Data'!E79&gt;9,'Town Data'!D79,"*")</f>
        <v>24497195.41</v>
      </c>
      <c r="E83" s="51">
        <f>IF('Town Data'!G79&gt;9,'Town Data'!F79,"*")</f>
        <v>225186.16666666666</v>
      </c>
      <c r="F83" s="50">
        <f>IF('Town Data'!I79&gt;9,'Town Data'!H79,"*")</f>
        <v>83286268.040000007</v>
      </c>
      <c r="G83" s="50">
        <f>IF('Town Data'!K79&gt;9,'Town Data'!J79,"*")</f>
        <v>22966551.120000001</v>
      </c>
      <c r="H83" s="51">
        <f>IF('Town Data'!M79&gt;9,'Town Data'!L79,"*")</f>
        <v>310749.66666666651</v>
      </c>
      <c r="I83" s="22">
        <f t="shared" si="3"/>
        <v>8.2801668898022027E-2</v>
      </c>
      <c r="J83" s="22">
        <f t="shared" si="4"/>
        <v>6.6646675941999217E-2</v>
      </c>
      <c r="K83" s="22">
        <f t="shared" si="5"/>
        <v>-0.27534542809914486</v>
      </c>
      <c r="L83" s="15"/>
    </row>
    <row r="84" spans="1:12" x14ac:dyDescent="0.25">
      <c r="A84" s="15"/>
      <c r="B84" s="15" t="str">
        <f>'Town Data'!A80</f>
        <v>MIDDLESEX</v>
      </c>
      <c r="C84" s="45">
        <f>IF('Town Data'!C80&gt;9,'Town Data'!B80,"*")</f>
        <v>13485824.49</v>
      </c>
      <c r="D84" s="48">
        <f>IF('Town Data'!E80&gt;9,'Town Data'!D80,"*")</f>
        <v>527948.59</v>
      </c>
      <c r="E84" s="55" t="str">
        <f>IF('Town Data'!G80&gt;9,'Town Data'!F80,"*")</f>
        <v>*</v>
      </c>
      <c r="F84" s="48">
        <f>IF('Town Data'!I80&gt;9,'Town Data'!H80,"*")</f>
        <v>10420896.02</v>
      </c>
      <c r="G84" s="46">
        <f>IF('Town Data'!K80&gt;9,'Town Data'!J80,"*")</f>
        <v>533860.18999999994</v>
      </c>
      <c r="H84" s="47" t="str">
        <f>IF('Town Data'!M80&gt;9,'Town Data'!L80,"*")</f>
        <v>*</v>
      </c>
      <c r="I84" s="9">
        <f t="shared" si="3"/>
        <v>0.29411371768010414</v>
      </c>
      <c r="J84" s="9">
        <f t="shared" si="4"/>
        <v>-1.1073311160361999E-2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MIDDLETOWN SPRINGS</v>
      </c>
      <c r="C85" s="49">
        <f>IF('Town Data'!C81&gt;9,'Town Data'!B81,"*")</f>
        <v>698877.53</v>
      </c>
      <c r="D85" s="50">
        <f>IF('Town Data'!E81&gt;9,'Town Data'!D81,"*")</f>
        <v>88515.87</v>
      </c>
      <c r="E85" s="51" t="str">
        <f>IF('Town Data'!G81&gt;9,'Town Data'!F81,"*")</f>
        <v>*</v>
      </c>
      <c r="F85" s="50" t="str">
        <f>IF('Town Data'!I81&gt;9,'Town Data'!H81,"*")</f>
        <v>*</v>
      </c>
      <c r="G85" s="50" t="str">
        <f>IF('Town Data'!K81&gt;9,'Town Data'!J81,"*")</f>
        <v>*</v>
      </c>
      <c r="H85" s="51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MILTON</v>
      </c>
      <c r="C86" s="45">
        <f>IF('Town Data'!C82&gt;9,'Town Data'!B82,"*")</f>
        <v>54534839.289999999</v>
      </c>
      <c r="D86" s="46">
        <f>IF('Town Data'!E82&gt;9,'Town Data'!D82,"*")</f>
        <v>10108802.220000001</v>
      </c>
      <c r="E86" s="47">
        <f>IF('Town Data'!G82&gt;9,'Town Data'!F82,"*")</f>
        <v>86609.166666666599</v>
      </c>
      <c r="F86" s="48">
        <f>IF('Town Data'!I82&gt;9,'Town Data'!H82,"*")</f>
        <v>47538109.469999999</v>
      </c>
      <c r="G86" s="46">
        <f>IF('Town Data'!K82&gt;9,'Town Data'!J82,"*")</f>
        <v>8834741.2699999996</v>
      </c>
      <c r="H86" s="47">
        <f>IF('Town Data'!M82&gt;9,'Town Data'!L82,"*")</f>
        <v>127172.33333333336</v>
      </c>
      <c r="I86" s="9">
        <f t="shared" si="3"/>
        <v>0.14718149076617035</v>
      </c>
      <c r="J86" s="9">
        <f t="shared" si="4"/>
        <v>0.14421032954596091</v>
      </c>
      <c r="K86" s="9">
        <f t="shared" si="5"/>
        <v>-0.31896219565576439</v>
      </c>
      <c r="L86" s="15"/>
    </row>
    <row r="87" spans="1:12" x14ac:dyDescent="0.25">
      <c r="A87" s="15"/>
      <c r="B87" s="27" t="str">
        <f>'Town Data'!A83</f>
        <v>MONKTON</v>
      </c>
      <c r="C87" s="49" t="str">
        <f>IF('Town Data'!C83&gt;9,'Town Data'!B83,"*")</f>
        <v>*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715569.96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MONTGOMERY</v>
      </c>
      <c r="C88" s="45">
        <f>IF('Town Data'!C84&gt;9,'Town Data'!B84,"*")</f>
        <v>1973386.79</v>
      </c>
      <c r="D88" s="46">
        <f>IF('Town Data'!E84&gt;9,'Town Data'!D84,"*")</f>
        <v>574886.98</v>
      </c>
      <c r="E88" s="47" t="str">
        <f>IF('Town Data'!G84&gt;9,'Town Data'!F84,"*")</f>
        <v>*</v>
      </c>
      <c r="F88" s="48">
        <f>IF('Town Data'!I84&gt;9,'Town Data'!H84,"*")</f>
        <v>1944688</v>
      </c>
      <c r="G88" s="46">
        <f>IF('Town Data'!K84&gt;9,'Town Data'!J84,"*")</f>
        <v>558716.18000000005</v>
      </c>
      <c r="H88" s="47" t="str">
        <f>IF('Town Data'!M84&gt;9,'Town Data'!L84,"*")</f>
        <v>*</v>
      </c>
      <c r="I88" s="9">
        <f t="shared" si="3"/>
        <v>1.4757529228338961E-2</v>
      </c>
      <c r="J88" s="9">
        <f t="shared" si="4"/>
        <v>2.8942780930382092E-2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MONTPELIER</v>
      </c>
      <c r="C89" s="49">
        <f>IF('Town Data'!C85&gt;9,'Town Data'!B85,"*")</f>
        <v>46567534.740000002</v>
      </c>
      <c r="D89" s="50">
        <f>IF('Town Data'!E85&gt;9,'Town Data'!D85,"*")</f>
        <v>13751436.15</v>
      </c>
      <c r="E89" s="51">
        <f>IF('Town Data'!G85&gt;9,'Town Data'!F85,"*")</f>
        <v>593089.16666666698</v>
      </c>
      <c r="F89" s="50">
        <f>IF('Town Data'!I85&gt;9,'Town Data'!H85,"*")</f>
        <v>44576518.539999999</v>
      </c>
      <c r="G89" s="50">
        <f>IF('Town Data'!K85&gt;9,'Town Data'!J85,"*")</f>
        <v>11847173.300000001</v>
      </c>
      <c r="H89" s="51">
        <f>IF('Town Data'!M85&gt;9,'Town Data'!L85,"*")</f>
        <v>520583.16666666634</v>
      </c>
      <c r="I89" s="22">
        <f t="shared" si="3"/>
        <v>4.4665134586798154E-2</v>
      </c>
      <c r="J89" s="22">
        <f t="shared" si="4"/>
        <v>0.16073562881029177</v>
      </c>
      <c r="K89" s="22">
        <f t="shared" si="5"/>
        <v>0.13927841820983586</v>
      </c>
      <c r="L89" s="15"/>
    </row>
    <row r="90" spans="1:12" x14ac:dyDescent="0.25">
      <c r="A90" s="15"/>
      <c r="B90" s="15" t="str">
        <f>'Town Data'!A86</f>
        <v>MORETOWN</v>
      </c>
      <c r="C90" s="45">
        <f>IF('Town Data'!C86&gt;9,'Town Data'!B86,"*")</f>
        <v>1311358.3600000001</v>
      </c>
      <c r="D90" s="46">
        <f>IF('Town Data'!E86&gt;9,'Town Data'!D86,"*")</f>
        <v>548274.73</v>
      </c>
      <c r="E90" s="47" t="str">
        <f>IF('Town Data'!G86&gt;9,'Town Data'!F86,"*")</f>
        <v>*</v>
      </c>
      <c r="F90" s="48">
        <f>IF('Town Data'!I86&gt;9,'Town Data'!H86,"*")</f>
        <v>1425552.25</v>
      </c>
      <c r="G90" s="46">
        <f>IF('Town Data'!K86&gt;9,'Town Data'!J86,"*")</f>
        <v>399032.25</v>
      </c>
      <c r="H90" s="47" t="str">
        <f>IF('Town Data'!M86&gt;9,'Town Data'!L86,"*")</f>
        <v>*</v>
      </c>
      <c r="I90" s="9">
        <f t="shared" si="3"/>
        <v>-8.0105018949673645E-2</v>
      </c>
      <c r="J90" s="9">
        <f t="shared" si="4"/>
        <v>0.37401107303983572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MORRISTOWN</v>
      </c>
      <c r="C91" s="49">
        <f>IF('Town Data'!C87&gt;9,'Town Data'!B87,"*")</f>
        <v>77428713.349999994</v>
      </c>
      <c r="D91" s="50">
        <f>IF('Town Data'!E87&gt;9,'Town Data'!D87,"*")</f>
        <v>23658818.34</v>
      </c>
      <c r="E91" s="51">
        <f>IF('Town Data'!G87&gt;9,'Town Data'!F87,"*")</f>
        <v>377586.16666666704</v>
      </c>
      <c r="F91" s="50">
        <f>IF('Town Data'!I87&gt;9,'Town Data'!H87,"*")</f>
        <v>68592986.969999999</v>
      </c>
      <c r="G91" s="50">
        <f>IF('Town Data'!K87&gt;9,'Town Data'!J87,"*")</f>
        <v>18703441.989999998</v>
      </c>
      <c r="H91" s="51">
        <f>IF('Town Data'!M87&gt;9,'Town Data'!L87,"*")</f>
        <v>553394.33333333407</v>
      </c>
      <c r="I91" s="22">
        <f t="shared" si="3"/>
        <v>0.12881384483029454</v>
      </c>
      <c r="J91" s="22">
        <f t="shared" si="4"/>
        <v>0.26494462103015309</v>
      </c>
      <c r="K91" s="22">
        <f t="shared" si="5"/>
        <v>-0.31769057989390348</v>
      </c>
      <c r="L91" s="15"/>
    </row>
    <row r="92" spans="1:12" x14ac:dyDescent="0.25">
      <c r="A92" s="15"/>
      <c r="B92" s="15" t="str">
        <f>'Town Data'!A88</f>
        <v>NEW HAVEN</v>
      </c>
      <c r="C92" s="45">
        <f>IF('Town Data'!C88&gt;9,'Town Data'!B88,"*")</f>
        <v>34247078.450000003</v>
      </c>
      <c r="D92" s="46">
        <f>IF('Town Data'!E88&gt;9,'Town Data'!D88,"*")</f>
        <v>1696585.82</v>
      </c>
      <c r="E92" s="47" t="str">
        <f>IF('Town Data'!G88&gt;9,'Town Data'!F88,"*")</f>
        <v>*</v>
      </c>
      <c r="F92" s="48">
        <f>IF('Town Data'!I88&gt;9,'Town Data'!H88,"*")</f>
        <v>30216540.239999998</v>
      </c>
      <c r="G92" s="46">
        <f>IF('Town Data'!K88&gt;9,'Town Data'!J88,"*")</f>
        <v>1353188.41</v>
      </c>
      <c r="H92" s="47" t="str">
        <f>IF('Town Data'!M88&gt;9,'Town Data'!L88,"*")</f>
        <v>*</v>
      </c>
      <c r="I92" s="9">
        <f t="shared" si="3"/>
        <v>0.13338847458996864</v>
      </c>
      <c r="J92" s="9">
        <f t="shared" si="4"/>
        <v>0.25376910374217598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NEWBURY</v>
      </c>
      <c r="C93" s="49">
        <f>IF('Town Data'!C89&gt;9,'Town Data'!B89,"*")</f>
        <v>10049273.970000001</v>
      </c>
      <c r="D93" s="50">
        <f>IF('Town Data'!E89&gt;9,'Town Data'!D89,"*")</f>
        <v>875940.58</v>
      </c>
      <c r="E93" s="51" t="str">
        <f>IF('Town Data'!G89&gt;9,'Town Data'!F89,"*")</f>
        <v>*</v>
      </c>
      <c r="F93" s="50">
        <f>IF('Town Data'!I89&gt;9,'Town Data'!H89,"*")</f>
        <v>8744027.0600000005</v>
      </c>
      <c r="G93" s="50">
        <f>IF('Town Data'!K89&gt;9,'Town Data'!J89,"*")</f>
        <v>635369.14</v>
      </c>
      <c r="H93" s="51" t="str">
        <f>IF('Town Data'!M89&gt;9,'Town Data'!L89,"*")</f>
        <v>*</v>
      </c>
      <c r="I93" s="22">
        <f t="shared" si="3"/>
        <v>0.14927297240088824</v>
      </c>
      <c r="J93" s="22">
        <f t="shared" si="4"/>
        <v>0.37863255366793536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NEWFANE</v>
      </c>
      <c r="C94" s="45">
        <f>IF('Town Data'!C90&gt;9,'Town Data'!B90,"*")</f>
        <v>2463060.4900000002</v>
      </c>
      <c r="D94" s="46">
        <f>IF('Town Data'!E90&gt;9,'Town Data'!D90,"*")</f>
        <v>1960369.15</v>
      </c>
      <c r="E94" s="47" t="str">
        <f>IF('Town Data'!G90&gt;9,'Town Data'!F90,"*")</f>
        <v>*</v>
      </c>
      <c r="F94" s="48">
        <f>IF('Town Data'!I90&gt;9,'Town Data'!H90,"*")</f>
        <v>1755438.23</v>
      </c>
      <c r="G94" s="46">
        <f>IF('Town Data'!K90&gt;9,'Town Data'!J90,"*")</f>
        <v>1209609.77</v>
      </c>
      <c r="H94" s="47" t="str">
        <f>IF('Town Data'!M90&gt;9,'Town Data'!L90,"*")</f>
        <v>*</v>
      </c>
      <c r="I94" s="9">
        <f t="shared" si="3"/>
        <v>0.40310291066180109</v>
      </c>
      <c r="J94" s="9">
        <f t="shared" si="4"/>
        <v>0.62066246372993483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NEWPORT</v>
      </c>
      <c r="C95" s="49">
        <f>IF('Town Data'!C91&gt;9,'Town Data'!B91,"*")</f>
        <v>69215383.810000002</v>
      </c>
      <c r="D95" s="50">
        <f>IF('Town Data'!E91&gt;9,'Town Data'!D91,"*")</f>
        <v>12164591.369999999</v>
      </c>
      <c r="E95" s="51">
        <f>IF('Town Data'!G91&gt;9,'Town Data'!F91,"*")</f>
        <v>254992.66666666674</v>
      </c>
      <c r="F95" s="50">
        <f>IF('Town Data'!I91&gt;9,'Town Data'!H91,"*")</f>
        <v>58098742.600000001</v>
      </c>
      <c r="G95" s="50">
        <f>IF('Town Data'!K91&gt;9,'Town Data'!J91,"*")</f>
        <v>9282771.9900000002</v>
      </c>
      <c r="H95" s="51">
        <f>IF('Town Data'!M91&gt;9,'Town Data'!L91,"*")</f>
        <v>277300.00000000012</v>
      </c>
      <c r="I95" s="22">
        <f t="shared" si="3"/>
        <v>0.19134047851149194</v>
      </c>
      <c r="J95" s="22">
        <f t="shared" si="4"/>
        <v>0.3104481487969844</v>
      </c>
      <c r="K95" s="22">
        <f t="shared" si="5"/>
        <v>-8.0444764995792867E-2</v>
      </c>
      <c r="L95" s="15"/>
    </row>
    <row r="96" spans="1:12" x14ac:dyDescent="0.25">
      <c r="A96" s="15"/>
      <c r="B96" s="15" t="str">
        <f>'Town Data'!A92</f>
        <v>NEWPORT TOWN</v>
      </c>
      <c r="C96" s="45">
        <f>IF('Town Data'!C92&gt;9,'Town Data'!B92,"*")</f>
        <v>1903794.84</v>
      </c>
      <c r="D96" s="46">
        <f>IF('Town Data'!E92&gt;9,'Town Data'!D92,"*")</f>
        <v>371050.88</v>
      </c>
      <c r="E96" s="47" t="str">
        <f>IF('Town Data'!G92&gt;9,'Town Data'!F92,"*")</f>
        <v>*</v>
      </c>
      <c r="F96" s="48">
        <f>IF('Town Data'!I92&gt;9,'Town Data'!H92,"*")</f>
        <v>1722302.95</v>
      </c>
      <c r="G96" s="46">
        <f>IF('Town Data'!K92&gt;9,'Town Data'!J92,"*")</f>
        <v>299241.34999999998</v>
      </c>
      <c r="H96" s="47" t="str">
        <f>IF('Town Data'!M92&gt;9,'Town Data'!L92,"*")</f>
        <v>*</v>
      </c>
      <c r="I96" s="9">
        <f t="shared" si="3"/>
        <v>0.10537744825903024</v>
      </c>
      <c r="J96" s="9">
        <f t="shared" si="4"/>
        <v>0.23997194906385777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NORTH HERO</v>
      </c>
      <c r="C97" s="49">
        <f>IF('Town Data'!C93&gt;9,'Town Data'!B93,"*")</f>
        <v>1009128.14</v>
      </c>
      <c r="D97" s="50">
        <f>IF('Town Data'!E93&gt;9,'Town Data'!D93,"*")</f>
        <v>236992.27</v>
      </c>
      <c r="E97" s="51" t="str">
        <f>IF('Town Data'!G93&gt;9,'Town Data'!F93,"*")</f>
        <v>*</v>
      </c>
      <c r="F97" s="50">
        <f>IF('Town Data'!I93&gt;9,'Town Data'!H93,"*")</f>
        <v>798141.06</v>
      </c>
      <c r="G97" s="50">
        <f>IF('Town Data'!K93&gt;9,'Town Data'!J93,"*")</f>
        <v>102252.91</v>
      </c>
      <c r="H97" s="51" t="str">
        <f>IF('Town Data'!M93&gt;9,'Town Data'!L93,"*")</f>
        <v>*</v>
      </c>
      <c r="I97" s="22">
        <f t="shared" si="3"/>
        <v>0.2643481090923952</v>
      </c>
      <c r="J97" s="22">
        <f t="shared" si="4"/>
        <v>1.3177068505923204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NORTHFIELD</v>
      </c>
      <c r="C98" s="45">
        <f>IF('Town Data'!C94&gt;9,'Town Data'!B94,"*")</f>
        <v>17599070.239999998</v>
      </c>
      <c r="D98" s="46">
        <f>IF('Town Data'!E94&gt;9,'Town Data'!D94,"*")</f>
        <v>4253468.51</v>
      </c>
      <c r="E98" s="47" t="str">
        <f>IF('Town Data'!G94&gt;9,'Town Data'!F94,"*")</f>
        <v>*</v>
      </c>
      <c r="F98" s="48">
        <f>IF('Town Data'!I94&gt;9,'Town Data'!H94,"*")</f>
        <v>18721276.960000001</v>
      </c>
      <c r="G98" s="46">
        <f>IF('Town Data'!K94&gt;9,'Town Data'!J94,"*")</f>
        <v>3725644.93</v>
      </c>
      <c r="H98" s="47" t="str">
        <f>IF('Town Data'!M94&gt;9,'Town Data'!L94,"*")</f>
        <v>*</v>
      </c>
      <c r="I98" s="9">
        <f t="shared" si="3"/>
        <v>-5.9942851248753842E-2</v>
      </c>
      <c r="J98" s="9">
        <f t="shared" si="4"/>
        <v>0.14167307672016924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NORWICH</v>
      </c>
      <c r="C99" s="49">
        <f>IF('Town Data'!C95&gt;9,'Town Data'!B95,"*")</f>
        <v>6125673.3099999996</v>
      </c>
      <c r="D99" s="50">
        <f>IF('Town Data'!E95&gt;9,'Town Data'!D95,"*")</f>
        <v>1152842.3700000001</v>
      </c>
      <c r="E99" s="51">
        <f>IF('Town Data'!G95&gt;9,'Town Data'!F95,"*")</f>
        <v>81579.000000000044</v>
      </c>
      <c r="F99" s="50">
        <f>IF('Town Data'!I95&gt;9,'Town Data'!H95,"*")</f>
        <v>24480323.850000001</v>
      </c>
      <c r="G99" s="50">
        <f>IF('Town Data'!K95&gt;9,'Town Data'!J95,"*")</f>
        <v>2404102.75</v>
      </c>
      <c r="H99" s="51">
        <f>IF('Town Data'!M95&gt;9,'Town Data'!L95,"*")</f>
        <v>60221.333333333401</v>
      </c>
      <c r="I99" s="22">
        <f t="shared" si="3"/>
        <v>-0.74977155745429414</v>
      </c>
      <c r="J99" s="22">
        <f t="shared" si="4"/>
        <v>-0.52046876116255847</v>
      </c>
      <c r="K99" s="22">
        <f t="shared" si="5"/>
        <v>0.35465283620422361</v>
      </c>
      <c r="L99" s="15"/>
    </row>
    <row r="100" spans="1:12" x14ac:dyDescent="0.25">
      <c r="A100" s="15"/>
      <c r="B100" s="27" t="str">
        <f>'Town Data'!A96</f>
        <v>ORWELL</v>
      </c>
      <c r="C100" s="49">
        <f>IF('Town Data'!C96&gt;9,'Town Data'!B96,"*")</f>
        <v>7001620.2199999997</v>
      </c>
      <c r="D100" s="50">
        <f>IF('Town Data'!E96&gt;9,'Town Data'!D96,"*")</f>
        <v>1098135.57</v>
      </c>
      <c r="E100" s="51" t="str">
        <f>IF('Town Data'!G96&gt;9,'Town Data'!F96,"*")</f>
        <v>*</v>
      </c>
      <c r="F100" s="50">
        <f>IF('Town Data'!I96&gt;9,'Town Data'!H96,"*")</f>
        <v>5593299.4299999997</v>
      </c>
      <c r="G100" s="50">
        <f>IF('Town Data'!K96&gt;9,'Town Data'!J96,"*")</f>
        <v>872223.69</v>
      </c>
      <c r="H100" s="51" t="str">
        <f>IF('Town Data'!M96&gt;9,'Town Data'!L96,"*")</f>
        <v>*</v>
      </c>
      <c r="I100" s="22">
        <f t="shared" si="3"/>
        <v>0.25178712629729533</v>
      </c>
      <c r="J100" s="22">
        <f t="shared" si="4"/>
        <v>0.25900681509808582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PAWLET</v>
      </c>
      <c r="C101" s="49">
        <f>IF('Town Data'!C97&gt;9,'Town Data'!B97,"*")</f>
        <v>1684108.98</v>
      </c>
      <c r="D101" s="50">
        <f>IF('Town Data'!E97&gt;9,'Town Data'!D97,"*")</f>
        <v>563020.69999999995</v>
      </c>
      <c r="E101" s="51" t="str">
        <f>IF('Town Data'!G97&gt;9,'Town Data'!F97,"*")</f>
        <v>*</v>
      </c>
      <c r="F101" s="50">
        <f>IF('Town Data'!I97&gt;9,'Town Data'!H97,"*")</f>
        <v>1458917.03</v>
      </c>
      <c r="G101" s="50">
        <f>IF('Town Data'!K97&gt;9,'Town Data'!J97,"*")</f>
        <v>503117.87</v>
      </c>
      <c r="H101" s="51" t="str">
        <f>IF('Town Data'!M97&gt;9,'Town Data'!L97,"*")</f>
        <v>*</v>
      </c>
      <c r="I101" s="22">
        <f t="shared" si="3"/>
        <v>0.15435555646368729</v>
      </c>
      <c r="J101" s="22">
        <f t="shared" si="4"/>
        <v>0.11906321276165356</v>
      </c>
      <c r="K101" s="22" t="str">
        <f t="shared" si="5"/>
        <v/>
      </c>
      <c r="L101" s="15"/>
    </row>
    <row r="102" spans="1:12" x14ac:dyDescent="0.25">
      <c r="B102" s="27" t="str">
        <f>'Town Data'!A98</f>
        <v>PERU</v>
      </c>
      <c r="C102" s="49">
        <f>IF('Town Data'!C98&gt;9,'Town Data'!B98,"*")</f>
        <v>3911134.11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 t="str">
        <f>IF('Town Data'!I98&gt;9,'Town Data'!H98,"*")</f>
        <v>*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PITTSFIELD</v>
      </c>
      <c r="C103" s="49" t="str">
        <f>IF('Town Data'!C99&gt;9,'Town Data'!B99,"*")</f>
        <v>*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4426293.03</v>
      </c>
      <c r="G103" s="50" t="str">
        <f>IF('Town Data'!K99&gt;9,'Town Data'!J99,"*")</f>
        <v>*</v>
      </c>
      <c r="H103" s="51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PITTSFORD</v>
      </c>
      <c r="C104" s="49">
        <f>IF('Town Data'!C100&gt;9,'Town Data'!B100,"*")</f>
        <v>9755702.4299999997</v>
      </c>
      <c r="D104" s="50">
        <f>IF('Town Data'!E100&gt;9,'Town Data'!D100,"*")</f>
        <v>1612421.25</v>
      </c>
      <c r="E104" s="51" t="str">
        <f>IF('Town Data'!G100&gt;9,'Town Data'!F100,"*")</f>
        <v>*</v>
      </c>
      <c r="F104" s="50">
        <f>IF('Town Data'!I100&gt;9,'Town Data'!H100,"*")</f>
        <v>9102469.4900000002</v>
      </c>
      <c r="G104" s="50">
        <f>IF('Town Data'!K100&gt;9,'Town Data'!J100,"*")</f>
        <v>1335446.8600000001</v>
      </c>
      <c r="H104" s="51" t="str">
        <f>IF('Town Data'!M100&gt;9,'Town Data'!L100,"*")</f>
        <v>*</v>
      </c>
      <c r="I104" s="22">
        <f t="shared" si="3"/>
        <v>7.1764364683412907E-2</v>
      </c>
      <c r="J104" s="22">
        <f t="shared" si="4"/>
        <v>0.20740203020882453</v>
      </c>
      <c r="K104" s="22" t="str">
        <f t="shared" si="5"/>
        <v/>
      </c>
      <c r="L104" s="15"/>
    </row>
    <row r="105" spans="1:12" x14ac:dyDescent="0.25">
      <c r="B105" s="27" t="str">
        <f>'Town Data'!A101</f>
        <v>PLAINFIELD</v>
      </c>
      <c r="C105" s="49">
        <f>IF('Town Data'!C101&gt;9,'Town Data'!B101,"*")</f>
        <v>1190999.6299999999</v>
      </c>
      <c r="D105" s="50">
        <f>IF('Town Data'!E101&gt;9,'Town Data'!D101,"*")</f>
        <v>377146.01</v>
      </c>
      <c r="E105" s="51" t="str">
        <f>IF('Town Data'!G101&gt;9,'Town Data'!F101,"*")</f>
        <v>*</v>
      </c>
      <c r="F105" s="50">
        <f>IF('Town Data'!I101&gt;9,'Town Data'!H101,"*")</f>
        <v>1227064.6399999999</v>
      </c>
      <c r="G105" s="50">
        <f>IF('Town Data'!K101&gt;9,'Town Data'!J101,"*")</f>
        <v>424930.9</v>
      </c>
      <c r="H105" s="51" t="str">
        <f>IF('Town Data'!M101&gt;9,'Town Data'!L101,"*")</f>
        <v>*</v>
      </c>
      <c r="I105" s="22">
        <f t="shared" si="3"/>
        <v>-2.9391287813492869E-2</v>
      </c>
      <c r="J105" s="22">
        <f t="shared" si="4"/>
        <v>-0.11245331888078747</v>
      </c>
      <c r="K105" s="22" t="str">
        <f t="shared" si="5"/>
        <v/>
      </c>
      <c r="L105" s="15"/>
    </row>
    <row r="106" spans="1:12" x14ac:dyDescent="0.25">
      <c r="B106" s="27" t="str">
        <f>'Town Data'!A102</f>
        <v>POMFRET</v>
      </c>
      <c r="C106" s="49">
        <f>IF('Town Data'!C102&gt;9,'Town Data'!B102,"*")</f>
        <v>693589.01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852642.01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>
        <f t="shared" si="3"/>
        <v>-0.18654135983752432</v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POULTNEY</v>
      </c>
      <c r="C107" s="49">
        <f>IF('Town Data'!C103&gt;9,'Town Data'!B103,"*")</f>
        <v>12928295.07</v>
      </c>
      <c r="D107" s="50">
        <f>IF('Town Data'!E103&gt;9,'Town Data'!D103,"*")</f>
        <v>1993448.27</v>
      </c>
      <c r="E107" s="51" t="str">
        <f>IF('Town Data'!G103&gt;9,'Town Data'!F103,"*")</f>
        <v>*</v>
      </c>
      <c r="F107" s="50">
        <f>IF('Town Data'!I103&gt;9,'Town Data'!H103,"*")</f>
        <v>11133462.68</v>
      </c>
      <c r="G107" s="50">
        <f>IF('Town Data'!K103&gt;9,'Town Data'!J103,"*")</f>
        <v>1897796.72</v>
      </c>
      <c r="H107" s="51" t="str">
        <f>IF('Town Data'!M103&gt;9,'Town Data'!L103,"*")</f>
        <v>*</v>
      </c>
      <c r="I107" s="22">
        <f t="shared" si="3"/>
        <v>0.16121061718060212</v>
      </c>
      <c r="J107" s="22">
        <f t="shared" si="4"/>
        <v>5.0401367539511847E-2</v>
      </c>
      <c r="K107" s="22" t="str">
        <f t="shared" si="5"/>
        <v/>
      </c>
      <c r="L107" s="15"/>
    </row>
    <row r="108" spans="1:12" x14ac:dyDescent="0.25">
      <c r="B108" s="27" t="str">
        <f>'Town Data'!A104</f>
        <v>POWNAL</v>
      </c>
      <c r="C108" s="49">
        <f>IF('Town Data'!C104&gt;9,'Town Data'!B104,"*")</f>
        <v>3758936.61</v>
      </c>
      <c r="D108" s="50">
        <f>IF('Town Data'!E104&gt;9,'Town Data'!D104,"*")</f>
        <v>1888171.11</v>
      </c>
      <c r="E108" s="51" t="str">
        <f>IF('Town Data'!G104&gt;9,'Town Data'!F104,"*")</f>
        <v>*</v>
      </c>
      <c r="F108" s="50">
        <f>IF('Town Data'!I104&gt;9,'Town Data'!H104,"*")</f>
        <v>3074279.11</v>
      </c>
      <c r="G108" s="50">
        <f>IF('Town Data'!K104&gt;9,'Town Data'!J104,"*")</f>
        <v>1312272.49</v>
      </c>
      <c r="H108" s="51" t="str">
        <f>IF('Town Data'!M104&gt;9,'Town Data'!L104,"*")</f>
        <v>*</v>
      </c>
      <c r="I108" s="22">
        <f t="shared" si="3"/>
        <v>0.22270505556016351</v>
      </c>
      <c r="J108" s="22">
        <f t="shared" si="4"/>
        <v>0.43885597266464083</v>
      </c>
      <c r="K108" s="22" t="str">
        <f t="shared" si="5"/>
        <v/>
      </c>
      <c r="L108" s="15"/>
    </row>
    <row r="109" spans="1:12" x14ac:dyDescent="0.25">
      <c r="B109" s="27" t="str">
        <f>'Town Data'!A105</f>
        <v>PROCTOR</v>
      </c>
      <c r="C109" s="49">
        <f>IF('Town Data'!C105&gt;9,'Town Data'!B105,"*")</f>
        <v>3407400.07</v>
      </c>
      <c r="D109" s="50">
        <f>IF('Town Data'!E105&gt;9,'Town Data'!D105,"*")</f>
        <v>449255.21</v>
      </c>
      <c r="E109" s="51" t="str">
        <f>IF('Town Data'!G105&gt;9,'Town Data'!F105,"*")</f>
        <v>*</v>
      </c>
      <c r="F109" s="50">
        <f>IF('Town Data'!I105&gt;9,'Town Data'!H105,"*")</f>
        <v>3430601.66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>
        <f t="shared" si="3"/>
        <v>-6.7631256261912716E-3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PUTNEY</v>
      </c>
      <c r="C110" s="49">
        <f>IF('Town Data'!C106&gt;9,'Town Data'!B106,"*")</f>
        <v>13138253.199999999</v>
      </c>
      <c r="D110" s="50">
        <f>IF('Town Data'!E106&gt;9,'Town Data'!D106,"*")</f>
        <v>637215.69999999995</v>
      </c>
      <c r="E110" s="51" t="str">
        <f>IF('Town Data'!G106&gt;9,'Town Data'!F106,"*")</f>
        <v>*</v>
      </c>
      <c r="F110" s="50">
        <f>IF('Town Data'!I106&gt;9,'Town Data'!H106,"*")</f>
        <v>14710689.359999999</v>
      </c>
      <c r="G110" s="50">
        <f>IF('Town Data'!K106&gt;9,'Town Data'!J106,"*")</f>
        <v>689686.73</v>
      </c>
      <c r="H110" s="51">
        <f>IF('Town Data'!M106&gt;9,'Town Data'!L106,"*")</f>
        <v>124501.83333333337</v>
      </c>
      <c r="I110" s="22">
        <f t="shared" si="3"/>
        <v>-0.10689071881808809</v>
      </c>
      <c r="J110" s="22">
        <f t="shared" si="4"/>
        <v>-7.6079512215640327E-2</v>
      </c>
      <c r="K110" s="22" t="str">
        <f t="shared" si="5"/>
        <v/>
      </c>
      <c r="L110" s="15"/>
    </row>
    <row r="111" spans="1:12" x14ac:dyDescent="0.25">
      <c r="B111" s="27" t="str">
        <f>'Town Data'!A107</f>
        <v>RANDOLPH</v>
      </c>
      <c r="C111" s="49">
        <f>IF('Town Data'!C107&gt;9,'Town Data'!B107,"*")</f>
        <v>36129096.990000002</v>
      </c>
      <c r="D111" s="50">
        <f>IF('Town Data'!E107&gt;9,'Town Data'!D107,"*")</f>
        <v>4457758.24</v>
      </c>
      <c r="E111" s="51">
        <f>IF('Town Data'!G107&gt;9,'Town Data'!F107,"*")</f>
        <v>78976.666666666642</v>
      </c>
      <c r="F111" s="50">
        <f>IF('Town Data'!I107&gt;9,'Town Data'!H107,"*")</f>
        <v>34003529.920000002</v>
      </c>
      <c r="G111" s="50">
        <f>IF('Town Data'!K107&gt;9,'Town Data'!J107,"*")</f>
        <v>4305943.43</v>
      </c>
      <c r="H111" s="51">
        <f>IF('Town Data'!M107&gt;9,'Town Data'!L107,"*")</f>
        <v>88726.166666666657</v>
      </c>
      <c r="I111" s="22">
        <f t="shared" si="3"/>
        <v>6.2510188648084927E-2</v>
      </c>
      <c r="J111" s="22">
        <f t="shared" si="4"/>
        <v>3.5257037735862806E-2</v>
      </c>
      <c r="K111" s="22">
        <f t="shared" si="5"/>
        <v>-0.1098830296211003</v>
      </c>
      <c r="L111" s="15"/>
    </row>
    <row r="112" spans="1:12" x14ac:dyDescent="0.25">
      <c r="B112" s="27" t="str">
        <f>'Town Data'!A108</f>
        <v>READING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275454.90999999997</v>
      </c>
      <c r="G112" s="50">
        <f>IF('Town Data'!K108&gt;9,'Town Data'!J108,"*")</f>
        <v>125789.19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RICHFORD</v>
      </c>
      <c r="C113" s="49">
        <f>IF('Town Data'!C109&gt;9,'Town Data'!B109,"*")</f>
        <v>16109498.02</v>
      </c>
      <c r="D113" s="50">
        <f>IF('Town Data'!E109&gt;9,'Town Data'!D109,"*")</f>
        <v>878410.2</v>
      </c>
      <c r="E113" s="51" t="str">
        <f>IF('Town Data'!G109&gt;9,'Town Data'!F109,"*")</f>
        <v>*</v>
      </c>
      <c r="F113" s="50">
        <f>IF('Town Data'!I109&gt;9,'Town Data'!H109,"*")</f>
        <v>14272884.6</v>
      </c>
      <c r="G113" s="50">
        <f>IF('Town Data'!K109&gt;9,'Town Data'!J109,"*")</f>
        <v>807106.74</v>
      </c>
      <c r="H113" s="51" t="str">
        <f>IF('Town Data'!M109&gt;9,'Town Data'!L109,"*")</f>
        <v>*</v>
      </c>
      <c r="I113" s="22">
        <f t="shared" si="3"/>
        <v>0.12867850273237688</v>
      </c>
      <c r="J113" s="22">
        <f t="shared" si="4"/>
        <v>8.8344523055277624E-2</v>
      </c>
      <c r="K113" s="22" t="str">
        <f t="shared" si="5"/>
        <v/>
      </c>
      <c r="L113" s="15"/>
    </row>
    <row r="114" spans="2:12" x14ac:dyDescent="0.25">
      <c r="B114" s="27" t="str">
        <f>'Town Data'!A110</f>
        <v>RICHMOND</v>
      </c>
      <c r="C114" s="49">
        <f>IF('Town Data'!C110&gt;9,'Town Data'!B110,"*")</f>
        <v>25937062.75</v>
      </c>
      <c r="D114" s="50">
        <f>IF('Town Data'!E110&gt;9,'Town Data'!D110,"*")</f>
        <v>5935478.7300000004</v>
      </c>
      <c r="E114" s="51">
        <f>IF('Town Data'!G110&gt;9,'Town Data'!F110,"*")</f>
        <v>108928.66666666667</v>
      </c>
      <c r="F114" s="50">
        <f>IF('Town Data'!I110&gt;9,'Town Data'!H110,"*")</f>
        <v>24465984.559999999</v>
      </c>
      <c r="G114" s="50">
        <f>IF('Town Data'!K110&gt;9,'Town Data'!J110,"*")</f>
        <v>5975854.9100000001</v>
      </c>
      <c r="H114" s="51">
        <f>IF('Town Data'!M110&gt;9,'Town Data'!L110,"*")</f>
        <v>368524.83333333331</v>
      </c>
      <c r="I114" s="22">
        <f t="shared" si="3"/>
        <v>6.0127487875762865E-2</v>
      </c>
      <c r="J114" s="22">
        <f t="shared" si="4"/>
        <v>-6.7565529297630988E-3</v>
      </c>
      <c r="K114" s="22">
        <f t="shared" si="5"/>
        <v>-0.70441973833513705</v>
      </c>
      <c r="L114" s="15"/>
    </row>
    <row r="115" spans="2:12" x14ac:dyDescent="0.25">
      <c r="B115" s="27" t="str">
        <f>'Town Data'!A111</f>
        <v>ROCHESTER</v>
      </c>
      <c r="C115" s="49">
        <f>IF('Town Data'!C111&gt;9,'Town Data'!B111,"*")</f>
        <v>5213288.42</v>
      </c>
      <c r="D115" s="50">
        <f>IF('Town Data'!E111&gt;9,'Town Data'!D111,"*")</f>
        <v>689588.65</v>
      </c>
      <c r="E115" s="51" t="str">
        <f>IF('Town Data'!G111&gt;9,'Town Data'!F111,"*")</f>
        <v>*</v>
      </c>
      <c r="F115" s="50">
        <f>IF('Town Data'!I111&gt;9,'Town Data'!H111,"*")</f>
        <v>4234145.3</v>
      </c>
      <c r="G115" s="50">
        <f>IF('Town Data'!K111&gt;9,'Town Data'!J111,"*")</f>
        <v>436994.51</v>
      </c>
      <c r="H115" s="51" t="str">
        <f>IF('Town Data'!M111&gt;9,'Town Data'!L111,"*")</f>
        <v>*</v>
      </c>
      <c r="I115" s="22">
        <f t="shared" si="3"/>
        <v>0.23124929605037411</v>
      </c>
      <c r="J115" s="22">
        <f t="shared" si="4"/>
        <v>0.57802588870052396</v>
      </c>
      <c r="K115" s="22" t="str">
        <f t="shared" si="5"/>
        <v/>
      </c>
      <c r="L115" s="15"/>
    </row>
    <row r="116" spans="2:12" x14ac:dyDescent="0.25">
      <c r="B116" s="27" t="str">
        <f>'Town Data'!A112</f>
        <v>ROCKINGHAM</v>
      </c>
      <c r="C116" s="49">
        <f>IF('Town Data'!C112&gt;9,'Town Data'!B112,"*")</f>
        <v>27893087.379999999</v>
      </c>
      <c r="D116" s="50">
        <f>IF('Town Data'!E112&gt;9,'Town Data'!D112,"*")</f>
        <v>3295922.12</v>
      </c>
      <c r="E116" s="51">
        <f>IF('Town Data'!G112&gt;9,'Town Data'!F112,"*")</f>
        <v>136083.83333333331</v>
      </c>
      <c r="F116" s="50">
        <f>IF('Town Data'!I112&gt;9,'Town Data'!H112,"*")</f>
        <v>28393532.609999999</v>
      </c>
      <c r="G116" s="50">
        <f>IF('Town Data'!K112&gt;9,'Town Data'!J112,"*")</f>
        <v>3004115.29</v>
      </c>
      <c r="H116" s="51">
        <f>IF('Town Data'!M112&gt;9,'Town Data'!L112,"*")</f>
        <v>121146.50000000001</v>
      </c>
      <c r="I116" s="22">
        <f t="shared" si="3"/>
        <v>-1.7625324642547197E-2</v>
      </c>
      <c r="J116" s="22">
        <f t="shared" si="4"/>
        <v>9.7135696147001099E-2</v>
      </c>
      <c r="K116" s="22">
        <f t="shared" si="5"/>
        <v>0.12329975140291546</v>
      </c>
      <c r="L116" s="15"/>
    </row>
    <row r="117" spans="2:12" x14ac:dyDescent="0.25">
      <c r="B117" s="27" t="str">
        <f>'Town Data'!A113</f>
        <v>ROYALTON</v>
      </c>
      <c r="C117" s="49">
        <f>IF('Town Data'!C113&gt;9,'Town Data'!B113,"*")</f>
        <v>14525883.960000001</v>
      </c>
      <c r="D117" s="50">
        <f>IF('Town Data'!E113&gt;9,'Town Data'!D113,"*")</f>
        <v>2415541.31</v>
      </c>
      <c r="E117" s="51" t="str">
        <f>IF('Town Data'!G113&gt;9,'Town Data'!F113,"*")</f>
        <v>*</v>
      </c>
      <c r="F117" s="50">
        <f>IF('Town Data'!I113&gt;9,'Town Data'!H113,"*")</f>
        <v>13852524.76</v>
      </c>
      <c r="G117" s="50">
        <f>IF('Town Data'!K113&gt;9,'Town Data'!J113,"*")</f>
        <v>2558157.85</v>
      </c>
      <c r="H117" s="51" t="str">
        <f>IF('Town Data'!M113&gt;9,'Town Data'!L113,"*")</f>
        <v>*</v>
      </c>
      <c r="I117" s="22">
        <f t="shared" si="3"/>
        <v>4.8609131668500345E-2</v>
      </c>
      <c r="J117" s="22">
        <f t="shared" si="4"/>
        <v>-5.5749702857468324E-2</v>
      </c>
      <c r="K117" s="22" t="str">
        <f t="shared" si="5"/>
        <v/>
      </c>
      <c r="L117" s="15"/>
    </row>
    <row r="118" spans="2:12" x14ac:dyDescent="0.25">
      <c r="B118" s="27" t="str">
        <f>'Town Data'!A114</f>
        <v>RUTLAND</v>
      </c>
      <c r="C118" s="49">
        <f>IF('Town Data'!C114&gt;9,'Town Data'!B114,"*")</f>
        <v>127433757.53</v>
      </c>
      <c r="D118" s="50">
        <f>IF('Town Data'!E114&gt;9,'Town Data'!D114,"*")</f>
        <v>41366760.299999997</v>
      </c>
      <c r="E118" s="51">
        <f>IF('Town Data'!G114&gt;9,'Town Data'!F114,"*")</f>
        <v>1606717.833333333</v>
      </c>
      <c r="F118" s="50">
        <f>IF('Town Data'!I114&gt;9,'Town Data'!H114,"*")</f>
        <v>116421720.64</v>
      </c>
      <c r="G118" s="50">
        <f>IF('Town Data'!K114&gt;9,'Town Data'!J114,"*")</f>
        <v>36434714.960000001</v>
      </c>
      <c r="H118" s="51">
        <f>IF('Town Data'!M114&gt;9,'Town Data'!L114,"*")</f>
        <v>1631796.3333333337</v>
      </c>
      <c r="I118" s="22">
        <f t="shared" si="3"/>
        <v>9.4587477572604273E-2</v>
      </c>
      <c r="J118" s="22">
        <f t="shared" si="4"/>
        <v>0.13536665088267225</v>
      </c>
      <c r="K118" s="22">
        <f t="shared" si="5"/>
        <v>-1.5368645882891448E-2</v>
      </c>
      <c r="L118" s="15"/>
    </row>
    <row r="119" spans="2:12" x14ac:dyDescent="0.25">
      <c r="B119" s="27" t="str">
        <f>'Town Data'!A115</f>
        <v>RUTLAND TOWN</v>
      </c>
      <c r="C119" s="49">
        <f>IF('Town Data'!C115&gt;9,'Town Data'!B115,"*")</f>
        <v>66716620.899999999</v>
      </c>
      <c r="D119" s="50">
        <f>IF('Town Data'!E115&gt;9,'Town Data'!D115,"*")</f>
        <v>29572408.809999999</v>
      </c>
      <c r="E119" s="51">
        <f>IF('Town Data'!G115&gt;9,'Town Data'!F115,"*")</f>
        <v>2985714.666666667</v>
      </c>
      <c r="F119" s="50">
        <f>IF('Town Data'!I115&gt;9,'Town Data'!H115,"*")</f>
        <v>58362609.140000001</v>
      </c>
      <c r="G119" s="50">
        <f>IF('Town Data'!K115&gt;9,'Town Data'!J115,"*")</f>
        <v>24431800.920000002</v>
      </c>
      <c r="H119" s="51">
        <f>IF('Town Data'!M115&gt;9,'Town Data'!L115,"*")</f>
        <v>1690333.66666667</v>
      </c>
      <c r="I119" s="22">
        <f t="shared" si="3"/>
        <v>0.14313979246473418</v>
      </c>
      <c r="J119" s="22">
        <f t="shared" si="4"/>
        <v>0.21040642508640728</v>
      </c>
      <c r="K119" s="22">
        <f t="shared" si="5"/>
        <v>0.76634632886090603</v>
      </c>
      <c r="L119" s="15"/>
    </row>
    <row r="120" spans="2:12" x14ac:dyDescent="0.25">
      <c r="B120" s="27" t="str">
        <f>'Town Data'!A116</f>
        <v>RYEGATE</v>
      </c>
      <c r="C120" s="49">
        <f>IF('Town Data'!C116&gt;9,'Town Data'!B116,"*")</f>
        <v>989281.18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 t="str">
        <f>'Town Data'!A117</f>
        <v>SALISBURY</v>
      </c>
      <c r="C121" s="49">
        <f>IF('Town Data'!C117&gt;9,'Town Data'!B117,"*")</f>
        <v>413172.8</v>
      </c>
      <c r="D121" s="50">
        <f>IF('Town Data'!E117&gt;9,'Town Data'!D117,"*")</f>
        <v>95806.63</v>
      </c>
      <c r="E121" s="51" t="str">
        <f>IF('Town Data'!G117&gt;9,'Town Data'!F117,"*")</f>
        <v>*</v>
      </c>
      <c r="F121" s="50">
        <f>IF('Town Data'!I117&gt;9,'Town Data'!H117,"*")</f>
        <v>367217.53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>
        <f t="shared" si="3"/>
        <v>0.12514454307233089</v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 t="str">
        <f>'Town Data'!A118</f>
        <v>SHAFTSBURY</v>
      </c>
      <c r="C122" s="49">
        <f>IF('Town Data'!C118&gt;9,'Town Data'!B118,"*")</f>
        <v>17237625.82</v>
      </c>
      <c r="D122" s="50">
        <f>IF('Town Data'!E118&gt;9,'Town Data'!D118,"*")</f>
        <v>968767.82</v>
      </c>
      <c r="E122" s="51" t="str">
        <f>IF('Town Data'!G118&gt;9,'Town Data'!F118,"*")</f>
        <v>*</v>
      </c>
      <c r="F122" s="50">
        <f>IF('Town Data'!I118&gt;9,'Town Data'!H118,"*")</f>
        <v>20947499.960000001</v>
      </c>
      <c r="G122" s="50">
        <f>IF('Town Data'!K118&gt;9,'Town Data'!J118,"*")</f>
        <v>825013.74</v>
      </c>
      <c r="H122" s="51" t="str">
        <f>IF('Town Data'!M118&gt;9,'Town Data'!L118,"*")</f>
        <v>*</v>
      </c>
      <c r="I122" s="22">
        <f t="shared" si="3"/>
        <v>-0.17710343225130148</v>
      </c>
      <c r="J122" s="22">
        <f t="shared" si="4"/>
        <v>0.17424446773456156</v>
      </c>
      <c r="K122" s="22" t="str">
        <f t="shared" si="5"/>
        <v/>
      </c>
      <c r="L122" s="15"/>
    </row>
    <row r="123" spans="2:12" x14ac:dyDescent="0.25">
      <c r="B123" s="27" t="str">
        <f>'Town Data'!A119</f>
        <v>SHARON</v>
      </c>
      <c r="C123" s="49">
        <f>IF('Town Data'!C119&gt;9,'Town Data'!B119,"*")</f>
        <v>1230217.51</v>
      </c>
      <c r="D123" s="50">
        <f>IF('Town Data'!E119&gt;9,'Town Data'!D119,"*")</f>
        <v>306405.37</v>
      </c>
      <c r="E123" s="51" t="str">
        <f>IF('Town Data'!G119&gt;9,'Town Data'!F119,"*")</f>
        <v>*</v>
      </c>
      <c r="F123" s="50">
        <f>IF('Town Data'!I119&gt;9,'Town Data'!H119,"*")</f>
        <v>1297047.71</v>
      </c>
      <c r="G123" s="50">
        <f>IF('Town Data'!K119&gt;9,'Town Data'!J119,"*")</f>
        <v>355134.79</v>
      </c>
      <c r="H123" s="51" t="str">
        <f>IF('Town Data'!M119&gt;9,'Town Data'!L119,"*")</f>
        <v>*</v>
      </c>
      <c r="I123" s="22">
        <f t="shared" si="3"/>
        <v>-5.1524858711635174E-2</v>
      </c>
      <c r="J123" s="22">
        <f t="shared" si="4"/>
        <v>-0.13721387307619168</v>
      </c>
      <c r="K123" s="22" t="str">
        <f t="shared" si="5"/>
        <v/>
      </c>
      <c r="L123" s="15"/>
    </row>
    <row r="124" spans="2:12" x14ac:dyDescent="0.25">
      <c r="B124" s="27" t="str">
        <f>'Town Data'!A120</f>
        <v>SHELBURNE</v>
      </c>
      <c r="C124" s="49">
        <f>IF('Town Data'!C120&gt;9,'Town Data'!B120,"*")</f>
        <v>79725706.219999999</v>
      </c>
      <c r="D124" s="50">
        <f>IF('Town Data'!E120&gt;9,'Town Data'!D120,"*")</f>
        <v>17705468.809999999</v>
      </c>
      <c r="E124" s="51">
        <f>IF('Town Data'!G120&gt;9,'Town Data'!F120,"*")</f>
        <v>62089.166666666701</v>
      </c>
      <c r="F124" s="50">
        <f>IF('Town Data'!I120&gt;9,'Town Data'!H120,"*")</f>
        <v>65986302.979999997</v>
      </c>
      <c r="G124" s="50">
        <f>IF('Town Data'!K120&gt;9,'Town Data'!J120,"*")</f>
        <v>13548291.970000001</v>
      </c>
      <c r="H124" s="51">
        <f>IF('Town Data'!M120&gt;9,'Town Data'!L120,"*")</f>
        <v>93288.499999999971</v>
      </c>
      <c r="I124" s="22">
        <f t="shared" si="3"/>
        <v>0.20821598755372495</v>
      </c>
      <c r="J124" s="22">
        <f t="shared" si="4"/>
        <v>0.30684139736619492</v>
      </c>
      <c r="K124" s="22">
        <f t="shared" si="5"/>
        <v>-0.33443922169756485</v>
      </c>
      <c r="L124" s="15"/>
    </row>
    <row r="125" spans="2:12" x14ac:dyDescent="0.25">
      <c r="B125" s="27" t="str">
        <f>'Town Data'!A121</f>
        <v>SHELDON</v>
      </c>
      <c r="C125" s="49">
        <f>IF('Town Data'!C121&gt;9,'Town Data'!B121,"*")</f>
        <v>7194544.96</v>
      </c>
      <c r="D125" s="50">
        <f>IF('Town Data'!E121&gt;9,'Town Data'!D121,"*")</f>
        <v>564888.21</v>
      </c>
      <c r="E125" s="51" t="str">
        <f>IF('Town Data'!G121&gt;9,'Town Data'!F121,"*")</f>
        <v>*</v>
      </c>
      <c r="F125" s="50">
        <f>IF('Town Data'!I121&gt;9,'Town Data'!H121,"*")</f>
        <v>10433523.77</v>
      </c>
      <c r="G125" s="50">
        <f>IF('Town Data'!K121&gt;9,'Town Data'!J121,"*")</f>
        <v>599735.42000000004</v>
      </c>
      <c r="H125" s="51" t="str">
        <f>IF('Town Data'!M121&gt;9,'Town Data'!L121,"*")</f>
        <v>*</v>
      </c>
      <c r="I125" s="22">
        <f t="shared" si="3"/>
        <v>-0.31043958698912322</v>
      </c>
      <c r="J125" s="22">
        <f t="shared" si="4"/>
        <v>-5.8104305395202567E-2</v>
      </c>
      <c r="K125" s="22" t="str">
        <f t="shared" si="5"/>
        <v/>
      </c>
      <c r="L125" s="15"/>
    </row>
    <row r="126" spans="2:12" x14ac:dyDescent="0.25">
      <c r="B126" s="27" t="str">
        <f>'Town Data'!A122</f>
        <v>SHOREHAM</v>
      </c>
      <c r="C126" s="49">
        <f>IF('Town Data'!C122&gt;9,'Town Data'!B122,"*")</f>
        <v>14671357.439999999</v>
      </c>
      <c r="D126" s="50">
        <f>IF('Town Data'!E122&gt;9,'Town Data'!D122,"*")</f>
        <v>485834.08</v>
      </c>
      <c r="E126" s="51" t="str">
        <f>IF('Town Data'!G122&gt;9,'Town Data'!F122,"*")</f>
        <v>*</v>
      </c>
      <c r="F126" s="50">
        <f>IF('Town Data'!I122&gt;9,'Town Data'!H122,"*")</f>
        <v>12136559.77</v>
      </c>
      <c r="G126" s="50">
        <f>IF('Town Data'!K122&gt;9,'Town Data'!J122,"*")</f>
        <v>326795.78000000003</v>
      </c>
      <c r="H126" s="51" t="str">
        <f>IF('Town Data'!M122&gt;9,'Town Data'!L122,"*")</f>
        <v>*</v>
      </c>
      <c r="I126" s="22">
        <f t="shared" si="3"/>
        <v>0.20885635781778053</v>
      </c>
      <c r="J126" s="22">
        <f t="shared" si="4"/>
        <v>0.48665958905589285</v>
      </c>
      <c r="K126" s="22" t="str">
        <f t="shared" si="5"/>
        <v/>
      </c>
      <c r="L126" s="15"/>
    </row>
    <row r="127" spans="2:12" x14ac:dyDescent="0.25">
      <c r="B127" s="27" t="str">
        <f>'Town Data'!A123</f>
        <v>SHREWSBURY</v>
      </c>
      <c r="C127" s="49">
        <f>IF('Town Data'!C123&gt;9,'Town Data'!B123,"*")</f>
        <v>253816.78</v>
      </c>
      <c r="D127" s="50">
        <f>IF('Town Data'!E123&gt;9,'Town Data'!D123,"*")</f>
        <v>178293.8</v>
      </c>
      <c r="E127" s="51" t="str">
        <f>IF('Town Data'!G123&gt;9,'Town Data'!F123,"*")</f>
        <v>*</v>
      </c>
      <c r="F127" s="50">
        <f>IF('Town Data'!I123&gt;9,'Town Data'!H123,"*")</f>
        <v>287941.57</v>
      </c>
      <c r="G127" s="50">
        <f>IF('Town Data'!K123&gt;9,'Town Data'!J123,"*")</f>
        <v>212293.31</v>
      </c>
      <c r="H127" s="51" t="str">
        <f>IF('Town Data'!M123&gt;9,'Town Data'!L123,"*")</f>
        <v>*</v>
      </c>
      <c r="I127" s="22">
        <f t="shared" si="3"/>
        <v>-0.11851289829391431</v>
      </c>
      <c r="J127" s="22">
        <f t="shared" si="4"/>
        <v>-0.16015346880219641</v>
      </c>
      <c r="K127" s="22" t="str">
        <f t="shared" si="5"/>
        <v/>
      </c>
    </row>
    <row r="128" spans="2:12" x14ac:dyDescent="0.25">
      <c r="B128" s="27" t="str">
        <f>'Town Data'!A124</f>
        <v>SOUTH BURLINGTON</v>
      </c>
      <c r="C128" s="49">
        <f>IF('Town Data'!C124&gt;9,'Town Data'!B124,"*")</f>
        <v>357792943.31999999</v>
      </c>
      <c r="D128" s="50">
        <f>IF('Town Data'!E124&gt;9,'Town Data'!D124,"*")</f>
        <v>84320130.109999999</v>
      </c>
      <c r="E128" s="51">
        <f>IF('Town Data'!G124&gt;9,'Town Data'!F124,"*")</f>
        <v>3782362.8333333335</v>
      </c>
      <c r="F128" s="50">
        <f>IF('Town Data'!I124&gt;9,'Town Data'!H124,"*")</f>
        <v>321480277.23000002</v>
      </c>
      <c r="G128" s="50">
        <f>IF('Town Data'!K124&gt;9,'Town Data'!J124,"*")</f>
        <v>72897639.609999999</v>
      </c>
      <c r="H128" s="51">
        <f>IF('Town Data'!M124&gt;9,'Town Data'!L124,"*")</f>
        <v>4396628.5000000009</v>
      </c>
      <c r="I128" s="22">
        <f t="shared" si="3"/>
        <v>0.11295456879309713</v>
      </c>
      <c r="J128" s="22">
        <f t="shared" si="4"/>
        <v>0.15669218593509959</v>
      </c>
      <c r="K128" s="22">
        <f t="shared" si="5"/>
        <v>-0.13971288833401943</v>
      </c>
    </row>
    <row r="129" spans="2:11" x14ac:dyDescent="0.25">
      <c r="B129" s="27" t="str">
        <f>'Town Data'!A125</f>
        <v>SOUTH HERO</v>
      </c>
      <c r="C129" s="49">
        <f>IF('Town Data'!C125&gt;9,'Town Data'!B125,"*")</f>
        <v>3806036.06</v>
      </c>
      <c r="D129" s="50">
        <f>IF('Town Data'!E125&gt;9,'Town Data'!D125,"*")</f>
        <v>1266033.6100000001</v>
      </c>
      <c r="E129" s="51" t="str">
        <f>IF('Town Data'!G125&gt;9,'Town Data'!F125,"*")</f>
        <v>*</v>
      </c>
      <c r="F129" s="50">
        <f>IF('Town Data'!I125&gt;9,'Town Data'!H125,"*")</f>
        <v>3874859.57</v>
      </c>
      <c r="G129" s="50">
        <f>IF('Town Data'!K125&gt;9,'Town Data'!J125,"*")</f>
        <v>965424.31</v>
      </c>
      <c r="H129" s="51" t="str">
        <f>IF('Town Data'!M125&gt;9,'Town Data'!L125,"*")</f>
        <v>*</v>
      </c>
      <c r="I129" s="22">
        <f t="shared" si="3"/>
        <v>-1.7761549485004892E-2</v>
      </c>
      <c r="J129" s="22">
        <f t="shared" si="4"/>
        <v>0.31137531641398175</v>
      </c>
      <c r="K129" s="22" t="str">
        <f t="shared" si="5"/>
        <v/>
      </c>
    </row>
    <row r="130" spans="2:11" x14ac:dyDescent="0.25">
      <c r="B130" s="27" t="str">
        <f>'Town Data'!A126</f>
        <v>SPRINGFIELD</v>
      </c>
      <c r="C130" s="49">
        <f>IF('Town Data'!C126&gt;9,'Town Data'!B126,"*")</f>
        <v>37809905.520000003</v>
      </c>
      <c r="D130" s="50">
        <f>IF('Town Data'!E126&gt;9,'Town Data'!D126,"*")</f>
        <v>12711068.25</v>
      </c>
      <c r="E130" s="51">
        <f>IF('Town Data'!G126&gt;9,'Town Data'!F126,"*")</f>
        <v>1690238.999999997</v>
      </c>
      <c r="F130" s="50">
        <f>IF('Town Data'!I126&gt;9,'Town Data'!H126,"*")</f>
        <v>32924319.600000001</v>
      </c>
      <c r="G130" s="50">
        <f>IF('Town Data'!K126&gt;9,'Town Data'!J126,"*")</f>
        <v>12015754.02</v>
      </c>
      <c r="H130" s="51">
        <f>IF('Town Data'!M126&gt;9,'Town Data'!L126,"*")</f>
        <v>422344.66666666645</v>
      </c>
      <c r="I130" s="22">
        <f t="shared" si="3"/>
        <v>0.14838836396181751</v>
      </c>
      <c r="J130" s="22">
        <f t="shared" si="4"/>
        <v>5.7866882830878763E-2</v>
      </c>
      <c r="K130" s="22">
        <f t="shared" si="5"/>
        <v>3.0020370408370995</v>
      </c>
    </row>
    <row r="131" spans="2:11" x14ac:dyDescent="0.25">
      <c r="B131" s="27" t="str">
        <f>'Town Data'!A127</f>
        <v>ST ALBANS</v>
      </c>
      <c r="C131" s="49">
        <f>IF('Town Data'!C127&gt;9,'Town Data'!B127,"*")</f>
        <v>153204095.55000001</v>
      </c>
      <c r="D131" s="50">
        <f>IF('Town Data'!E127&gt;9,'Town Data'!D127,"*")</f>
        <v>21981258.219999999</v>
      </c>
      <c r="E131" s="51">
        <f>IF('Town Data'!G127&gt;9,'Town Data'!F127,"*")</f>
        <v>709166.00000000058</v>
      </c>
      <c r="F131" s="50">
        <f>IF('Town Data'!I127&gt;9,'Town Data'!H127,"*")</f>
        <v>151710280.49000001</v>
      </c>
      <c r="G131" s="50">
        <f>IF('Town Data'!K127&gt;9,'Town Data'!J127,"*")</f>
        <v>15974675.23</v>
      </c>
      <c r="H131" s="51">
        <f>IF('Town Data'!M127&gt;9,'Town Data'!L127,"*")</f>
        <v>556696.33333333372</v>
      </c>
      <c r="I131" s="22">
        <f t="shared" si="3"/>
        <v>9.8464985706652047E-3</v>
      </c>
      <c r="J131" s="22">
        <f t="shared" si="4"/>
        <v>0.3760065793838363</v>
      </c>
      <c r="K131" s="22">
        <f t="shared" si="5"/>
        <v>0.27388300863007914</v>
      </c>
    </row>
    <row r="132" spans="2:11" x14ac:dyDescent="0.25">
      <c r="B132" s="27" t="str">
        <f>'Town Data'!A128</f>
        <v>ST ALBANS TOWN</v>
      </c>
      <c r="C132" s="49">
        <f>IF('Town Data'!C128&gt;9,'Town Data'!B128,"*")</f>
        <v>91833526.159999996</v>
      </c>
      <c r="D132" s="50">
        <f>IF('Town Data'!E128&gt;9,'Town Data'!D128,"*")</f>
        <v>22363258.219999999</v>
      </c>
      <c r="E132" s="51">
        <f>IF('Town Data'!G128&gt;9,'Town Data'!F128,"*")</f>
        <v>159754.16666666663</v>
      </c>
      <c r="F132" s="50">
        <f>IF('Town Data'!I128&gt;9,'Town Data'!H128,"*")</f>
        <v>78109528.670000002</v>
      </c>
      <c r="G132" s="50">
        <f>IF('Town Data'!K128&gt;9,'Town Data'!J128,"*")</f>
        <v>18919023.309999999</v>
      </c>
      <c r="H132" s="51">
        <f>IF('Town Data'!M128&gt;9,'Town Data'!L128,"*")</f>
        <v>305153.66666666645</v>
      </c>
      <c r="I132" s="22">
        <f t="shared" si="3"/>
        <v>0.17570196266298882</v>
      </c>
      <c r="J132" s="22">
        <f t="shared" si="4"/>
        <v>0.18205141214554593</v>
      </c>
      <c r="K132" s="22">
        <f t="shared" si="5"/>
        <v>-0.47647960972668391</v>
      </c>
    </row>
    <row r="133" spans="2:11" x14ac:dyDescent="0.25">
      <c r="B133" s="27" t="str">
        <f>'Town Data'!A129</f>
        <v>ST JOHNSBURY</v>
      </c>
      <c r="C133" s="49">
        <f>IF('Town Data'!C129&gt;9,'Town Data'!B129,"*")</f>
        <v>76110617.390000001</v>
      </c>
      <c r="D133" s="50">
        <f>IF('Town Data'!E129&gt;9,'Town Data'!D129,"*")</f>
        <v>17320819.030000001</v>
      </c>
      <c r="E133" s="51">
        <f>IF('Town Data'!G129&gt;9,'Town Data'!F129,"*")</f>
        <v>268008</v>
      </c>
      <c r="F133" s="50">
        <f>IF('Town Data'!I129&gt;9,'Town Data'!H129,"*")</f>
        <v>70279455.510000005</v>
      </c>
      <c r="G133" s="50">
        <f>IF('Town Data'!K129&gt;9,'Town Data'!J129,"*")</f>
        <v>16176876.880000001</v>
      </c>
      <c r="H133" s="51">
        <f>IF('Town Data'!M129&gt;9,'Town Data'!L129,"*")</f>
        <v>243028.50000000006</v>
      </c>
      <c r="I133" s="22">
        <f t="shared" si="3"/>
        <v>8.2971073661353048E-2</v>
      </c>
      <c r="J133" s="22">
        <f t="shared" si="4"/>
        <v>7.0714647733660707E-2</v>
      </c>
      <c r="K133" s="22">
        <f t="shared" si="5"/>
        <v>0.10278424135440879</v>
      </c>
    </row>
    <row r="134" spans="2:11" x14ac:dyDescent="0.25">
      <c r="B134" s="27" t="str">
        <f>'Town Data'!A130</f>
        <v>STARKSBORO</v>
      </c>
      <c r="C134" s="49">
        <f>IF('Town Data'!C130&gt;9,'Town Data'!B130,"*")</f>
        <v>608582.48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>
        <f>IF('Town Data'!I130&gt;9,'Town Data'!H130,"*")</f>
        <v>487288.65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>
        <f t="shared" ref="I134:I197" si="6">IFERROR((C134-F134)/F134,"")</f>
        <v>0.24891577097065559</v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STOWE</v>
      </c>
      <c r="C135" s="49">
        <f>IF('Town Data'!C131&gt;9,'Town Data'!B131,"*")</f>
        <v>72144043.230000004</v>
      </c>
      <c r="D135" s="50">
        <f>IF('Town Data'!E131&gt;9,'Town Data'!D131,"*")</f>
        <v>42313891.729999997</v>
      </c>
      <c r="E135" s="51">
        <f>IF('Town Data'!G131&gt;9,'Town Data'!F131,"*")</f>
        <v>651222.83333333326</v>
      </c>
      <c r="F135" s="50">
        <f>IF('Town Data'!I131&gt;9,'Town Data'!H131,"*")</f>
        <v>65368836.149999999</v>
      </c>
      <c r="G135" s="50">
        <f>IF('Town Data'!K131&gt;9,'Town Data'!J131,"*")</f>
        <v>37700017.479999997</v>
      </c>
      <c r="H135" s="51">
        <f>IF('Town Data'!M131&gt;9,'Town Data'!L131,"*")</f>
        <v>545605.33333333337</v>
      </c>
      <c r="I135" s="22">
        <f t="shared" si="6"/>
        <v>0.10364582695725424</v>
      </c>
      <c r="J135" s="22">
        <f t="shared" si="7"/>
        <v>0.12238387561617652</v>
      </c>
      <c r="K135" s="22">
        <f t="shared" si="8"/>
        <v>0.19357856961320002</v>
      </c>
    </row>
    <row r="136" spans="2:11" x14ac:dyDescent="0.25">
      <c r="B136" s="27" t="str">
        <f>'Town Data'!A132</f>
        <v>STRAFFORD</v>
      </c>
      <c r="C136" s="49">
        <f>IF('Town Data'!C132&gt;9,'Town Data'!B132,"*")</f>
        <v>570298.79</v>
      </c>
      <c r="D136" s="50">
        <f>IF('Town Data'!E132&gt;9,'Town Data'!D132,"*")</f>
        <v>159236.99</v>
      </c>
      <c r="E136" s="51" t="str">
        <f>IF('Town Data'!G132&gt;9,'Town Data'!F132,"*")</f>
        <v>*</v>
      </c>
      <c r="F136" s="50">
        <f>IF('Town Data'!I132&gt;9,'Town Data'!H132,"*")</f>
        <v>824645.58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>
        <f t="shared" si="6"/>
        <v>-0.30843164162718234</v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 t="str">
        <f>'Town Data'!A133</f>
        <v>STRATTON</v>
      </c>
      <c r="C137" s="49">
        <f>IF('Town Data'!C133&gt;9,'Town Data'!B133,"*")</f>
        <v>30078522.399999999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 t="str">
        <f>'Town Data'!A134</f>
        <v>SWANTON</v>
      </c>
      <c r="C138" s="49">
        <f>IF('Town Data'!C134&gt;9,'Town Data'!B134,"*")</f>
        <v>36364610.689999998</v>
      </c>
      <c r="D138" s="50">
        <f>IF('Town Data'!E134&gt;9,'Town Data'!D134,"*")</f>
        <v>5654236.6399999997</v>
      </c>
      <c r="E138" s="51">
        <f>IF('Town Data'!G134&gt;9,'Town Data'!F134,"*")</f>
        <v>89692.833333333372</v>
      </c>
      <c r="F138" s="50">
        <f>IF('Town Data'!I134&gt;9,'Town Data'!H134,"*")</f>
        <v>40697597.75</v>
      </c>
      <c r="G138" s="50">
        <f>IF('Town Data'!K134&gt;9,'Town Data'!J134,"*")</f>
        <v>4578571.76</v>
      </c>
      <c r="H138" s="51">
        <f>IF('Town Data'!M134&gt;9,'Town Data'!L134,"*")</f>
        <v>97358.5</v>
      </c>
      <c r="I138" s="22">
        <f t="shared" si="6"/>
        <v>-0.10646788261599549</v>
      </c>
      <c r="J138" s="22">
        <f t="shared" si="7"/>
        <v>0.2349345901701014</v>
      </c>
      <c r="K138" s="22">
        <f t="shared" si="8"/>
        <v>-7.8736491078504986E-2</v>
      </c>
    </row>
    <row r="139" spans="2:11" x14ac:dyDescent="0.25">
      <c r="B139" s="27" t="str">
        <f>'Town Data'!A135</f>
        <v>THETFORD</v>
      </c>
      <c r="C139" s="49">
        <f>IF('Town Data'!C135&gt;9,'Town Data'!B135,"*")</f>
        <v>3396277.32</v>
      </c>
      <c r="D139" s="50">
        <f>IF('Town Data'!E135&gt;9,'Town Data'!D135,"*")</f>
        <v>1517234.69</v>
      </c>
      <c r="E139" s="51">
        <f>IF('Town Data'!G135&gt;9,'Town Data'!F135,"*")</f>
        <v>25017.166666666672</v>
      </c>
      <c r="F139" s="50">
        <f>IF('Town Data'!I135&gt;9,'Town Data'!H135,"*")</f>
        <v>2714434.05</v>
      </c>
      <c r="G139" s="50">
        <f>IF('Town Data'!K135&gt;9,'Town Data'!J135,"*")</f>
        <v>1045812.19</v>
      </c>
      <c r="H139" s="51">
        <f>IF('Town Data'!M135&gt;9,'Town Data'!L135,"*")</f>
        <v>12138.83333333333</v>
      </c>
      <c r="I139" s="22">
        <f t="shared" si="6"/>
        <v>0.25119168763742855</v>
      </c>
      <c r="J139" s="22">
        <f t="shared" si="7"/>
        <v>0.45077166293118082</v>
      </c>
      <c r="K139" s="22">
        <f t="shared" si="8"/>
        <v>1.0609201872777458</v>
      </c>
    </row>
    <row r="140" spans="2:11" x14ac:dyDescent="0.25">
      <c r="B140" s="27" t="str">
        <f>'Town Data'!A136</f>
        <v>TOWNSHEND</v>
      </c>
      <c r="C140" s="49">
        <f>IF('Town Data'!C136&gt;9,'Town Data'!B136,"*")</f>
        <v>3888091.67</v>
      </c>
      <c r="D140" s="50">
        <f>IF('Town Data'!E136&gt;9,'Town Data'!D136,"*")</f>
        <v>668254.93999999994</v>
      </c>
      <c r="E140" s="51" t="str">
        <f>IF('Town Data'!G136&gt;9,'Town Data'!F136,"*")</f>
        <v>*</v>
      </c>
      <c r="F140" s="50">
        <f>IF('Town Data'!I136&gt;9,'Town Data'!H136,"*")</f>
        <v>3733969.36</v>
      </c>
      <c r="G140" s="50">
        <f>IF('Town Data'!K136&gt;9,'Town Data'!J136,"*")</f>
        <v>640033.4</v>
      </c>
      <c r="H140" s="51" t="str">
        <f>IF('Town Data'!M136&gt;9,'Town Data'!L136,"*")</f>
        <v>*</v>
      </c>
      <c r="I140" s="22">
        <f t="shared" si="6"/>
        <v>4.1275729696935722E-2</v>
      </c>
      <c r="J140" s="22">
        <f t="shared" si="7"/>
        <v>4.4093855101936745E-2</v>
      </c>
      <c r="K140" s="22" t="str">
        <f t="shared" si="8"/>
        <v/>
      </c>
    </row>
    <row r="141" spans="2:11" x14ac:dyDescent="0.25">
      <c r="B141" s="27" t="str">
        <f>'Town Data'!A137</f>
        <v>TROY</v>
      </c>
      <c r="C141" s="49">
        <f>IF('Town Data'!C137&gt;9,'Town Data'!B137,"*")</f>
        <v>7607386.5800000001</v>
      </c>
      <c r="D141" s="50">
        <f>IF('Town Data'!E137&gt;9,'Town Data'!D137,"*")</f>
        <v>956793.15</v>
      </c>
      <c r="E141" s="51" t="str">
        <f>IF('Town Data'!G137&gt;9,'Town Data'!F137,"*")</f>
        <v>*</v>
      </c>
      <c r="F141" s="50">
        <f>IF('Town Data'!I137&gt;9,'Town Data'!H137,"*")</f>
        <v>7282279.1100000003</v>
      </c>
      <c r="G141" s="50">
        <f>IF('Town Data'!K137&gt;9,'Town Data'!J137,"*")</f>
        <v>875600.32</v>
      </c>
      <c r="H141" s="51">
        <f>IF('Town Data'!M137&gt;9,'Town Data'!L137,"*")</f>
        <v>155012.00000000032</v>
      </c>
      <c r="I141" s="22">
        <f t="shared" si="6"/>
        <v>4.464364316297123E-2</v>
      </c>
      <c r="J141" s="22">
        <f t="shared" si="7"/>
        <v>9.2728186759913567E-2</v>
      </c>
      <c r="K141" s="22" t="str">
        <f t="shared" si="8"/>
        <v/>
      </c>
    </row>
    <row r="142" spans="2:11" x14ac:dyDescent="0.25">
      <c r="B142" s="27" t="str">
        <f>'Town Data'!A138</f>
        <v>TUNBRIDGE</v>
      </c>
      <c r="C142" s="49">
        <f>IF('Town Data'!C138&gt;9,'Town Data'!B138,"*")</f>
        <v>300495.46999999997</v>
      </c>
      <c r="D142" s="50">
        <f>IF('Town Data'!E138&gt;9,'Town Data'!D138,"*")</f>
        <v>132104.88</v>
      </c>
      <c r="E142" s="51" t="str">
        <f>IF('Town Data'!G138&gt;9,'Town Data'!F138,"*")</f>
        <v>*</v>
      </c>
      <c r="F142" s="50">
        <f>IF('Town Data'!I138&gt;9,'Town Data'!H138,"*")</f>
        <v>252441.26</v>
      </c>
      <c r="G142" s="50">
        <f>IF('Town Data'!K138&gt;9,'Town Data'!J138,"*")</f>
        <v>137206.29</v>
      </c>
      <c r="H142" s="51" t="str">
        <f>IF('Town Data'!M138&gt;9,'Town Data'!L138,"*")</f>
        <v>*</v>
      </c>
      <c r="I142" s="22">
        <f t="shared" si="6"/>
        <v>0.19035798664608139</v>
      </c>
      <c r="J142" s="22">
        <f t="shared" si="7"/>
        <v>-3.7180584067975329E-2</v>
      </c>
      <c r="K142" s="22" t="str">
        <f t="shared" si="8"/>
        <v/>
      </c>
    </row>
    <row r="143" spans="2:11" x14ac:dyDescent="0.25">
      <c r="B143" s="27" t="str">
        <f>'Town Data'!A139</f>
        <v>UNDERHILL</v>
      </c>
      <c r="C143" s="49">
        <f>IF('Town Data'!C139&gt;9,'Town Data'!B139,"*")</f>
        <v>5974845.3300000001</v>
      </c>
      <c r="D143" s="50">
        <f>IF('Town Data'!E139&gt;9,'Town Data'!D139,"*")</f>
        <v>743812.01</v>
      </c>
      <c r="E143" s="51" t="str">
        <f>IF('Town Data'!G139&gt;9,'Town Data'!F139,"*")</f>
        <v>*</v>
      </c>
      <c r="F143" s="50">
        <f>IF('Town Data'!I139&gt;9,'Town Data'!H139,"*")</f>
        <v>5714254.8499999996</v>
      </c>
      <c r="G143" s="50">
        <f>IF('Town Data'!K139&gt;9,'Town Data'!J139,"*")</f>
        <v>976321.56</v>
      </c>
      <c r="H143" s="51" t="str">
        <f>IF('Town Data'!M139&gt;9,'Town Data'!L139,"*")</f>
        <v>*</v>
      </c>
      <c r="I143" s="22">
        <f t="shared" si="6"/>
        <v>4.5603580316338266E-2</v>
      </c>
      <c r="J143" s="22">
        <f t="shared" si="7"/>
        <v>-0.2381485358164169</v>
      </c>
      <c r="K143" s="22" t="str">
        <f t="shared" si="8"/>
        <v/>
      </c>
    </row>
    <row r="144" spans="2:11" x14ac:dyDescent="0.25">
      <c r="B144" s="27" t="str">
        <f>'Town Data'!A140</f>
        <v>VERGENNES</v>
      </c>
      <c r="C144" s="49">
        <f>IF('Town Data'!C140&gt;9,'Town Data'!B140,"*")</f>
        <v>25614978.16</v>
      </c>
      <c r="D144" s="50">
        <f>IF('Town Data'!E140&gt;9,'Town Data'!D140,"*")</f>
        <v>3941328.6</v>
      </c>
      <c r="E144" s="51">
        <f>IF('Town Data'!G140&gt;9,'Town Data'!F140,"*")</f>
        <v>608139.16666666628</v>
      </c>
      <c r="F144" s="50">
        <f>IF('Town Data'!I140&gt;9,'Town Data'!H140,"*")</f>
        <v>23904401.23</v>
      </c>
      <c r="G144" s="50">
        <f>IF('Town Data'!K140&gt;9,'Town Data'!J140,"*")</f>
        <v>3415796.95</v>
      </c>
      <c r="H144" s="51">
        <f>IF('Town Data'!M140&gt;9,'Town Data'!L140,"*")</f>
        <v>127895.16666666663</v>
      </c>
      <c r="I144" s="22">
        <f t="shared" si="6"/>
        <v>7.1559078746269836E-2</v>
      </c>
      <c r="J144" s="22">
        <f t="shared" si="7"/>
        <v>0.15385330500983083</v>
      </c>
      <c r="K144" s="22">
        <f t="shared" si="8"/>
        <v>3.7549816190604006</v>
      </c>
    </row>
    <row r="145" spans="2:11" x14ac:dyDescent="0.25">
      <c r="B145" s="27" t="str">
        <f>'Town Data'!A141</f>
        <v>VERNON</v>
      </c>
      <c r="C145" s="49">
        <f>IF('Town Data'!C141&gt;9,'Town Data'!B141,"*")</f>
        <v>3910408.25</v>
      </c>
      <c r="D145" s="50">
        <f>IF('Town Data'!E141&gt;9,'Town Data'!D141,"*")</f>
        <v>694960.73</v>
      </c>
      <c r="E145" s="51" t="str">
        <f>IF('Town Data'!G141&gt;9,'Town Data'!F141,"*")</f>
        <v>*</v>
      </c>
      <c r="F145" s="50">
        <f>IF('Town Data'!I141&gt;9,'Town Data'!H141,"*")</f>
        <v>1313928.96</v>
      </c>
      <c r="G145" s="50">
        <f>IF('Town Data'!K141&gt;9,'Town Data'!J141,"*")</f>
        <v>437869.07</v>
      </c>
      <c r="H145" s="51" t="str">
        <f>IF('Town Data'!M141&gt;9,'Town Data'!L141,"*")</f>
        <v>*</v>
      </c>
      <c r="I145" s="22">
        <f t="shared" si="6"/>
        <v>1.9761184729500141</v>
      </c>
      <c r="J145" s="22">
        <f t="shared" si="7"/>
        <v>0.58714277306684381</v>
      </c>
      <c r="K145" s="22" t="str">
        <f t="shared" si="8"/>
        <v/>
      </c>
    </row>
    <row r="146" spans="2:11" x14ac:dyDescent="0.25">
      <c r="B146" s="27" t="str">
        <f>'Town Data'!A142</f>
        <v>WAITSFIELD</v>
      </c>
      <c r="C146" s="49">
        <f>IF('Town Data'!C142&gt;9,'Town Data'!B142,"*")</f>
        <v>25446245.82</v>
      </c>
      <c r="D146" s="50">
        <f>IF('Town Data'!E142&gt;9,'Town Data'!D142,"*")</f>
        <v>8196545.04</v>
      </c>
      <c r="E146" s="51">
        <f>IF('Town Data'!G142&gt;9,'Town Data'!F142,"*")</f>
        <v>462684.33333333331</v>
      </c>
      <c r="F146" s="50">
        <f>IF('Town Data'!I142&gt;9,'Town Data'!H142,"*")</f>
        <v>25332080.27</v>
      </c>
      <c r="G146" s="50">
        <f>IF('Town Data'!K142&gt;9,'Town Data'!J142,"*")</f>
        <v>7837312.5300000003</v>
      </c>
      <c r="H146" s="51">
        <f>IF('Town Data'!M142&gt;9,'Town Data'!L142,"*")</f>
        <v>209637.66666666669</v>
      </c>
      <c r="I146" s="22">
        <f t="shared" si="6"/>
        <v>4.5067577863000651E-3</v>
      </c>
      <c r="J146" s="22">
        <f t="shared" si="7"/>
        <v>4.5836185379224598E-2</v>
      </c>
      <c r="K146" s="22">
        <f t="shared" si="8"/>
        <v>1.207066796202336</v>
      </c>
    </row>
    <row r="147" spans="2:11" x14ac:dyDescent="0.25">
      <c r="B147" s="27" t="str">
        <f>'Town Data'!A143</f>
        <v>WALLINGFORD</v>
      </c>
      <c r="C147" s="49">
        <f>IF('Town Data'!C143&gt;9,'Town Data'!B143,"*")</f>
        <v>2493436.29</v>
      </c>
      <c r="D147" s="50">
        <f>IF('Town Data'!E143&gt;9,'Town Data'!D143,"*")</f>
        <v>1026095.77</v>
      </c>
      <c r="E147" s="51" t="str">
        <f>IF('Town Data'!G143&gt;9,'Town Data'!F143,"*")</f>
        <v>*</v>
      </c>
      <c r="F147" s="50">
        <f>IF('Town Data'!I143&gt;9,'Town Data'!H143,"*")</f>
        <v>2187131.98</v>
      </c>
      <c r="G147" s="50">
        <f>IF('Town Data'!K143&gt;9,'Town Data'!J143,"*")</f>
        <v>865922.49</v>
      </c>
      <c r="H147" s="51" t="str">
        <f>IF('Town Data'!M143&gt;9,'Town Data'!L143,"*")</f>
        <v>*</v>
      </c>
      <c r="I147" s="22">
        <f t="shared" si="6"/>
        <v>0.14004838884940088</v>
      </c>
      <c r="J147" s="22">
        <f t="shared" si="7"/>
        <v>0.18497415397999425</v>
      </c>
      <c r="K147" s="22" t="str">
        <f t="shared" si="8"/>
        <v/>
      </c>
    </row>
    <row r="148" spans="2:11" x14ac:dyDescent="0.25">
      <c r="B148" s="27" t="str">
        <f>'Town Data'!A144</f>
        <v>WARDSBORO</v>
      </c>
      <c r="C148" s="49">
        <f>IF('Town Data'!C144&gt;9,'Town Data'!B144,"*")</f>
        <v>413579.28</v>
      </c>
      <c r="D148" s="50">
        <f>IF('Town Data'!E144&gt;9,'Town Data'!D144,"*")</f>
        <v>175922.92</v>
      </c>
      <c r="E148" s="51" t="str">
        <f>IF('Town Data'!G144&gt;9,'Town Data'!F144,"*")</f>
        <v>*</v>
      </c>
      <c r="F148" s="50">
        <f>IF('Town Data'!I144&gt;9,'Town Data'!H144,"*")</f>
        <v>530502.01</v>
      </c>
      <c r="G148" s="50">
        <f>IF('Town Data'!K144&gt;9,'Town Data'!J144,"*")</f>
        <v>211454.89</v>
      </c>
      <c r="H148" s="51" t="str">
        <f>IF('Town Data'!M144&gt;9,'Town Data'!L144,"*")</f>
        <v>*</v>
      </c>
      <c r="I148" s="22">
        <f t="shared" si="6"/>
        <v>-0.22040016398806855</v>
      </c>
      <c r="J148" s="22">
        <f t="shared" si="7"/>
        <v>-0.16803569782661446</v>
      </c>
      <c r="K148" s="22" t="str">
        <f t="shared" si="8"/>
        <v/>
      </c>
    </row>
    <row r="149" spans="2:11" x14ac:dyDescent="0.25">
      <c r="B149" s="27" t="str">
        <f>'Town Data'!A145</f>
        <v>WARREN</v>
      </c>
      <c r="C149" s="49">
        <f>IF('Town Data'!C145&gt;9,'Town Data'!B145,"*")</f>
        <v>27151244.34</v>
      </c>
      <c r="D149" s="50">
        <f>IF('Town Data'!E145&gt;9,'Town Data'!D145,"*")</f>
        <v>12981969.390000001</v>
      </c>
      <c r="E149" s="51" t="str">
        <f>IF('Town Data'!G145&gt;9,'Town Data'!F145,"*")</f>
        <v>*</v>
      </c>
      <c r="F149" s="50">
        <f>IF('Town Data'!I145&gt;9,'Town Data'!H145,"*")</f>
        <v>19731511.489999998</v>
      </c>
      <c r="G149" s="50">
        <f>IF('Town Data'!K145&gt;9,'Town Data'!J145,"*")</f>
        <v>12334262.08</v>
      </c>
      <c r="H149" s="51">
        <f>IF('Town Data'!M145&gt;9,'Town Data'!L145,"*")</f>
        <v>105449.66666666667</v>
      </c>
      <c r="I149" s="22">
        <f t="shared" si="6"/>
        <v>0.37603469221100211</v>
      </c>
      <c r="J149" s="22">
        <f t="shared" si="7"/>
        <v>5.2512854502277655E-2</v>
      </c>
      <c r="K149" s="22" t="str">
        <f t="shared" si="8"/>
        <v/>
      </c>
    </row>
    <row r="150" spans="2:11" x14ac:dyDescent="0.25">
      <c r="B150" s="27" t="str">
        <f>'Town Data'!A146</f>
        <v>WATERBURY</v>
      </c>
      <c r="C150" s="49">
        <f>IF('Town Data'!C146&gt;9,'Town Data'!B146,"*")</f>
        <v>33194891.75</v>
      </c>
      <c r="D150" s="50">
        <f>IF('Town Data'!E146&gt;9,'Town Data'!D146,"*")</f>
        <v>9306471.1600000001</v>
      </c>
      <c r="E150" s="51">
        <f>IF('Town Data'!G146&gt;9,'Town Data'!F146,"*")</f>
        <v>2343143.8333333367</v>
      </c>
      <c r="F150" s="50">
        <f>IF('Town Data'!I146&gt;9,'Town Data'!H146,"*")</f>
        <v>35798601.43</v>
      </c>
      <c r="G150" s="50">
        <f>IF('Town Data'!K146&gt;9,'Town Data'!J146,"*")</f>
        <v>8446811.1099999994</v>
      </c>
      <c r="H150" s="51">
        <f>IF('Town Data'!M146&gt;9,'Town Data'!L146,"*")</f>
        <v>706979.99999999965</v>
      </c>
      <c r="I150" s="22">
        <f t="shared" si="6"/>
        <v>-7.2732162039660986E-2</v>
      </c>
      <c r="J150" s="22">
        <f t="shared" si="7"/>
        <v>0.10177332472632987</v>
      </c>
      <c r="K150" s="22">
        <f t="shared" si="8"/>
        <v>2.3143000273463721</v>
      </c>
    </row>
    <row r="151" spans="2:11" x14ac:dyDescent="0.25">
      <c r="B151" s="27" t="str">
        <f>'Town Data'!A147</f>
        <v>WATERFORD</v>
      </c>
      <c r="C151" s="49">
        <f>IF('Town Data'!C147&gt;9,'Town Data'!B147,"*")</f>
        <v>552482.26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>
        <f>IF('Town Data'!I147&gt;9,'Town Data'!H147,"*")</f>
        <v>685230.12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>
        <f t="shared" si="6"/>
        <v>-0.19372741525139028</v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 t="str">
        <f>'Town Data'!A148</f>
        <v>WEATHERSFIELD</v>
      </c>
      <c r="C152" s="49">
        <f>IF('Town Data'!C148&gt;9,'Town Data'!B148,"*")</f>
        <v>4958956.41</v>
      </c>
      <c r="D152" s="50">
        <f>IF('Town Data'!E148&gt;9,'Town Data'!D148,"*")</f>
        <v>878205.11</v>
      </c>
      <c r="E152" s="51">
        <f>IF('Town Data'!G148&gt;9,'Town Data'!F148,"*")</f>
        <v>127433.50000000004</v>
      </c>
      <c r="F152" s="50">
        <f>IF('Town Data'!I148&gt;9,'Town Data'!H148,"*")</f>
        <v>4242010.05</v>
      </c>
      <c r="G152" s="50">
        <f>IF('Town Data'!K148&gt;9,'Town Data'!J148,"*")</f>
        <v>806234.12</v>
      </c>
      <c r="H152" s="51">
        <f>IF('Town Data'!M148&gt;9,'Town Data'!L148,"*")</f>
        <v>83719</v>
      </c>
      <c r="I152" s="22">
        <f t="shared" si="6"/>
        <v>0.16901099986785753</v>
      </c>
      <c r="J152" s="22">
        <f t="shared" si="7"/>
        <v>8.9268102421663817E-2</v>
      </c>
      <c r="K152" s="22">
        <f t="shared" si="8"/>
        <v>0.52215745529688651</v>
      </c>
    </row>
    <row r="153" spans="2:11" x14ac:dyDescent="0.25">
      <c r="B153" s="27" t="str">
        <f>'Town Data'!A149</f>
        <v>WELLS</v>
      </c>
      <c r="C153" s="49">
        <f>IF('Town Data'!C149&gt;9,'Town Data'!B149,"*")</f>
        <v>440040.01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>
        <f>IF('Town Data'!I149&gt;9,'Town Data'!H149,"*")</f>
        <v>450955.85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>
        <f t="shared" si="6"/>
        <v>-2.4206005975972965E-2</v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 t="str">
        <f>'Town Data'!A150</f>
        <v>WEST RUTLAND</v>
      </c>
      <c r="C154" s="49">
        <f>IF('Town Data'!C150&gt;9,'Town Data'!B150,"*")</f>
        <v>19335061.829999998</v>
      </c>
      <c r="D154" s="50">
        <f>IF('Town Data'!E150&gt;9,'Town Data'!D150,"*")</f>
        <v>2566390.7400000002</v>
      </c>
      <c r="E154" s="51">
        <f>IF('Town Data'!G150&gt;9,'Town Data'!F150,"*")</f>
        <v>32786.833333333321</v>
      </c>
      <c r="F154" s="50">
        <f>IF('Town Data'!I150&gt;9,'Town Data'!H150,"*")</f>
        <v>16220526.1</v>
      </c>
      <c r="G154" s="50">
        <f>IF('Town Data'!K150&gt;9,'Town Data'!J150,"*")</f>
        <v>2028469.14</v>
      </c>
      <c r="H154" s="51" t="str">
        <f>IF('Town Data'!M150&gt;9,'Town Data'!L150,"*")</f>
        <v>*</v>
      </c>
      <c r="I154" s="22">
        <f t="shared" si="6"/>
        <v>0.19201200446883154</v>
      </c>
      <c r="J154" s="22">
        <f t="shared" si="7"/>
        <v>0.26518599144180244</v>
      </c>
      <c r="K154" s="22" t="str">
        <f t="shared" si="8"/>
        <v/>
      </c>
    </row>
    <row r="155" spans="2:11" x14ac:dyDescent="0.25">
      <c r="B155" s="27" t="str">
        <f>'Town Data'!A151</f>
        <v>WEST WINDSOR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>
        <f>IF('Town Data'!I151&gt;9,'Town Data'!H151,"*")</f>
        <v>470489.76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 t="str">
        <f>'Town Data'!A152</f>
        <v>WESTFIELD</v>
      </c>
      <c r="C156" s="49">
        <f>IF('Town Data'!C152&gt;9,'Town Data'!B152,"*")</f>
        <v>895705.13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>
        <f>IF('Town Data'!I152&gt;9,'Town Data'!H152,"*")</f>
        <v>1277328.6399999999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>
        <f t="shared" si="6"/>
        <v>-0.29876689369464066</v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 t="str">
        <f>'Town Data'!A153</f>
        <v>WESTFORD</v>
      </c>
      <c r="C157" s="49">
        <f>IF('Town Data'!C153&gt;9,'Town Data'!B153,"*")</f>
        <v>4802502.38</v>
      </c>
      <c r="D157" s="50">
        <f>IF('Town Data'!E153&gt;9,'Town Data'!D153,"*")</f>
        <v>218622.92</v>
      </c>
      <c r="E157" s="51" t="str">
        <f>IF('Town Data'!G153&gt;9,'Town Data'!F153,"*")</f>
        <v>*</v>
      </c>
      <c r="F157" s="50">
        <f>IF('Town Data'!I153&gt;9,'Town Data'!H153,"*")</f>
        <v>3468010.44</v>
      </c>
      <c r="G157" s="50">
        <f>IF('Town Data'!K153&gt;9,'Town Data'!J153,"*")</f>
        <v>136279.37</v>
      </c>
      <c r="H157" s="51" t="str">
        <f>IF('Town Data'!M153&gt;9,'Town Data'!L153,"*")</f>
        <v>*</v>
      </c>
      <c r="I157" s="22">
        <f t="shared" si="6"/>
        <v>0.38480043906672901</v>
      </c>
      <c r="J157" s="22">
        <f t="shared" si="7"/>
        <v>0.60422608352239981</v>
      </c>
      <c r="K157" s="22" t="str">
        <f t="shared" si="8"/>
        <v/>
      </c>
    </row>
    <row r="158" spans="2:11" x14ac:dyDescent="0.25">
      <c r="B158" s="27" t="str">
        <f>'Town Data'!A154</f>
        <v>WESTMINSTER</v>
      </c>
      <c r="C158" s="49">
        <f>IF('Town Data'!C154&gt;9,'Town Data'!B154,"*")</f>
        <v>31376161.77</v>
      </c>
      <c r="D158" s="50">
        <f>IF('Town Data'!E154&gt;9,'Town Data'!D154,"*")</f>
        <v>1659149.03</v>
      </c>
      <c r="E158" s="51" t="str">
        <f>IF('Town Data'!G154&gt;9,'Town Data'!F154,"*")</f>
        <v>*</v>
      </c>
      <c r="F158" s="50">
        <f>IF('Town Data'!I154&gt;9,'Town Data'!H154,"*")</f>
        <v>19940883.780000001</v>
      </c>
      <c r="G158" s="50">
        <f>IF('Town Data'!K154&gt;9,'Town Data'!J154,"*")</f>
        <v>1305320.3</v>
      </c>
      <c r="H158" s="51" t="str">
        <f>IF('Town Data'!M154&gt;9,'Town Data'!L154,"*")</f>
        <v>*</v>
      </c>
      <c r="I158" s="22">
        <f t="shared" si="6"/>
        <v>0.57345893573027973</v>
      </c>
      <c r="J158" s="22">
        <f t="shared" si="7"/>
        <v>0.27106659568536545</v>
      </c>
      <c r="K158" s="22" t="str">
        <f t="shared" si="8"/>
        <v/>
      </c>
    </row>
    <row r="159" spans="2:11" x14ac:dyDescent="0.25">
      <c r="B159" s="27" t="str">
        <f>'Town Data'!A155</f>
        <v>WEYBRIDGE</v>
      </c>
      <c r="C159" s="49">
        <f>IF('Town Data'!C155&gt;9,'Town Data'!B155,"*")</f>
        <v>179726.47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 t="str">
        <f>'Town Data'!A156</f>
        <v>WHITING</v>
      </c>
      <c r="C160" s="49">
        <f>IF('Town Data'!C156&gt;9,'Town Data'!B156,"*")</f>
        <v>1126023.6200000001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 t="str">
        <f>'Town Data'!A157</f>
        <v>WHITINGHAM</v>
      </c>
      <c r="C161" s="49">
        <f>IF('Town Data'!C157&gt;9,'Town Data'!B157,"*")</f>
        <v>1099231.3500000001</v>
      </c>
      <c r="D161" s="50">
        <f>IF('Town Data'!E157&gt;9,'Town Data'!D157,"*")</f>
        <v>266893.75</v>
      </c>
      <c r="E161" s="51" t="str">
        <f>IF('Town Data'!G157&gt;9,'Town Data'!F157,"*")</f>
        <v>*</v>
      </c>
      <c r="F161" s="50">
        <f>IF('Town Data'!I157&gt;9,'Town Data'!H157,"*")</f>
        <v>1150915.2</v>
      </c>
      <c r="G161" s="50">
        <f>IF('Town Data'!K157&gt;9,'Town Data'!J157,"*")</f>
        <v>300734.19</v>
      </c>
      <c r="H161" s="51" t="str">
        <f>IF('Town Data'!M157&gt;9,'Town Data'!L157,"*")</f>
        <v>*</v>
      </c>
      <c r="I161" s="22">
        <f t="shared" si="6"/>
        <v>-4.4906740305454183E-2</v>
      </c>
      <c r="J161" s="22">
        <f t="shared" si="7"/>
        <v>-0.11252608158719832</v>
      </c>
      <c r="K161" s="22" t="str">
        <f t="shared" si="8"/>
        <v/>
      </c>
    </row>
    <row r="162" spans="2:11" x14ac:dyDescent="0.25">
      <c r="B162" s="27" t="str">
        <f>'Town Data'!A158</f>
        <v>WILLIAMSTOWN</v>
      </c>
      <c r="C162" s="49">
        <f>IF('Town Data'!C158&gt;9,'Town Data'!B158,"*")</f>
        <v>3680684.84</v>
      </c>
      <c r="D162" s="50">
        <f>IF('Town Data'!E158&gt;9,'Town Data'!D158,"*")</f>
        <v>1127195.02</v>
      </c>
      <c r="E162" s="51" t="str">
        <f>IF('Town Data'!G158&gt;9,'Town Data'!F158,"*")</f>
        <v>*</v>
      </c>
      <c r="F162" s="50">
        <f>IF('Town Data'!I158&gt;9,'Town Data'!H158,"*")</f>
        <v>3766291.76</v>
      </c>
      <c r="G162" s="50">
        <f>IF('Town Data'!K158&gt;9,'Town Data'!J158,"*")</f>
        <v>1236218.83</v>
      </c>
      <c r="H162" s="51" t="str">
        <f>IF('Town Data'!M158&gt;9,'Town Data'!L158,"*")</f>
        <v>*</v>
      </c>
      <c r="I162" s="22">
        <f t="shared" si="6"/>
        <v>-2.2729763240647061E-2</v>
      </c>
      <c r="J162" s="22">
        <f t="shared" si="7"/>
        <v>-8.8191352011682309E-2</v>
      </c>
      <c r="K162" s="22" t="str">
        <f t="shared" si="8"/>
        <v/>
      </c>
    </row>
    <row r="163" spans="2:11" x14ac:dyDescent="0.25">
      <c r="B163" s="27" t="str">
        <f>'Town Data'!A159</f>
        <v>WILLISTON</v>
      </c>
      <c r="C163" s="49">
        <f>IF('Town Data'!C159&gt;9,'Town Data'!B159,"*")</f>
        <v>229999348.44999999</v>
      </c>
      <c r="D163" s="50">
        <f>IF('Town Data'!E159&gt;9,'Town Data'!D159,"*")</f>
        <v>93445447.730000004</v>
      </c>
      <c r="E163" s="51">
        <f>IF('Town Data'!G159&gt;9,'Town Data'!F159,"*")</f>
        <v>5412741.666666667</v>
      </c>
      <c r="F163" s="50">
        <f>IF('Town Data'!I159&gt;9,'Town Data'!H159,"*")</f>
        <v>231316290.38</v>
      </c>
      <c r="G163" s="50">
        <f>IF('Town Data'!K159&gt;9,'Town Data'!J159,"*")</f>
        <v>77518975</v>
      </c>
      <c r="H163" s="51">
        <f>IF('Town Data'!M159&gt;9,'Town Data'!L159,"*")</f>
        <v>5114896.8333333312</v>
      </c>
      <c r="I163" s="22">
        <f t="shared" si="6"/>
        <v>-5.6932519877288855E-3</v>
      </c>
      <c r="J163" s="22">
        <f t="shared" si="7"/>
        <v>0.2054525711930531</v>
      </c>
      <c r="K163" s="22">
        <f t="shared" si="8"/>
        <v>5.8230858419725563E-2</v>
      </c>
    </row>
    <row r="164" spans="2:11" x14ac:dyDescent="0.25">
      <c r="B164" s="27" t="str">
        <f>'Town Data'!A160</f>
        <v>WILMINGTON</v>
      </c>
      <c r="C164" s="49">
        <f>IF('Town Data'!C160&gt;9,'Town Data'!B160,"*")</f>
        <v>17723861.649999999</v>
      </c>
      <c r="D164" s="50">
        <f>IF('Town Data'!E160&gt;9,'Town Data'!D160,"*")</f>
        <v>7874684.3899999997</v>
      </c>
      <c r="E164" s="51">
        <f>IF('Town Data'!G160&gt;9,'Town Data'!F160,"*")</f>
        <v>88159.833333333358</v>
      </c>
      <c r="F164" s="50">
        <f>IF('Town Data'!I160&gt;9,'Town Data'!H160,"*")</f>
        <v>13814724.83</v>
      </c>
      <c r="G164" s="50">
        <f>IF('Town Data'!K160&gt;9,'Town Data'!J160,"*")</f>
        <v>4786990.74</v>
      </c>
      <c r="H164" s="51">
        <f>IF('Town Data'!M160&gt;9,'Town Data'!L160,"*")</f>
        <v>75924.833333333372</v>
      </c>
      <c r="I164" s="22">
        <f t="shared" si="6"/>
        <v>0.28296885157719048</v>
      </c>
      <c r="J164" s="22">
        <f t="shared" si="7"/>
        <v>0.64501767764021189</v>
      </c>
      <c r="K164" s="22">
        <f t="shared" si="8"/>
        <v>0.16114622137245363</v>
      </c>
    </row>
    <row r="165" spans="2:11" x14ac:dyDescent="0.25">
      <c r="B165" s="27" t="str">
        <f>'Town Data'!A161</f>
        <v>WINDSOR</v>
      </c>
      <c r="C165" s="49">
        <f>IF('Town Data'!C161&gt;9,'Town Data'!B161,"*")</f>
        <v>9194199.5399999991</v>
      </c>
      <c r="D165" s="50">
        <f>IF('Town Data'!E161&gt;9,'Town Data'!D161,"*")</f>
        <v>2829138.57</v>
      </c>
      <c r="E165" s="51">
        <f>IF('Town Data'!G161&gt;9,'Town Data'!F161,"*")</f>
        <v>76321.833333333358</v>
      </c>
      <c r="F165" s="50">
        <f>IF('Town Data'!I161&gt;9,'Town Data'!H161,"*")</f>
        <v>7554376.7300000004</v>
      </c>
      <c r="G165" s="50">
        <f>IF('Town Data'!K161&gt;9,'Town Data'!J161,"*")</f>
        <v>2152884.02</v>
      </c>
      <c r="H165" s="51">
        <f>IF('Town Data'!M161&gt;9,'Town Data'!L161,"*")</f>
        <v>92090.5</v>
      </c>
      <c r="I165" s="22">
        <f t="shared" si="6"/>
        <v>0.21706923927793029</v>
      </c>
      <c r="J165" s="22">
        <f t="shared" si="7"/>
        <v>0.31411564381438428</v>
      </c>
      <c r="K165" s="22">
        <f t="shared" si="8"/>
        <v>-0.17123011240754088</v>
      </c>
    </row>
    <row r="166" spans="2:11" x14ac:dyDescent="0.25">
      <c r="B166" s="27" t="str">
        <f>'Town Data'!A162</f>
        <v>WINHALL</v>
      </c>
      <c r="C166" s="49">
        <f>IF('Town Data'!C162&gt;9,'Town Data'!B162,"*")</f>
        <v>3544621.04</v>
      </c>
      <c r="D166" s="50">
        <f>IF('Town Data'!E162&gt;9,'Town Data'!D162,"*")</f>
        <v>2106294.23</v>
      </c>
      <c r="E166" s="51" t="str">
        <f>IF('Town Data'!G162&gt;9,'Town Data'!F162,"*")</f>
        <v>*</v>
      </c>
      <c r="F166" s="50">
        <f>IF('Town Data'!I162&gt;9,'Town Data'!H162,"*")</f>
        <v>3302904.93</v>
      </c>
      <c r="G166" s="50">
        <f>IF('Town Data'!K162&gt;9,'Town Data'!J162,"*")</f>
        <v>1911955.71</v>
      </c>
      <c r="H166" s="51" t="str">
        <f>IF('Town Data'!M162&gt;9,'Town Data'!L162,"*")</f>
        <v>*</v>
      </c>
      <c r="I166" s="22">
        <f t="shared" si="6"/>
        <v>7.3182884497980341E-2</v>
      </c>
      <c r="J166" s="22">
        <f t="shared" si="7"/>
        <v>0.10164383985652053</v>
      </c>
      <c r="K166" s="22" t="str">
        <f t="shared" si="8"/>
        <v/>
      </c>
    </row>
    <row r="167" spans="2:11" x14ac:dyDescent="0.25">
      <c r="B167" s="27" t="str">
        <f>'Town Data'!A163</f>
        <v>WINOOSKI</v>
      </c>
      <c r="C167" s="49">
        <f>IF('Town Data'!C163&gt;9,'Town Data'!B163,"*")</f>
        <v>34429091.159999996</v>
      </c>
      <c r="D167" s="50">
        <f>IF('Town Data'!E163&gt;9,'Town Data'!D163,"*")</f>
        <v>3276387.68</v>
      </c>
      <c r="E167" s="51">
        <f>IF('Town Data'!G163&gt;9,'Town Data'!F163,"*")</f>
        <v>584501.33333333291</v>
      </c>
      <c r="F167" s="50">
        <f>IF('Town Data'!I163&gt;9,'Town Data'!H163,"*")</f>
        <v>33758601.780000001</v>
      </c>
      <c r="G167" s="50">
        <f>IF('Town Data'!K163&gt;9,'Town Data'!J163,"*")</f>
        <v>3391087.6</v>
      </c>
      <c r="H167" s="51">
        <f>IF('Town Data'!M163&gt;9,'Town Data'!L163,"*")</f>
        <v>514122.16666666628</v>
      </c>
      <c r="I167" s="22">
        <f t="shared" si="6"/>
        <v>1.9861290001566979E-2</v>
      </c>
      <c r="J167" s="22">
        <f t="shared" si="7"/>
        <v>-3.3823933065014279E-2</v>
      </c>
      <c r="K167" s="22">
        <f t="shared" si="8"/>
        <v>0.13689191252533042</v>
      </c>
    </row>
    <row r="168" spans="2:11" x14ac:dyDescent="0.25">
      <c r="B168" s="27" t="str">
        <f>'Town Data'!A164</f>
        <v>WOLCOTT</v>
      </c>
      <c r="C168" s="49">
        <f>IF('Town Data'!C164&gt;9,'Town Data'!B164,"*")</f>
        <v>1712143.13</v>
      </c>
      <c r="D168" s="50">
        <f>IF('Town Data'!E164&gt;9,'Town Data'!D164,"*")</f>
        <v>571899.41</v>
      </c>
      <c r="E168" s="51" t="str">
        <f>IF('Town Data'!G164&gt;9,'Town Data'!F164,"*")</f>
        <v>*</v>
      </c>
      <c r="F168" s="50">
        <f>IF('Town Data'!I164&gt;9,'Town Data'!H164,"*")</f>
        <v>1398530.01</v>
      </c>
      <c r="G168" s="50">
        <f>IF('Town Data'!K164&gt;9,'Town Data'!J164,"*")</f>
        <v>420028.05</v>
      </c>
      <c r="H168" s="51" t="str">
        <f>IF('Town Data'!M164&gt;9,'Town Data'!L164,"*")</f>
        <v>*</v>
      </c>
      <c r="I168" s="22">
        <f t="shared" si="6"/>
        <v>0.22424482689506239</v>
      </c>
      <c r="J168" s="22">
        <f t="shared" si="7"/>
        <v>0.36157432819070073</v>
      </c>
      <c r="K168" s="22" t="str">
        <f t="shared" si="8"/>
        <v/>
      </c>
    </row>
    <row r="169" spans="2:11" x14ac:dyDescent="0.25">
      <c r="B169" s="27" t="str">
        <f>'Town Data'!A165</f>
        <v>WOODSTOCK</v>
      </c>
      <c r="C169" s="49">
        <f>IF('Town Data'!C165&gt;9,'Town Data'!B165,"*")</f>
        <v>19366894.760000002</v>
      </c>
      <c r="D169" s="50">
        <f>IF('Town Data'!E165&gt;9,'Town Data'!D165,"*")</f>
        <v>4846127.3499999996</v>
      </c>
      <c r="E169" s="51">
        <f>IF('Town Data'!G165&gt;9,'Town Data'!F165,"*")</f>
        <v>237584.6666666664</v>
      </c>
      <c r="F169" s="50">
        <f>IF('Town Data'!I165&gt;9,'Town Data'!H165,"*")</f>
        <v>17968009.57</v>
      </c>
      <c r="G169" s="50">
        <f>IF('Town Data'!K165&gt;9,'Town Data'!J165,"*")</f>
        <v>4320707.32</v>
      </c>
      <c r="H169" s="51">
        <f>IF('Town Data'!M165&gt;9,'Town Data'!L165,"*")</f>
        <v>240499.83333333337</v>
      </c>
      <c r="I169" s="22">
        <f t="shared" si="6"/>
        <v>7.7854209980810982E-2</v>
      </c>
      <c r="J169" s="22">
        <f t="shared" si="7"/>
        <v>0.12160509636186126</v>
      </c>
      <c r="K169" s="22">
        <f t="shared" si="8"/>
        <v>-1.212128352133429E-2</v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976727.46</v>
      </c>
      <c r="C2" s="38">
        <v>16</v>
      </c>
      <c r="D2" s="41">
        <v>245886.55</v>
      </c>
      <c r="E2" s="38">
        <v>15</v>
      </c>
      <c r="F2" s="38">
        <v>0</v>
      </c>
      <c r="G2" s="38">
        <v>0</v>
      </c>
      <c r="H2" s="41">
        <v>869382.76</v>
      </c>
      <c r="I2" s="38">
        <v>13</v>
      </c>
      <c r="J2" s="41">
        <v>241459.25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3596314.43</v>
      </c>
      <c r="C3" s="38">
        <v>18</v>
      </c>
      <c r="D3" s="41">
        <v>934603.11</v>
      </c>
      <c r="E3" s="38">
        <v>15</v>
      </c>
      <c r="F3" s="38">
        <v>0</v>
      </c>
      <c r="G3" s="38">
        <v>0</v>
      </c>
      <c r="H3" s="41">
        <v>4129539.23</v>
      </c>
      <c r="I3" s="38">
        <v>18</v>
      </c>
      <c r="J3" s="41">
        <v>883564.98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42406221.460000001</v>
      </c>
      <c r="C4" s="38">
        <v>34</v>
      </c>
      <c r="D4" s="41">
        <v>1346445.24</v>
      </c>
      <c r="E4" s="38">
        <v>30</v>
      </c>
      <c r="F4" s="41">
        <v>0</v>
      </c>
      <c r="G4" s="38">
        <v>0</v>
      </c>
      <c r="H4" s="41">
        <v>38146004.869999997</v>
      </c>
      <c r="I4" s="38">
        <v>34</v>
      </c>
      <c r="J4" s="41">
        <v>1154092.93</v>
      </c>
      <c r="K4" s="38">
        <v>30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1395447.56</v>
      </c>
      <c r="C5" s="38">
        <v>16</v>
      </c>
      <c r="D5" s="41">
        <v>364927.16</v>
      </c>
      <c r="E5" s="38">
        <v>12</v>
      </c>
      <c r="F5" s="38">
        <v>0</v>
      </c>
      <c r="G5" s="38">
        <v>0</v>
      </c>
      <c r="H5" s="41">
        <v>1453660.37</v>
      </c>
      <c r="I5" s="38">
        <v>16</v>
      </c>
      <c r="J5" s="41">
        <v>369052.78</v>
      </c>
      <c r="K5" s="38">
        <v>13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100937748.56999999</v>
      </c>
      <c r="C6" s="38">
        <v>237</v>
      </c>
      <c r="D6" s="41">
        <v>29156849.640000001</v>
      </c>
      <c r="E6" s="38">
        <v>213</v>
      </c>
      <c r="F6" s="41">
        <v>994507.49999999942</v>
      </c>
      <c r="G6" s="38">
        <v>59</v>
      </c>
      <c r="H6" s="41">
        <v>132067425.08</v>
      </c>
      <c r="I6" s="38">
        <v>239</v>
      </c>
      <c r="J6" s="41">
        <v>26473741.43</v>
      </c>
      <c r="K6" s="38">
        <v>214</v>
      </c>
      <c r="L6" s="41">
        <v>785267.83333333337</v>
      </c>
      <c r="M6" s="38">
        <v>60</v>
      </c>
      <c r="N6" s="34"/>
      <c r="O6" s="34"/>
      <c r="P6" s="34"/>
      <c r="Q6" s="34"/>
    </row>
    <row r="7" spans="1:17" x14ac:dyDescent="0.25">
      <c r="A7" s="37" t="s">
        <v>57</v>
      </c>
      <c r="B7" s="41">
        <v>25898136.739999998</v>
      </c>
      <c r="C7" s="38">
        <v>39</v>
      </c>
      <c r="D7" s="41">
        <v>3204493.51</v>
      </c>
      <c r="E7" s="38">
        <v>36</v>
      </c>
      <c r="F7" s="41">
        <v>151244.33333333331</v>
      </c>
      <c r="G7" s="38">
        <v>10</v>
      </c>
      <c r="H7" s="41">
        <v>22775024.300000001</v>
      </c>
      <c r="I7" s="38">
        <v>39</v>
      </c>
      <c r="J7" s="41">
        <v>2966969.95</v>
      </c>
      <c r="K7" s="38">
        <v>34</v>
      </c>
      <c r="L7" s="41">
        <v>161170.00000000003</v>
      </c>
      <c r="M7" s="38">
        <v>10</v>
      </c>
      <c r="N7" s="34"/>
      <c r="O7" s="34"/>
      <c r="P7" s="34"/>
      <c r="Q7" s="34"/>
    </row>
    <row r="8" spans="1:17" x14ac:dyDescent="0.25">
      <c r="A8" s="37" t="s">
        <v>58</v>
      </c>
      <c r="B8" s="41">
        <v>53873007.009999998</v>
      </c>
      <c r="C8" s="38">
        <v>52</v>
      </c>
      <c r="D8" s="41">
        <v>3960971.11</v>
      </c>
      <c r="E8" s="38">
        <v>44</v>
      </c>
      <c r="F8" s="41">
        <v>188304.83333333302</v>
      </c>
      <c r="G8" s="38">
        <v>17</v>
      </c>
      <c r="H8" s="41">
        <v>47984165.969999999</v>
      </c>
      <c r="I8" s="38">
        <v>52</v>
      </c>
      <c r="J8" s="41">
        <v>3005057.17</v>
      </c>
      <c r="K8" s="38">
        <v>43</v>
      </c>
      <c r="L8" s="41">
        <v>263194.83333333302</v>
      </c>
      <c r="M8" s="38">
        <v>16</v>
      </c>
      <c r="N8" s="34"/>
      <c r="O8" s="34"/>
      <c r="P8" s="34"/>
      <c r="Q8" s="34"/>
    </row>
    <row r="9" spans="1:17" x14ac:dyDescent="0.25">
      <c r="A9" s="37" t="s">
        <v>59</v>
      </c>
      <c r="B9" s="41">
        <v>126835044.31</v>
      </c>
      <c r="C9" s="38">
        <v>243</v>
      </c>
      <c r="D9" s="41">
        <v>36676977.609999999</v>
      </c>
      <c r="E9" s="38">
        <v>220</v>
      </c>
      <c r="F9" s="38">
        <v>549722.5</v>
      </c>
      <c r="G9" s="38">
        <v>61</v>
      </c>
      <c r="H9" s="41">
        <v>114841693.03</v>
      </c>
      <c r="I9" s="38">
        <v>253</v>
      </c>
      <c r="J9" s="41">
        <v>31000745.16</v>
      </c>
      <c r="K9" s="38">
        <v>226</v>
      </c>
      <c r="L9" s="38">
        <v>523584.00000000006</v>
      </c>
      <c r="M9" s="38">
        <v>55</v>
      </c>
      <c r="N9" s="34"/>
      <c r="O9" s="34"/>
      <c r="P9" s="34"/>
      <c r="Q9" s="34"/>
    </row>
    <row r="10" spans="1:17" x14ac:dyDescent="0.25">
      <c r="A10" s="37" t="s">
        <v>60</v>
      </c>
      <c r="B10" s="41">
        <v>46427587.130000003</v>
      </c>
      <c r="C10" s="38">
        <v>60</v>
      </c>
      <c r="D10" s="41">
        <v>16923875.190000001</v>
      </c>
      <c r="E10" s="38">
        <v>57</v>
      </c>
      <c r="F10" s="41">
        <v>439578.16666666669</v>
      </c>
      <c r="G10" s="38">
        <v>28</v>
      </c>
      <c r="H10" s="41">
        <v>43302662.689999998</v>
      </c>
      <c r="I10" s="38">
        <v>64</v>
      </c>
      <c r="J10" s="41">
        <v>15260764.279999999</v>
      </c>
      <c r="K10" s="38">
        <v>61</v>
      </c>
      <c r="L10" s="41">
        <v>350230.00000000041</v>
      </c>
      <c r="M10" s="38">
        <v>33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11519866.15</v>
      </c>
      <c r="C11" s="38">
        <v>38</v>
      </c>
      <c r="D11" s="41">
        <v>1064132.82</v>
      </c>
      <c r="E11" s="38">
        <v>32</v>
      </c>
      <c r="F11" s="38">
        <v>301624.83333333331</v>
      </c>
      <c r="G11" s="38">
        <v>14</v>
      </c>
      <c r="H11" s="41">
        <v>10362204.18</v>
      </c>
      <c r="I11" s="38">
        <v>41</v>
      </c>
      <c r="J11" s="41">
        <v>1125549.23</v>
      </c>
      <c r="K11" s="38">
        <v>35</v>
      </c>
      <c r="L11" s="38">
        <v>280837.6666666664</v>
      </c>
      <c r="M11" s="38">
        <v>14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20675727.91</v>
      </c>
      <c r="C12" s="38">
        <v>42</v>
      </c>
      <c r="D12" s="41">
        <v>3626390.04</v>
      </c>
      <c r="E12" s="38">
        <v>37</v>
      </c>
      <c r="F12" s="41">
        <v>216420.66666666663</v>
      </c>
      <c r="G12" s="38">
        <v>19</v>
      </c>
      <c r="H12" s="41">
        <v>21527941.420000002</v>
      </c>
      <c r="I12" s="38">
        <v>48</v>
      </c>
      <c r="J12" s="41">
        <v>4081405.86</v>
      </c>
      <c r="K12" s="38">
        <v>42</v>
      </c>
      <c r="L12" s="41">
        <v>195095.33333333366</v>
      </c>
      <c r="M12" s="38">
        <v>23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22519281.66</v>
      </c>
      <c r="C13" s="38">
        <v>78</v>
      </c>
      <c r="D13" s="41">
        <v>3000916.47</v>
      </c>
      <c r="E13" s="38">
        <v>69</v>
      </c>
      <c r="F13" s="38">
        <v>163516.50000000003</v>
      </c>
      <c r="G13" s="38">
        <v>11</v>
      </c>
      <c r="H13" s="38">
        <v>18080745.530000001</v>
      </c>
      <c r="I13" s="38">
        <v>77</v>
      </c>
      <c r="J13" s="38">
        <v>2624838.13</v>
      </c>
      <c r="K13" s="38">
        <v>67</v>
      </c>
      <c r="L13" s="38">
        <v>291831.83333333372</v>
      </c>
      <c r="M13" s="38">
        <v>11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130695549.33</v>
      </c>
      <c r="C14" s="38">
        <v>290</v>
      </c>
      <c r="D14" s="41">
        <v>21428591.739999998</v>
      </c>
      <c r="E14" s="38">
        <v>259</v>
      </c>
      <c r="F14" s="38">
        <v>504805.50000000012</v>
      </c>
      <c r="G14" s="38">
        <v>67</v>
      </c>
      <c r="H14" s="41">
        <v>128115337.54000001</v>
      </c>
      <c r="I14" s="38">
        <v>305</v>
      </c>
      <c r="J14" s="41">
        <v>19284976.809999999</v>
      </c>
      <c r="K14" s="38">
        <v>265</v>
      </c>
      <c r="L14" s="38">
        <v>741463.33333333395</v>
      </c>
      <c r="M14" s="38">
        <v>77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1650272.64</v>
      </c>
      <c r="C15" s="38">
        <v>13</v>
      </c>
      <c r="D15" s="41">
        <v>731712.39</v>
      </c>
      <c r="E15" s="38">
        <v>11</v>
      </c>
      <c r="F15" s="38">
        <v>0</v>
      </c>
      <c r="G15" s="38">
        <v>0</v>
      </c>
      <c r="H15" s="41">
        <v>1394456.2</v>
      </c>
      <c r="I15" s="38">
        <v>12</v>
      </c>
      <c r="J15" s="41">
        <v>603450.43999999994</v>
      </c>
      <c r="K15" s="38">
        <v>10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4807318.7</v>
      </c>
      <c r="C16" s="38">
        <v>17</v>
      </c>
      <c r="D16" s="41">
        <v>950593.31</v>
      </c>
      <c r="E16" s="38">
        <v>14</v>
      </c>
      <c r="F16" s="38">
        <v>0</v>
      </c>
      <c r="G16" s="38">
        <v>0</v>
      </c>
      <c r="H16" s="41">
        <v>4029924.5</v>
      </c>
      <c r="I16" s="38">
        <v>14</v>
      </c>
      <c r="J16" s="41">
        <v>784255.63</v>
      </c>
      <c r="K16" s="38">
        <v>12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2119553.98</v>
      </c>
      <c r="C17" s="38">
        <v>19</v>
      </c>
      <c r="D17" s="41">
        <v>777727.56</v>
      </c>
      <c r="E17" s="38">
        <v>13</v>
      </c>
      <c r="F17" s="41">
        <v>0</v>
      </c>
      <c r="G17" s="38">
        <v>0</v>
      </c>
      <c r="H17" s="41">
        <v>1419053.13</v>
      </c>
      <c r="I17" s="38">
        <v>20</v>
      </c>
      <c r="J17" s="41">
        <v>622584.44999999995</v>
      </c>
      <c r="K17" s="38">
        <v>15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15068856.73</v>
      </c>
      <c r="C18" s="38">
        <v>82</v>
      </c>
      <c r="D18" s="41">
        <v>4218683.33</v>
      </c>
      <c r="E18" s="38">
        <v>67</v>
      </c>
      <c r="F18" s="38">
        <v>125558.33333333337</v>
      </c>
      <c r="G18" s="38">
        <v>10</v>
      </c>
      <c r="H18" s="41">
        <v>15384283.939999999</v>
      </c>
      <c r="I18" s="38">
        <v>81</v>
      </c>
      <c r="J18" s="41">
        <v>3466639.27</v>
      </c>
      <c r="K18" s="38">
        <v>67</v>
      </c>
      <c r="L18" s="38">
        <v>216441.33333333337</v>
      </c>
      <c r="M18" s="38">
        <v>12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3288463.63</v>
      </c>
      <c r="C19" s="38">
        <v>29</v>
      </c>
      <c r="D19" s="41">
        <v>1996409.9</v>
      </c>
      <c r="E19" s="38">
        <v>28</v>
      </c>
      <c r="F19" s="38">
        <v>0</v>
      </c>
      <c r="G19" s="38">
        <v>0</v>
      </c>
      <c r="H19" s="41">
        <v>3181169.71</v>
      </c>
      <c r="I19" s="38">
        <v>28</v>
      </c>
      <c r="J19" s="41">
        <v>1785841.62</v>
      </c>
      <c r="K19" s="38">
        <v>23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211123006.56</v>
      </c>
      <c r="C20" s="38">
        <v>546</v>
      </c>
      <c r="D20" s="41">
        <v>52322379.789999999</v>
      </c>
      <c r="E20" s="38">
        <v>469</v>
      </c>
      <c r="F20" s="38">
        <v>1772023.8333333335</v>
      </c>
      <c r="G20" s="38">
        <v>103</v>
      </c>
      <c r="H20" s="41">
        <v>207073625.02000001</v>
      </c>
      <c r="I20" s="38">
        <v>576</v>
      </c>
      <c r="J20" s="41">
        <v>47824193.539999999</v>
      </c>
      <c r="K20" s="38">
        <v>504</v>
      </c>
      <c r="L20" s="38">
        <v>2227478.3333333321</v>
      </c>
      <c r="M20" s="38">
        <v>108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215691296.12</v>
      </c>
      <c r="C21" s="38">
        <v>15</v>
      </c>
      <c r="D21" s="41">
        <v>513958.18</v>
      </c>
      <c r="E21" s="38">
        <v>14</v>
      </c>
      <c r="F21" s="38">
        <v>0</v>
      </c>
      <c r="G21" s="38">
        <v>0</v>
      </c>
      <c r="H21" s="41">
        <v>245682259.80000001</v>
      </c>
      <c r="I21" s="38">
        <v>15</v>
      </c>
      <c r="J21" s="41">
        <v>517702.54</v>
      </c>
      <c r="K21" s="38">
        <v>12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472886.32</v>
      </c>
      <c r="C22" s="38">
        <v>13</v>
      </c>
      <c r="D22" s="41">
        <v>70427.91</v>
      </c>
      <c r="E22" s="38">
        <v>11</v>
      </c>
      <c r="F22" s="38">
        <v>0</v>
      </c>
      <c r="G22" s="38">
        <v>0</v>
      </c>
      <c r="H22" s="41">
        <v>376224.35</v>
      </c>
      <c r="I22" s="38">
        <v>11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16241525.16</v>
      </c>
      <c r="C23" s="38">
        <v>68</v>
      </c>
      <c r="D23" s="41">
        <v>8088443.4199999999</v>
      </c>
      <c r="E23" s="38">
        <v>61</v>
      </c>
      <c r="F23" s="41">
        <v>52521.499999999927</v>
      </c>
      <c r="G23" s="38">
        <v>10</v>
      </c>
      <c r="H23" s="41">
        <v>12765801.09</v>
      </c>
      <c r="I23" s="38">
        <v>69</v>
      </c>
      <c r="J23" s="41">
        <v>7370576.7699999996</v>
      </c>
      <c r="K23" s="38">
        <v>63</v>
      </c>
      <c r="L23" s="41">
        <v>78618.999999999985</v>
      </c>
      <c r="M23" s="38">
        <v>13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0</v>
      </c>
      <c r="C24" s="38">
        <v>0</v>
      </c>
      <c r="D24" s="41">
        <v>0</v>
      </c>
      <c r="E24" s="38">
        <v>0</v>
      </c>
      <c r="F24" s="38">
        <v>0</v>
      </c>
      <c r="G24" s="38">
        <v>0</v>
      </c>
      <c r="H24" s="41">
        <v>1257131.23</v>
      </c>
      <c r="I24" s="38">
        <v>10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14076294.949999999</v>
      </c>
      <c r="C25" s="38">
        <v>55</v>
      </c>
      <c r="D25" s="38">
        <v>4264143.9400000004</v>
      </c>
      <c r="E25" s="38">
        <v>50</v>
      </c>
      <c r="F25" s="38">
        <v>22099.999999999964</v>
      </c>
      <c r="G25" s="38">
        <v>10</v>
      </c>
      <c r="H25" s="41">
        <v>14980849.779999999</v>
      </c>
      <c r="I25" s="38">
        <v>58</v>
      </c>
      <c r="J25" s="41">
        <v>3851897.13</v>
      </c>
      <c r="K25" s="38">
        <v>53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1679668</v>
      </c>
      <c r="C26" s="38">
        <v>15</v>
      </c>
      <c r="D26" s="41">
        <v>416198.7</v>
      </c>
      <c r="E26" s="38">
        <v>15</v>
      </c>
      <c r="F26" s="38">
        <v>0</v>
      </c>
      <c r="G26" s="38">
        <v>0</v>
      </c>
      <c r="H26" s="41">
        <v>1407233.33</v>
      </c>
      <c r="I26" s="38">
        <v>16</v>
      </c>
      <c r="J26" s="41">
        <v>386150.16</v>
      </c>
      <c r="K26" s="38">
        <v>16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465694.83</v>
      </c>
      <c r="C27" s="38">
        <v>10</v>
      </c>
      <c r="D27" s="41">
        <v>226795.01</v>
      </c>
      <c r="E27" s="38">
        <v>10</v>
      </c>
      <c r="F27" s="41">
        <v>0</v>
      </c>
      <c r="G27" s="38">
        <v>0</v>
      </c>
      <c r="H27" s="41">
        <v>362645.5</v>
      </c>
      <c r="I27" s="38">
        <v>11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4072126.59</v>
      </c>
      <c r="C28" s="38">
        <v>51</v>
      </c>
      <c r="D28" s="41">
        <v>940615.92</v>
      </c>
      <c r="E28" s="38">
        <v>37</v>
      </c>
      <c r="F28" s="38">
        <v>0</v>
      </c>
      <c r="G28" s="38">
        <v>0</v>
      </c>
      <c r="H28" s="41">
        <v>3528502.02</v>
      </c>
      <c r="I28" s="38">
        <v>46</v>
      </c>
      <c r="J28" s="41">
        <v>837284.31</v>
      </c>
      <c r="K28" s="38">
        <v>30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2035354.99</v>
      </c>
      <c r="C29" s="38">
        <v>12</v>
      </c>
      <c r="D29" s="41">
        <v>213599.23</v>
      </c>
      <c r="E29" s="38">
        <v>12</v>
      </c>
      <c r="F29" s="38">
        <v>0</v>
      </c>
      <c r="G29" s="38">
        <v>0</v>
      </c>
      <c r="H29" s="41">
        <v>1815117.9</v>
      </c>
      <c r="I29" s="38">
        <v>17</v>
      </c>
      <c r="J29" s="41">
        <v>198958.06</v>
      </c>
      <c r="K29" s="38">
        <v>17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23233910.23</v>
      </c>
      <c r="C30" s="38">
        <v>64</v>
      </c>
      <c r="D30" s="41">
        <v>2204606.7200000002</v>
      </c>
      <c r="E30" s="38">
        <v>57</v>
      </c>
      <c r="F30" s="38">
        <v>71412.166666666701</v>
      </c>
      <c r="G30" s="38">
        <v>11</v>
      </c>
      <c r="H30" s="41">
        <v>22035349.210000001</v>
      </c>
      <c r="I30" s="38">
        <v>60</v>
      </c>
      <c r="J30" s="41">
        <v>1831905.33</v>
      </c>
      <c r="K30" s="38">
        <v>52</v>
      </c>
      <c r="L30" s="38">
        <v>73389.499999999942</v>
      </c>
      <c r="M30" s="38">
        <v>10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21240179.120000001</v>
      </c>
      <c r="C31" s="38">
        <v>40</v>
      </c>
      <c r="D31" s="41">
        <v>3376007.19</v>
      </c>
      <c r="E31" s="38">
        <v>34</v>
      </c>
      <c r="F31" s="38">
        <v>0</v>
      </c>
      <c r="G31" s="38">
        <v>0</v>
      </c>
      <c r="H31" s="41">
        <v>18851069.870000001</v>
      </c>
      <c r="I31" s="38">
        <v>43</v>
      </c>
      <c r="J31" s="41">
        <v>3086404.34</v>
      </c>
      <c r="K31" s="38">
        <v>35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400613817.35000002</v>
      </c>
      <c r="C32" s="38">
        <v>217</v>
      </c>
      <c r="D32" s="41">
        <v>88826353.739999995</v>
      </c>
      <c r="E32" s="38">
        <v>186</v>
      </c>
      <c r="F32" s="41">
        <v>2033045.8333333337</v>
      </c>
      <c r="G32" s="38">
        <v>58</v>
      </c>
      <c r="H32" s="41">
        <v>376539447.04000002</v>
      </c>
      <c r="I32" s="38">
        <v>218</v>
      </c>
      <c r="J32" s="41">
        <v>86512874.900000006</v>
      </c>
      <c r="K32" s="38">
        <v>184</v>
      </c>
      <c r="L32" s="41">
        <v>2322196.8333333363</v>
      </c>
      <c r="M32" s="38">
        <v>61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1306560.67</v>
      </c>
      <c r="C33" s="38">
        <v>15</v>
      </c>
      <c r="D33" s="41">
        <v>472528.18</v>
      </c>
      <c r="E33" s="38">
        <v>14</v>
      </c>
      <c r="F33" s="41">
        <v>0</v>
      </c>
      <c r="G33" s="38">
        <v>0</v>
      </c>
      <c r="H33" s="41">
        <v>1113943.04</v>
      </c>
      <c r="I33" s="38">
        <v>13</v>
      </c>
      <c r="J33" s="41">
        <v>418340.4</v>
      </c>
      <c r="K33" s="38">
        <v>12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1848229.29</v>
      </c>
      <c r="C34" s="38">
        <v>11</v>
      </c>
      <c r="D34" s="41">
        <v>0</v>
      </c>
      <c r="E34" s="38">
        <v>0</v>
      </c>
      <c r="F34" s="38">
        <v>0</v>
      </c>
      <c r="G34" s="38">
        <v>0</v>
      </c>
      <c r="H34" s="41">
        <v>746919.82</v>
      </c>
      <c r="I34" s="38">
        <v>10</v>
      </c>
      <c r="J34" s="41">
        <v>0</v>
      </c>
      <c r="K34" s="38">
        <v>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1491683.8</v>
      </c>
      <c r="C35" s="38">
        <v>21</v>
      </c>
      <c r="D35" s="41">
        <v>718820.39</v>
      </c>
      <c r="E35" s="38">
        <v>18</v>
      </c>
      <c r="F35" s="38">
        <v>0</v>
      </c>
      <c r="G35" s="38">
        <v>0</v>
      </c>
      <c r="H35" s="41">
        <v>1801694.2</v>
      </c>
      <c r="I35" s="38">
        <v>24</v>
      </c>
      <c r="J35" s="41">
        <v>983392.78</v>
      </c>
      <c r="K35" s="38">
        <v>21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426665.87</v>
      </c>
      <c r="C36" s="38">
        <v>16</v>
      </c>
      <c r="D36" s="41">
        <v>184722.17</v>
      </c>
      <c r="E36" s="38">
        <v>14</v>
      </c>
      <c r="F36" s="38">
        <v>0</v>
      </c>
      <c r="G36" s="38">
        <v>0</v>
      </c>
      <c r="H36" s="41">
        <v>893926.89</v>
      </c>
      <c r="I36" s="38">
        <v>13</v>
      </c>
      <c r="J36" s="41">
        <v>0</v>
      </c>
      <c r="K36" s="38">
        <v>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2335047.88</v>
      </c>
      <c r="C37" s="38">
        <v>29</v>
      </c>
      <c r="D37" s="41">
        <v>1448972.64</v>
      </c>
      <c r="E37" s="38">
        <v>26</v>
      </c>
      <c r="F37" s="38">
        <v>0</v>
      </c>
      <c r="G37" s="38">
        <v>0</v>
      </c>
      <c r="H37" s="41">
        <v>2096074.9</v>
      </c>
      <c r="I37" s="38">
        <v>30</v>
      </c>
      <c r="J37" s="41">
        <v>953902.31</v>
      </c>
      <c r="K37" s="38">
        <v>27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64042908.810000002</v>
      </c>
      <c r="C38" s="38">
        <v>80</v>
      </c>
      <c r="D38" s="41">
        <v>20857142.670000002</v>
      </c>
      <c r="E38" s="38">
        <v>71</v>
      </c>
      <c r="F38" s="38">
        <v>233878.33333333331</v>
      </c>
      <c r="G38" s="38">
        <v>33</v>
      </c>
      <c r="H38" s="41">
        <v>59479758.460000001</v>
      </c>
      <c r="I38" s="38">
        <v>85</v>
      </c>
      <c r="J38" s="41">
        <v>16942375.02</v>
      </c>
      <c r="K38" s="38">
        <v>75</v>
      </c>
      <c r="L38" s="38">
        <v>210602.6666666666</v>
      </c>
      <c r="M38" s="38">
        <v>38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9858027.3699999992</v>
      </c>
      <c r="C39" s="38">
        <v>49</v>
      </c>
      <c r="D39" s="41">
        <v>4442504.83</v>
      </c>
      <c r="E39" s="38">
        <v>41</v>
      </c>
      <c r="F39" s="38">
        <v>0</v>
      </c>
      <c r="G39" s="38">
        <v>0</v>
      </c>
      <c r="H39" s="41">
        <v>8268023.04</v>
      </c>
      <c r="I39" s="38">
        <v>49</v>
      </c>
      <c r="J39" s="41">
        <v>3682033</v>
      </c>
      <c r="K39" s="38">
        <v>41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18470832.059999999</v>
      </c>
      <c r="C40" s="38">
        <v>44</v>
      </c>
      <c r="D40" s="41">
        <v>14330434.310000001</v>
      </c>
      <c r="E40" s="38">
        <v>41</v>
      </c>
      <c r="F40" s="41">
        <v>0</v>
      </c>
      <c r="G40" s="38">
        <v>0</v>
      </c>
      <c r="H40" s="41">
        <v>19393546.870000001</v>
      </c>
      <c r="I40" s="38">
        <v>45</v>
      </c>
      <c r="J40" s="41">
        <v>16857978.48</v>
      </c>
      <c r="K40" s="38">
        <v>41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4221149.1500000004</v>
      </c>
      <c r="C41" s="38">
        <v>26</v>
      </c>
      <c r="D41" s="41">
        <v>749158.19</v>
      </c>
      <c r="E41" s="38">
        <v>23</v>
      </c>
      <c r="F41" s="38">
        <v>0</v>
      </c>
      <c r="G41" s="38">
        <v>0</v>
      </c>
      <c r="H41" s="41">
        <v>4042363.01</v>
      </c>
      <c r="I41" s="38">
        <v>24</v>
      </c>
      <c r="J41" s="41">
        <v>530196.06000000006</v>
      </c>
      <c r="K41" s="38">
        <v>19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485953.34</v>
      </c>
      <c r="C42" s="38">
        <v>11</v>
      </c>
      <c r="D42" s="41">
        <v>0</v>
      </c>
      <c r="E42" s="38">
        <v>0</v>
      </c>
      <c r="F42" s="38">
        <v>0</v>
      </c>
      <c r="G42" s="38">
        <v>0</v>
      </c>
      <c r="H42" s="41">
        <v>0</v>
      </c>
      <c r="I42" s="38">
        <v>0</v>
      </c>
      <c r="J42" s="41">
        <v>0</v>
      </c>
      <c r="K42" s="38">
        <v>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15630704.890000001</v>
      </c>
      <c r="C43" s="38">
        <v>40</v>
      </c>
      <c r="D43" s="41">
        <v>4324487.6900000004</v>
      </c>
      <c r="E43" s="38">
        <v>36</v>
      </c>
      <c r="F43" s="38">
        <v>0</v>
      </c>
      <c r="G43" s="38">
        <v>0</v>
      </c>
      <c r="H43" s="41">
        <v>12956141.289999999</v>
      </c>
      <c r="I43" s="38">
        <v>37</v>
      </c>
      <c r="J43" s="41">
        <v>2843560.86</v>
      </c>
      <c r="K43" s="38">
        <v>35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19037344.289999999</v>
      </c>
      <c r="C44" s="38">
        <v>69</v>
      </c>
      <c r="D44" s="41">
        <v>5124066.7300000004</v>
      </c>
      <c r="E44" s="38">
        <v>64</v>
      </c>
      <c r="F44" s="38">
        <v>52630.166666666693</v>
      </c>
      <c r="G44" s="38">
        <v>13</v>
      </c>
      <c r="H44" s="41">
        <v>17290363.710000001</v>
      </c>
      <c r="I44" s="38">
        <v>62</v>
      </c>
      <c r="J44" s="41">
        <v>4437968.57</v>
      </c>
      <c r="K44" s="38">
        <v>58</v>
      </c>
      <c r="L44" s="38">
        <v>422092.8333333336</v>
      </c>
      <c r="M44" s="38">
        <v>14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124547349.48999999</v>
      </c>
      <c r="C45" s="38">
        <v>277</v>
      </c>
      <c r="D45" s="41">
        <v>38295048.229999997</v>
      </c>
      <c r="E45" s="38">
        <v>244</v>
      </c>
      <c r="F45" s="38">
        <v>781500.99999999953</v>
      </c>
      <c r="G45" s="38">
        <v>60</v>
      </c>
      <c r="H45" s="41">
        <v>116704348.73</v>
      </c>
      <c r="I45" s="38">
        <v>277</v>
      </c>
      <c r="J45" s="41">
        <v>31263629.149999999</v>
      </c>
      <c r="K45" s="38">
        <v>244</v>
      </c>
      <c r="L45" s="38">
        <v>832147.49999999907</v>
      </c>
      <c r="M45" s="38">
        <v>67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16636082.43</v>
      </c>
      <c r="C46" s="38">
        <v>45</v>
      </c>
      <c r="D46" s="41">
        <v>3538041.71</v>
      </c>
      <c r="E46" s="38">
        <v>44</v>
      </c>
      <c r="F46" s="38">
        <v>0</v>
      </c>
      <c r="G46" s="38">
        <v>0</v>
      </c>
      <c r="H46" s="41">
        <v>16195046.74</v>
      </c>
      <c r="I46" s="38">
        <v>48</v>
      </c>
      <c r="J46" s="41">
        <v>3106615.24</v>
      </c>
      <c r="K46" s="38">
        <v>47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10133693.59</v>
      </c>
      <c r="C47" s="38">
        <v>38</v>
      </c>
      <c r="D47" s="41">
        <v>2830553.79</v>
      </c>
      <c r="E47" s="38">
        <v>35</v>
      </c>
      <c r="F47" s="38">
        <v>0</v>
      </c>
      <c r="G47" s="38">
        <v>0</v>
      </c>
      <c r="H47" s="41">
        <v>10339478.380000001</v>
      </c>
      <c r="I47" s="38">
        <v>47</v>
      </c>
      <c r="J47" s="41">
        <v>2468533.52</v>
      </c>
      <c r="K47" s="38">
        <v>43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1881531.38</v>
      </c>
      <c r="C48" s="38">
        <v>18</v>
      </c>
      <c r="D48" s="41">
        <v>350580.8</v>
      </c>
      <c r="E48" s="38">
        <v>14</v>
      </c>
      <c r="F48" s="38">
        <v>0</v>
      </c>
      <c r="G48" s="38">
        <v>0</v>
      </c>
      <c r="H48" s="41">
        <v>1627366.61</v>
      </c>
      <c r="I48" s="38">
        <v>16</v>
      </c>
      <c r="J48" s="41">
        <v>289643.34999999998</v>
      </c>
      <c r="K48" s="38">
        <v>13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11623553.48</v>
      </c>
      <c r="C49" s="38">
        <v>26</v>
      </c>
      <c r="D49" s="41">
        <v>969866.66</v>
      </c>
      <c r="E49" s="38">
        <v>24</v>
      </c>
      <c r="F49" s="38">
        <v>56730</v>
      </c>
      <c r="G49" s="38">
        <v>11</v>
      </c>
      <c r="H49" s="41">
        <v>8541553.6300000008</v>
      </c>
      <c r="I49" s="38">
        <v>30</v>
      </c>
      <c r="J49" s="41">
        <v>1166894.75</v>
      </c>
      <c r="K49" s="38">
        <v>27</v>
      </c>
      <c r="L49" s="38">
        <v>73593.166666666628</v>
      </c>
      <c r="M49" s="38">
        <v>12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6927467.5599999996</v>
      </c>
      <c r="C50" s="38">
        <v>27</v>
      </c>
      <c r="D50" s="41">
        <v>1373587.41</v>
      </c>
      <c r="E50" s="38">
        <v>22</v>
      </c>
      <c r="F50" s="38">
        <v>0</v>
      </c>
      <c r="G50" s="38">
        <v>0</v>
      </c>
      <c r="H50" s="41">
        <v>5191452.49</v>
      </c>
      <c r="I50" s="38">
        <v>25</v>
      </c>
      <c r="J50" s="41">
        <v>1277598.6499999999</v>
      </c>
      <c r="K50" s="38">
        <v>21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842967.13</v>
      </c>
      <c r="C51" s="38">
        <v>10</v>
      </c>
      <c r="D51" s="41">
        <v>462106.97</v>
      </c>
      <c r="E51" s="38">
        <v>10</v>
      </c>
      <c r="F51" s="41">
        <v>0</v>
      </c>
      <c r="G51" s="38">
        <v>0</v>
      </c>
      <c r="H51" s="41">
        <v>0</v>
      </c>
      <c r="I51" s="38">
        <v>0</v>
      </c>
      <c r="J51" s="41">
        <v>0</v>
      </c>
      <c r="K51" s="38">
        <v>0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4253073.68</v>
      </c>
      <c r="C52" s="38">
        <v>24</v>
      </c>
      <c r="D52" s="41">
        <v>1620739.95</v>
      </c>
      <c r="E52" s="38">
        <v>23</v>
      </c>
      <c r="F52" s="41">
        <v>0</v>
      </c>
      <c r="G52" s="38">
        <v>0</v>
      </c>
      <c r="H52" s="41">
        <v>3416592.35</v>
      </c>
      <c r="I52" s="38">
        <v>27</v>
      </c>
      <c r="J52" s="41">
        <v>1286772.46</v>
      </c>
      <c r="K52" s="38">
        <v>23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1807700.28</v>
      </c>
      <c r="C53" s="38">
        <v>15</v>
      </c>
      <c r="D53" s="41">
        <v>529579.34</v>
      </c>
      <c r="E53" s="38">
        <v>13</v>
      </c>
      <c r="F53" s="41">
        <v>0</v>
      </c>
      <c r="G53" s="38">
        <v>0</v>
      </c>
      <c r="H53" s="41">
        <v>763079.29</v>
      </c>
      <c r="I53" s="38">
        <v>12</v>
      </c>
      <c r="J53" s="41">
        <v>419064.76</v>
      </c>
      <c r="K53" s="38">
        <v>10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1183977.82</v>
      </c>
      <c r="C54" s="38">
        <v>19</v>
      </c>
      <c r="D54" s="41">
        <v>518173.02</v>
      </c>
      <c r="E54" s="38">
        <v>17</v>
      </c>
      <c r="F54" s="41">
        <v>0</v>
      </c>
      <c r="G54" s="38">
        <v>0</v>
      </c>
      <c r="H54" s="41">
        <v>1900536.5</v>
      </c>
      <c r="I54" s="38">
        <v>17</v>
      </c>
      <c r="J54" s="41">
        <v>1339904.71</v>
      </c>
      <c r="K54" s="38">
        <v>16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3100709.94</v>
      </c>
      <c r="C55" s="38">
        <v>13</v>
      </c>
      <c r="D55" s="41">
        <v>1043615.73</v>
      </c>
      <c r="E55" s="38">
        <v>10</v>
      </c>
      <c r="F55" s="41">
        <v>0</v>
      </c>
      <c r="G55" s="38">
        <v>0</v>
      </c>
      <c r="H55" s="41">
        <v>2159691.39</v>
      </c>
      <c r="I55" s="38">
        <v>11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724303.04</v>
      </c>
      <c r="C56" s="38">
        <v>20</v>
      </c>
      <c r="D56" s="41">
        <v>322324.15000000002</v>
      </c>
      <c r="E56" s="38">
        <v>16</v>
      </c>
      <c r="F56" s="41">
        <v>0</v>
      </c>
      <c r="G56" s="38">
        <v>0</v>
      </c>
      <c r="H56" s="41">
        <v>746743.74</v>
      </c>
      <c r="I56" s="38">
        <v>18</v>
      </c>
      <c r="J56" s="41">
        <v>317591.65999999997</v>
      </c>
      <c r="K56" s="38">
        <v>16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528031</v>
      </c>
      <c r="I57" s="38">
        <v>11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25385523.489999998</v>
      </c>
      <c r="C58" s="38">
        <v>57</v>
      </c>
      <c r="D58" s="41">
        <v>4077262.22</v>
      </c>
      <c r="E58" s="38">
        <v>51</v>
      </c>
      <c r="F58" s="38">
        <v>11932.166666666666</v>
      </c>
      <c r="G58" s="38">
        <v>11</v>
      </c>
      <c r="H58" s="41">
        <v>22362582.390000001</v>
      </c>
      <c r="I58" s="38">
        <v>53</v>
      </c>
      <c r="J58" s="41">
        <v>3667920.93</v>
      </c>
      <c r="K58" s="38">
        <v>51</v>
      </c>
      <c r="L58" s="38">
        <v>26543.000000000011</v>
      </c>
      <c r="M58" s="38">
        <v>12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124904375.87</v>
      </c>
      <c r="C59" s="38">
        <v>214</v>
      </c>
      <c r="D59" s="41">
        <v>18577274.27</v>
      </c>
      <c r="E59" s="38">
        <v>193</v>
      </c>
      <c r="F59" s="41">
        <v>238499.83333333331</v>
      </c>
      <c r="G59" s="38">
        <v>72</v>
      </c>
      <c r="H59" s="41">
        <v>101993411.81</v>
      </c>
      <c r="I59" s="38">
        <v>205</v>
      </c>
      <c r="J59" s="41">
        <v>16536842.6</v>
      </c>
      <c r="K59" s="38">
        <v>185</v>
      </c>
      <c r="L59" s="41">
        <v>381753.33333333349</v>
      </c>
      <c r="M59" s="38">
        <v>75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2650043.81</v>
      </c>
      <c r="C60" s="38">
        <v>33</v>
      </c>
      <c r="D60" s="41">
        <v>1020441.38</v>
      </c>
      <c r="E60" s="38">
        <v>28</v>
      </c>
      <c r="F60" s="38">
        <v>55992.666666666642</v>
      </c>
      <c r="G60" s="38">
        <v>10</v>
      </c>
      <c r="H60" s="41">
        <v>2974909.23</v>
      </c>
      <c r="I60" s="38">
        <v>33</v>
      </c>
      <c r="J60" s="41">
        <v>1179897.1299999999</v>
      </c>
      <c r="K60" s="38">
        <v>27</v>
      </c>
      <c r="L60" s="38">
        <v>85812.999999999985</v>
      </c>
      <c r="M60" s="38">
        <v>10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5465594.6900000004</v>
      </c>
      <c r="C61" s="38">
        <v>23</v>
      </c>
      <c r="D61" s="41">
        <v>1785479.77</v>
      </c>
      <c r="E61" s="38">
        <v>21</v>
      </c>
      <c r="F61" s="38">
        <v>0</v>
      </c>
      <c r="G61" s="38">
        <v>0</v>
      </c>
      <c r="H61" s="41">
        <v>5055003.99</v>
      </c>
      <c r="I61" s="38">
        <v>23</v>
      </c>
      <c r="J61" s="41">
        <v>1370982.16</v>
      </c>
      <c r="K61" s="38">
        <v>21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17022254.73</v>
      </c>
      <c r="C62" s="38">
        <v>64</v>
      </c>
      <c r="D62" s="41">
        <v>3932469.66</v>
      </c>
      <c r="E62" s="38">
        <v>51</v>
      </c>
      <c r="F62" s="38">
        <v>82370.333333333401</v>
      </c>
      <c r="G62" s="38">
        <v>11</v>
      </c>
      <c r="H62" s="41">
        <v>18879777.52</v>
      </c>
      <c r="I62" s="38">
        <v>62</v>
      </c>
      <c r="J62" s="41">
        <v>3600475.89</v>
      </c>
      <c r="K62" s="38">
        <v>49</v>
      </c>
      <c r="L62" s="38">
        <v>41791.666666666635</v>
      </c>
      <c r="M62" s="38">
        <v>11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673319.12</v>
      </c>
      <c r="C63" s="38">
        <v>17</v>
      </c>
      <c r="D63" s="41">
        <v>350951.43</v>
      </c>
      <c r="E63" s="38">
        <v>16</v>
      </c>
      <c r="F63" s="38">
        <v>0</v>
      </c>
      <c r="G63" s="38">
        <v>0</v>
      </c>
      <c r="H63" s="41">
        <v>634624.15</v>
      </c>
      <c r="I63" s="38">
        <v>18</v>
      </c>
      <c r="J63" s="41">
        <v>302184.05</v>
      </c>
      <c r="K63" s="38">
        <v>16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11796840.68</v>
      </c>
      <c r="C64" s="38">
        <v>40</v>
      </c>
      <c r="D64" s="41">
        <v>881088.22</v>
      </c>
      <c r="E64" s="38">
        <v>32</v>
      </c>
      <c r="F64" s="38">
        <v>0</v>
      </c>
      <c r="G64" s="38">
        <v>0</v>
      </c>
      <c r="H64" s="41">
        <v>9084052.3000000007</v>
      </c>
      <c r="I64" s="38">
        <v>35</v>
      </c>
      <c r="J64" s="41">
        <v>739372.11</v>
      </c>
      <c r="K64" s="38">
        <v>29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2810361.25</v>
      </c>
      <c r="C65" s="38">
        <v>21</v>
      </c>
      <c r="D65" s="41">
        <v>1139913.1499999999</v>
      </c>
      <c r="E65" s="38">
        <v>16</v>
      </c>
      <c r="F65" s="41">
        <v>0</v>
      </c>
      <c r="G65" s="38">
        <v>0</v>
      </c>
      <c r="H65" s="41">
        <v>2694994.72</v>
      </c>
      <c r="I65" s="38">
        <v>18</v>
      </c>
      <c r="J65" s="41">
        <v>552748.44999999995</v>
      </c>
      <c r="K65" s="38">
        <v>14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4056958.23</v>
      </c>
      <c r="C66" s="38">
        <v>19</v>
      </c>
      <c r="D66" s="41">
        <v>1425995.52</v>
      </c>
      <c r="E66" s="38">
        <v>19</v>
      </c>
      <c r="F66" s="38">
        <v>0</v>
      </c>
      <c r="G66" s="38">
        <v>0</v>
      </c>
      <c r="H66" s="41">
        <v>3658712.51</v>
      </c>
      <c r="I66" s="38">
        <v>17</v>
      </c>
      <c r="J66" s="41">
        <v>988371.44</v>
      </c>
      <c r="K66" s="38">
        <v>16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12999587.84</v>
      </c>
      <c r="I67" s="38">
        <v>10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7933207.71</v>
      </c>
      <c r="C68" s="38">
        <v>46</v>
      </c>
      <c r="D68" s="41">
        <v>2308344.8199999998</v>
      </c>
      <c r="E68" s="38">
        <v>43</v>
      </c>
      <c r="F68" s="38">
        <v>0</v>
      </c>
      <c r="G68" s="38">
        <v>0</v>
      </c>
      <c r="H68" s="41">
        <v>7513764.8099999996</v>
      </c>
      <c r="I68" s="38">
        <v>42</v>
      </c>
      <c r="J68" s="41">
        <v>1982158.22</v>
      </c>
      <c r="K68" s="38">
        <v>37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29760471.969999999</v>
      </c>
      <c r="C69" s="38">
        <v>35</v>
      </c>
      <c r="D69" s="41">
        <v>7481131.1100000003</v>
      </c>
      <c r="E69" s="38">
        <v>32</v>
      </c>
      <c r="F69" s="38">
        <v>0</v>
      </c>
      <c r="G69" s="38">
        <v>0</v>
      </c>
      <c r="H69" s="41">
        <v>28533772.649999999</v>
      </c>
      <c r="I69" s="38">
        <v>33</v>
      </c>
      <c r="J69" s="41">
        <v>6858557.5300000003</v>
      </c>
      <c r="K69" s="38">
        <v>30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36449167.130000003</v>
      </c>
      <c r="C70" s="38">
        <v>49</v>
      </c>
      <c r="D70" s="41">
        <v>32264153.879999999</v>
      </c>
      <c r="E70" s="38">
        <v>47</v>
      </c>
      <c r="F70" s="38">
        <v>0</v>
      </c>
      <c r="G70" s="38">
        <v>0</v>
      </c>
      <c r="H70" s="41">
        <v>29885437.48</v>
      </c>
      <c r="I70" s="38">
        <v>48</v>
      </c>
      <c r="J70" s="41">
        <v>25862038.34</v>
      </c>
      <c r="K70" s="38">
        <v>44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812987.63</v>
      </c>
      <c r="C71" s="38">
        <v>10</v>
      </c>
      <c r="D71" s="41">
        <v>0</v>
      </c>
      <c r="E71" s="38">
        <v>0</v>
      </c>
      <c r="F71" s="41">
        <v>0</v>
      </c>
      <c r="G71" s="38">
        <v>0</v>
      </c>
      <c r="H71" s="41">
        <v>0</v>
      </c>
      <c r="I71" s="38">
        <v>0</v>
      </c>
      <c r="J71" s="41">
        <v>0</v>
      </c>
      <c r="K71" s="38">
        <v>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561468.61</v>
      </c>
      <c r="C72" s="38">
        <v>13</v>
      </c>
      <c r="D72" s="41">
        <v>0</v>
      </c>
      <c r="E72" s="38">
        <v>0</v>
      </c>
      <c r="F72" s="41">
        <v>0</v>
      </c>
      <c r="G72" s="38">
        <v>0</v>
      </c>
      <c r="H72" s="41">
        <v>527717.68000000005</v>
      </c>
      <c r="I72" s="38">
        <v>12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16452406.41</v>
      </c>
      <c r="C73" s="38">
        <v>42</v>
      </c>
      <c r="D73" s="38">
        <v>7726342.3300000001</v>
      </c>
      <c r="E73" s="38">
        <v>34</v>
      </c>
      <c r="F73" s="38">
        <v>0</v>
      </c>
      <c r="G73" s="38">
        <v>0</v>
      </c>
      <c r="H73" s="41">
        <v>9569170.1400000006</v>
      </c>
      <c r="I73" s="38">
        <v>40</v>
      </c>
      <c r="J73" s="38">
        <v>3222428.19</v>
      </c>
      <c r="K73" s="38">
        <v>33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22977071.350000001</v>
      </c>
      <c r="C74" s="38">
        <v>58</v>
      </c>
      <c r="D74" s="41">
        <v>10887102.34</v>
      </c>
      <c r="E74" s="38">
        <v>54</v>
      </c>
      <c r="F74" s="41">
        <v>0</v>
      </c>
      <c r="G74" s="38">
        <v>0</v>
      </c>
      <c r="H74" s="41">
        <v>21161046.59</v>
      </c>
      <c r="I74" s="38">
        <v>63</v>
      </c>
      <c r="J74" s="41">
        <v>9163479.1699999999</v>
      </c>
      <c r="K74" s="38">
        <v>60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33327032.280000001</v>
      </c>
      <c r="C75" s="38">
        <v>87</v>
      </c>
      <c r="D75" s="41">
        <v>8724167.2300000004</v>
      </c>
      <c r="E75" s="38">
        <v>75</v>
      </c>
      <c r="F75" s="41">
        <v>94839.5</v>
      </c>
      <c r="G75" s="38">
        <v>26</v>
      </c>
      <c r="H75" s="41">
        <v>30276368.300000001</v>
      </c>
      <c r="I75" s="38">
        <v>95</v>
      </c>
      <c r="J75" s="41">
        <v>7012093.6200000001</v>
      </c>
      <c r="K75" s="38">
        <v>82</v>
      </c>
      <c r="L75" s="41">
        <v>151414.83333333334</v>
      </c>
      <c r="M75" s="38">
        <v>27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65360195.640000001</v>
      </c>
      <c r="C76" s="38">
        <v>199</v>
      </c>
      <c r="D76" s="41">
        <v>30065902.440000001</v>
      </c>
      <c r="E76" s="38">
        <v>185</v>
      </c>
      <c r="F76" s="38">
        <v>730867.16666666628</v>
      </c>
      <c r="G76" s="38">
        <v>35</v>
      </c>
      <c r="H76" s="41">
        <v>57101147.100000001</v>
      </c>
      <c r="I76" s="38">
        <v>202</v>
      </c>
      <c r="J76" s="41">
        <v>22853104.77</v>
      </c>
      <c r="K76" s="38">
        <v>191</v>
      </c>
      <c r="L76" s="38">
        <v>818386.99999999907</v>
      </c>
      <c r="M76" s="38">
        <v>40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1817209.52</v>
      </c>
      <c r="C77" s="34">
        <v>13</v>
      </c>
      <c r="D77" s="39">
        <v>0</v>
      </c>
      <c r="E77" s="34">
        <v>0</v>
      </c>
      <c r="F77" s="39">
        <v>0</v>
      </c>
      <c r="G77" s="34">
        <v>0</v>
      </c>
      <c r="H77" s="39">
        <v>2398658.9</v>
      </c>
      <c r="I77" s="34">
        <v>13</v>
      </c>
      <c r="J77" s="39">
        <v>575027.06000000006</v>
      </c>
      <c r="K77" s="34">
        <v>10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7075598.5999999996</v>
      </c>
      <c r="C78" s="34">
        <v>15</v>
      </c>
      <c r="D78" s="39">
        <v>919955.09</v>
      </c>
      <c r="E78" s="34">
        <v>15</v>
      </c>
      <c r="F78" s="39">
        <v>0</v>
      </c>
      <c r="G78" s="34">
        <v>0</v>
      </c>
      <c r="H78" s="39">
        <v>6706226.6799999997</v>
      </c>
      <c r="I78" s="34">
        <v>19</v>
      </c>
      <c r="J78" s="39">
        <v>658829.09</v>
      </c>
      <c r="K78" s="34">
        <v>18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90182510.030000001</v>
      </c>
      <c r="C79" s="34">
        <v>176</v>
      </c>
      <c r="D79" s="39">
        <v>24497195.41</v>
      </c>
      <c r="E79" s="34">
        <v>165</v>
      </c>
      <c r="F79" s="39">
        <v>225186.16666666666</v>
      </c>
      <c r="G79" s="34">
        <v>40</v>
      </c>
      <c r="H79" s="39">
        <v>83286268.040000007</v>
      </c>
      <c r="I79" s="34">
        <v>187</v>
      </c>
      <c r="J79" s="39">
        <v>22966551.120000001</v>
      </c>
      <c r="K79" s="34">
        <v>176</v>
      </c>
      <c r="L79" s="39">
        <v>310749.66666666651</v>
      </c>
      <c r="M79" s="34">
        <v>50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13485824.49</v>
      </c>
      <c r="C80" s="34">
        <v>30</v>
      </c>
      <c r="D80" s="39">
        <v>527948.59</v>
      </c>
      <c r="E80" s="34">
        <v>25</v>
      </c>
      <c r="F80" s="39">
        <v>0</v>
      </c>
      <c r="G80" s="34">
        <v>0</v>
      </c>
      <c r="H80" s="39">
        <v>10420896.02</v>
      </c>
      <c r="I80" s="34">
        <v>31</v>
      </c>
      <c r="J80" s="39">
        <v>533860.18999999994</v>
      </c>
      <c r="K80" s="34">
        <v>26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698877.53</v>
      </c>
      <c r="C81" s="34">
        <v>11</v>
      </c>
      <c r="D81" s="39">
        <v>88515.87</v>
      </c>
      <c r="E81" s="34">
        <v>10</v>
      </c>
      <c r="F81" s="39">
        <v>0</v>
      </c>
      <c r="G81" s="34">
        <v>0</v>
      </c>
      <c r="H81" s="39">
        <v>0</v>
      </c>
      <c r="I81" s="34">
        <v>0</v>
      </c>
      <c r="J81" s="39">
        <v>0</v>
      </c>
      <c r="K81" s="34">
        <v>0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54534839.289999999</v>
      </c>
      <c r="C82" s="34">
        <v>129</v>
      </c>
      <c r="D82" s="39">
        <v>10108802.220000001</v>
      </c>
      <c r="E82" s="34">
        <v>120</v>
      </c>
      <c r="F82" s="39">
        <v>86609.166666666599</v>
      </c>
      <c r="G82" s="34">
        <v>24</v>
      </c>
      <c r="H82" s="39">
        <v>47538109.469999999</v>
      </c>
      <c r="I82" s="34">
        <v>125</v>
      </c>
      <c r="J82" s="39">
        <v>8834741.2699999996</v>
      </c>
      <c r="K82" s="34">
        <v>110</v>
      </c>
      <c r="L82" s="39">
        <v>127172.33333333336</v>
      </c>
      <c r="M82" s="34">
        <v>28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0</v>
      </c>
      <c r="C83" s="34">
        <v>0</v>
      </c>
      <c r="D83" s="39">
        <v>0</v>
      </c>
      <c r="E83" s="34">
        <v>0</v>
      </c>
      <c r="F83" s="34">
        <v>0</v>
      </c>
      <c r="G83" s="34">
        <v>0</v>
      </c>
      <c r="H83" s="39">
        <v>715569.96</v>
      </c>
      <c r="I83" s="34">
        <v>10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1973386.79</v>
      </c>
      <c r="C84" s="34">
        <v>21</v>
      </c>
      <c r="D84" s="39">
        <v>574886.98</v>
      </c>
      <c r="E84" s="34">
        <v>19</v>
      </c>
      <c r="F84" s="34">
        <v>0</v>
      </c>
      <c r="G84" s="34">
        <v>0</v>
      </c>
      <c r="H84" s="39">
        <v>1944688</v>
      </c>
      <c r="I84" s="34">
        <v>20</v>
      </c>
      <c r="J84" s="39">
        <v>558716.18000000005</v>
      </c>
      <c r="K84" s="34">
        <v>19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46567534.740000002</v>
      </c>
      <c r="C85" s="34">
        <v>190</v>
      </c>
      <c r="D85" s="39">
        <v>13751436.15</v>
      </c>
      <c r="E85" s="34">
        <v>171</v>
      </c>
      <c r="F85" s="39">
        <v>593089.16666666698</v>
      </c>
      <c r="G85" s="34">
        <v>46</v>
      </c>
      <c r="H85" s="39">
        <v>44576518.539999999</v>
      </c>
      <c r="I85" s="34">
        <v>197</v>
      </c>
      <c r="J85" s="39">
        <v>11847173.300000001</v>
      </c>
      <c r="K85" s="34">
        <v>176</v>
      </c>
      <c r="L85" s="39">
        <v>520583.16666666634</v>
      </c>
      <c r="M85" s="34">
        <v>51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1311358.3600000001</v>
      </c>
      <c r="C86" s="34">
        <v>24</v>
      </c>
      <c r="D86" s="39">
        <v>548274.73</v>
      </c>
      <c r="E86" s="34">
        <v>20</v>
      </c>
      <c r="F86" s="34">
        <v>0</v>
      </c>
      <c r="G86" s="34">
        <v>0</v>
      </c>
      <c r="H86" s="39">
        <v>1425552.25</v>
      </c>
      <c r="I86" s="34">
        <v>19</v>
      </c>
      <c r="J86" s="39">
        <v>399032.25</v>
      </c>
      <c r="K86" s="34">
        <v>16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77428713.349999994</v>
      </c>
      <c r="C87" s="34">
        <v>136</v>
      </c>
      <c r="D87" s="39">
        <v>23658818.34</v>
      </c>
      <c r="E87" s="34">
        <v>128</v>
      </c>
      <c r="F87" s="34">
        <v>377586.16666666704</v>
      </c>
      <c r="G87" s="34">
        <v>35</v>
      </c>
      <c r="H87" s="39">
        <v>68592986.969999999</v>
      </c>
      <c r="I87" s="34">
        <v>135</v>
      </c>
      <c r="J87" s="39">
        <v>18703441.989999998</v>
      </c>
      <c r="K87" s="34">
        <v>122</v>
      </c>
      <c r="L87" s="34">
        <v>553394.33333333407</v>
      </c>
      <c r="M87" s="34">
        <v>39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34247078.450000003</v>
      </c>
      <c r="C88" s="34">
        <v>43</v>
      </c>
      <c r="D88" s="39">
        <v>1696585.82</v>
      </c>
      <c r="E88" s="34">
        <v>37</v>
      </c>
      <c r="F88" s="39">
        <v>0</v>
      </c>
      <c r="G88" s="34">
        <v>0</v>
      </c>
      <c r="H88" s="39">
        <v>30216540.239999998</v>
      </c>
      <c r="I88" s="34">
        <v>43</v>
      </c>
      <c r="J88" s="39">
        <v>1353188.41</v>
      </c>
      <c r="K88" s="34">
        <v>38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10049273.970000001</v>
      </c>
      <c r="C89" s="34">
        <v>21</v>
      </c>
      <c r="D89" s="39">
        <v>875940.58</v>
      </c>
      <c r="E89" s="34">
        <v>19</v>
      </c>
      <c r="F89" s="34">
        <v>0</v>
      </c>
      <c r="G89" s="34">
        <v>0</v>
      </c>
      <c r="H89" s="39">
        <v>8744027.0600000005</v>
      </c>
      <c r="I89" s="34">
        <v>24</v>
      </c>
      <c r="J89" s="39">
        <v>635369.14</v>
      </c>
      <c r="K89" s="34">
        <v>21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2463060.4900000002</v>
      </c>
      <c r="C90" s="34">
        <v>21</v>
      </c>
      <c r="D90" s="39">
        <v>1960369.15</v>
      </c>
      <c r="E90" s="34">
        <v>18</v>
      </c>
      <c r="F90" s="34">
        <v>0</v>
      </c>
      <c r="G90" s="34">
        <v>0</v>
      </c>
      <c r="H90" s="39">
        <v>1755438.23</v>
      </c>
      <c r="I90" s="34">
        <v>22</v>
      </c>
      <c r="J90" s="39">
        <v>1209609.77</v>
      </c>
      <c r="K90" s="34">
        <v>19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69215383.810000002</v>
      </c>
      <c r="C91" s="34">
        <v>139</v>
      </c>
      <c r="D91" s="39">
        <v>12164591.369999999</v>
      </c>
      <c r="E91" s="34">
        <v>116</v>
      </c>
      <c r="F91" s="34">
        <v>254992.66666666674</v>
      </c>
      <c r="G91" s="34">
        <v>47</v>
      </c>
      <c r="H91" s="39">
        <v>58098742.600000001</v>
      </c>
      <c r="I91" s="34">
        <v>144</v>
      </c>
      <c r="J91" s="39">
        <v>9282771.9900000002</v>
      </c>
      <c r="K91" s="34">
        <v>124</v>
      </c>
      <c r="L91" s="34">
        <v>277300.00000000012</v>
      </c>
      <c r="M91" s="34">
        <v>46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1903794.84</v>
      </c>
      <c r="C92" s="34">
        <v>18</v>
      </c>
      <c r="D92" s="39">
        <v>371050.88</v>
      </c>
      <c r="E92" s="34">
        <v>17</v>
      </c>
      <c r="F92" s="34">
        <v>0</v>
      </c>
      <c r="G92" s="34">
        <v>0</v>
      </c>
      <c r="H92" s="39">
        <v>1722302.95</v>
      </c>
      <c r="I92" s="34">
        <v>18</v>
      </c>
      <c r="J92" s="39">
        <v>299241.34999999998</v>
      </c>
      <c r="K92" s="34">
        <v>16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1009128.14</v>
      </c>
      <c r="C93" s="34">
        <v>14</v>
      </c>
      <c r="D93" s="39">
        <v>236992.27</v>
      </c>
      <c r="E93" s="34">
        <v>12</v>
      </c>
      <c r="F93" s="34">
        <v>0</v>
      </c>
      <c r="G93" s="34">
        <v>0</v>
      </c>
      <c r="H93" s="39">
        <v>798141.06</v>
      </c>
      <c r="I93" s="34">
        <v>13</v>
      </c>
      <c r="J93" s="39">
        <v>102252.91</v>
      </c>
      <c r="K93" s="34">
        <v>10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17599070.239999998</v>
      </c>
      <c r="C94" s="34">
        <v>56</v>
      </c>
      <c r="D94" s="39">
        <v>4253468.51</v>
      </c>
      <c r="E94" s="34">
        <v>49</v>
      </c>
      <c r="F94" s="39">
        <v>0</v>
      </c>
      <c r="G94" s="34">
        <v>0</v>
      </c>
      <c r="H94" s="39">
        <v>18721276.960000001</v>
      </c>
      <c r="I94" s="34">
        <v>52</v>
      </c>
      <c r="J94" s="39">
        <v>3725644.93</v>
      </c>
      <c r="K94" s="34">
        <v>49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6125673.3099999996</v>
      </c>
      <c r="C95" s="34">
        <v>35</v>
      </c>
      <c r="D95" s="39">
        <v>1152842.3700000001</v>
      </c>
      <c r="E95" s="34">
        <v>26</v>
      </c>
      <c r="F95" s="34">
        <v>81579.000000000044</v>
      </c>
      <c r="G95" s="34">
        <v>13</v>
      </c>
      <c r="H95" s="39">
        <v>24480323.850000001</v>
      </c>
      <c r="I95" s="34">
        <v>37</v>
      </c>
      <c r="J95" s="39">
        <v>2404102.75</v>
      </c>
      <c r="K95" s="34">
        <v>32</v>
      </c>
      <c r="L95" s="34">
        <v>60221.333333333401</v>
      </c>
      <c r="M95" s="34">
        <v>14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7001620.2199999997</v>
      </c>
      <c r="C96" s="34">
        <v>16</v>
      </c>
      <c r="D96" s="39">
        <v>1098135.57</v>
      </c>
      <c r="E96" s="34">
        <v>15</v>
      </c>
      <c r="F96" s="34">
        <v>0</v>
      </c>
      <c r="G96" s="34">
        <v>0</v>
      </c>
      <c r="H96" s="39">
        <v>5593299.4299999997</v>
      </c>
      <c r="I96" s="34">
        <v>15</v>
      </c>
      <c r="J96" s="39">
        <v>872223.69</v>
      </c>
      <c r="K96" s="34">
        <v>15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1684108.98</v>
      </c>
      <c r="C97" s="34">
        <v>20</v>
      </c>
      <c r="D97" s="39">
        <v>563020.69999999995</v>
      </c>
      <c r="E97" s="34">
        <v>17</v>
      </c>
      <c r="F97" s="34">
        <v>0</v>
      </c>
      <c r="G97" s="34">
        <v>0</v>
      </c>
      <c r="H97" s="39">
        <v>1458917.03</v>
      </c>
      <c r="I97" s="34">
        <v>20</v>
      </c>
      <c r="J97" s="39">
        <v>503117.87</v>
      </c>
      <c r="K97" s="34">
        <v>17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3911134.11</v>
      </c>
      <c r="C98" s="34">
        <v>10</v>
      </c>
      <c r="D98" s="39">
        <v>0</v>
      </c>
      <c r="E98" s="34">
        <v>0</v>
      </c>
      <c r="F98" s="39">
        <v>0</v>
      </c>
      <c r="G98" s="34">
        <v>0</v>
      </c>
      <c r="H98" s="39">
        <v>0</v>
      </c>
      <c r="I98" s="34">
        <v>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0</v>
      </c>
      <c r="C99" s="34">
        <v>0</v>
      </c>
      <c r="D99" s="39">
        <v>0</v>
      </c>
      <c r="E99" s="34">
        <v>0</v>
      </c>
      <c r="F99" s="39">
        <v>0</v>
      </c>
      <c r="G99" s="34">
        <v>0</v>
      </c>
      <c r="H99" s="39">
        <v>4426293.03</v>
      </c>
      <c r="I99" s="34">
        <v>10</v>
      </c>
      <c r="J99" s="39">
        <v>0</v>
      </c>
      <c r="K99" s="34">
        <v>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9755702.4299999997</v>
      </c>
      <c r="C100" s="34">
        <v>41</v>
      </c>
      <c r="D100" s="34">
        <v>1612421.25</v>
      </c>
      <c r="E100" s="34">
        <v>38</v>
      </c>
      <c r="F100" s="34">
        <v>0</v>
      </c>
      <c r="G100" s="34">
        <v>0</v>
      </c>
      <c r="H100" s="34">
        <v>9102469.4900000002</v>
      </c>
      <c r="I100" s="34">
        <v>47</v>
      </c>
      <c r="J100" s="34">
        <v>1335446.8600000001</v>
      </c>
      <c r="K100" s="34">
        <v>43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1190999.6299999999</v>
      </c>
      <c r="C101" s="34">
        <v>17</v>
      </c>
      <c r="D101" s="34">
        <v>377146.01</v>
      </c>
      <c r="E101" s="34">
        <v>11</v>
      </c>
      <c r="F101" s="34">
        <v>0</v>
      </c>
      <c r="G101" s="34">
        <v>0</v>
      </c>
      <c r="H101" s="34">
        <v>1227064.6399999999</v>
      </c>
      <c r="I101" s="34">
        <v>18</v>
      </c>
      <c r="J101" s="34">
        <v>424930.9</v>
      </c>
      <c r="K101" s="34">
        <v>13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693589.01</v>
      </c>
      <c r="C102" s="34">
        <v>10</v>
      </c>
      <c r="D102" s="34">
        <v>0</v>
      </c>
      <c r="E102" s="34">
        <v>0</v>
      </c>
      <c r="F102" s="34">
        <v>0</v>
      </c>
      <c r="G102" s="34">
        <v>0</v>
      </c>
      <c r="H102" s="34">
        <v>852642.01</v>
      </c>
      <c r="I102" s="34">
        <v>11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12928295.07</v>
      </c>
      <c r="C103" s="34">
        <v>45</v>
      </c>
      <c r="D103" s="34">
        <v>1993448.27</v>
      </c>
      <c r="E103" s="34">
        <v>38</v>
      </c>
      <c r="F103" s="34">
        <v>0</v>
      </c>
      <c r="G103" s="34">
        <v>0</v>
      </c>
      <c r="H103" s="34">
        <v>11133462.68</v>
      </c>
      <c r="I103" s="34">
        <v>46</v>
      </c>
      <c r="J103" s="34">
        <v>1897796.72</v>
      </c>
      <c r="K103" s="34">
        <v>41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3758936.61</v>
      </c>
      <c r="C104" s="34">
        <v>19</v>
      </c>
      <c r="D104" s="34">
        <v>1888171.11</v>
      </c>
      <c r="E104" s="34">
        <v>13</v>
      </c>
      <c r="F104" s="34">
        <v>0</v>
      </c>
      <c r="G104" s="34">
        <v>0</v>
      </c>
      <c r="H104" s="34">
        <v>3074279.11</v>
      </c>
      <c r="I104" s="34">
        <v>19</v>
      </c>
      <c r="J104" s="34">
        <v>1312272.49</v>
      </c>
      <c r="K104" s="34">
        <v>15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3407400.07</v>
      </c>
      <c r="C105" s="34">
        <v>13</v>
      </c>
      <c r="D105" s="34">
        <v>449255.21</v>
      </c>
      <c r="E105" s="34">
        <v>11</v>
      </c>
      <c r="F105" s="34">
        <v>0</v>
      </c>
      <c r="G105" s="34">
        <v>0</v>
      </c>
      <c r="H105" s="34">
        <v>3430601.66</v>
      </c>
      <c r="I105" s="34">
        <v>10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13138253.199999999</v>
      </c>
      <c r="C106" s="34">
        <v>50</v>
      </c>
      <c r="D106" s="34">
        <v>637215.69999999995</v>
      </c>
      <c r="E106" s="34">
        <v>41</v>
      </c>
      <c r="F106" s="34">
        <v>0</v>
      </c>
      <c r="G106" s="34">
        <v>0</v>
      </c>
      <c r="H106" s="34">
        <v>14710689.359999999</v>
      </c>
      <c r="I106" s="34">
        <v>54</v>
      </c>
      <c r="J106" s="34">
        <v>689686.73</v>
      </c>
      <c r="K106" s="34">
        <v>43</v>
      </c>
      <c r="L106" s="34">
        <v>124501.83333333337</v>
      </c>
      <c r="M106" s="34">
        <v>11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36129096.990000002</v>
      </c>
      <c r="C107" s="34">
        <v>89</v>
      </c>
      <c r="D107" s="34">
        <v>4457758.24</v>
      </c>
      <c r="E107" s="34">
        <v>77</v>
      </c>
      <c r="F107" s="34">
        <v>78976.666666666642</v>
      </c>
      <c r="G107" s="34">
        <v>19</v>
      </c>
      <c r="H107" s="34">
        <v>34003529.920000002</v>
      </c>
      <c r="I107" s="34">
        <v>95</v>
      </c>
      <c r="J107" s="34">
        <v>4305943.43</v>
      </c>
      <c r="K107" s="34">
        <v>79</v>
      </c>
      <c r="L107" s="34">
        <v>88726.166666666657</v>
      </c>
      <c r="M107" s="34">
        <v>25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275454.90999999997</v>
      </c>
      <c r="I108" s="34">
        <v>11</v>
      </c>
      <c r="J108" s="34">
        <v>125789.19</v>
      </c>
      <c r="K108" s="34">
        <v>10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16109498.02</v>
      </c>
      <c r="C109" s="34">
        <v>23</v>
      </c>
      <c r="D109" s="34">
        <v>878410.2</v>
      </c>
      <c r="E109" s="34">
        <v>19</v>
      </c>
      <c r="F109" s="34">
        <v>0</v>
      </c>
      <c r="G109" s="34">
        <v>0</v>
      </c>
      <c r="H109" s="34">
        <v>14272884.6</v>
      </c>
      <c r="I109" s="34">
        <v>24</v>
      </c>
      <c r="J109" s="34">
        <v>807106.74</v>
      </c>
      <c r="K109" s="34">
        <v>19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25937062.75</v>
      </c>
      <c r="C110" s="34">
        <v>57</v>
      </c>
      <c r="D110" s="34">
        <v>5935478.7300000004</v>
      </c>
      <c r="E110" s="34">
        <v>47</v>
      </c>
      <c r="F110" s="34">
        <v>108928.66666666667</v>
      </c>
      <c r="G110" s="34">
        <v>14</v>
      </c>
      <c r="H110" s="34">
        <v>24465984.559999999</v>
      </c>
      <c r="I110" s="34">
        <v>55</v>
      </c>
      <c r="J110" s="34">
        <v>5975854.9100000001</v>
      </c>
      <c r="K110" s="34">
        <v>46</v>
      </c>
      <c r="L110" s="34">
        <v>368524.83333333331</v>
      </c>
      <c r="M110" s="34">
        <v>11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5213288.42</v>
      </c>
      <c r="C111" s="34">
        <v>20</v>
      </c>
      <c r="D111" s="34">
        <v>689588.65</v>
      </c>
      <c r="E111" s="34">
        <v>16</v>
      </c>
      <c r="F111" s="34">
        <v>0</v>
      </c>
      <c r="G111" s="34">
        <v>0</v>
      </c>
      <c r="H111" s="34">
        <v>4234145.3</v>
      </c>
      <c r="I111" s="34">
        <v>20</v>
      </c>
      <c r="J111" s="34">
        <v>436994.51</v>
      </c>
      <c r="K111" s="34">
        <v>19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27893087.379999999</v>
      </c>
      <c r="C112" s="34">
        <v>73</v>
      </c>
      <c r="D112" s="34">
        <v>3295922.12</v>
      </c>
      <c r="E112" s="34">
        <v>57</v>
      </c>
      <c r="F112" s="34">
        <v>136083.83333333331</v>
      </c>
      <c r="G112" s="34">
        <v>18</v>
      </c>
      <c r="H112" s="34">
        <v>28393532.609999999</v>
      </c>
      <c r="I112" s="34">
        <v>69</v>
      </c>
      <c r="J112" s="34">
        <v>3004115.29</v>
      </c>
      <c r="K112" s="34">
        <v>59</v>
      </c>
      <c r="L112" s="34">
        <v>121146.50000000001</v>
      </c>
      <c r="M112" s="34">
        <v>18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14525883.960000001</v>
      </c>
      <c r="C113" s="34">
        <v>33</v>
      </c>
      <c r="D113" s="34">
        <v>2415541.31</v>
      </c>
      <c r="E113" s="34">
        <v>30</v>
      </c>
      <c r="F113" s="34">
        <v>0</v>
      </c>
      <c r="G113" s="34">
        <v>0</v>
      </c>
      <c r="H113" s="34">
        <v>13852524.76</v>
      </c>
      <c r="I113" s="34">
        <v>32</v>
      </c>
      <c r="J113" s="34">
        <v>2558157.85</v>
      </c>
      <c r="K113" s="34">
        <v>28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127433757.53</v>
      </c>
      <c r="C114" s="34">
        <v>323</v>
      </c>
      <c r="D114" s="34">
        <v>41366760.299999997</v>
      </c>
      <c r="E114" s="34">
        <v>285</v>
      </c>
      <c r="F114" s="34">
        <v>1606717.833333333</v>
      </c>
      <c r="G114" s="34">
        <v>75</v>
      </c>
      <c r="H114" s="34">
        <v>116421720.64</v>
      </c>
      <c r="I114" s="34">
        <v>326</v>
      </c>
      <c r="J114" s="34">
        <v>36434714.960000001</v>
      </c>
      <c r="K114" s="34">
        <v>290</v>
      </c>
      <c r="L114" s="34">
        <v>1631796.3333333337</v>
      </c>
      <c r="M114" s="34">
        <v>84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66716620.899999999</v>
      </c>
      <c r="C115" s="34">
        <v>72</v>
      </c>
      <c r="D115" s="34">
        <v>29572408.809999999</v>
      </c>
      <c r="E115" s="34">
        <v>68</v>
      </c>
      <c r="F115" s="34">
        <v>2985714.666666667</v>
      </c>
      <c r="G115" s="34">
        <v>26</v>
      </c>
      <c r="H115" s="34">
        <v>58362609.140000001</v>
      </c>
      <c r="I115" s="34">
        <v>74</v>
      </c>
      <c r="J115" s="34">
        <v>24431800.920000002</v>
      </c>
      <c r="K115" s="34">
        <v>72</v>
      </c>
      <c r="L115" s="34">
        <v>1690333.66666667</v>
      </c>
      <c r="M115" s="34">
        <v>27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989281.18</v>
      </c>
      <c r="C116" s="34">
        <v>10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413172.8</v>
      </c>
      <c r="C117" s="34">
        <v>11</v>
      </c>
      <c r="D117" s="34">
        <v>95806.63</v>
      </c>
      <c r="E117" s="34">
        <v>10</v>
      </c>
      <c r="F117" s="34">
        <v>0</v>
      </c>
      <c r="G117" s="34">
        <v>0</v>
      </c>
      <c r="H117" s="34">
        <v>367217.53</v>
      </c>
      <c r="I117" s="34">
        <v>12</v>
      </c>
      <c r="J117" s="34">
        <v>0</v>
      </c>
      <c r="K117" s="34">
        <v>0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17237625.82</v>
      </c>
      <c r="C118" s="34">
        <v>17</v>
      </c>
      <c r="D118" s="34">
        <v>968767.82</v>
      </c>
      <c r="E118" s="34">
        <v>12</v>
      </c>
      <c r="F118" s="34">
        <v>0</v>
      </c>
      <c r="G118" s="34">
        <v>0</v>
      </c>
      <c r="H118" s="34">
        <v>20947499.960000001</v>
      </c>
      <c r="I118" s="34">
        <v>21</v>
      </c>
      <c r="J118" s="34">
        <v>825013.74</v>
      </c>
      <c r="K118" s="34">
        <v>14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1230217.51</v>
      </c>
      <c r="C119" s="34">
        <v>13</v>
      </c>
      <c r="D119" s="34">
        <v>306405.37</v>
      </c>
      <c r="E119" s="34">
        <v>10</v>
      </c>
      <c r="F119" s="34">
        <v>0</v>
      </c>
      <c r="G119" s="34">
        <v>0</v>
      </c>
      <c r="H119" s="34">
        <v>1297047.71</v>
      </c>
      <c r="I119" s="34">
        <v>14</v>
      </c>
      <c r="J119" s="34">
        <v>355134.79</v>
      </c>
      <c r="K119" s="34">
        <v>12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79725706.219999999</v>
      </c>
      <c r="C120" s="34">
        <v>136</v>
      </c>
      <c r="D120" s="34">
        <v>17705468.809999999</v>
      </c>
      <c r="E120" s="34">
        <v>113</v>
      </c>
      <c r="F120" s="34">
        <v>62089.166666666701</v>
      </c>
      <c r="G120" s="34">
        <v>19</v>
      </c>
      <c r="H120" s="34">
        <v>65986302.979999997</v>
      </c>
      <c r="I120" s="34">
        <v>135</v>
      </c>
      <c r="J120" s="34">
        <v>13548291.970000001</v>
      </c>
      <c r="K120" s="34">
        <v>121</v>
      </c>
      <c r="L120" s="34">
        <v>93288.499999999971</v>
      </c>
      <c r="M120" s="34">
        <v>19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7194544.96</v>
      </c>
      <c r="C121" s="34">
        <v>12</v>
      </c>
      <c r="D121" s="34">
        <v>564888.21</v>
      </c>
      <c r="E121" s="34">
        <v>12</v>
      </c>
      <c r="F121" s="34">
        <v>0</v>
      </c>
      <c r="G121" s="34">
        <v>0</v>
      </c>
      <c r="H121" s="34">
        <v>10433523.77</v>
      </c>
      <c r="I121" s="34">
        <v>10</v>
      </c>
      <c r="J121" s="34">
        <v>599735.42000000004</v>
      </c>
      <c r="K121" s="34">
        <v>10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14671357.439999999</v>
      </c>
      <c r="C122" s="34">
        <v>19</v>
      </c>
      <c r="D122" s="34">
        <v>485834.08</v>
      </c>
      <c r="E122" s="34">
        <v>13</v>
      </c>
      <c r="F122" s="34">
        <v>0</v>
      </c>
      <c r="G122" s="34">
        <v>0</v>
      </c>
      <c r="H122" s="34">
        <v>12136559.77</v>
      </c>
      <c r="I122" s="34">
        <v>18</v>
      </c>
      <c r="J122" s="34">
        <v>326795.78000000003</v>
      </c>
      <c r="K122" s="34">
        <v>12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253816.78</v>
      </c>
      <c r="C123" s="34">
        <v>13</v>
      </c>
      <c r="D123" s="34">
        <v>178293.8</v>
      </c>
      <c r="E123" s="34">
        <v>12</v>
      </c>
      <c r="F123" s="34">
        <v>0</v>
      </c>
      <c r="G123" s="34">
        <v>0</v>
      </c>
      <c r="H123" s="34">
        <v>287941.57</v>
      </c>
      <c r="I123" s="34">
        <v>11</v>
      </c>
      <c r="J123" s="34">
        <v>212293.31</v>
      </c>
      <c r="K123" s="34">
        <v>10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357792943.31999999</v>
      </c>
      <c r="C124" s="34">
        <v>445</v>
      </c>
      <c r="D124" s="34">
        <v>84320130.109999999</v>
      </c>
      <c r="E124" s="34">
        <v>383</v>
      </c>
      <c r="F124" s="34">
        <v>3782362.8333333335</v>
      </c>
      <c r="G124" s="34">
        <v>154</v>
      </c>
      <c r="H124" s="34">
        <v>321480277.23000002</v>
      </c>
      <c r="I124" s="34">
        <v>448</v>
      </c>
      <c r="J124" s="34">
        <v>72897639.609999999</v>
      </c>
      <c r="K124" s="34">
        <v>397</v>
      </c>
      <c r="L124" s="34">
        <v>4396628.5000000009</v>
      </c>
      <c r="M124" s="34">
        <v>173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3806036.06</v>
      </c>
      <c r="C125" s="34">
        <v>27</v>
      </c>
      <c r="D125" s="34">
        <v>1266033.6100000001</v>
      </c>
      <c r="E125" s="34">
        <v>25</v>
      </c>
      <c r="F125" s="34">
        <v>0</v>
      </c>
      <c r="G125" s="34">
        <v>0</v>
      </c>
      <c r="H125" s="34">
        <v>3874859.57</v>
      </c>
      <c r="I125" s="34">
        <v>24</v>
      </c>
      <c r="J125" s="34">
        <v>965424.31</v>
      </c>
      <c r="K125" s="34">
        <v>22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37809905.520000003</v>
      </c>
      <c r="C126" s="34">
        <v>112</v>
      </c>
      <c r="D126" s="34">
        <v>12711068.25</v>
      </c>
      <c r="E126" s="34">
        <v>97</v>
      </c>
      <c r="F126" s="34">
        <v>1690238.999999997</v>
      </c>
      <c r="G126" s="34">
        <v>31</v>
      </c>
      <c r="H126" s="34">
        <v>32924319.600000001</v>
      </c>
      <c r="I126" s="34">
        <v>115</v>
      </c>
      <c r="J126" s="34">
        <v>12015754.02</v>
      </c>
      <c r="K126" s="34">
        <v>101</v>
      </c>
      <c r="L126" s="34">
        <v>422344.66666666645</v>
      </c>
      <c r="M126" s="34">
        <v>35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153204095.55000001</v>
      </c>
      <c r="C127" s="34">
        <v>138</v>
      </c>
      <c r="D127" s="34">
        <v>21981258.219999999</v>
      </c>
      <c r="E127" s="34">
        <v>122</v>
      </c>
      <c r="F127" s="34">
        <v>709166.00000000058</v>
      </c>
      <c r="G127" s="34">
        <v>31</v>
      </c>
      <c r="H127" s="34">
        <v>151710280.49000001</v>
      </c>
      <c r="I127" s="34">
        <v>140</v>
      </c>
      <c r="J127" s="34">
        <v>15974675.23</v>
      </c>
      <c r="K127" s="34">
        <v>124</v>
      </c>
      <c r="L127" s="34">
        <v>556696.33333333372</v>
      </c>
      <c r="M127" s="34">
        <v>29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91833526.159999996</v>
      </c>
      <c r="C128" s="34">
        <v>62</v>
      </c>
      <c r="D128" s="34">
        <v>22363258.219999999</v>
      </c>
      <c r="E128" s="34">
        <v>56</v>
      </c>
      <c r="F128" s="34">
        <v>159754.16666666663</v>
      </c>
      <c r="G128" s="34">
        <v>21</v>
      </c>
      <c r="H128" s="34">
        <v>78109528.670000002</v>
      </c>
      <c r="I128" s="34">
        <v>66</v>
      </c>
      <c r="J128" s="34">
        <v>18919023.309999999</v>
      </c>
      <c r="K128" s="34">
        <v>60</v>
      </c>
      <c r="L128" s="34">
        <v>305153.66666666645</v>
      </c>
      <c r="M128" s="34">
        <v>25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76110617.390000001</v>
      </c>
      <c r="C129" s="34">
        <v>154</v>
      </c>
      <c r="D129" s="34">
        <v>17320819.030000001</v>
      </c>
      <c r="E129" s="34">
        <v>142</v>
      </c>
      <c r="F129" s="34">
        <v>268008</v>
      </c>
      <c r="G129" s="34">
        <v>48</v>
      </c>
      <c r="H129" s="34">
        <v>70279455.510000005</v>
      </c>
      <c r="I129" s="34">
        <v>164</v>
      </c>
      <c r="J129" s="34">
        <v>16176876.880000001</v>
      </c>
      <c r="K129" s="34">
        <v>147</v>
      </c>
      <c r="L129" s="34">
        <v>243028.50000000006</v>
      </c>
      <c r="M129" s="34">
        <v>52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608582.48</v>
      </c>
      <c r="C130" s="34">
        <v>13</v>
      </c>
      <c r="D130" s="34">
        <v>0</v>
      </c>
      <c r="E130" s="34">
        <v>0</v>
      </c>
      <c r="F130" s="34">
        <v>0</v>
      </c>
      <c r="G130" s="34">
        <v>0</v>
      </c>
      <c r="H130" s="34">
        <v>487288.65</v>
      </c>
      <c r="I130" s="34">
        <v>16</v>
      </c>
      <c r="J130" s="34">
        <v>0</v>
      </c>
      <c r="K130" s="34">
        <v>0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72144043.230000004</v>
      </c>
      <c r="C131" s="34">
        <v>166</v>
      </c>
      <c r="D131" s="34">
        <v>42313891.729999997</v>
      </c>
      <c r="E131" s="34">
        <v>154</v>
      </c>
      <c r="F131" s="34">
        <v>651222.83333333326</v>
      </c>
      <c r="G131" s="34">
        <v>38</v>
      </c>
      <c r="H131" s="34">
        <v>65368836.149999999</v>
      </c>
      <c r="I131" s="34">
        <v>161</v>
      </c>
      <c r="J131" s="34">
        <v>37700017.479999997</v>
      </c>
      <c r="K131" s="34">
        <v>153</v>
      </c>
      <c r="L131" s="34">
        <v>545605.33333333337</v>
      </c>
      <c r="M131" s="34">
        <v>31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570298.79</v>
      </c>
      <c r="C132" s="34">
        <v>15</v>
      </c>
      <c r="D132" s="34">
        <v>159236.99</v>
      </c>
      <c r="E132" s="34">
        <v>14</v>
      </c>
      <c r="F132" s="34">
        <v>0</v>
      </c>
      <c r="G132" s="34">
        <v>0</v>
      </c>
      <c r="H132" s="34">
        <v>824645.58</v>
      </c>
      <c r="I132" s="34">
        <v>13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30078522.399999999</v>
      </c>
      <c r="C133" s="34">
        <v>10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36364610.689999998</v>
      </c>
      <c r="C134" s="34">
        <v>86</v>
      </c>
      <c r="D134" s="34">
        <v>5654236.6399999997</v>
      </c>
      <c r="E134" s="34">
        <v>71</v>
      </c>
      <c r="F134" s="34">
        <v>89692.833333333372</v>
      </c>
      <c r="G134" s="34">
        <v>13</v>
      </c>
      <c r="H134" s="34">
        <v>40697597.75</v>
      </c>
      <c r="I134" s="34">
        <v>84</v>
      </c>
      <c r="J134" s="34">
        <v>4578571.76</v>
      </c>
      <c r="K134" s="34">
        <v>71</v>
      </c>
      <c r="L134" s="34">
        <v>97358.5</v>
      </c>
      <c r="M134" s="34">
        <v>14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3396277.32</v>
      </c>
      <c r="C135" s="34">
        <v>32</v>
      </c>
      <c r="D135" s="34">
        <v>1517234.69</v>
      </c>
      <c r="E135" s="34">
        <v>26</v>
      </c>
      <c r="F135" s="34">
        <v>25017.166666666672</v>
      </c>
      <c r="G135" s="34">
        <v>11</v>
      </c>
      <c r="H135" s="34">
        <v>2714434.05</v>
      </c>
      <c r="I135" s="34">
        <v>30</v>
      </c>
      <c r="J135" s="34">
        <v>1045812.19</v>
      </c>
      <c r="K135" s="34">
        <v>21</v>
      </c>
      <c r="L135" s="34">
        <v>12138.83333333333</v>
      </c>
      <c r="M135" s="34">
        <v>11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3888091.67</v>
      </c>
      <c r="C136" s="34">
        <v>14</v>
      </c>
      <c r="D136" s="34">
        <v>668254.93999999994</v>
      </c>
      <c r="E136" s="34">
        <v>13</v>
      </c>
      <c r="F136" s="34">
        <v>0</v>
      </c>
      <c r="G136" s="34">
        <v>0</v>
      </c>
      <c r="H136" s="34">
        <v>3733969.36</v>
      </c>
      <c r="I136" s="34">
        <v>15</v>
      </c>
      <c r="J136" s="34">
        <v>640033.4</v>
      </c>
      <c r="K136" s="34">
        <v>15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7607386.5800000001</v>
      </c>
      <c r="C137" s="34">
        <v>22</v>
      </c>
      <c r="D137" s="34">
        <v>956793.15</v>
      </c>
      <c r="E137" s="34">
        <v>20</v>
      </c>
      <c r="F137" s="34">
        <v>0</v>
      </c>
      <c r="G137" s="34">
        <v>0</v>
      </c>
      <c r="H137" s="34">
        <v>7282279.1100000003</v>
      </c>
      <c r="I137" s="34">
        <v>23</v>
      </c>
      <c r="J137" s="34">
        <v>875600.32</v>
      </c>
      <c r="K137" s="34">
        <v>20</v>
      </c>
      <c r="L137" s="34">
        <v>155012.00000000032</v>
      </c>
      <c r="M137" s="34">
        <v>10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300495.46999999997</v>
      </c>
      <c r="C138" s="34">
        <v>16</v>
      </c>
      <c r="D138" s="34">
        <v>132104.88</v>
      </c>
      <c r="E138" s="34">
        <v>14</v>
      </c>
      <c r="F138" s="34">
        <v>0</v>
      </c>
      <c r="G138" s="34">
        <v>0</v>
      </c>
      <c r="H138" s="34">
        <v>252441.26</v>
      </c>
      <c r="I138" s="34">
        <v>13</v>
      </c>
      <c r="J138" s="34">
        <v>137206.29</v>
      </c>
      <c r="K138" s="34">
        <v>12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5974845.3300000001</v>
      </c>
      <c r="C139" s="34">
        <v>25</v>
      </c>
      <c r="D139" s="34">
        <v>743812.01</v>
      </c>
      <c r="E139" s="34">
        <v>21</v>
      </c>
      <c r="F139" s="34">
        <v>0</v>
      </c>
      <c r="G139" s="34">
        <v>0</v>
      </c>
      <c r="H139" s="34">
        <v>5714254.8499999996</v>
      </c>
      <c r="I139" s="34">
        <v>27</v>
      </c>
      <c r="J139" s="34">
        <v>976321.56</v>
      </c>
      <c r="K139" s="34">
        <v>22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25614978.16</v>
      </c>
      <c r="C140" s="34">
        <v>68</v>
      </c>
      <c r="D140" s="34">
        <v>3941328.6</v>
      </c>
      <c r="E140" s="34">
        <v>58</v>
      </c>
      <c r="F140" s="34">
        <v>608139.16666666628</v>
      </c>
      <c r="G140" s="34">
        <v>11</v>
      </c>
      <c r="H140" s="34">
        <v>23904401.23</v>
      </c>
      <c r="I140" s="34">
        <v>63</v>
      </c>
      <c r="J140" s="34">
        <v>3415796.95</v>
      </c>
      <c r="K140" s="34">
        <v>54</v>
      </c>
      <c r="L140" s="34">
        <v>127895.16666666663</v>
      </c>
      <c r="M140" s="34">
        <v>12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3910408.25</v>
      </c>
      <c r="C141" s="34">
        <v>22</v>
      </c>
      <c r="D141" s="34">
        <v>694960.73</v>
      </c>
      <c r="E141" s="34">
        <v>19</v>
      </c>
      <c r="F141" s="34">
        <v>0</v>
      </c>
      <c r="G141" s="34">
        <v>0</v>
      </c>
      <c r="H141" s="34">
        <v>1313928.96</v>
      </c>
      <c r="I141" s="34">
        <v>20</v>
      </c>
      <c r="J141" s="34">
        <v>437869.07</v>
      </c>
      <c r="K141" s="34">
        <v>17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25446245.82</v>
      </c>
      <c r="C142" s="34">
        <v>95</v>
      </c>
      <c r="D142" s="34">
        <v>8196545.04</v>
      </c>
      <c r="E142" s="34">
        <v>80</v>
      </c>
      <c r="F142" s="34">
        <v>462684.33333333331</v>
      </c>
      <c r="G142" s="34">
        <v>10</v>
      </c>
      <c r="H142" s="34">
        <v>25332080.27</v>
      </c>
      <c r="I142" s="34">
        <v>100</v>
      </c>
      <c r="J142" s="34">
        <v>7837312.5300000003</v>
      </c>
      <c r="K142" s="34">
        <v>85</v>
      </c>
      <c r="L142" s="34">
        <v>209637.66666666669</v>
      </c>
      <c r="M142" s="34">
        <v>11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2493436.29</v>
      </c>
      <c r="C143" s="34">
        <v>15</v>
      </c>
      <c r="D143" s="34">
        <v>1026095.77</v>
      </c>
      <c r="E143" s="34">
        <v>15</v>
      </c>
      <c r="F143" s="34">
        <v>0</v>
      </c>
      <c r="G143" s="34">
        <v>0</v>
      </c>
      <c r="H143" s="34">
        <v>2187131.98</v>
      </c>
      <c r="I143" s="34">
        <v>17</v>
      </c>
      <c r="J143" s="34">
        <v>865922.49</v>
      </c>
      <c r="K143" s="34">
        <v>13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413579.28</v>
      </c>
      <c r="C144" s="34">
        <v>11</v>
      </c>
      <c r="D144" s="34">
        <v>175922.92</v>
      </c>
      <c r="E144" s="34">
        <v>10</v>
      </c>
      <c r="F144" s="34">
        <v>0</v>
      </c>
      <c r="G144" s="34">
        <v>0</v>
      </c>
      <c r="H144" s="34">
        <v>530502.01</v>
      </c>
      <c r="I144" s="34">
        <v>14</v>
      </c>
      <c r="J144" s="34">
        <v>211454.89</v>
      </c>
      <c r="K144" s="34">
        <v>12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27151244.34</v>
      </c>
      <c r="C145" s="34">
        <v>40</v>
      </c>
      <c r="D145" s="34">
        <v>12981969.390000001</v>
      </c>
      <c r="E145" s="34">
        <v>36</v>
      </c>
      <c r="F145" s="34">
        <v>0</v>
      </c>
      <c r="G145" s="34">
        <v>0</v>
      </c>
      <c r="H145" s="34">
        <v>19731511.489999998</v>
      </c>
      <c r="I145" s="34">
        <v>45</v>
      </c>
      <c r="J145" s="34">
        <v>12334262.08</v>
      </c>
      <c r="K145" s="34">
        <v>40</v>
      </c>
      <c r="L145" s="34">
        <v>105449.66666666667</v>
      </c>
      <c r="M145" s="34">
        <v>10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33194891.75</v>
      </c>
      <c r="C146" s="34">
        <v>126</v>
      </c>
      <c r="D146" s="34">
        <v>9306471.1600000001</v>
      </c>
      <c r="E146" s="34">
        <v>118</v>
      </c>
      <c r="F146" s="34">
        <v>2343143.8333333367</v>
      </c>
      <c r="G146" s="34">
        <v>19</v>
      </c>
      <c r="H146" s="34">
        <v>35798601.43</v>
      </c>
      <c r="I146" s="34">
        <v>130</v>
      </c>
      <c r="J146" s="34">
        <v>8446811.1099999994</v>
      </c>
      <c r="K146" s="34">
        <v>119</v>
      </c>
      <c r="L146" s="34">
        <v>706979.99999999965</v>
      </c>
      <c r="M146" s="34">
        <v>20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552482.26</v>
      </c>
      <c r="C147" s="34">
        <v>11</v>
      </c>
      <c r="D147" s="34">
        <v>0</v>
      </c>
      <c r="E147" s="34">
        <v>0</v>
      </c>
      <c r="F147" s="34">
        <v>0</v>
      </c>
      <c r="G147" s="34">
        <v>0</v>
      </c>
      <c r="H147" s="34">
        <v>685230.12</v>
      </c>
      <c r="I147" s="34">
        <v>11</v>
      </c>
      <c r="J147" s="34">
        <v>0</v>
      </c>
      <c r="K147" s="34">
        <v>0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4958956.41</v>
      </c>
      <c r="C148" s="34">
        <v>34</v>
      </c>
      <c r="D148" s="34">
        <v>878205.11</v>
      </c>
      <c r="E148" s="34">
        <v>30</v>
      </c>
      <c r="F148" s="34">
        <v>127433.50000000004</v>
      </c>
      <c r="G148" s="34">
        <v>10</v>
      </c>
      <c r="H148" s="34">
        <v>4242010.05</v>
      </c>
      <c r="I148" s="34">
        <v>34</v>
      </c>
      <c r="J148" s="34">
        <v>806234.12</v>
      </c>
      <c r="K148" s="34">
        <v>30</v>
      </c>
      <c r="L148" s="34">
        <v>83719</v>
      </c>
      <c r="M148" s="34">
        <v>10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440040.01</v>
      </c>
      <c r="C149" s="34">
        <v>12</v>
      </c>
      <c r="D149" s="34">
        <v>0</v>
      </c>
      <c r="E149" s="34">
        <v>0</v>
      </c>
      <c r="F149" s="34">
        <v>0</v>
      </c>
      <c r="G149" s="34">
        <v>0</v>
      </c>
      <c r="H149" s="34">
        <v>450955.85</v>
      </c>
      <c r="I149" s="34">
        <v>11</v>
      </c>
      <c r="J149" s="34">
        <v>0</v>
      </c>
      <c r="K149" s="34">
        <v>0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19335061.829999998</v>
      </c>
      <c r="C150" s="34">
        <v>26</v>
      </c>
      <c r="D150" s="34">
        <v>2566390.7400000002</v>
      </c>
      <c r="E150" s="34">
        <v>22</v>
      </c>
      <c r="F150" s="34">
        <v>32786.833333333321</v>
      </c>
      <c r="G150" s="34">
        <v>11</v>
      </c>
      <c r="H150" s="34">
        <v>16220526.1</v>
      </c>
      <c r="I150" s="34">
        <v>28</v>
      </c>
      <c r="J150" s="34">
        <v>2028469.14</v>
      </c>
      <c r="K150" s="34">
        <v>25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470489.76</v>
      </c>
      <c r="I151" s="34">
        <v>10</v>
      </c>
      <c r="J151" s="34">
        <v>0</v>
      </c>
      <c r="K151" s="34">
        <v>0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895705.13</v>
      </c>
      <c r="C152" s="34">
        <v>10</v>
      </c>
      <c r="D152" s="34">
        <v>0</v>
      </c>
      <c r="E152" s="34">
        <v>0</v>
      </c>
      <c r="F152" s="34">
        <v>0</v>
      </c>
      <c r="G152" s="34">
        <v>0</v>
      </c>
      <c r="H152" s="34">
        <v>1277328.6399999999</v>
      </c>
      <c r="I152" s="34">
        <v>12</v>
      </c>
      <c r="J152" s="34">
        <v>0</v>
      </c>
      <c r="K152" s="34">
        <v>0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4802502.38</v>
      </c>
      <c r="C153" s="34">
        <v>20</v>
      </c>
      <c r="D153" s="34">
        <v>218622.92</v>
      </c>
      <c r="E153" s="34">
        <v>16</v>
      </c>
      <c r="F153" s="34">
        <v>0</v>
      </c>
      <c r="G153" s="34">
        <v>0</v>
      </c>
      <c r="H153" s="34">
        <v>3468010.44</v>
      </c>
      <c r="I153" s="34">
        <v>17</v>
      </c>
      <c r="J153" s="34">
        <v>136279.37</v>
      </c>
      <c r="K153" s="34">
        <v>12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31376161.77</v>
      </c>
      <c r="C154" s="34">
        <v>28</v>
      </c>
      <c r="D154" s="34">
        <v>1659149.03</v>
      </c>
      <c r="E154" s="34">
        <v>26</v>
      </c>
      <c r="F154" s="34">
        <v>0</v>
      </c>
      <c r="G154" s="34">
        <v>0</v>
      </c>
      <c r="H154" s="34">
        <v>19940883.780000001</v>
      </c>
      <c r="I154" s="34">
        <v>26</v>
      </c>
      <c r="J154" s="34">
        <v>1305320.3</v>
      </c>
      <c r="K154" s="34">
        <v>23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179726.47</v>
      </c>
      <c r="C155" s="34">
        <v>11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1126023.6200000001</v>
      </c>
      <c r="C156" s="34">
        <v>11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1099231.3500000001</v>
      </c>
      <c r="C157" s="34">
        <v>22</v>
      </c>
      <c r="D157" s="34">
        <v>266893.75</v>
      </c>
      <c r="E157" s="34">
        <v>19</v>
      </c>
      <c r="F157" s="34">
        <v>0</v>
      </c>
      <c r="G157" s="34">
        <v>0</v>
      </c>
      <c r="H157" s="34">
        <v>1150915.2</v>
      </c>
      <c r="I157" s="34">
        <v>25</v>
      </c>
      <c r="J157" s="34">
        <v>300734.19</v>
      </c>
      <c r="K157" s="34">
        <v>23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3680684.84</v>
      </c>
      <c r="C158" s="34">
        <v>29</v>
      </c>
      <c r="D158" s="34">
        <v>1127195.02</v>
      </c>
      <c r="E158" s="34">
        <v>24</v>
      </c>
      <c r="F158" s="34">
        <v>0</v>
      </c>
      <c r="G158" s="34">
        <v>0</v>
      </c>
      <c r="H158" s="34">
        <v>3766291.76</v>
      </c>
      <c r="I158" s="34">
        <v>23</v>
      </c>
      <c r="J158" s="34">
        <v>1236218.83</v>
      </c>
      <c r="K158" s="34">
        <v>23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229999348.44999999</v>
      </c>
      <c r="C159" s="34">
        <v>356</v>
      </c>
      <c r="D159" s="34">
        <v>93445447.730000004</v>
      </c>
      <c r="E159" s="34">
        <v>307</v>
      </c>
      <c r="F159" s="34">
        <v>5412741.666666667</v>
      </c>
      <c r="G159" s="34">
        <v>125</v>
      </c>
      <c r="H159" s="34">
        <v>231316290.38</v>
      </c>
      <c r="I159" s="34">
        <v>358</v>
      </c>
      <c r="J159" s="34">
        <v>77518975</v>
      </c>
      <c r="K159" s="34">
        <v>304</v>
      </c>
      <c r="L159" s="34">
        <v>5114896.8333333312</v>
      </c>
      <c r="M159" s="34">
        <v>130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17723861.649999999</v>
      </c>
      <c r="C160" s="34">
        <v>57</v>
      </c>
      <c r="D160" s="34">
        <v>7874684.3899999997</v>
      </c>
      <c r="E160" s="34">
        <v>53</v>
      </c>
      <c r="F160" s="34">
        <v>88159.833333333358</v>
      </c>
      <c r="G160" s="34">
        <v>13</v>
      </c>
      <c r="H160" s="34">
        <v>13814724.83</v>
      </c>
      <c r="I160" s="34">
        <v>57</v>
      </c>
      <c r="J160" s="34">
        <v>4786990.74</v>
      </c>
      <c r="K160" s="34">
        <v>54</v>
      </c>
      <c r="L160" s="34">
        <v>75924.833333333372</v>
      </c>
      <c r="M160" s="34">
        <v>10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9194199.5399999991</v>
      </c>
      <c r="C161" s="34">
        <v>47</v>
      </c>
      <c r="D161" s="34">
        <v>2829138.57</v>
      </c>
      <c r="E161" s="34">
        <v>37</v>
      </c>
      <c r="F161" s="34">
        <v>76321.833333333358</v>
      </c>
      <c r="G161" s="34">
        <v>22</v>
      </c>
      <c r="H161" s="34">
        <v>7554376.7300000004</v>
      </c>
      <c r="I161" s="34">
        <v>55</v>
      </c>
      <c r="J161" s="34">
        <v>2152884.02</v>
      </c>
      <c r="K161" s="34">
        <v>42</v>
      </c>
      <c r="L161" s="34">
        <v>92090.5</v>
      </c>
      <c r="M161" s="34">
        <v>22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3544621.04</v>
      </c>
      <c r="C162" s="34">
        <v>18</v>
      </c>
      <c r="D162" s="34">
        <v>2106294.23</v>
      </c>
      <c r="E162" s="34">
        <v>14</v>
      </c>
      <c r="F162" s="34">
        <v>0</v>
      </c>
      <c r="G162" s="34">
        <v>0</v>
      </c>
      <c r="H162" s="34">
        <v>3302904.93</v>
      </c>
      <c r="I162" s="34">
        <v>19</v>
      </c>
      <c r="J162" s="34">
        <v>1911955.71</v>
      </c>
      <c r="K162" s="34">
        <v>17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34429091.159999996</v>
      </c>
      <c r="C163" s="34">
        <v>78</v>
      </c>
      <c r="D163" s="34">
        <v>3276387.68</v>
      </c>
      <c r="E163" s="34">
        <v>69</v>
      </c>
      <c r="F163" s="34">
        <v>584501.33333333291</v>
      </c>
      <c r="G163" s="34">
        <v>12</v>
      </c>
      <c r="H163" s="34">
        <v>33758601.780000001</v>
      </c>
      <c r="I163" s="34">
        <v>81</v>
      </c>
      <c r="J163" s="34">
        <v>3391087.6</v>
      </c>
      <c r="K163" s="34">
        <v>70</v>
      </c>
      <c r="L163" s="34">
        <v>514122.16666666628</v>
      </c>
      <c r="M163" s="34">
        <v>15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1712143.13</v>
      </c>
      <c r="C164" s="34">
        <v>22</v>
      </c>
      <c r="D164" s="34">
        <v>571899.41</v>
      </c>
      <c r="E164" s="34">
        <v>20</v>
      </c>
      <c r="F164" s="34">
        <v>0</v>
      </c>
      <c r="G164" s="34">
        <v>0</v>
      </c>
      <c r="H164" s="34">
        <v>1398530.01</v>
      </c>
      <c r="I164" s="34">
        <v>22</v>
      </c>
      <c r="J164" s="34">
        <v>420028.05</v>
      </c>
      <c r="K164" s="34">
        <v>21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19366894.760000002</v>
      </c>
      <c r="C165" s="34">
        <v>98</v>
      </c>
      <c r="D165" s="34">
        <v>4846127.3499999996</v>
      </c>
      <c r="E165" s="34">
        <v>83</v>
      </c>
      <c r="F165" s="34">
        <v>237584.6666666664</v>
      </c>
      <c r="G165" s="34">
        <v>24</v>
      </c>
      <c r="H165" s="34">
        <v>17968009.57</v>
      </c>
      <c r="I165" s="34">
        <v>106</v>
      </c>
      <c r="J165" s="34">
        <v>4320707.32</v>
      </c>
      <c r="K165" s="34">
        <v>94</v>
      </c>
      <c r="L165" s="34">
        <v>240499.83333333337</v>
      </c>
      <c r="M165" s="34">
        <v>24</v>
      </c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216</v>
      </c>
      <c r="B2" s="39">
        <v>207033881.61000001</v>
      </c>
      <c r="C2" s="35">
        <v>583</v>
      </c>
      <c r="D2" s="39">
        <v>39824172.380000003</v>
      </c>
      <c r="E2" s="35">
        <v>498</v>
      </c>
      <c r="F2" s="39">
        <v>1344591.9999999993</v>
      </c>
      <c r="G2" s="35">
        <v>90</v>
      </c>
      <c r="H2" s="39">
        <v>186504475.63</v>
      </c>
      <c r="I2" s="35">
        <v>572</v>
      </c>
      <c r="J2" s="39">
        <v>35762235.159999996</v>
      </c>
      <c r="K2" s="35">
        <v>493</v>
      </c>
      <c r="L2" s="39">
        <v>898652.49999999942</v>
      </c>
      <c r="M2" s="36">
        <v>100</v>
      </c>
      <c r="N2" s="34"/>
    </row>
    <row r="3" spans="1:14" x14ac:dyDescent="0.25">
      <c r="A3" s="34" t="s">
        <v>217</v>
      </c>
      <c r="B3" s="39">
        <v>275794219.10000002</v>
      </c>
      <c r="C3" s="35">
        <v>628</v>
      </c>
      <c r="D3" s="39">
        <v>82384269.489999995</v>
      </c>
      <c r="E3" s="35">
        <v>556</v>
      </c>
      <c r="F3" s="39">
        <v>1603909.3333333326</v>
      </c>
      <c r="G3" s="35">
        <v>121</v>
      </c>
      <c r="H3" s="39">
        <v>251308472.36000001</v>
      </c>
      <c r="I3" s="35">
        <v>641</v>
      </c>
      <c r="J3" s="39">
        <v>66778509.520000003</v>
      </c>
      <c r="K3" s="35">
        <v>570</v>
      </c>
      <c r="L3" s="39">
        <v>1712256.4999999995</v>
      </c>
      <c r="M3" s="36">
        <v>127</v>
      </c>
      <c r="N3" s="34"/>
    </row>
    <row r="4" spans="1:14" x14ac:dyDescent="0.25">
      <c r="A4" s="34" t="s">
        <v>218</v>
      </c>
      <c r="B4" s="39">
        <v>148421426.12</v>
      </c>
      <c r="C4" s="35">
        <v>434</v>
      </c>
      <c r="D4" s="39">
        <v>36127496.759999998</v>
      </c>
      <c r="E4" s="35">
        <v>388</v>
      </c>
      <c r="F4" s="39">
        <v>708225.83333333337</v>
      </c>
      <c r="G4" s="35">
        <v>106</v>
      </c>
      <c r="H4" s="39">
        <v>139553242.30000001</v>
      </c>
      <c r="I4" s="35">
        <v>454</v>
      </c>
      <c r="J4" s="39">
        <v>31704611.969999999</v>
      </c>
      <c r="K4" s="35">
        <v>400</v>
      </c>
      <c r="L4" s="39">
        <v>628467.33333333372</v>
      </c>
      <c r="M4" s="36">
        <v>118</v>
      </c>
      <c r="N4" s="34"/>
    </row>
    <row r="5" spans="1:14" x14ac:dyDescent="0.25">
      <c r="A5" s="34" t="s">
        <v>219</v>
      </c>
      <c r="B5" s="39">
        <v>1563840988.53</v>
      </c>
      <c r="C5" s="40">
        <v>2474</v>
      </c>
      <c r="D5" s="39">
        <v>406631261.50999999</v>
      </c>
      <c r="E5" s="40">
        <v>2131</v>
      </c>
      <c r="F5" s="39">
        <v>15005188.666666666</v>
      </c>
      <c r="G5" s="35">
        <v>600</v>
      </c>
      <c r="H5" s="39">
        <v>1467705957.26</v>
      </c>
      <c r="I5" s="40">
        <v>2495</v>
      </c>
      <c r="J5" s="39">
        <v>357602362.17000002</v>
      </c>
      <c r="K5" s="40">
        <v>2156</v>
      </c>
      <c r="L5" s="39">
        <v>16168272.666666666</v>
      </c>
      <c r="M5" s="36">
        <v>648</v>
      </c>
      <c r="N5" s="34"/>
    </row>
    <row r="6" spans="1:14" x14ac:dyDescent="0.25">
      <c r="A6" s="34" t="s">
        <v>220</v>
      </c>
      <c r="B6" s="39">
        <v>5089156.83</v>
      </c>
      <c r="C6" s="35">
        <v>56</v>
      </c>
      <c r="D6" s="39">
        <v>1679298.29</v>
      </c>
      <c r="E6" s="35">
        <v>47</v>
      </c>
      <c r="F6" s="34">
        <v>9118.1666666666642</v>
      </c>
      <c r="G6" s="35">
        <v>12</v>
      </c>
      <c r="H6" s="39">
        <v>4322537.3499999996</v>
      </c>
      <c r="I6" s="35">
        <v>58</v>
      </c>
      <c r="J6" s="39">
        <v>1285575.3500000001</v>
      </c>
      <c r="K6" s="35">
        <v>47</v>
      </c>
      <c r="L6" s="34">
        <v>13045.999999999998</v>
      </c>
      <c r="M6" s="36">
        <v>13</v>
      </c>
      <c r="N6" s="34"/>
    </row>
    <row r="7" spans="1:14" x14ac:dyDescent="0.25">
      <c r="A7" s="34" t="s">
        <v>221</v>
      </c>
      <c r="B7" s="39">
        <v>349561592.39999998</v>
      </c>
      <c r="C7" s="35">
        <v>537</v>
      </c>
      <c r="D7" s="39">
        <v>64663955.109999999</v>
      </c>
      <c r="E7" s="35">
        <v>479</v>
      </c>
      <c r="F7" s="39">
        <v>1448094.6666666677</v>
      </c>
      <c r="G7" s="35">
        <v>107</v>
      </c>
      <c r="H7" s="39">
        <v>337575430.08999997</v>
      </c>
      <c r="I7" s="35">
        <v>536</v>
      </c>
      <c r="J7" s="39">
        <v>52118414.020000003</v>
      </c>
      <c r="K7" s="35">
        <v>478</v>
      </c>
      <c r="L7" s="39">
        <v>1823929.3333333342</v>
      </c>
      <c r="M7" s="36">
        <v>109</v>
      </c>
      <c r="N7" s="34"/>
    </row>
    <row r="8" spans="1:14" x14ac:dyDescent="0.25">
      <c r="A8" s="34" t="s">
        <v>222</v>
      </c>
      <c r="B8" s="39">
        <v>10436271.76</v>
      </c>
      <c r="C8" s="35">
        <v>79</v>
      </c>
      <c r="D8" s="39">
        <v>2996522.84</v>
      </c>
      <c r="E8" s="35">
        <v>69</v>
      </c>
      <c r="F8" s="34">
        <v>0</v>
      </c>
      <c r="G8" s="35">
        <v>0</v>
      </c>
      <c r="H8" s="39">
        <v>9635594.9800000004</v>
      </c>
      <c r="I8" s="35">
        <v>73</v>
      </c>
      <c r="J8" s="39">
        <v>2388106.41</v>
      </c>
      <c r="K8" s="35">
        <v>64</v>
      </c>
      <c r="L8" s="34">
        <v>0</v>
      </c>
      <c r="M8" s="36">
        <v>0</v>
      </c>
      <c r="N8" s="34"/>
    </row>
    <row r="9" spans="1:14" x14ac:dyDescent="0.25">
      <c r="A9" s="34" t="s">
        <v>223</v>
      </c>
      <c r="B9" s="39">
        <v>210612882.68000001</v>
      </c>
      <c r="C9" s="35">
        <v>485</v>
      </c>
      <c r="D9" s="39">
        <v>83601796.890000001</v>
      </c>
      <c r="E9" s="35">
        <v>443</v>
      </c>
      <c r="F9" s="39">
        <v>1260912.166666667</v>
      </c>
      <c r="G9" s="35">
        <v>102</v>
      </c>
      <c r="H9" s="39">
        <v>187590060.28999999</v>
      </c>
      <c r="I9" s="35">
        <v>474</v>
      </c>
      <c r="J9" s="39">
        <v>72403988.489999995</v>
      </c>
      <c r="K9" s="35">
        <v>436</v>
      </c>
      <c r="L9" s="39">
        <v>1455625.6666666674</v>
      </c>
      <c r="M9" s="36">
        <v>105</v>
      </c>
      <c r="N9" s="34"/>
    </row>
    <row r="10" spans="1:14" x14ac:dyDescent="0.25">
      <c r="A10" s="34" t="s">
        <v>224</v>
      </c>
      <c r="B10" s="39">
        <v>99497129.819999993</v>
      </c>
      <c r="C10" s="35">
        <v>338</v>
      </c>
      <c r="D10" s="39">
        <v>14201831.85</v>
      </c>
      <c r="E10" s="35">
        <v>296</v>
      </c>
      <c r="F10" s="39">
        <v>626040.66666666651</v>
      </c>
      <c r="G10" s="35">
        <v>88</v>
      </c>
      <c r="H10" s="39">
        <v>92569315.019999996</v>
      </c>
      <c r="I10" s="35">
        <v>352</v>
      </c>
      <c r="J10" s="39">
        <v>13875187.720000001</v>
      </c>
      <c r="K10" s="35">
        <v>302</v>
      </c>
      <c r="L10" s="39">
        <v>465984.16666666692</v>
      </c>
      <c r="M10" s="36">
        <v>101</v>
      </c>
      <c r="N10" s="34"/>
    </row>
    <row r="11" spans="1:14" x14ac:dyDescent="0.25">
      <c r="A11" s="34" t="s">
        <v>225</v>
      </c>
      <c r="B11" s="39">
        <v>213951142.19999999</v>
      </c>
      <c r="C11" s="35">
        <v>446</v>
      </c>
      <c r="D11" s="39">
        <v>46429526.159999996</v>
      </c>
      <c r="E11" s="35">
        <v>384</v>
      </c>
      <c r="F11" s="39">
        <v>1094044.3333333328</v>
      </c>
      <c r="G11" s="35">
        <v>123</v>
      </c>
      <c r="H11" s="39">
        <v>197317998.44999999</v>
      </c>
      <c r="I11" s="35">
        <v>455</v>
      </c>
      <c r="J11" s="39">
        <v>39549868.020000003</v>
      </c>
      <c r="K11" s="35">
        <v>391</v>
      </c>
      <c r="L11" s="39">
        <v>1310848.8333333337</v>
      </c>
      <c r="M11" s="36">
        <v>131</v>
      </c>
      <c r="N11" s="34"/>
    </row>
    <row r="12" spans="1:14" x14ac:dyDescent="0.25">
      <c r="A12" s="34" t="s">
        <v>226</v>
      </c>
      <c r="B12" s="39">
        <v>3681015516.8200002</v>
      </c>
      <c r="C12" s="35">
        <v>9712</v>
      </c>
      <c r="D12" s="39">
        <v>753430768.15999997</v>
      </c>
      <c r="E12" s="35">
        <v>7748</v>
      </c>
      <c r="F12" s="39">
        <v>14313000.33333333</v>
      </c>
      <c r="G12" s="35">
        <v>517</v>
      </c>
      <c r="H12" s="39">
        <v>2924744097.1300001</v>
      </c>
      <c r="I12" s="35">
        <v>8460</v>
      </c>
      <c r="J12" s="39">
        <v>587229605.20000005</v>
      </c>
      <c r="K12" s="35">
        <v>6674</v>
      </c>
      <c r="L12" s="39">
        <v>12422509.33333333</v>
      </c>
      <c r="M12" s="36">
        <v>561</v>
      </c>
      <c r="N12" s="34"/>
    </row>
    <row r="13" spans="1:14" x14ac:dyDescent="0.25">
      <c r="A13" s="34" t="s">
        <v>227</v>
      </c>
      <c r="B13" s="39">
        <v>371194228.57999998</v>
      </c>
      <c r="C13" s="35">
        <v>932</v>
      </c>
      <c r="D13" s="39">
        <v>129021121.79000001</v>
      </c>
      <c r="E13" s="35">
        <v>836</v>
      </c>
      <c r="F13" s="39">
        <v>6287930</v>
      </c>
      <c r="G13" s="35">
        <v>181</v>
      </c>
      <c r="H13" s="39">
        <v>332226597.25999999</v>
      </c>
      <c r="I13" s="35">
        <v>949</v>
      </c>
      <c r="J13" s="39">
        <v>110078139.89</v>
      </c>
      <c r="K13" s="35">
        <v>846</v>
      </c>
      <c r="L13" s="39">
        <v>5357082.333333334</v>
      </c>
      <c r="M13" s="36">
        <v>197</v>
      </c>
      <c r="N13" s="34"/>
    </row>
    <row r="14" spans="1:14" x14ac:dyDescent="0.25">
      <c r="A14" s="34" t="s">
        <v>228</v>
      </c>
      <c r="B14" s="39">
        <v>574005951.72000003</v>
      </c>
      <c r="C14" s="35">
        <v>1029</v>
      </c>
      <c r="D14" s="39">
        <v>105340727.33</v>
      </c>
      <c r="E14" s="35">
        <v>917</v>
      </c>
      <c r="F14" s="39">
        <v>5737605.1666666698</v>
      </c>
      <c r="G14" s="35">
        <v>202</v>
      </c>
      <c r="H14" s="39">
        <v>617857590.25999999</v>
      </c>
      <c r="I14" s="35">
        <v>1046</v>
      </c>
      <c r="J14" s="39">
        <v>94837550.730000004</v>
      </c>
      <c r="K14" s="35">
        <v>930</v>
      </c>
      <c r="L14" s="39">
        <v>3364932.6666666665</v>
      </c>
      <c r="M14" s="36">
        <v>221</v>
      </c>
      <c r="N14" s="34"/>
    </row>
    <row r="15" spans="1:14" x14ac:dyDescent="0.25">
      <c r="A15" s="34" t="s">
        <v>229</v>
      </c>
      <c r="B15" s="39">
        <v>308172209.48000002</v>
      </c>
      <c r="C15" s="35">
        <v>783</v>
      </c>
      <c r="D15" s="39">
        <v>77363083</v>
      </c>
      <c r="E15" s="35">
        <v>684</v>
      </c>
      <c r="F15" s="39">
        <v>1360900.4999999998</v>
      </c>
      <c r="G15" s="35">
        <v>166</v>
      </c>
      <c r="H15" s="39">
        <v>290991983.69999999</v>
      </c>
      <c r="I15" s="35">
        <v>797</v>
      </c>
      <c r="J15" s="39">
        <v>70175506</v>
      </c>
      <c r="K15" s="35">
        <v>693</v>
      </c>
      <c r="L15" s="39">
        <v>1790771.8333333347</v>
      </c>
      <c r="M15" s="36">
        <v>181</v>
      </c>
      <c r="N15" s="34"/>
    </row>
    <row r="16" spans="1:14" x14ac:dyDescent="0.25">
      <c r="A16" s="34" t="s">
        <v>230</v>
      </c>
      <c r="B16" s="34">
        <v>292478916.25999999</v>
      </c>
      <c r="C16" s="35">
        <v>885</v>
      </c>
      <c r="D16" s="34">
        <v>63025816.060000002</v>
      </c>
      <c r="E16" s="35">
        <v>764</v>
      </c>
      <c r="F16" s="34">
        <v>3125887.9999999967</v>
      </c>
      <c r="G16" s="35">
        <v>253</v>
      </c>
      <c r="H16" s="34">
        <v>272891034.75999999</v>
      </c>
      <c r="I16" s="35">
        <v>903</v>
      </c>
      <c r="J16" s="34">
        <v>57873409.310000002</v>
      </c>
      <c r="K16" s="35">
        <v>793</v>
      </c>
      <c r="L16" s="34">
        <v>1992116.1666666665</v>
      </c>
      <c r="M16" s="36">
        <v>259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2021-10-05T18:43:59Z</dcterms:modified>
</cp:coreProperties>
</file>