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038A7C2-814F-4931-8E5D-2F1CB6560705}" xr6:coauthVersionLast="47" xr6:coauthVersionMax="47" xr10:uidLastSave="{00000000-0000-0000-0000-000000000000}"/>
  <bookViews>
    <workbookView xWindow="1032" yWindow="216" windowWidth="19920" windowHeight="1281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B351" i="3"/>
  <c r="H350" i="3"/>
  <c r="G350" i="3"/>
  <c r="J350" i="3" s="1"/>
  <c r="F350" i="3"/>
  <c r="I350" i="3" s="1"/>
  <c r="E350" i="3"/>
  <c r="D350" i="3"/>
  <c r="C350" i="3"/>
  <c r="B350" i="3"/>
  <c r="J349" i="3"/>
  <c r="I349" i="3"/>
  <c r="H349" i="3"/>
  <c r="K349" i="3" s="1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D346" i="3"/>
  <c r="C346" i="3"/>
  <c r="B346" i="3"/>
  <c r="J345" i="3"/>
  <c r="I345" i="3"/>
  <c r="H345" i="3"/>
  <c r="K345" i="3" s="1"/>
  <c r="G345" i="3"/>
  <c r="F345" i="3"/>
  <c r="E345" i="3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D342" i="3"/>
  <c r="C342" i="3"/>
  <c r="B342" i="3"/>
  <c r="J341" i="3"/>
  <c r="I341" i="3"/>
  <c r="H341" i="3"/>
  <c r="K341" i="3" s="1"/>
  <c r="G341" i="3"/>
  <c r="F341" i="3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I338" i="3" s="1"/>
  <c r="E338" i="3"/>
  <c r="D338" i="3"/>
  <c r="C338" i="3"/>
  <c r="B338" i="3"/>
  <c r="J337" i="3"/>
  <c r="I337" i="3"/>
  <c r="H337" i="3"/>
  <c r="K337" i="3" s="1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I334" i="3" s="1"/>
  <c r="E334" i="3"/>
  <c r="D334" i="3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I330" i="3" s="1"/>
  <c r="E330" i="3"/>
  <c r="D330" i="3"/>
  <c r="C330" i="3"/>
  <c r="B330" i="3"/>
  <c r="J329" i="3"/>
  <c r="I329" i="3"/>
  <c r="H329" i="3"/>
  <c r="K329" i="3" s="1"/>
  <c r="G329" i="3"/>
  <c r="F329" i="3"/>
  <c r="E329" i="3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G322" i="3"/>
  <c r="F322" i="3"/>
  <c r="I322" i="3" s="1"/>
  <c r="E322" i="3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B319" i="3"/>
  <c r="H318" i="3"/>
  <c r="G318" i="3"/>
  <c r="F318" i="3"/>
  <c r="I318" i="3" s="1"/>
  <c r="E318" i="3"/>
  <c r="D318" i="3"/>
  <c r="C318" i="3"/>
  <c r="B318" i="3"/>
  <c r="J317" i="3"/>
  <c r="I317" i="3"/>
  <c r="H317" i="3"/>
  <c r="K317" i="3" s="1"/>
  <c r="G317" i="3"/>
  <c r="F317" i="3"/>
  <c r="E317" i="3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B315" i="3"/>
  <c r="H314" i="3"/>
  <c r="G314" i="3"/>
  <c r="F314" i="3"/>
  <c r="I314" i="3" s="1"/>
  <c r="E314" i="3"/>
  <c r="D314" i="3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B311" i="3"/>
  <c r="H310" i="3"/>
  <c r="G310" i="3"/>
  <c r="F310" i="3"/>
  <c r="I310" i="3" s="1"/>
  <c r="E310" i="3"/>
  <c r="D310" i="3"/>
  <c r="C310" i="3"/>
  <c r="B310" i="3"/>
  <c r="J309" i="3"/>
  <c r="I309" i="3"/>
  <c r="H309" i="3"/>
  <c r="K309" i="3" s="1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B307" i="3"/>
  <c r="H306" i="3"/>
  <c r="G306" i="3"/>
  <c r="F306" i="3"/>
  <c r="I306" i="3" s="1"/>
  <c r="E306" i="3"/>
  <c r="D306" i="3"/>
  <c r="C306" i="3"/>
  <c r="B306" i="3"/>
  <c r="J305" i="3"/>
  <c r="I305" i="3"/>
  <c r="H305" i="3"/>
  <c r="K305" i="3" s="1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B303" i="3"/>
  <c r="H302" i="3"/>
  <c r="G302" i="3"/>
  <c r="F302" i="3"/>
  <c r="I302" i="3" s="1"/>
  <c r="E302" i="3"/>
  <c r="D302" i="3"/>
  <c r="C302" i="3"/>
  <c r="B302" i="3"/>
  <c r="J301" i="3"/>
  <c r="I301" i="3"/>
  <c r="H301" i="3"/>
  <c r="K301" i="3" s="1"/>
  <c r="G301" i="3"/>
  <c r="F301" i="3"/>
  <c r="E301" i="3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F298" i="3"/>
  <c r="I298" i="3" s="1"/>
  <c r="E298" i="3"/>
  <c r="D298" i="3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I294" i="3" s="1"/>
  <c r="E294" i="3"/>
  <c r="D294" i="3"/>
  <c r="C294" i="3"/>
  <c r="B294" i="3"/>
  <c r="J293" i="3"/>
  <c r="I293" i="3"/>
  <c r="H293" i="3"/>
  <c r="K293" i="3" s="1"/>
  <c r="G293" i="3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G290" i="3"/>
  <c r="F290" i="3"/>
  <c r="I290" i="3" s="1"/>
  <c r="E290" i="3"/>
  <c r="D290" i="3"/>
  <c r="C290" i="3"/>
  <c r="B290" i="3"/>
  <c r="J289" i="3"/>
  <c r="I289" i="3"/>
  <c r="H289" i="3"/>
  <c r="K289" i="3" s="1"/>
  <c r="G289" i="3"/>
  <c r="F289" i="3"/>
  <c r="E289" i="3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F286" i="3"/>
  <c r="I286" i="3" s="1"/>
  <c r="E286" i="3"/>
  <c r="D286" i="3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F282" i="3"/>
  <c r="I282" i="3" s="1"/>
  <c r="E282" i="3"/>
  <c r="D282" i="3"/>
  <c r="C282" i="3"/>
  <c r="B282" i="3"/>
  <c r="J281" i="3"/>
  <c r="I281" i="3"/>
  <c r="H281" i="3"/>
  <c r="K281" i="3" s="1"/>
  <c r="G281" i="3"/>
  <c r="F281" i="3"/>
  <c r="E281" i="3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F278" i="3"/>
  <c r="I278" i="3" s="1"/>
  <c r="E278" i="3"/>
  <c r="D278" i="3"/>
  <c r="C278" i="3"/>
  <c r="B278" i="3"/>
  <c r="J277" i="3"/>
  <c r="I277" i="3"/>
  <c r="H277" i="3"/>
  <c r="K277" i="3" s="1"/>
  <c r="G277" i="3"/>
  <c r="F277" i="3"/>
  <c r="E277" i="3"/>
  <c r="D277" i="3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I270" i="3" s="1"/>
  <c r="E270" i="3"/>
  <c r="D270" i="3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J268" i="3"/>
  <c r="H268" i="3"/>
  <c r="G268" i="3"/>
  <c r="F268" i="3"/>
  <c r="E268" i="3"/>
  <c r="K268" i="3" s="1"/>
  <c r="D268" i="3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J266" i="3" s="1"/>
  <c r="F266" i="3"/>
  <c r="I266" i="3" s="1"/>
  <c r="E266" i="3"/>
  <c r="D266" i="3"/>
  <c r="C266" i="3"/>
  <c r="B266" i="3"/>
  <c r="J265" i="3"/>
  <c r="I265" i="3"/>
  <c r="H265" i="3"/>
  <c r="K265" i="3" s="1"/>
  <c r="G265" i="3"/>
  <c r="F265" i="3"/>
  <c r="E265" i="3"/>
  <c r="D265" i="3"/>
  <c r="C265" i="3"/>
  <c r="B265" i="3"/>
  <c r="J264" i="3"/>
  <c r="H264" i="3"/>
  <c r="G264" i="3"/>
  <c r="F264" i="3"/>
  <c r="E264" i="3"/>
  <c r="K264" i="3" s="1"/>
  <c r="D264" i="3"/>
  <c r="C264" i="3"/>
  <c r="I264" i="3" s="1"/>
  <c r="B264" i="3"/>
  <c r="H263" i="3"/>
  <c r="G263" i="3"/>
  <c r="F263" i="3"/>
  <c r="I263" i="3" s="1"/>
  <c r="E263" i="3"/>
  <c r="K263" i="3" s="1"/>
  <c r="D263" i="3"/>
  <c r="C263" i="3"/>
  <c r="B263" i="3"/>
  <c r="H262" i="3"/>
  <c r="K262" i="3" s="1"/>
  <c r="G262" i="3"/>
  <c r="J262" i="3" s="1"/>
  <c r="F262" i="3"/>
  <c r="I262" i="3" s="1"/>
  <c r="E262" i="3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I258" i="3"/>
  <c r="H258" i="3"/>
  <c r="K258" i="3" s="1"/>
  <c r="G258" i="3"/>
  <c r="J258" i="3" s="1"/>
  <c r="F258" i="3"/>
  <c r="E258" i="3"/>
  <c r="D258" i="3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J254" i="3" s="1"/>
  <c r="F254" i="3"/>
  <c r="I254" i="3" s="1"/>
  <c r="E254" i="3"/>
  <c r="D254" i="3"/>
  <c r="C254" i="3"/>
  <c r="B254" i="3"/>
  <c r="J253" i="3"/>
  <c r="I253" i="3"/>
  <c r="H253" i="3"/>
  <c r="K253" i="3" s="1"/>
  <c r="G253" i="3"/>
  <c r="F253" i="3"/>
  <c r="E253" i="3"/>
  <c r="D253" i="3"/>
  <c r="C253" i="3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I250" i="3" s="1"/>
  <c r="E250" i="3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F247" i="3"/>
  <c r="I247" i="3" s="1"/>
  <c r="E247" i="3"/>
  <c r="D247" i="3"/>
  <c r="C247" i="3"/>
  <c r="B247" i="3"/>
  <c r="I246" i="3"/>
  <c r="H246" i="3"/>
  <c r="K246" i="3" s="1"/>
  <c r="G246" i="3"/>
  <c r="J246" i="3" s="1"/>
  <c r="F246" i="3"/>
  <c r="E246" i="3"/>
  <c r="D246" i="3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C243" i="3"/>
  <c r="B243" i="3"/>
  <c r="J242" i="3"/>
  <c r="H242" i="3"/>
  <c r="K242" i="3" s="1"/>
  <c r="G242" i="3"/>
  <c r="F242" i="3"/>
  <c r="I242" i="3" s="1"/>
  <c r="E242" i="3"/>
  <c r="D242" i="3"/>
  <c r="C242" i="3"/>
  <c r="B242" i="3"/>
  <c r="I241" i="3"/>
  <c r="H241" i="3"/>
  <c r="K241" i="3" s="1"/>
  <c r="G241" i="3"/>
  <c r="F241" i="3"/>
  <c r="E241" i="3"/>
  <c r="D241" i="3"/>
  <c r="J241" i="3" s="1"/>
  <c r="C241" i="3"/>
  <c r="B241" i="3"/>
  <c r="J240" i="3"/>
  <c r="H240" i="3"/>
  <c r="G240" i="3"/>
  <c r="F240" i="3"/>
  <c r="E240" i="3"/>
  <c r="K240" i="3" s="1"/>
  <c r="D240" i="3"/>
  <c r="C240" i="3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J238" i="3" s="1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J236" i="3"/>
  <c r="H236" i="3"/>
  <c r="G236" i="3"/>
  <c r="F236" i="3"/>
  <c r="E236" i="3"/>
  <c r="D236" i="3"/>
  <c r="C236" i="3"/>
  <c r="B236" i="3"/>
  <c r="H235" i="3"/>
  <c r="G235" i="3"/>
  <c r="F235" i="3"/>
  <c r="I235" i="3" s="1"/>
  <c r="E235" i="3"/>
  <c r="D235" i="3"/>
  <c r="C235" i="3"/>
  <c r="B235" i="3"/>
  <c r="J234" i="3"/>
  <c r="I234" i="3"/>
  <c r="H234" i="3"/>
  <c r="K234" i="3" s="1"/>
  <c r="G234" i="3"/>
  <c r="F234" i="3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F231" i="3"/>
  <c r="I231" i="3" s="1"/>
  <c r="E231" i="3"/>
  <c r="D231" i="3"/>
  <c r="J231" i="3" s="1"/>
  <c r="C231" i="3"/>
  <c r="B231" i="3"/>
  <c r="I230" i="3"/>
  <c r="H230" i="3"/>
  <c r="K230" i="3" s="1"/>
  <c r="G230" i="3"/>
  <c r="J230" i="3" s="1"/>
  <c r="F230" i="3"/>
  <c r="E230" i="3"/>
  <c r="D230" i="3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K228" i="3"/>
  <c r="H228" i="3"/>
  <c r="G228" i="3"/>
  <c r="F228" i="3"/>
  <c r="E228" i="3"/>
  <c r="D228" i="3"/>
  <c r="J228" i="3" s="1"/>
  <c r="C228" i="3"/>
  <c r="B228" i="3"/>
  <c r="H227" i="3"/>
  <c r="G227" i="3"/>
  <c r="F227" i="3"/>
  <c r="I227" i="3" s="1"/>
  <c r="E227" i="3"/>
  <c r="K227" i="3" s="1"/>
  <c r="D227" i="3"/>
  <c r="C227" i="3"/>
  <c r="B227" i="3"/>
  <c r="H226" i="3"/>
  <c r="K226" i="3" s="1"/>
  <c r="G226" i="3"/>
  <c r="J226" i="3" s="1"/>
  <c r="F226" i="3"/>
  <c r="I226" i="3" s="1"/>
  <c r="E226" i="3"/>
  <c r="D226" i="3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H223" i="3"/>
  <c r="G223" i="3"/>
  <c r="F223" i="3"/>
  <c r="I223" i="3" s="1"/>
  <c r="E223" i="3"/>
  <c r="D223" i="3"/>
  <c r="J223" i="3" s="1"/>
  <c r="C223" i="3"/>
  <c r="B223" i="3"/>
  <c r="J222" i="3"/>
  <c r="I222" i="3"/>
  <c r="H222" i="3"/>
  <c r="K222" i="3" s="1"/>
  <c r="G222" i="3"/>
  <c r="F222" i="3"/>
  <c r="E222" i="3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H220" i="3"/>
  <c r="G220" i="3"/>
  <c r="F220" i="3"/>
  <c r="E220" i="3"/>
  <c r="K220" i="3" s="1"/>
  <c r="D220" i="3"/>
  <c r="J220" i="3" s="1"/>
  <c r="C220" i="3"/>
  <c r="B220" i="3"/>
  <c r="H219" i="3"/>
  <c r="G219" i="3"/>
  <c r="F219" i="3"/>
  <c r="I219" i="3" s="1"/>
  <c r="E219" i="3"/>
  <c r="K219" i="3" s="1"/>
  <c r="D219" i="3"/>
  <c r="J219" i="3" s="1"/>
  <c r="C219" i="3"/>
  <c r="B219" i="3"/>
  <c r="J218" i="3"/>
  <c r="H218" i="3"/>
  <c r="K218" i="3" s="1"/>
  <c r="G218" i="3"/>
  <c r="F218" i="3"/>
  <c r="I218" i="3" s="1"/>
  <c r="E218" i="3"/>
  <c r="D218" i="3"/>
  <c r="C218" i="3"/>
  <c r="B218" i="3"/>
  <c r="I217" i="3"/>
  <c r="H217" i="3"/>
  <c r="K217" i="3" s="1"/>
  <c r="G217" i="3"/>
  <c r="F217" i="3"/>
  <c r="E217" i="3"/>
  <c r="D217" i="3"/>
  <c r="J217" i="3" s="1"/>
  <c r="C217" i="3"/>
  <c r="B217" i="3"/>
  <c r="J216" i="3"/>
  <c r="H216" i="3"/>
  <c r="G216" i="3"/>
  <c r="F216" i="3"/>
  <c r="E216" i="3"/>
  <c r="K216" i="3" s="1"/>
  <c r="D216" i="3"/>
  <c r="C216" i="3"/>
  <c r="I216" i="3" s="1"/>
  <c r="B216" i="3"/>
  <c r="H215" i="3"/>
  <c r="G215" i="3"/>
  <c r="F215" i="3"/>
  <c r="I215" i="3" s="1"/>
  <c r="E215" i="3"/>
  <c r="D215" i="3"/>
  <c r="C215" i="3"/>
  <c r="B215" i="3"/>
  <c r="I214" i="3"/>
  <c r="H214" i="3"/>
  <c r="K214" i="3" s="1"/>
  <c r="G214" i="3"/>
  <c r="J214" i="3" s="1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K211" i="3" s="1"/>
  <c r="D211" i="3"/>
  <c r="C211" i="3"/>
  <c r="B211" i="3"/>
  <c r="J210" i="3"/>
  <c r="H210" i="3"/>
  <c r="K210" i="3" s="1"/>
  <c r="G210" i="3"/>
  <c r="F210" i="3"/>
  <c r="I210" i="3" s="1"/>
  <c r="E210" i="3"/>
  <c r="D210" i="3"/>
  <c r="C210" i="3"/>
  <c r="B210" i="3"/>
  <c r="I209" i="3"/>
  <c r="H209" i="3"/>
  <c r="K209" i="3" s="1"/>
  <c r="G209" i="3"/>
  <c r="F209" i="3"/>
  <c r="E209" i="3"/>
  <c r="D209" i="3"/>
  <c r="J209" i="3" s="1"/>
  <c r="C209" i="3"/>
  <c r="B209" i="3"/>
  <c r="J208" i="3"/>
  <c r="H208" i="3"/>
  <c r="G208" i="3"/>
  <c r="F208" i="3"/>
  <c r="E208" i="3"/>
  <c r="K208" i="3" s="1"/>
  <c r="D208" i="3"/>
  <c r="C208" i="3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J206" i="3" s="1"/>
  <c r="F206" i="3"/>
  <c r="I206" i="3" s="1"/>
  <c r="E206" i="3"/>
  <c r="D206" i="3"/>
  <c r="C206" i="3"/>
  <c r="B206" i="3"/>
  <c r="J205" i="3"/>
  <c r="I205" i="3"/>
  <c r="H205" i="3"/>
  <c r="K205" i="3" s="1"/>
  <c r="G205" i="3"/>
  <c r="F205" i="3"/>
  <c r="E205" i="3"/>
  <c r="D205" i="3"/>
  <c r="C205" i="3"/>
  <c r="B205" i="3"/>
  <c r="K204" i="3"/>
  <c r="J204" i="3"/>
  <c r="H204" i="3"/>
  <c r="G204" i="3"/>
  <c r="F204" i="3"/>
  <c r="E204" i="3"/>
  <c r="D204" i="3"/>
  <c r="C204" i="3"/>
  <c r="B204" i="3"/>
  <c r="H203" i="3"/>
  <c r="G203" i="3"/>
  <c r="F203" i="3"/>
  <c r="I203" i="3" s="1"/>
  <c r="E203" i="3"/>
  <c r="D203" i="3"/>
  <c r="C203" i="3"/>
  <c r="B203" i="3"/>
  <c r="J202" i="3"/>
  <c r="I202" i="3"/>
  <c r="H202" i="3"/>
  <c r="K202" i="3" s="1"/>
  <c r="G202" i="3"/>
  <c r="F202" i="3"/>
  <c r="E202" i="3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F199" i="3"/>
  <c r="I199" i="3" s="1"/>
  <c r="E199" i="3"/>
  <c r="D199" i="3"/>
  <c r="J199" i="3" s="1"/>
  <c r="C199" i="3"/>
  <c r="B199" i="3"/>
  <c r="I198" i="3"/>
  <c r="H198" i="3"/>
  <c r="K198" i="3" s="1"/>
  <c r="G198" i="3"/>
  <c r="J198" i="3" s="1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K196" i="3"/>
  <c r="H196" i="3"/>
  <c r="G196" i="3"/>
  <c r="F196" i="3"/>
  <c r="E196" i="3"/>
  <c r="D196" i="3"/>
  <c r="J196" i="3" s="1"/>
  <c r="C196" i="3"/>
  <c r="B196" i="3"/>
  <c r="H195" i="3"/>
  <c r="G195" i="3"/>
  <c r="F195" i="3"/>
  <c r="I195" i="3" s="1"/>
  <c r="E195" i="3"/>
  <c r="K195" i="3" s="1"/>
  <c r="D195" i="3"/>
  <c r="C195" i="3"/>
  <c r="B195" i="3"/>
  <c r="H194" i="3"/>
  <c r="K194" i="3" s="1"/>
  <c r="G194" i="3"/>
  <c r="J194" i="3" s="1"/>
  <c r="F194" i="3"/>
  <c r="I194" i="3" s="1"/>
  <c r="E194" i="3"/>
  <c r="D194" i="3"/>
  <c r="C194" i="3"/>
  <c r="B194" i="3"/>
  <c r="J193" i="3"/>
  <c r="I193" i="3"/>
  <c r="H193" i="3"/>
  <c r="K193" i="3" s="1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I191" i="3" s="1"/>
  <c r="E191" i="3"/>
  <c r="D191" i="3"/>
  <c r="J191" i="3" s="1"/>
  <c r="C191" i="3"/>
  <c r="B191" i="3"/>
  <c r="J190" i="3"/>
  <c r="I190" i="3"/>
  <c r="H190" i="3"/>
  <c r="K190" i="3" s="1"/>
  <c r="G190" i="3"/>
  <c r="F190" i="3"/>
  <c r="E190" i="3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H188" i="3"/>
  <c r="G188" i="3"/>
  <c r="F188" i="3"/>
  <c r="E188" i="3"/>
  <c r="K188" i="3" s="1"/>
  <c r="D188" i="3"/>
  <c r="J188" i="3" s="1"/>
  <c r="C188" i="3"/>
  <c r="B188" i="3"/>
  <c r="H187" i="3"/>
  <c r="G187" i="3"/>
  <c r="J187" i="3" s="1"/>
  <c r="F187" i="3"/>
  <c r="I187" i="3" s="1"/>
  <c r="E187" i="3"/>
  <c r="K187" i="3" s="1"/>
  <c r="D187" i="3"/>
  <c r="C187" i="3"/>
  <c r="B187" i="3"/>
  <c r="I186" i="3"/>
  <c r="H186" i="3"/>
  <c r="K186" i="3" s="1"/>
  <c r="G186" i="3"/>
  <c r="J186" i="3" s="1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J182" i="3" s="1"/>
  <c r="F182" i="3"/>
  <c r="E182" i="3"/>
  <c r="K182" i="3" s="1"/>
  <c r="D182" i="3"/>
  <c r="C182" i="3"/>
  <c r="I182" i="3" s="1"/>
  <c r="B182" i="3"/>
  <c r="I181" i="3"/>
  <c r="H181" i="3"/>
  <c r="G181" i="3"/>
  <c r="J181" i="3" s="1"/>
  <c r="F181" i="3"/>
  <c r="E181" i="3"/>
  <c r="D181" i="3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J178" i="3" s="1"/>
  <c r="F178" i="3"/>
  <c r="E178" i="3"/>
  <c r="K178" i="3" s="1"/>
  <c r="D178" i="3"/>
  <c r="C178" i="3"/>
  <c r="I178" i="3" s="1"/>
  <c r="B178" i="3"/>
  <c r="I177" i="3"/>
  <c r="H177" i="3"/>
  <c r="G177" i="3"/>
  <c r="J177" i="3" s="1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J174" i="3" s="1"/>
  <c r="F174" i="3"/>
  <c r="E174" i="3"/>
  <c r="K174" i="3" s="1"/>
  <c r="D174" i="3"/>
  <c r="C174" i="3"/>
  <c r="B174" i="3"/>
  <c r="I173" i="3"/>
  <c r="H173" i="3"/>
  <c r="G173" i="3"/>
  <c r="J173" i="3" s="1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H171" i="3"/>
  <c r="G171" i="3"/>
  <c r="F171" i="3"/>
  <c r="E171" i="3"/>
  <c r="K171" i="3" s="1"/>
  <c r="D171" i="3"/>
  <c r="J171" i="3" s="1"/>
  <c r="C171" i="3"/>
  <c r="I171" i="3" s="1"/>
  <c r="B171" i="3"/>
  <c r="H170" i="3"/>
  <c r="G170" i="3"/>
  <c r="J170" i="3" s="1"/>
  <c r="F170" i="3"/>
  <c r="E170" i="3"/>
  <c r="K170" i="3" s="1"/>
  <c r="D170" i="3"/>
  <c r="C170" i="3"/>
  <c r="B170" i="3"/>
  <c r="I169" i="3"/>
  <c r="H169" i="3"/>
  <c r="G169" i="3"/>
  <c r="J169" i="3" s="1"/>
  <c r="F169" i="3"/>
  <c r="E169" i="3"/>
  <c r="K169" i="3" s="1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G166" i="3"/>
  <c r="J166" i="3" s="1"/>
  <c r="F166" i="3"/>
  <c r="E166" i="3"/>
  <c r="K166" i="3" s="1"/>
  <c r="D166" i="3"/>
  <c r="C166" i="3"/>
  <c r="B166" i="3"/>
  <c r="I165" i="3"/>
  <c r="H165" i="3"/>
  <c r="G165" i="3"/>
  <c r="J165" i="3" s="1"/>
  <c r="F165" i="3"/>
  <c r="E165" i="3"/>
  <c r="K165" i="3" s="1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E163" i="3"/>
  <c r="K163" i="3" s="1"/>
  <c r="D163" i="3"/>
  <c r="J163" i="3" s="1"/>
  <c r="C163" i="3"/>
  <c r="I163" i="3" s="1"/>
  <c r="B163" i="3"/>
  <c r="H162" i="3"/>
  <c r="G162" i="3"/>
  <c r="J162" i="3" s="1"/>
  <c r="F162" i="3"/>
  <c r="E162" i="3"/>
  <c r="K162" i="3" s="1"/>
  <c r="D162" i="3"/>
  <c r="C162" i="3"/>
  <c r="I162" i="3" s="1"/>
  <c r="B162" i="3"/>
  <c r="I161" i="3"/>
  <c r="H161" i="3"/>
  <c r="G161" i="3"/>
  <c r="J161" i="3" s="1"/>
  <c r="F161" i="3"/>
  <c r="E161" i="3"/>
  <c r="K161" i="3" s="1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E158" i="3"/>
  <c r="K158" i="3" s="1"/>
  <c r="D158" i="3"/>
  <c r="C158" i="3"/>
  <c r="I158" i="3" s="1"/>
  <c r="B158" i="3"/>
  <c r="I157" i="3"/>
  <c r="H157" i="3"/>
  <c r="G157" i="3"/>
  <c r="J157" i="3" s="1"/>
  <c r="F157" i="3"/>
  <c r="E157" i="3"/>
  <c r="K157" i="3" s="1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H155" i="3"/>
  <c r="G155" i="3"/>
  <c r="F155" i="3"/>
  <c r="E155" i="3"/>
  <c r="K155" i="3" s="1"/>
  <c r="D155" i="3"/>
  <c r="J155" i="3" s="1"/>
  <c r="C155" i="3"/>
  <c r="I155" i="3" s="1"/>
  <c r="B155" i="3"/>
  <c r="H154" i="3"/>
  <c r="G154" i="3"/>
  <c r="J154" i="3" s="1"/>
  <c r="F154" i="3"/>
  <c r="E154" i="3"/>
  <c r="K154" i="3" s="1"/>
  <c r="D154" i="3"/>
  <c r="C154" i="3"/>
  <c r="I154" i="3" s="1"/>
  <c r="B154" i="3"/>
  <c r="I153" i="3"/>
  <c r="H153" i="3"/>
  <c r="G153" i="3"/>
  <c r="J153" i="3" s="1"/>
  <c r="F153" i="3"/>
  <c r="E153" i="3"/>
  <c r="K153" i="3" s="1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J150" i="3" s="1"/>
  <c r="F150" i="3"/>
  <c r="E150" i="3"/>
  <c r="K150" i="3" s="1"/>
  <c r="D150" i="3"/>
  <c r="C150" i="3"/>
  <c r="I150" i="3" s="1"/>
  <c r="B150" i="3"/>
  <c r="I149" i="3"/>
  <c r="H149" i="3"/>
  <c r="G149" i="3"/>
  <c r="J149" i="3" s="1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H146" i="3"/>
  <c r="G146" i="3"/>
  <c r="J146" i="3" s="1"/>
  <c r="F146" i="3"/>
  <c r="E146" i="3"/>
  <c r="K146" i="3" s="1"/>
  <c r="D146" i="3"/>
  <c r="C146" i="3"/>
  <c r="I146" i="3" s="1"/>
  <c r="B146" i="3"/>
  <c r="I145" i="3"/>
  <c r="H145" i="3"/>
  <c r="G145" i="3"/>
  <c r="J145" i="3" s="1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J142" i="3" s="1"/>
  <c r="F142" i="3"/>
  <c r="E142" i="3"/>
  <c r="K142" i="3" s="1"/>
  <c r="D142" i="3"/>
  <c r="C142" i="3"/>
  <c r="B142" i="3"/>
  <c r="I141" i="3"/>
  <c r="H141" i="3"/>
  <c r="G141" i="3"/>
  <c r="J141" i="3" s="1"/>
  <c r="F141" i="3"/>
  <c r="E141" i="3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E139" i="3"/>
  <c r="K139" i="3" s="1"/>
  <c r="D139" i="3"/>
  <c r="J139" i="3" s="1"/>
  <c r="C139" i="3"/>
  <c r="I139" i="3" s="1"/>
  <c r="B139" i="3"/>
  <c r="H138" i="3"/>
  <c r="G138" i="3"/>
  <c r="J138" i="3" s="1"/>
  <c r="F138" i="3"/>
  <c r="E138" i="3"/>
  <c r="K138" i="3" s="1"/>
  <c r="D138" i="3"/>
  <c r="C138" i="3"/>
  <c r="B138" i="3"/>
  <c r="I137" i="3"/>
  <c r="H137" i="3"/>
  <c r="G137" i="3"/>
  <c r="J137" i="3" s="1"/>
  <c r="F137" i="3"/>
  <c r="E137" i="3"/>
  <c r="K137" i="3" s="1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J134" i="3" s="1"/>
  <c r="F134" i="3"/>
  <c r="E134" i="3"/>
  <c r="K134" i="3" s="1"/>
  <c r="D134" i="3"/>
  <c r="C134" i="3"/>
  <c r="B134" i="3"/>
  <c r="I133" i="3"/>
  <c r="H133" i="3"/>
  <c r="G133" i="3"/>
  <c r="J133" i="3" s="1"/>
  <c r="F133" i="3"/>
  <c r="E133" i="3"/>
  <c r="K133" i="3" s="1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J130" i="3" s="1"/>
  <c r="F130" i="3"/>
  <c r="E130" i="3"/>
  <c r="K130" i="3" s="1"/>
  <c r="D130" i="3"/>
  <c r="C130" i="3"/>
  <c r="I130" i="3" s="1"/>
  <c r="B130" i="3"/>
  <c r="I129" i="3"/>
  <c r="H129" i="3"/>
  <c r="G129" i="3"/>
  <c r="J129" i="3" s="1"/>
  <c r="F129" i="3"/>
  <c r="E129" i="3"/>
  <c r="K129" i="3" s="1"/>
  <c r="D129" i="3"/>
  <c r="C129" i="3"/>
  <c r="B129" i="3"/>
  <c r="K128" i="3"/>
  <c r="J128" i="3"/>
  <c r="I128" i="3"/>
  <c r="H128" i="3"/>
  <c r="G128" i="3"/>
  <c r="F128" i="3"/>
  <c r="E128" i="3"/>
  <c r="D128" i="3"/>
  <c r="C128" i="3"/>
  <c r="B128" i="3"/>
  <c r="H127" i="3"/>
  <c r="G127" i="3"/>
  <c r="F127" i="3"/>
  <c r="E127" i="3"/>
  <c r="K127" i="3" s="1"/>
  <c r="D127" i="3"/>
  <c r="J127" i="3" s="1"/>
  <c r="C127" i="3"/>
  <c r="I127" i="3" s="1"/>
  <c r="B127" i="3"/>
  <c r="H126" i="3"/>
  <c r="G126" i="3"/>
  <c r="J126" i="3" s="1"/>
  <c r="F126" i="3"/>
  <c r="E126" i="3"/>
  <c r="K126" i="3" s="1"/>
  <c r="D126" i="3"/>
  <c r="C126" i="3"/>
  <c r="B126" i="3"/>
  <c r="I125" i="3"/>
  <c r="H125" i="3"/>
  <c r="G125" i="3"/>
  <c r="J125" i="3" s="1"/>
  <c r="F125" i="3"/>
  <c r="E125" i="3"/>
  <c r="K125" i="3" s="1"/>
  <c r="D125" i="3"/>
  <c r="C125" i="3"/>
  <c r="B125" i="3"/>
  <c r="K124" i="3"/>
  <c r="J124" i="3"/>
  <c r="I124" i="3"/>
  <c r="H124" i="3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J122" i="3" s="1"/>
  <c r="F122" i="3"/>
  <c r="E122" i="3"/>
  <c r="K122" i="3" s="1"/>
  <c r="D122" i="3"/>
  <c r="C122" i="3"/>
  <c r="B122" i="3"/>
  <c r="I121" i="3"/>
  <c r="H121" i="3"/>
  <c r="G121" i="3"/>
  <c r="J121" i="3" s="1"/>
  <c r="F121" i="3"/>
  <c r="E121" i="3"/>
  <c r="K121" i="3" s="1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J118" i="3" s="1"/>
  <c r="F118" i="3"/>
  <c r="E118" i="3"/>
  <c r="K118" i="3" s="1"/>
  <c r="D118" i="3"/>
  <c r="C118" i="3"/>
  <c r="B118" i="3"/>
  <c r="I117" i="3"/>
  <c r="H117" i="3"/>
  <c r="G117" i="3"/>
  <c r="J117" i="3" s="1"/>
  <c r="F117" i="3"/>
  <c r="E117" i="3"/>
  <c r="D117" i="3"/>
  <c r="C117" i="3"/>
  <c r="B117" i="3"/>
  <c r="K116" i="3"/>
  <c r="J116" i="3"/>
  <c r="I116" i="3"/>
  <c r="H116" i="3"/>
  <c r="G116" i="3"/>
  <c r="F116" i="3"/>
  <c r="E116" i="3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J114" i="3" s="1"/>
  <c r="F114" i="3"/>
  <c r="E114" i="3"/>
  <c r="K114" i="3" s="1"/>
  <c r="D114" i="3"/>
  <c r="C114" i="3"/>
  <c r="I114" i="3" s="1"/>
  <c r="B114" i="3"/>
  <c r="I113" i="3"/>
  <c r="H113" i="3"/>
  <c r="G113" i="3"/>
  <c r="J113" i="3" s="1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J110" i="3" s="1"/>
  <c r="F110" i="3"/>
  <c r="E110" i="3"/>
  <c r="K110" i="3" s="1"/>
  <c r="D110" i="3"/>
  <c r="C110" i="3"/>
  <c r="I110" i="3" s="1"/>
  <c r="B110" i="3"/>
  <c r="I109" i="3"/>
  <c r="H109" i="3"/>
  <c r="G109" i="3"/>
  <c r="J109" i="3" s="1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J106" i="3" s="1"/>
  <c r="F106" i="3"/>
  <c r="E106" i="3"/>
  <c r="K106" i="3" s="1"/>
  <c r="D106" i="3"/>
  <c r="C106" i="3"/>
  <c r="I106" i="3" s="1"/>
  <c r="B106" i="3"/>
  <c r="I105" i="3"/>
  <c r="H105" i="3"/>
  <c r="G105" i="3"/>
  <c r="J105" i="3" s="1"/>
  <c r="F105" i="3"/>
  <c r="E105" i="3"/>
  <c r="K105" i="3" s="1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H102" i="3"/>
  <c r="G102" i="3"/>
  <c r="J102" i="3" s="1"/>
  <c r="F102" i="3"/>
  <c r="E102" i="3"/>
  <c r="K102" i="3" s="1"/>
  <c r="D102" i="3"/>
  <c r="C102" i="3"/>
  <c r="I102" i="3" s="1"/>
  <c r="B102" i="3"/>
  <c r="I101" i="3"/>
  <c r="H101" i="3"/>
  <c r="G101" i="3"/>
  <c r="J101" i="3" s="1"/>
  <c r="F101" i="3"/>
  <c r="E101" i="3"/>
  <c r="K101" i="3" s="1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J98" i="3" s="1"/>
  <c r="F98" i="3"/>
  <c r="E98" i="3"/>
  <c r="K98" i="3" s="1"/>
  <c r="D98" i="3"/>
  <c r="C98" i="3"/>
  <c r="I98" i="3" s="1"/>
  <c r="B98" i="3"/>
  <c r="I97" i="3"/>
  <c r="H97" i="3"/>
  <c r="G97" i="3"/>
  <c r="J97" i="3" s="1"/>
  <c r="F97" i="3"/>
  <c r="E97" i="3"/>
  <c r="K97" i="3" s="1"/>
  <c r="D97" i="3"/>
  <c r="C97" i="3"/>
  <c r="B97" i="3"/>
  <c r="K96" i="3"/>
  <c r="I96" i="3"/>
  <c r="H96" i="3"/>
  <c r="G96" i="3"/>
  <c r="J96" i="3" s="1"/>
  <c r="F96" i="3"/>
  <c r="E96" i="3"/>
  <c r="D96" i="3"/>
  <c r="C96" i="3"/>
  <c r="B96" i="3"/>
  <c r="K95" i="3"/>
  <c r="I95" i="3"/>
  <c r="H95" i="3"/>
  <c r="G95" i="3"/>
  <c r="F95" i="3"/>
  <c r="E95" i="3"/>
  <c r="D95" i="3"/>
  <c r="J95" i="3" s="1"/>
  <c r="C95" i="3"/>
  <c r="B95" i="3"/>
  <c r="K94" i="3"/>
  <c r="H94" i="3"/>
  <c r="G94" i="3"/>
  <c r="J94" i="3" s="1"/>
  <c r="F94" i="3"/>
  <c r="E94" i="3"/>
  <c r="D94" i="3"/>
  <c r="C94" i="3"/>
  <c r="B94" i="3"/>
  <c r="I93" i="3"/>
  <c r="H93" i="3"/>
  <c r="G93" i="3"/>
  <c r="J93" i="3" s="1"/>
  <c r="F93" i="3"/>
  <c r="E93" i="3"/>
  <c r="D93" i="3"/>
  <c r="C93" i="3"/>
  <c r="B93" i="3"/>
  <c r="K92" i="3"/>
  <c r="J92" i="3"/>
  <c r="I92" i="3"/>
  <c r="H92" i="3"/>
  <c r="G92" i="3"/>
  <c r="F92" i="3"/>
  <c r="E92" i="3"/>
  <c r="D92" i="3"/>
  <c r="C92" i="3"/>
  <c r="B92" i="3"/>
  <c r="K91" i="3"/>
  <c r="I91" i="3"/>
  <c r="H91" i="3"/>
  <c r="G91" i="3"/>
  <c r="F91" i="3"/>
  <c r="E91" i="3"/>
  <c r="D91" i="3"/>
  <c r="J91" i="3" s="1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J89" i="3" s="1"/>
  <c r="F89" i="3"/>
  <c r="E89" i="3"/>
  <c r="K89" i="3" s="1"/>
  <c r="D89" i="3"/>
  <c r="C89" i="3"/>
  <c r="B89" i="3"/>
  <c r="K88" i="3"/>
  <c r="H88" i="3"/>
  <c r="G88" i="3"/>
  <c r="J88" i="3" s="1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H86" i="3"/>
  <c r="G86" i="3"/>
  <c r="J86" i="3" s="1"/>
  <c r="F86" i="3"/>
  <c r="E86" i="3"/>
  <c r="K86" i="3" s="1"/>
  <c r="D86" i="3"/>
  <c r="C86" i="3"/>
  <c r="B86" i="3"/>
  <c r="I85" i="3"/>
  <c r="H85" i="3"/>
  <c r="G85" i="3"/>
  <c r="J85" i="3" s="1"/>
  <c r="F85" i="3"/>
  <c r="E85" i="3"/>
  <c r="K85" i="3" s="1"/>
  <c r="D85" i="3"/>
  <c r="C85" i="3"/>
  <c r="B85" i="3"/>
  <c r="K84" i="3"/>
  <c r="I84" i="3"/>
  <c r="H84" i="3"/>
  <c r="G84" i="3"/>
  <c r="J84" i="3" s="1"/>
  <c r="F84" i="3"/>
  <c r="E84" i="3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K82" i="3"/>
  <c r="H82" i="3"/>
  <c r="G82" i="3"/>
  <c r="J82" i="3" s="1"/>
  <c r="F82" i="3"/>
  <c r="E82" i="3"/>
  <c r="D82" i="3"/>
  <c r="C82" i="3"/>
  <c r="I82" i="3" s="1"/>
  <c r="B82" i="3"/>
  <c r="I81" i="3"/>
  <c r="H81" i="3"/>
  <c r="G81" i="3"/>
  <c r="J81" i="3" s="1"/>
  <c r="F81" i="3"/>
  <c r="E81" i="3"/>
  <c r="D81" i="3"/>
  <c r="C81" i="3"/>
  <c r="B81" i="3"/>
  <c r="K80" i="3"/>
  <c r="J80" i="3"/>
  <c r="I80" i="3"/>
  <c r="H80" i="3"/>
  <c r="G80" i="3"/>
  <c r="F80" i="3"/>
  <c r="E80" i="3"/>
  <c r="D80" i="3"/>
  <c r="C80" i="3"/>
  <c r="B80" i="3"/>
  <c r="K79" i="3"/>
  <c r="H79" i="3"/>
  <c r="G79" i="3"/>
  <c r="F79" i="3"/>
  <c r="E79" i="3"/>
  <c r="D79" i="3"/>
  <c r="J79" i="3" s="1"/>
  <c r="C79" i="3"/>
  <c r="I79" i="3" s="1"/>
  <c r="B79" i="3"/>
  <c r="H78" i="3"/>
  <c r="G78" i="3"/>
  <c r="J78" i="3" s="1"/>
  <c r="F78" i="3"/>
  <c r="E78" i="3"/>
  <c r="K78" i="3" s="1"/>
  <c r="D78" i="3"/>
  <c r="C78" i="3"/>
  <c r="I78" i="3" s="1"/>
  <c r="B78" i="3"/>
  <c r="I77" i="3"/>
  <c r="H77" i="3"/>
  <c r="G77" i="3"/>
  <c r="J77" i="3" s="1"/>
  <c r="F77" i="3"/>
  <c r="E77" i="3"/>
  <c r="K77" i="3" s="1"/>
  <c r="D77" i="3"/>
  <c r="C77" i="3"/>
  <c r="B77" i="3"/>
  <c r="K76" i="3"/>
  <c r="I76" i="3"/>
  <c r="H76" i="3"/>
  <c r="G76" i="3"/>
  <c r="J76" i="3" s="1"/>
  <c r="F76" i="3"/>
  <c r="E76" i="3"/>
  <c r="D76" i="3"/>
  <c r="C76" i="3"/>
  <c r="B76" i="3"/>
  <c r="I75" i="3"/>
  <c r="H75" i="3"/>
  <c r="G75" i="3"/>
  <c r="F75" i="3"/>
  <c r="E75" i="3"/>
  <c r="K75" i="3" s="1"/>
  <c r="D75" i="3"/>
  <c r="J75" i="3" s="1"/>
  <c r="C75" i="3"/>
  <c r="B75" i="3"/>
  <c r="H74" i="3"/>
  <c r="G74" i="3"/>
  <c r="J74" i="3" s="1"/>
  <c r="F74" i="3"/>
  <c r="E74" i="3"/>
  <c r="K74" i="3" s="1"/>
  <c r="D74" i="3"/>
  <c r="C74" i="3"/>
  <c r="B74" i="3"/>
  <c r="I73" i="3"/>
  <c r="H73" i="3"/>
  <c r="G73" i="3"/>
  <c r="J73" i="3" s="1"/>
  <c r="F73" i="3"/>
  <c r="E73" i="3"/>
  <c r="K73" i="3" s="1"/>
  <c r="D73" i="3"/>
  <c r="C73" i="3"/>
  <c r="B73" i="3"/>
  <c r="K72" i="3"/>
  <c r="H72" i="3"/>
  <c r="G72" i="3"/>
  <c r="J72" i="3" s="1"/>
  <c r="F72" i="3"/>
  <c r="E72" i="3"/>
  <c r="D72" i="3"/>
  <c r="C72" i="3"/>
  <c r="I72" i="3" s="1"/>
  <c r="B72" i="3"/>
  <c r="K71" i="3"/>
  <c r="I71" i="3"/>
  <c r="H71" i="3"/>
  <c r="G71" i="3"/>
  <c r="F71" i="3"/>
  <c r="E71" i="3"/>
  <c r="D71" i="3"/>
  <c r="J71" i="3" s="1"/>
  <c r="C71" i="3"/>
  <c r="B71" i="3"/>
  <c r="H70" i="3"/>
  <c r="K70" i="3" s="1"/>
  <c r="G70" i="3"/>
  <c r="J70" i="3" s="1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H66" i="3"/>
  <c r="G66" i="3"/>
  <c r="J66" i="3" s="1"/>
  <c r="F66" i="3"/>
  <c r="E66" i="3"/>
  <c r="K66" i="3" s="1"/>
  <c r="D66" i="3"/>
  <c r="C66" i="3"/>
  <c r="B66" i="3"/>
  <c r="I65" i="3"/>
  <c r="H65" i="3"/>
  <c r="G65" i="3"/>
  <c r="J65" i="3" s="1"/>
  <c r="F65" i="3"/>
  <c r="E65" i="3"/>
  <c r="K65" i="3" s="1"/>
  <c r="D65" i="3"/>
  <c r="C65" i="3"/>
  <c r="B65" i="3"/>
  <c r="K64" i="3"/>
  <c r="H64" i="3"/>
  <c r="G64" i="3"/>
  <c r="J64" i="3" s="1"/>
  <c r="F64" i="3"/>
  <c r="E64" i="3"/>
  <c r="D64" i="3"/>
  <c r="C64" i="3"/>
  <c r="I64" i="3" s="1"/>
  <c r="B64" i="3"/>
  <c r="K63" i="3"/>
  <c r="I63" i="3"/>
  <c r="H63" i="3"/>
  <c r="G63" i="3"/>
  <c r="F63" i="3"/>
  <c r="E63" i="3"/>
  <c r="D63" i="3"/>
  <c r="J63" i="3" s="1"/>
  <c r="C63" i="3"/>
  <c r="B63" i="3"/>
  <c r="H62" i="3"/>
  <c r="K62" i="3" s="1"/>
  <c r="G62" i="3"/>
  <c r="J62" i="3" s="1"/>
  <c r="F62" i="3"/>
  <c r="E62" i="3"/>
  <c r="D62" i="3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H58" i="3"/>
  <c r="G58" i="3"/>
  <c r="J58" i="3" s="1"/>
  <c r="F58" i="3"/>
  <c r="E58" i="3"/>
  <c r="K58" i="3" s="1"/>
  <c r="D58" i="3"/>
  <c r="C58" i="3"/>
  <c r="B58" i="3"/>
  <c r="I57" i="3"/>
  <c r="H57" i="3"/>
  <c r="G57" i="3"/>
  <c r="J57" i="3" s="1"/>
  <c r="F57" i="3"/>
  <c r="E57" i="3"/>
  <c r="K57" i="3" s="1"/>
  <c r="D57" i="3"/>
  <c r="C57" i="3"/>
  <c r="B57" i="3"/>
  <c r="K56" i="3"/>
  <c r="H56" i="3"/>
  <c r="G56" i="3"/>
  <c r="J56" i="3" s="1"/>
  <c r="F56" i="3"/>
  <c r="E56" i="3"/>
  <c r="D56" i="3"/>
  <c r="C56" i="3"/>
  <c r="I56" i="3" s="1"/>
  <c r="B56" i="3"/>
  <c r="K55" i="3"/>
  <c r="I55" i="3"/>
  <c r="H55" i="3"/>
  <c r="G55" i="3"/>
  <c r="F55" i="3"/>
  <c r="E55" i="3"/>
  <c r="D55" i="3"/>
  <c r="J55" i="3" s="1"/>
  <c r="C55" i="3"/>
  <c r="B55" i="3"/>
  <c r="H54" i="3"/>
  <c r="K54" i="3" s="1"/>
  <c r="G54" i="3"/>
  <c r="J54" i="3" s="1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H50" i="3"/>
  <c r="G50" i="3"/>
  <c r="J50" i="3" s="1"/>
  <c r="F50" i="3"/>
  <c r="E50" i="3"/>
  <c r="K50" i="3" s="1"/>
  <c r="D50" i="3"/>
  <c r="C50" i="3"/>
  <c r="B50" i="3"/>
  <c r="I49" i="3"/>
  <c r="H49" i="3"/>
  <c r="G49" i="3"/>
  <c r="J49" i="3" s="1"/>
  <c r="F49" i="3"/>
  <c r="E49" i="3"/>
  <c r="K49" i="3" s="1"/>
  <c r="D49" i="3"/>
  <c r="C49" i="3"/>
  <c r="B49" i="3"/>
  <c r="K48" i="3"/>
  <c r="H48" i="3"/>
  <c r="G48" i="3"/>
  <c r="J48" i="3" s="1"/>
  <c r="F48" i="3"/>
  <c r="E48" i="3"/>
  <c r="D48" i="3"/>
  <c r="C48" i="3"/>
  <c r="I48" i="3" s="1"/>
  <c r="B48" i="3"/>
  <c r="K47" i="3"/>
  <c r="I47" i="3"/>
  <c r="H47" i="3"/>
  <c r="G47" i="3"/>
  <c r="F47" i="3"/>
  <c r="E47" i="3"/>
  <c r="D47" i="3"/>
  <c r="J47" i="3" s="1"/>
  <c r="C47" i="3"/>
  <c r="B47" i="3"/>
  <c r="H46" i="3"/>
  <c r="K46" i="3" s="1"/>
  <c r="G46" i="3"/>
  <c r="J46" i="3" s="1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G42" i="3"/>
  <c r="J42" i="3" s="1"/>
  <c r="F42" i="3"/>
  <c r="E42" i="3"/>
  <c r="K42" i="3" s="1"/>
  <c r="D42" i="3"/>
  <c r="C42" i="3"/>
  <c r="B42" i="3"/>
  <c r="I41" i="3"/>
  <c r="H41" i="3"/>
  <c r="G41" i="3"/>
  <c r="J41" i="3" s="1"/>
  <c r="F41" i="3"/>
  <c r="E41" i="3"/>
  <c r="K41" i="3" s="1"/>
  <c r="D41" i="3"/>
  <c r="C41" i="3"/>
  <c r="B41" i="3"/>
  <c r="K40" i="3"/>
  <c r="H40" i="3"/>
  <c r="G40" i="3"/>
  <c r="J40" i="3" s="1"/>
  <c r="F40" i="3"/>
  <c r="E40" i="3"/>
  <c r="D40" i="3"/>
  <c r="C40" i="3"/>
  <c r="I40" i="3" s="1"/>
  <c r="B40" i="3"/>
  <c r="K39" i="3"/>
  <c r="I39" i="3"/>
  <c r="H39" i="3"/>
  <c r="G39" i="3"/>
  <c r="F39" i="3"/>
  <c r="E39" i="3"/>
  <c r="D39" i="3"/>
  <c r="J39" i="3" s="1"/>
  <c r="C39" i="3"/>
  <c r="B39" i="3"/>
  <c r="H38" i="3"/>
  <c r="K38" i="3" s="1"/>
  <c r="G38" i="3"/>
  <c r="J38" i="3" s="1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G34" i="3"/>
  <c r="J34" i="3" s="1"/>
  <c r="F34" i="3"/>
  <c r="I34" i="3" s="1"/>
  <c r="E34" i="3"/>
  <c r="K34" i="3" s="1"/>
  <c r="D34" i="3"/>
  <c r="C34" i="3"/>
  <c r="B34" i="3"/>
  <c r="H33" i="3"/>
  <c r="K33" i="3" s="1"/>
  <c r="G33" i="3"/>
  <c r="J33" i="3" s="1"/>
  <c r="F33" i="3"/>
  <c r="E33" i="3"/>
  <c r="D33" i="3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J30" i="3" s="1"/>
  <c r="F30" i="3"/>
  <c r="E30" i="3"/>
  <c r="K30" i="3" s="1"/>
  <c r="D30" i="3"/>
  <c r="C30" i="3"/>
  <c r="I30" i="3" s="1"/>
  <c r="B30" i="3"/>
  <c r="I29" i="3"/>
  <c r="H29" i="3"/>
  <c r="G29" i="3"/>
  <c r="J29" i="3" s="1"/>
  <c r="F29" i="3"/>
  <c r="E29" i="3"/>
  <c r="K29" i="3" s="1"/>
  <c r="D29" i="3"/>
  <c r="C29" i="3"/>
  <c r="B29" i="3"/>
  <c r="K28" i="3"/>
  <c r="H28" i="3"/>
  <c r="G28" i="3"/>
  <c r="J28" i="3" s="1"/>
  <c r="F28" i="3"/>
  <c r="E28" i="3"/>
  <c r="D28" i="3"/>
  <c r="C28" i="3"/>
  <c r="I28" i="3" s="1"/>
  <c r="B28" i="3"/>
  <c r="K27" i="3"/>
  <c r="I27" i="3"/>
  <c r="H27" i="3"/>
  <c r="G27" i="3"/>
  <c r="F27" i="3"/>
  <c r="E27" i="3"/>
  <c r="D27" i="3"/>
  <c r="J27" i="3" s="1"/>
  <c r="C27" i="3"/>
  <c r="B27" i="3"/>
  <c r="K26" i="3"/>
  <c r="I26" i="3"/>
  <c r="H26" i="3"/>
  <c r="G26" i="3"/>
  <c r="J26" i="3" s="1"/>
  <c r="F26" i="3"/>
  <c r="E26" i="3"/>
  <c r="D26" i="3"/>
  <c r="C26" i="3"/>
  <c r="B26" i="3"/>
  <c r="K25" i="3"/>
  <c r="H25" i="3"/>
  <c r="G25" i="3"/>
  <c r="J25" i="3" s="1"/>
  <c r="F25" i="3"/>
  <c r="E25" i="3"/>
  <c r="D25" i="3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K23" i="3"/>
  <c r="H23" i="3"/>
  <c r="G23" i="3"/>
  <c r="F23" i="3"/>
  <c r="I23" i="3" s="1"/>
  <c r="E23" i="3"/>
  <c r="D23" i="3"/>
  <c r="C23" i="3"/>
  <c r="B23" i="3"/>
  <c r="H22" i="3"/>
  <c r="K22" i="3" s="1"/>
  <c r="G22" i="3"/>
  <c r="J22" i="3" s="1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H18" i="3"/>
  <c r="G18" i="3"/>
  <c r="J18" i="3" s="1"/>
  <c r="F18" i="3"/>
  <c r="I18" i="3" s="1"/>
  <c r="E18" i="3"/>
  <c r="K18" i="3" s="1"/>
  <c r="D18" i="3"/>
  <c r="C18" i="3"/>
  <c r="B18" i="3"/>
  <c r="H17" i="3"/>
  <c r="K17" i="3" s="1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J14" i="3" s="1"/>
  <c r="F14" i="3"/>
  <c r="E14" i="3"/>
  <c r="K14" i="3" s="1"/>
  <c r="D14" i="3"/>
  <c r="C14" i="3"/>
  <c r="I14" i="3" s="1"/>
  <c r="B14" i="3"/>
  <c r="I13" i="3"/>
  <c r="H13" i="3"/>
  <c r="G13" i="3"/>
  <c r="J13" i="3" s="1"/>
  <c r="F13" i="3"/>
  <c r="E13" i="3"/>
  <c r="K13" i="3" s="1"/>
  <c r="D13" i="3"/>
  <c r="C13" i="3"/>
  <c r="B13" i="3"/>
  <c r="K12" i="3"/>
  <c r="H12" i="3"/>
  <c r="G12" i="3"/>
  <c r="J12" i="3" s="1"/>
  <c r="F12" i="3"/>
  <c r="E12" i="3"/>
  <c r="D12" i="3"/>
  <c r="C12" i="3"/>
  <c r="I12" i="3" s="1"/>
  <c r="B12" i="3"/>
  <c r="K11" i="3"/>
  <c r="I11" i="3"/>
  <c r="H11" i="3"/>
  <c r="G11" i="3"/>
  <c r="F11" i="3"/>
  <c r="E11" i="3"/>
  <c r="D11" i="3"/>
  <c r="J11" i="3" s="1"/>
  <c r="C11" i="3"/>
  <c r="B11" i="3"/>
  <c r="K10" i="3"/>
  <c r="I10" i="3"/>
  <c r="H10" i="3"/>
  <c r="G10" i="3"/>
  <c r="J10" i="3" s="1"/>
  <c r="F10" i="3"/>
  <c r="E10" i="3"/>
  <c r="D10" i="3"/>
  <c r="C10" i="3"/>
  <c r="B10" i="3"/>
  <c r="K9" i="3"/>
  <c r="H9" i="3"/>
  <c r="G9" i="3"/>
  <c r="J9" i="3" s="1"/>
  <c r="F9" i="3"/>
  <c r="E9" i="3"/>
  <c r="D9" i="3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K7" i="3"/>
  <c r="H7" i="3"/>
  <c r="G7" i="3"/>
  <c r="F7" i="3"/>
  <c r="I7" i="3" s="1"/>
  <c r="E7" i="3"/>
  <c r="D7" i="3"/>
  <c r="C7" i="3"/>
  <c r="B7" i="3"/>
  <c r="H6" i="3"/>
  <c r="K6" i="3" s="1"/>
  <c r="G6" i="3"/>
  <c r="J6" i="3" s="1"/>
  <c r="F6" i="3"/>
  <c r="E6" i="3"/>
  <c r="D6" i="3"/>
  <c r="C6" i="3"/>
  <c r="I6" i="3" s="1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H226" i="2"/>
  <c r="G226" i="2"/>
  <c r="F226" i="2"/>
  <c r="I226" i="2" s="1"/>
  <c r="E226" i="2"/>
  <c r="K226" i="2" s="1"/>
  <c r="D226" i="2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J222" i="2" s="1"/>
  <c r="F222" i="2"/>
  <c r="I222" i="2" s="1"/>
  <c r="E222" i="2"/>
  <c r="K222" i="2" s="1"/>
  <c r="D222" i="2"/>
  <c r="C222" i="2"/>
  <c r="B222" i="2"/>
  <c r="I221" i="2"/>
  <c r="H221" i="2"/>
  <c r="K221" i="2" s="1"/>
  <c r="G221" i="2"/>
  <c r="J221" i="2" s="1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J218" i="2" s="1"/>
  <c r="F218" i="2"/>
  <c r="I218" i="2" s="1"/>
  <c r="E218" i="2"/>
  <c r="K218" i="2" s="1"/>
  <c r="D218" i="2"/>
  <c r="C218" i="2"/>
  <c r="B218" i="2"/>
  <c r="I217" i="2"/>
  <c r="H217" i="2"/>
  <c r="K217" i="2" s="1"/>
  <c r="G217" i="2"/>
  <c r="J217" i="2" s="1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I213" i="2"/>
  <c r="H213" i="2"/>
  <c r="K213" i="2" s="1"/>
  <c r="G213" i="2"/>
  <c r="J213" i="2" s="1"/>
  <c r="F213" i="2"/>
  <c r="E213" i="2"/>
  <c r="D213" i="2"/>
  <c r="C213" i="2"/>
  <c r="B213" i="2"/>
  <c r="K212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J210" i="2" s="1"/>
  <c r="F210" i="2"/>
  <c r="I210" i="2" s="1"/>
  <c r="E210" i="2"/>
  <c r="K210" i="2" s="1"/>
  <c r="D210" i="2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I205" i="2"/>
  <c r="H205" i="2"/>
  <c r="K205" i="2" s="1"/>
  <c r="G205" i="2"/>
  <c r="J205" i="2" s="1"/>
  <c r="F205" i="2"/>
  <c r="E205" i="2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J202" i="2" s="1"/>
  <c r="F202" i="2"/>
  <c r="I202" i="2" s="1"/>
  <c r="E202" i="2"/>
  <c r="D202" i="2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K200" i="2"/>
  <c r="I200" i="2"/>
  <c r="H200" i="2"/>
  <c r="G200" i="2"/>
  <c r="F200" i="2"/>
  <c r="E200" i="2"/>
  <c r="D200" i="2"/>
  <c r="J200" i="2" s="1"/>
  <c r="C200" i="2"/>
  <c r="B200" i="2"/>
  <c r="H199" i="2"/>
  <c r="G199" i="2"/>
  <c r="F199" i="2"/>
  <c r="E199" i="2"/>
  <c r="K199" i="2" s="1"/>
  <c r="D199" i="2"/>
  <c r="J199" i="2" s="1"/>
  <c r="C199" i="2"/>
  <c r="B199" i="2"/>
  <c r="H198" i="2"/>
  <c r="G198" i="2"/>
  <c r="J198" i="2" s="1"/>
  <c r="F198" i="2"/>
  <c r="I198" i="2" s="1"/>
  <c r="E198" i="2"/>
  <c r="D198" i="2"/>
  <c r="C198" i="2"/>
  <c r="B198" i="2"/>
  <c r="I197" i="2"/>
  <c r="H197" i="2"/>
  <c r="K197" i="2" s="1"/>
  <c r="G197" i="2"/>
  <c r="J197" i="2" s="1"/>
  <c r="F197" i="2"/>
  <c r="E197" i="2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K195" i="2"/>
  <c r="H195" i="2"/>
  <c r="G195" i="2"/>
  <c r="F195" i="2"/>
  <c r="E195" i="2"/>
  <c r="D195" i="2"/>
  <c r="J195" i="2" s="1"/>
  <c r="C195" i="2"/>
  <c r="B195" i="2"/>
  <c r="H194" i="2"/>
  <c r="G194" i="2"/>
  <c r="J194" i="2" s="1"/>
  <c r="F194" i="2"/>
  <c r="I194" i="2" s="1"/>
  <c r="E194" i="2"/>
  <c r="D194" i="2"/>
  <c r="C194" i="2"/>
  <c r="B194" i="2"/>
  <c r="J193" i="2"/>
  <c r="I193" i="2"/>
  <c r="H193" i="2"/>
  <c r="K193" i="2" s="1"/>
  <c r="G193" i="2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E191" i="2"/>
  <c r="K191" i="2" s="1"/>
  <c r="D191" i="2"/>
  <c r="C191" i="2"/>
  <c r="I191" i="2" s="1"/>
  <c r="B191" i="2"/>
  <c r="H190" i="2"/>
  <c r="G190" i="2"/>
  <c r="J190" i="2" s="1"/>
  <c r="F190" i="2"/>
  <c r="I190" i="2" s="1"/>
  <c r="E190" i="2"/>
  <c r="K190" i="2" s="1"/>
  <c r="D190" i="2"/>
  <c r="C190" i="2"/>
  <c r="B190" i="2"/>
  <c r="I189" i="2"/>
  <c r="H189" i="2"/>
  <c r="K189" i="2" s="1"/>
  <c r="G189" i="2"/>
  <c r="J189" i="2" s="1"/>
  <c r="F189" i="2"/>
  <c r="E189" i="2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K187" i="2"/>
  <c r="H187" i="2"/>
  <c r="G187" i="2"/>
  <c r="F187" i="2"/>
  <c r="E187" i="2"/>
  <c r="D187" i="2"/>
  <c r="C187" i="2"/>
  <c r="B187" i="2"/>
  <c r="H186" i="2"/>
  <c r="G186" i="2"/>
  <c r="J186" i="2" s="1"/>
  <c r="F186" i="2"/>
  <c r="I186" i="2" s="1"/>
  <c r="E186" i="2"/>
  <c r="D186" i="2"/>
  <c r="C186" i="2"/>
  <c r="B186" i="2"/>
  <c r="J185" i="2"/>
  <c r="I185" i="2"/>
  <c r="H185" i="2"/>
  <c r="K185" i="2" s="1"/>
  <c r="G185" i="2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C183" i="2"/>
  <c r="I183" i="2" s="1"/>
  <c r="B183" i="2"/>
  <c r="H182" i="2"/>
  <c r="G182" i="2"/>
  <c r="J182" i="2" s="1"/>
  <c r="F182" i="2"/>
  <c r="I182" i="2" s="1"/>
  <c r="E182" i="2"/>
  <c r="K182" i="2" s="1"/>
  <c r="D182" i="2"/>
  <c r="C182" i="2"/>
  <c r="B182" i="2"/>
  <c r="I181" i="2"/>
  <c r="H181" i="2"/>
  <c r="K181" i="2" s="1"/>
  <c r="G181" i="2"/>
  <c r="J181" i="2" s="1"/>
  <c r="F181" i="2"/>
  <c r="E181" i="2"/>
  <c r="D181" i="2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K179" i="2"/>
  <c r="H179" i="2"/>
  <c r="G179" i="2"/>
  <c r="F179" i="2"/>
  <c r="E179" i="2"/>
  <c r="D179" i="2"/>
  <c r="C179" i="2"/>
  <c r="B179" i="2"/>
  <c r="H178" i="2"/>
  <c r="G178" i="2"/>
  <c r="J178" i="2" s="1"/>
  <c r="F178" i="2"/>
  <c r="I178" i="2" s="1"/>
  <c r="E178" i="2"/>
  <c r="D178" i="2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J173" i="2" s="1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K171" i="2"/>
  <c r="H171" i="2"/>
  <c r="G171" i="2"/>
  <c r="F171" i="2"/>
  <c r="E171" i="2"/>
  <c r="D171" i="2"/>
  <c r="C171" i="2"/>
  <c r="B171" i="2"/>
  <c r="H170" i="2"/>
  <c r="G170" i="2"/>
  <c r="J170" i="2" s="1"/>
  <c r="F170" i="2"/>
  <c r="I170" i="2" s="1"/>
  <c r="E170" i="2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E167" i="2"/>
  <c r="K167" i="2" s="1"/>
  <c r="D167" i="2"/>
  <c r="C167" i="2"/>
  <c r="I167" i="2" s="1"/>
  <c r="B167" i="2"/>
  <c r="H166" i="2"/>
  <c r="G166" i="2"/>
  <c r="J166" i="2" s="1"/>
  <c r="F166" i="2"/>
  <c r="I166" i="2" s="1"/>
  <c r="E166" i="2"/>
  <c r="K166" i="2" s="1"/>
  <c r="D166" i="2"/>
  <c r="C166" i="2"/>
  <c r="B166" i="2"/>
  <c r="I165" i="2"/>
  <c r="H165" i="2"/>
  <c r="K165" i="2" s="1"/>
  <c r="G165" i="2"/>
  <c r="J165" i="2" s="1"/>
  <c r="F165" i="2"/>
  <c r="E165" i="2"/>
  <c r="D165" i="2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K163" i="2"/>
  <c r="H163" i="2"/>
  <c r="G163" i="2"/>
  <c r="F163" i="2"/>
  <c r="E163" i="2"/>
  <c r="D163" i="2"/>
  <c r="C163" i="2"/>
  <c r="B163" i="2"/>
  <c r="H162" i="2"/>
  <c r="G162" i="2"/>
  <c r="J162" i="2" s="1"/>
  <c r="F162" i="2"/>
  <c r="I162" i="2" s="1"/>
  <c r="E162" i="2"/>
  <c r="D162" i="2"/>
  <c r="C162" i="2"/>
  <c r="B162" i="2"/>
  <c r="J161" i="2"/>
  <c r="I161" i="2"/>
  <c r="H161" i="2"/>
  <c r="K161" i="2" s="1"/>
  <c r="G161" i="2"/>
  <c r="F161" i="2"/>
  <c r="E161" i="2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I157" i="2"/>
  <c r="H157" i="2"/>
  <c r="K157" i="2" s="1"/>
  <c r="G157" i="2"/>
  <c r="J157" i="2" s="1"/>
  <c r="F157" i="2"/>
  <c r="E157" i="2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K155" i="2"/>
  <c r="H155" i="2"/>
  <c r="G155" i="2"/>
  <c r="F155" i="2"/>
  <c r="E155" i="2"/>
  <c r="D155" i="2"/>
  <c r="C155" i="2"/>
  <c r="B155" i="2"/>
  <c r="H154" i="2"/>
  <c r="G154" i="2"/>
  <c r="J154" i="2" s="1"/>
  <c r="F154" i="2"/>
  <c r="I154" i="2" s="1"/>
  <c r="E154" i="2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C151" i="2"/>
  <c r="I151" i="2" s="1"/>
  <c r="B151" i="2"/>
  <c r="H150" i="2"/>
  <c r="G150" i="2"/>
  <c r="J150" i="2" s="1"/>
  <c r="F150" i="2"/>
  <c r="I150" i="2" s="1"/>
  <c r="E150" i="2"/>
  <c r="K150" i="2" s="1"/>
  <c r="D150" i="2"/>
  <c r="C150" i="2"/>
  <c r="B150" i="2"/>
  <c r="I149" i="2"/>
  <c r="H149" i="2"/>
  <c r="K149" i="2" s="1"/>
  <c r="G149" i="2"/>
  <c r="J149" i="2" s="1"/>
  <c r="F149" i="2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K147" i="2"/>
  <c r="H147" i="2"/>
  <c r="G147" i="2"/>
  <c r="F147" i="2"/>
  <c r="E147" i="2"/>
  <c r="D147" i="2"/>
  <c r="C147" i="2"/>
  <c r="B147" i="2"/>
  <c r="H146" i="2"/>
  <c r="G146" i="2"/>
  <c r="J146" i="2" s="1"/>
  <c r="F146" i="2"/>
  <c r="I146" i="2" s="1"/>
  <c r="E146" i="2"/>
  <c r="K146" i="2" s="1"/>
  <c r="D146" i="2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K139" i="2"/>
  <c r="H139" i="2"/>
  <c r="G139" i="2"/>
  <c r="F139" i="2"/>
  <c r="E139" i="2"/>
  <c r="D139" i="2"/>
  <c r="C139" i="2"/>
  <c r="B139" i="2"/>
  <c r="H138" i="2"/>
  <c r="G138" i="2"/>
  <c r="J138" i="2" s="1"/>
  <c r="F138" i="2"/>
  <c r="I138" i="2" s="1"/>
  <c r="E138" i="2"/>
  <c r="K138" i="2" s="1"/>
  <c r="D138" i="2"/>
  <c r="C138" i="2"/>
  <c r="B138" i="2"/>
  <c r="I137" i="2"/>
  <c r="H137" i="2"/>
  <c r="K137" i="2" s="1"/>
  <c r="G137" i="2"/>
  <c r="J137" i="2" s="1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C135" i="2"/>
  <c r="I135" i="2" s="1"/>
  <c r="B135" i="2"/>
  <c r="H134" i="2"/>
  <c r="G134" i="2"/>
  <c r="J134" i="2" s="1"/>
  <c r="F134" i="2"/>
  <c r="I134" i="2" s="1"/>
  <c r="E134" i="2"/>
  <c r="K134" i="2" s="1"/>
  <c r="D134" i="2"/>
  <c r="C134" i="2"/>
  <c r="B134" i="2"/>
  <c r="I133" i="2"/>
  <c r="H133" i="2"/>
  <c r="K133" i="2" s="1"/>
  <c r="G133" i="2"/>
  <c r="J133" i="2" s="1"/>
  <c r="F133" i="2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K131" i="2"/>
  <c r="H131" i="2"/>
  <c r="G131" i="2"/>
  <c r="F131" i="2"/>
  <c r="E131" i="2"/>
  <c r="D131" i="2"/>
  <c r="C131" i="2"/>
  <c r="B131" i="2"/>
  <c r="H130" i="2"/>
  <c r="G130" i="2"/>
  <c r="J130" i="2" s="1"/>
  <c r="F130" i="2"/>
  <c r="I130" i="2" s="1"/>
  <c r="E130" i="2"/>
  <c r="D130" i="2"/>
  <c r="C130" i="2"/>
  <c r="B130" i="2"/>
  <c r="J129" i="2"/>
  <c r="I129" i="2"/>
  <c r="H129" i="2"/>
  <c r="K129" i="2" s="1"/>
  <c r="G129" i="2"/>
  <c r="F129" i="2"/>
  <c r="E129" i="2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J96" i="2"/>
  <c r="H96" i="2"/>
  <c r="G96" i="2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J88" i="2"/>
  <c r="H88" i="2"/>
  <c r="G88" i="2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J80" i="2"/>
  <c r="H80" i="2"/>
  <c r="G80" i="2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J72" i="2"/>
  <c r="H72" i="2"/>
  <c r="G72" i="2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J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J56" i="2"/>
  <c r="H56" i="2"/>
  <c r="G56" i="2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J54" i="2" s="1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J48" i="2"/>
  <c r="H48" i="2"/>
  <c r="G48" i="2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J46" i="2" s="1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J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J38" i="2" s="1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J36" i="2"/>
  <c r="H36" i="2"/>
  <c r="G36" i="2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J32" i="2"/>
  <c r="H32" i="2"/>
  <c r="G32" i="2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J30" i="2" s="1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J24" i="2"/>
  <c r="H24" i="2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J22" i="2" s="1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J18" i="2" s="1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J16" i="2"/>
  <c r="H16" i="2"/>
  <c r="G16" i="2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J14" i="2" s="1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J10" i="2" s="1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J8" i="2"/>
  <c r="H8" i="2"/>
  <c r="G8" i="2"/>
  <c r="F8" i="2"/>
  <c r="E8" i="2"/>
  <c r="D8" i="2"/>
  <c r="C8" i="2"/>
  <c r="I8" i="2" s="1"/>
  <c r="B8" i="2"/>
  <c r="I7" i="2"/>
  <c r="H7" i="2"/>
  <c r="H6" i="2" s="1"/>
  <c r="G7" i="2"/>
  <c r="F7" i="2"/>
  <c r="E7" i="2"/>
  <c r="K7" i="2" s="1"/>
  <c r="D7" i="2"/>
  <c r="J7" i="2" s="1"/>
  <c r="C7" i="2"/>
  <c r="B7" i="2"/>
  <c r="G6" i="2"/>
  <c r="F6" i="2"/>
  <c r="F4" i="2"/>
  <c r="C4" i="2"/>
  <c r="I2" i="2"/>
  <c r="G2" i="2"/>
  <c r="J135" i="2" l="1"/>
  <c r="J143" i="2"/>
  <c r="J151" i="2"/>
  <c r="J159" i="2"/>
  <c r="J167" i="2"/>
  <c r="J175" i="2"/>
  <c r="J183" i="2"/>
  <c r="J191" i="2"/>
  <c r="K198" i="2"/>
  <c r="K202" i="2"/>
  <c r="I131" i="2"/>
  <c r="I139" i="2"/>
  <c r="I147" i="2"/>
  <c r="I155" i="2"/>
  <c r="I163" i="2"/>
  <c r="I171" i="2"/>
  <c r="I179" i="2"/>
  <c r="I187" i="2"/>
  <c r="I195" i="2"/>
  <c r="C6" i="2"/>
  <c r="I6" i="2" s="1"/>
  <c r="D6" i="2"/>
  <c r="J6" i="2" s="1"/>
  <c r="K130" i="2"/>
  <c r="J131" i="2"/>
  <c r="J139" i="2"/>
  <c r="J147" i="2"/>
  <c r="J155" i="2"/>
  <c r="J163" i="2"/>
  <c r="J171" i="2"/>
  <c r="J179" i="2"/>
  <c r="J187" i="2"/>
  <c r="E6" i="2"/>
  <c r="K6" i="2" s="1"/>
  <c r="K154" i="2"/>
  <c r="K162" i="2"/>
  <c r="K170" i="2"/>
  <c r="K178" i="2"/>
  <c r="K186" i="2"/>
  <c r="K194" i="2"/>
  <c r="I199" i="2"/>
  <c r="I94" i="3"/>
  <c r="K109" i="3"/>
  <c r="I118" i="3"/>
  <c r="I142" i="3"/>
  <c r="K149" i="3"/>
  <c r="I174" i="3"/>
  <c r="K181" i="3"/>
  <c r="J7" i="3"/>
  <c r="J23" i="3"/>
  <c r="I74" i="3"/>
  <c r="K81" i="3"/>
  <c r="K113" i="3"/>
  <c r="I122" i="3"/>
  <c r="I138" i="3"/>
  <c r="K145" i="3"/>
  <c r="I170" i="3"/>
  <c r="K177" i="3"/>
  <c r="J226" i="2"/>
  <c r="I42" i="3"/>
  <c r="I50" i="3"/>
  <c r="I58" i="3"/>
  <c r="I66" i="3"/>
  <c r="I86" i="3"/>
  <c r="K93" i="3"/>
  <c r="K117" i="3"/>
  <c r="I126" i="3"/>
  <c r="I134" i="3"/>
  <c r="K141" i="3"/>
  <c r="I166" i="3"/>
  <c r="K173" i="3"/>
  <c r="K199" i="3"/>
  <c r="I204" i="3"/>
  <c r="J211" i="3"/>
  <c r="K231" i="3"/>
  <c r="I236" i="3"/>
  <c r="J243" i="3"/>
  <c r="I303" i="3"/>
  <c r="I307" i="3"/>
  <c r="I311" i="3"/>
  <c r="I315" i="3"/>
  <c r="I319" i="3"/>
  <c r="I351" i="3"/>
  <c r="K191" i="3"/>
  <c r="I196" i="3"/>
  <c r="J203" i="3"/>
  <c r="K223" i="3"/>
  <c r="I228" i="3"/>
  <c r="J235" i="3"/>
  <c r="J278" i="3"/>
  <c r="J282" i="3"/>
  <c r="J286" i="3"/>
  <c r="J290" i="3"/>
  <c r="J294" i="3"/>
  <c r="J298" i="3"/>
  <c r="J302" i="3"/>
  <c r="J306" i="3"/>
  <c r="J310" i="3"/>
  <c r="J314" i="3"/>
  <c r="J318" i="3"/>
  <c r="J322" i="3"/>
  <c r="J326" i="3"/>
  <c r="J330" i="3"/>
  <c r="J334" i="3"/>
  <c r="J338" i="3"/>
  <c r="J342" i="3"/>
  <c r="K203" i="3"/>
  <c r="I208" i="3"/>
  <c r="J215" i="3"/>
  <c r="K235" i="3"/>
  <c r="I240" i="3"/>
  <c r="J247" i="3"/>
  <c r="J263" i="3"/>
  <c r="K290" i="3"/>
  <c r="K302" i="3"/>
  <c r="K306" i="3"/>
  <c r="K310" i="3"/>
  <c r="K314" i="3"/>
  <c r="K318" i="3"/>
  <c r="K322" i="3"/>
  <c r="K326" i="3"/>
  <c r="K330" i="3"/>
  <c r="K334" i="3"/>
  <c r="K338" i="3"/>
  <c r="K342" i="3"/>
  <c r="K346" i="3"/>
  <c r="K350" i="3"/>
  <c r="I188" i="3"/>
  <c r="J195" i="3"/>
  <c r="K215" i="3"/>
  <c r="I220" i="3"/>
  <c r="J227" i="3"/>
  <c r="K247" i="3"/>
</calcChain>
</file>

<file path=xl/sharedStrings.xml><?xml version="1.0" encoding="utf-8"?>
<sst xmlns="http://schemas.openxmlformats.org/spreadsheetml/2006/main" count="163" uniqueCount="127">
  <si>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</si>
  <si>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</si>
  <si>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</si>
  <si>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</si>
  <si>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</si>
  <si>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</si>
  <si>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</si>
  <si>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</si>
  <si>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</si>
  <si>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</si>
  <si>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</si>
  <si>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</si>
  <si>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</si>
  <si>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</si>
  <si>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</si>
  <si>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</si>
  <si>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</si>
  <si>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</si>
  <si>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</si>
  <si>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</si>
  <si>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</si>
  <si>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</si>
  <si>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</si>
  <si>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</si>
  <si>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</si>
  <si>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</si>
  <si>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</si>
  <si>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</si>
  <si>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</si>
  <si>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</si>
  <si>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</si>
  <si>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</si>
  <si>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</si>
  <si>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</si>
  <si>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</si>
  <si>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</si>
  <si>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</si>
  <si>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</si>
  <si>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</si>
  <si>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</si>
  <si>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</si>
  <si>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</si>
  <si>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</si>
  <si>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</si>
  <si>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</si>
  <si>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</si>
  <si>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</si>
  <si>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</si>
  <si>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</si>
  <si>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</si>
  <si>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</si>
  <si>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</si>
  <si>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</si>
  <si>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</si>
  <si>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</si>
  <si>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</si>
  <si>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</si>
  <si>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</si>
  <si>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</si>
  <si>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</si>
  <si>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</si>
  <si>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</si>
  <si>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</si>
  <si>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</si>
  <si>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</si>
  <si>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</si>
  <si>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</si>
  <si>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</si>
  <si>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FAIRFAX</t>
  </si>
  <si>
    <t>HARDWICK</t>
  </si>
  <si>
    <t>HARTFORD</t>
  </si>
  <si>
    <t>HINESBURG</t>
  </si>
  <si>
    <t>JAY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</si>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</sst>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C3" sqref="C3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44562</v>
      </c>
      <c r="F7" s="3" t="s">
        <v>3</v>
      </c>
      <c r="G7" s="5">
        <v>44651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01/01/2022 - 03/31/2022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01/01/2021 - 03/31/2021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302850029.26999998</v>
      </c>
      <c r="D6" s="32">
        <f t="shared" si="0"/>
        <v>249767286.28000003</v>
      </c>
      <c r="E6" s="33">
        <f t="shared" si="0"/>
        <v>62947036.119999997</v>
      </c>
      <c r="F6" s="31">
        <f t="shared" si="0"/>
        <v>232815258.39000005</v>
      </c>
      <c r="G6" s="32">
        <f t="shared" si="0"/>
        <v>150175072.38999999</v>
      </c>
      <c r="H6" s="33">
        <f t="shared" si="0"/>
        <v>27461157.989999998</v>
      </c>
      <c r="I6" s="17">
        <f t="shared" ref="I6:I69" si="1">IFERROR((C6-F6)/F6,"")</f>
        <v>0.30081692825597073</v>
      </c>
      <c r="J6" s="17">
        <f t="shared" ref="J6:J69" si="2">IFERROR((D6-G6)/G6,"")</f>
        <v>0.66317406947114477</v>
      </c>
      <c r="K6" s="17">
        <f t="shared" ref="K6:K69" si="3">IFERROR((E6-H6)/H6,"")</f>
        <v>1.2922207484084323</v>
      </c>
    </row>
    <row r="7" spans="2:11" x14ac:dyDescent="0.3">
      <c r="B7" s="18" t="str">
        <f>'County Data'!A2</f>
        <v>Addison</v>
      </c>
      <c r="C7" s="34">
        <f>IF('County Data'!C2&gt;9,'County Data'!B2,"*")</f>
        <v>9173627.2400000002</v>
      </c>
      <c r="D7" s="34">
        <f>IF('County Data'!E2&gt;9,'County Data'!D2,"*")</f>
        <v>1792356.94</v>
      </c>
      <c r="E7" s="35">
        <f>IF('County Data'!G2&gt;9,'County Data'!F2,"*")</f>
        <v>1090100.3400000001</v>
      </c>
      <c r="F7" s="34">
        <f>IF('County Data'!I2&gt;9,'County Data'!H2,"*")</f>
        <v>7053738.4800000004</v>
      </c>
      <c r="G7" s="34">
        <f>IF('County Data'!K2&gt;9,'County Data'!J2,"*")</f>
        <v>834796.17</v>
      </c>
      <c r="H7" s="35">
        <f>IF('County Data'!M2&gt;9,'County Data'!L2,"*")</f>
        <v>377161.53</v>
      </c>
      <c r="I7" s="19">
        <f t="shared" si="1"/>
        <v>0.30053407367039209</v>
      </c>
      <c r="J7" s="19">
        <f t="shared" si="2"/>
        <v>1.1470593713912223</v>
      </c>
      <c r="K7" s="19">
        <f t="shared" si="3"/>
        <v>1.890274466751686</v>
      </c>
    </row>
    <row r="8" spans="2:11" x14ac:dyDescent="0.3">
      <c r="B8" s="18" t="str">
        <f>'County Data'!A3</f>
        <v>Bennington</v>
      </c>
      <c r="C8" s="34">
        <f>IF('County Data'!C3&gt;9,'County Data'!B3,"*")</f>
        <v>18537855.600000001</v>
      </c>
      <c r="D8" s="34">
        <f>IF('County Data'!E3&gt;9,'County Data'!D3,"*")</f>
        <v>10503671.470000001</v>
      </c>
      <c r="E8" s="35">
        <f>IF('County Data'!G3&gt;9,'County Data'!F3,"*")</f>
        <v>3608357.56</v>
      </c>
      <c r="F8" s="34">
        <f>IF('County Data'!I3&gt;9,'County Data'!H3,"*")</f>
        <v>14538247.050000001</v>
      </c>
      <c r="G8" s="34">
        <f>IF('County Data'!K3&gt;9,'County Data'!J3,"*")</f>
        <v>5173548.8099999996</v>
      </c>
      <c r="H8" s="35">
        <f>IF('County Data'!M3&gt;9,'County Data'!L3,"*")</f>
        <v>1972296.34</v>
      </c>
      <c r="I8" s="19">
        <f t="shared" si="1"/>
        <v>0.27510940873714212</v>
      </c>
      <c r="J8" s="19">
        <f t="shared" si="2"/>
        <v>1.0302643032375298</v>
      </c>
      <c r="K8" s="19">
        <f t="shared" si="3"/>
        <v>0.82952099378737376</v>
      </c>
    </row>
    <row r="9" spans="2:11" x14ac:dyDescent="0.3">
      <c r="B9" s="9" t="str">
        <f>'County Data'!A4</f>
        <v>Caledonia</v>
      </c>
      <c r="C9" s="36">
        <f>IF('County Data'!C4&gt;9,'County Data'!B4,"*")</f>
        <v>8949493.7699999996</v>
      </c>
      <c r="D9" s="36">
        <f>IF('County Data'!E4&gt;9,'County Data'!D4,"*")</f>
        <v>2667964.92</v>
      </c>
      <c r="E9" s="37">
        <f>IF('County Data'!G4&gt;9,'County Data'!F4,"*")</f>
        <v>1133452.97</v>
      </c>
      <c r="F9" s="36">
        <f>IF('County Data'!I4&gt;9,'County Data'!H4,"*")</f>
        <v>8030606.7699999996</v>
      </c>
      <c r="G9" s="36">
        <f>IF('County Data'!K4&gt;9,'County Data'!J4,"*")</f>
        <v>1469536.41</v>
      </c>
      <c r="H9" s="37">
        <f>IF('County Data'!M4&gt;9,'County Data'!L4,"*")</f>
        <v>523105.21</v>
      </c>
      <c r="I9" s="8">
        <f t="shared" si="1"/>
        <v>0.11442310977455568</v>
      </c>
      <c r="J9" s="8">
        <f t="shared" si="2"/>
        <v>0.81551467649583453</v>
      </c>
      <c r="K9" s="8">
        <f t="shared" si="3"/>
        <v>1.1667782089190051</v>
      </c>
    </row>
    <row r="10" spans="2:11" x14ac:dyDescent="0.3">
      <c r="B10" s="18" t="str">
        <f>'County Data'!A5</f>
        <v>Chittenden</v>
      </c>
      <c r="C10" s="34">
        <f>IF('County Data'!C5&gt;9,'County Data'!B5,"*")</f>
        <v>79219955.209999993</v>
      </c>
      <c r="D10" s="34">
        <f>IF('County Data'!E5&gt;9,'County Data'!D5,"*")</f>
        <v>21808981.390000001</v>
      </c>
      <c r="E10" s="35">
        <f>IF('County Data'!G5&gt;9,'County Data'!F5,"*")</f>
        <v>14063523.859999999</v>
      </c>
      <c r="F10" s="34">
        <f>IF('County Data'!I5&gt;9,'County Data'!H5,"*")</f>
        <v>65524317.5</v>
      </c>
      <c r="G10" s="34">
        <f>IF('County Data'!K5&gt;9,'County Data'!J5,"*")</f>
        <v>8684778.3800000008</v>
      </c>
      <c r="H10" s="35">
        <f>IF('County Data'!M5&gt;9,'County Data'!L5,"*")</f>
        <v>5399153.2699999996</v>
      </c>
      <c r="I10" s="19">
        <f t="shared" si="1"/>
        <v>0.20901610627230102</v>
      </c>
      <c r="J10" s="19">
        <f t="shared" si="2"/>
        <v>1.511173047342631</v>
      </c>
      <c r="K10" s="19">
        <f t="shared" si="3"/>
        <v>1.6047647022993294</v>
      </c>
    </row>
    <row r="11" spans="2:11" x14ac:dyDescent="0.3">
      <c r="B11" s="9" t="str">
        <f>'County Data'!A6</f>
        <v>Essex</v>
      </c>
      <c r="C11" s="36">
        <f>IF('County Data'!C6&gt;9,'County Data'!B6,"*")</f>
        <v>825480.75</v>
      </c>
      <c r="D11" s="36" t="str">
        <f>IF('County Data'!E6&gt;9,'County Data'!D6,"*")</f>
        <v>*</v>
      </c>
      <c r="E11" s="37">
        <f>IF('County Data'!G6&gt;9,'County Data'!F6,"*")</f>
        <v>291441.84000000003</v>
      </c>
      <c r="F11" s="36">
        <f>IF('County Data'!I6&gt;9,'County Data'!H6,"*")</f>
        <v>720069.09</v>
      </c>
      <c r="G11" s="36" t="str">
        <f>IF('County Data'!K6&gt;9,'County Data'!J6,"*")</f>
        <v>*</v>
      </c>
      <c r="H11" s="37">
        <f>IF('County Data'!M6&gt;9,'County Data'!L6,"*")</f>
        <v>148107.44</v>
      </c>
      <c r="I11" s="8">
        <f t="shared" si="1"/>
        <v>0.1463910358935141</v>
      </c>
      <c r="J11" s="8" t="str">
        <f t="shared" si="2"/>
        <v/>
      </c>
      <c r="K11" s="8">
        <f t="shared" si="3"/>
        <v>0.96777312469920496</v>
      </c>
    </row>
    <row r="12" spans="2:11" x14ac:dyDescent="0.3">
      <c r="B12" s="18" t="str">
        <f>'County Data'!A7</f>
        <v>Franklin</v>
      </c>
      <c r="C12" s="34">
        <f>IF('County Data'!C7&gt;9,'County Data'!B7,"*")</f>
        <v>12514455.17</v>
      </c>
      <c r="D12" s="34">
        <f>IF('County Data'!E7&gt;9,'County Data'!D7,"*")</f>
        <v>1546515.73</v>
      </c>
      <c r="E12" s="35">
        <f>IF('County Data'!G7&gt;9,'County Data'!F7,"*")</f>
        <v>1110252.8700000001</v>
      </c>
      <c r="F12" s="34">
        <f>IF('County Data'!I7&gt;9,'County Data'!H7,"*")</f>
        <v>11765570.92</v>
      </c>
      <c r="G12" s="34">
        <f>IF('County Data'!K7&gt;9,'County Data'!J7,"*")</f>
        <v>786047.11</v>
      </c>
      <c r="H12" s="35">
        <f>IF('County Data'!M7&gt;9,'County Data'!L7,"*")</f>
        <v>631684.81999999995</v>
      </c>
      <c r="I12" s="19">
        <f t="shared" si="1"/>
        <v>6.3650481144692295E-2</v>
      </c>
      <c r="J12" s="19">
        <f t="shared" si="2"/>
        <v>0.9674593422269564</v>
      </c>
      <c r="K12" s="19">
        <f t="shared" si="3"/>
        <v>0.75760574711926776</v>
      </c>
    </row>
    <row r="13" spans="2:11" x14ac:dyDescent="0.3">
      <c r="B13" s="9" t="str">
        <f>'County Data'!A8</f>
        <v>Grand Isle</v>
      </c>
      <c r="C13" s="36">
        <f>IF('County Data'!C8&gt;9,'County Data'!B8,"*")</f>
        <v>684101.21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560367.19999999995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0.22080880179996262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26414248.32</v>
      </c>
      <c r="D14" s="34">
        <f>IF('County Data'!E9&gt;9,'County Data'!D9,"*")</f>
        <v>37859160.759999998</v>
      </c>
      <c r="E14" s="35">
        <f>IF('County Data'!G9&gt;9,'County Data'!F9,"*")</f>
        <v>8401449.2599999998</v>
      </c>
      <c r="F14" s="34">
        <f>IF('County Data'!I9&gt;9,'County Data'!H9,"*")</f>
        <v>17345608.68</v>
      </c>
      <c r="G14" s="34">
        <f>IF('County Data'!K9&gt;9,'County Data'!J9,"*")</f>
        <v>20599708.239999998</v>
      </c>
      <c r="H14" s="35">
        <f>IF('County Data'!M9&gt;9,'County Data'!L9,"*")</f>
        <v>4057533.22</v>
      </c>
      <c r="I14" s="19">
        <f t="shared" si="1"/>
        <v>0.52282049060961522</v>
      </c>
      <c r="J14" s="19">
        <f t="shared" si="2"/>
        <v>0.83784936752094508</v>
      </c>
      <c r="K14" s="19">
        <f t="shared" si="3"/>
        <v>1.070580523799137</v>
      </c>
    </row>
    <row r="15" spans="2:11" x14ac:dyDescent="0.3">
      <c r="B15" s="21" t="str">
        <f>'County Data'!A10</f>
        <v>Orange</v>
      </c>
      <c r="C15" s="38">
        <f>IF('County Data'!C10&gt;9,'County Data'!B10,"*")</f>
        <v>4463839.8499999996</v>
      </c>
      <c r="D15" s="38">
        <f>IF('County Data'!E10&gt;9,'County Data'!D10,"*")</f>
        <v>653749.13</v>
      </c>
      <c r="E15" s="39">
        <f>IF('County Data'!G10&gt;9,'County Data'!F10,"*")</f>
        <v>472571.3</v>
      </c>
      <c r="F15" s="38">
        <f>IF('County Data'!I10&gt;9,'County Data'!H10,"*")</f>
        <v>3764845.04</v>
      </c>
      <c r="G15" s="38">
        <f>IF('County Data'!K10&gt;9,'County Data'!J10,"*")</f>
        <v>164538.93</v>
      </c>
      <c r="H15" s="39">
        <f>IF('County Data'!M10&gt;9,'County Data'!L10,"*")</f>
        <v>193179.3</v>
      </c>
      <c r="I15" s="20">
        <f t="shared" si="1"/>
        <v>0.18566363358211407</v>
      </c>
      <c r="J15" s="20">
        <f t="shared" si="2"/>
        <v>2.9732185568485221</v>
      </c>
      <c r="K15" s="20">
        <f t="shared" si="3"/>
        <v>1.4462833233167323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8583913.5999999996</v>
      </c>
      <c r="D16" s="34">
        <f>IF('County Data'!E11&gt;9,'County Data'!D11,"*")</f>
        <v>2156428.9700000002</v>
      </c>
      <c r="E16" s="35">
        <f>IF('County Data'!G11&gt;9,'County Data'!F11,"*")</f>
        <v>1150950.54</v>
      </c>
      <c r="F16" s="34">
        <f>IF('County Data'!I11&gt;9,'County Data'!H11,"*")</f>
        <v>7231177.9699999997</v>
      </c>
      <c r="G16" s="34">
        <f>IF('County Data'!K11&gt;9,'County Data'!J11,"*")</f>
        <v>1448529.12</v>
      </c>
      <c r="H16" s="35">
        <f>IF('County Data'!M11&gt;9,'County Data'!L11,"*")</f>
        <v>605674.51</v>
      </c>
      <c r="I16" s="19">
        <f t="shared" si="1"/>
        <v>0.187069884825418</v>
      </c>
      <c r="J16" s="19">
        <f t="shared" si="2"/>
        <v>0.48870253295287569</v>
      </c>
      <c r="K16" s="19">
        <f t="shared" si="3"/>
        <v>0.90027897987650174</v>
      </c>
    </row>
    <row r="17" spans="2:11" x14ac:dyDescent="0.3">
      <c r="B17" s="9" t="str">
        <f>'County Data'!A12</f>
        <v>Other</v>
      </c>
      <c r="C17" s="36">
        <f>IF('County Data'!C12&gt;9,'County Data'!B12,"*")</f>
        <v>16198830.970000001</v>
      </c>
      <c r="D17" s="36">
        <f>IF('County Data'!E12&gt;9,'County Data'!D12,"*")</f>
        <v>112233018.5</v>
      </c>
      <c r="E17" s="37">
        <f>IF('County Data'!G12&gt;9,'County Data'!F12,"*")</f>
        <v>3333221.38</v>
      </c>
      <c r="F17" s="36">
        <f>IF('County Data'!I12&gt;9,'County Data'!H12,"*")</f>
        <v>7798070.0499999998</v>
      </c>
      <c r="G17" s="36">
        <f>IF('County Data'!K12&gt;9,'County Data'!J12,"*")</f>
        <v>76809121.170000002</v>
      </c>
      <c r="H17" s="37">
        <f>IF('County Data'!M12&gt;9,'County Data'!L12,"*")</f>
        <v>1370839.48</v>
      </c>
      <c r="I17" s="8">
        <f t="shared" si="1"/>
        <v>1.077287183384561</v>
      </c>
      <c r="J17" s="8">
        <f t="shared" si="2"/>
        <v>0.46119388935068056</v>
      </c>
      <c r="K17" s="8">
        <f t="shared" si="3"/>
        <v>1.4315183715018187</v>
      </c>
    </row>
    <row r="18" spans="2:11" x14ac:dyDescent="0.3">
      <c r="B18" s="18" t="str">
        <f>'County Data'!A13</f>
        <v>Rutland</v>
      </c>
      <c r="C18" s="34">
        <f>IF('County Data'!C13&gt;9,'County Data'!B13,"*")</f>
        <v>35232068.890000001</v>
      </c>
      <c r="D18" s="34">
        <f>IF('County Data'!E13&gt;9,'County Data'!D13,"*")</f>
        <v>20792542.920000002</v>
      </c>
      <c r="E18" s="35">
        <f>IF('County Data'!G13&gt;9,'County Data'!F13,"*")</f>
        <v>9207423.25</v>
      </c>
      <c r="F18" s="34">
        <f>IF('County Data'!I13&gt;9,'County Data'!H13,"*")</f>
        <v>26923760.890000001</v>
      </c>
      <c r="G18" s="34">
        <f>IF('County Data'!K13&gt;9,'County Data'!J13,"*")</f>
        <v>11848483.859999999</v>
      </c>
      <c r="H18" s="35">
        <f>IF('County Data'!M13&gt;9,'County Data'!L13,"*")</f>
        <v>3605975.63</v>
      </c>
      <c r="I18" s="19">
        <f t="shared" si="1"/>
        <v>0.30858645766260184</v>
      </c>
      <c r="J18" s="19">
        <f t="shared" si="2"/>
        <v>0.75486949770803868</v>
      </c>
      <c r="K18" s="19">
        <f t="shared" si="3"/>
        <v>1.5533792223659593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28117525.149999999</v>
      </c>
      <c r="D19" s="36">
        <f>IF('County Data'!E14&gt;9,'County Data'!D14,"*")</f>
        <v>8731128.7200000007</v>
      </c>
      <c r="E19" s="37">
        <f>IF('County Data'!G14&gt;9,'County Data'!F14,"*")</f>
        <v>5669257.3700000001</v>
      </c>
      <c r="F19" s="36">
        <f>IF('County Data'!I14&gt;9,'County Data'!H14,"*")</f>
        <v>21422406.879999999</v>
      </c>
      <c r="G19" s="36">
        <f>IF('County Data'!K14&gt;9,'County Data'!J14,"*")</f>
        <v>4722518.95</v>
      </c>
      <c r="H19" s="37">
        <f>IF('County Data'!M14&gt;9,'County Data'!L14,"*")</f>
        <v>2406041.66</v>
      </c>
      <c r="I19" s="8">
        <f t="shared" si="1"/>
        <v>0.31252876054046824</v>
      </c>
      <c r="J19" s="8">
        <f t="shared" si="2"/>
        <v>0.84882873153955274</v>
      </c>
      <c r="K19" s="8">
        <f t="shared" si="3"/>
        <v>1.3562590225474316</v>
      </c>
    </row>
    <row r="20" spans="2:11" x14ac:dyDescent="0.3">
      <c r="B20" s="18" t="str">
        <f>'County Data'!A15</f>
        <v>Windham</v>
      </c>
      <c r="C20" s="34">
        <f>IF('County Data'!C15&gt;9,'County Data'!B15,"*")</f>
        <v>26473267.489999998</v>
      </c>
      <c r="D20" s="34">
        <f>IF('County Data'!E15&gt;9,'County Data'!D15,"*")</f>
        <v>13262848.08</v>
      </c>
      <c r="E20" s="35">
        <f>IF('County Data'!G15&gt;9,'County Data'!F15,"*")</f>
        <v>6855936.1100000003</v>
      </c>
      <c r="F20" s="34">
        <f>IF('County Data'!I15&gt;9,'County Data'!H15,"*")</f>
        <v>20065879.32</v>
      </c>
      <c r="G20" s="34">
        <f>IF('County Data'!K15&gt;9,'County Data'!J15,"*")</f>
        <v>7373358.3799999999</v>
      </c>
      <c r="H20" s="35">
        <f>IF('County Data'!M15&gt;9,'County Data'!L15,"*")</f>
        <v>3175920.95</v>
      </c>
      <c r="I20" s="19">
        <f t="shared" si="1"/>
        <v>0.31931758722448045</v>
      </c>
      <c r="J20" s="19">
        <f t="shared" si="2"/>
        <v>0.79875267096402824</v>
      </c>
      <c r="K20" s="19">
        <f t="shared" si="3"/>
        <v>1.1587237900238039</v>
      </c>
    </row>
    <row r="21" spans="2:11" x14ac:dyDescent="0.3">
      <c r="B21" s="9" t="str">
        <f>'County Data'!A16</f>
        <v>Windsor</v>
      </c>
      <c r="C21" s="36">
        <f>IF('County Data'!C16&gt;9,'County Data'!B16,"*")</f>
        <v>27461366.050000001</v>
      </c>
      <c r="D21" s="36">
        <f>IF('County Data'!E16&gt;9,'County Data'!D16,"*")</f>
        <v>15758918.75</v>
      </c>
      <c r="E21" s="37">
        <f>IF('County Data'!G16&gt;9,'County Data'!F16,"*")</f>
        <v>6559097.4699999997</v>
      </c>
      <c r="F21" s="36">
        <f>IF('County Data'!I16&gt;9,'County Data'!H16,"*")</f>
        <v>20070592.550000001</v>
      </c>
      <c r="G21" s="36">
        <f>IF('County Data'!K16&gt;9,'County Data'!J16,"*")</f>
        <v>10260106.859999999</v>
      </c>
      <c r="H21" s="37">
        <f>IF('County Data'!M16&gt;9,'County Data'!L16,"*")</f>
        <v>2994484.63</v>
      </c>
      <c r="I21" s="8">
        <f t="shared" si="1"/>
        <v>0.36823892875051162</v>
      </c>
      <c r="J21" s="8">
        <f t="shared" si="2"/>
        <v>0.53594099603754042</v>
      </c>
      <c r="K21" s="8">
        <f t="shared" si="3"/>
        <v>1.190392765515714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01/01/2022 - 03/31/2022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01/01/2021 - 03/31/2021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4212145</v>
      </c>
      <c r="D6" s="32" t="str">
        <f>IF('Town Data'!E2&gt;9,'Town Data'!D2,"*")</f>
        <v>*</v>
      </c>
      <c r="E6" s="33">
        <f>IF('Town Data'!G2&gt;9,'Town Data'!F2,"*")</f>
        <v>742055.66</v>
      </c>
      <c r="F6" s="32">
        <f>IF('Town Data'!I2&gt;9,'Town Data'!H2,"*")</f>
        <v>3808762.16</v>
      </c>
      <c r="G6" s="32" t="str">
        <f>IF('Town Data'!K2&gt;9,'Town Data'!J2,"*")</f>
        <v>*</v>
      </c>
      <c r="H6" s="33">
        <f>IF('Town Data'!M2&gt;9,'Town Data'!L2,"*")</f>
        <v>331514.27</v>
      </c>
      <c r="I6" s="17">
        <f t="shared" ref="I6:I69" si="0">IFERROR((C6-F6)/F6,"")</f>
        <v>0.10590917023813318</v>
      </c>
      <c r="J6" s="17" t="str">
        <f t="shared" ref="J6:J69" si="1">IFERROR((D6-G6)/G6,"")</f>
        <v/>
      </c>
      <c r="K6" s="17">
        <f t="shared" ref="K6:K69" si="2">IFERROR((E6-H6)/H6,"")</f>
        <v>1.2383822572705543</v>
      </c>
    </row>
    <row r="7" spans="2:11" x14ac:dyDescent="0.3">
      <c r="B7" t="str">
        <f>'Town Data'!A3</f>
        <v>BARRE TOWN</v>
      </c>
      <c r="C7" s="40">
        <f>IF('Town Data'!C3&gt;9,'Town Data'!B3,"*")</f>
        <v>1157596.98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1095232.1100000001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5.6942149002552414E-2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526924.61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507332.8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3.8617274499105909E-2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7465525.0099999998</v>
      </c>
      <c r="D9" s="36">
        <f>IF('Town Data'!E5&gt;9,'Town Data'!D5,"*")</f>
        <v>1630753.67</v>
      </c>
      <c r="E9" s="37">
        <f>IF('Town Data'!G5&gt;9,'Town Data'!F5,"*")</f>
        <v>928572.3</v>
      </c>
      <c r="F9" s="36">
        <f>IF('Town Data'!I5&gt;9,'Town Data'!H5,"*")</f>
        <v>6408362.4100000001</v>
      </c>
      <c r="G9" s="36">
        <f>IF('Town Data'!K5&gt;9,'Town Data'!J5,"*")</f>
        <v>585708.68000000005</v>
      </c>
      <c r="H9" s="37">
        <f>IF('Town Data'!M5&gt;9,'Town Data'!L5,"*")</f>
        <v>493106.91</v>
      </c>
      <c r="I9" s="8">
        <f t="shared" si="0"/>
        <v>0.16496610715248228</v>
      </c>
      <c r="J9" s="8">
        <f t="shared" si="1"/>
        <v>1.7842402301430804</v>
      </c>
      <c r="K9" s="8">
        <f t="shared" si="2"/>
        <v>0.88310543042278622</v>
      </c>
    </row>
    <row r="10" spans="2:11" x14ac:dyDescent="0.3">
      <c r="B10" s="24" t="str">
        <f>'Town Data'!A6</f>
        <v>BERLIN</v>
      </c>
      <c r="C10" s="41">
        <f>IF('Town Data'!C6&gt;9,'Town Data'!B6,"*")</f>
        <v>4894746.3499999996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4424209.08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0.10635511601996883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411853.77</v>
      </c>
      <c r="D11" s="36" t="str">
        <f>IF('Town Data'!E7&gt;9,'Town Data'!D7,"*")</f>
        <v>*</v>
      </c>
      <c r="E11" s="37" t="str">
        <f>IF('Town Data'!G7&gt;9,'Town Data'!F7,"*")</f>
        <v>*</v>
      </c>
      <c r="F11" s="36" t="str">
        <f>IF('Town Data'!I7&gt;9,'Town Data'!H7,"*")</f>
        <v>*</v>
      </c>
      <c r="G11" s="36" t="str">
        <f>IF('Town Data'!K7&gt;9,'Town Data'!J7,"*")</f>
        <v>*</v>
      </c>
      <c r="H11" s="37" t="str">
        <f>IF('Town Data'!M7&gt;9,'Town Data'!L7,"*")</f>
        <v>*</v>
      </c>
      <c r="I11" s="8" t="str">
        <f t="shared" si="0"/>
        <v/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>
        <f>IF('Town Data'!C8&gt;9,'Town Data'!B8,"*")</f>
        <v>1223601.03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1068256.95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0.14541827226118217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856121.83</v>
      </c>
      <c r="D13" s="36" t="str">
        <f>IF('Town Data'!E9&gt;9,'Town Data'!D9,"*")</f>
        <v>*</v>
      </c>
      <c r="E13" s="37">
        <f>IF('Town Data'!G9&gt;9,'Town Data'!F9,"*")</f>
        <v>150239.88</v>
      </c>
      <c r="F13" s="36">
        <f>IF('Town Data'!I9&gt;9,'Town Data'!H9,"*")</f>
        <v>713989.5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0.19906781542305588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BRATTLEBORO</v>
      </c>
      <c r="C14" s="41">
        <f>IF('Town Data'!C10&gt;9,'Town Data'!B10,"*")</f>
        <v>9720377.0299999993</v>
      </c>
      <c r="D14" s="34">
        <f>IF('Town Data'!E10&gt;9,'Town Data'!D10,"*")</f>
        <v>2114300.41</v>
      </c>
      <c r="E14" s="35">
        <f>IF('Town Data'!G10&gt;9,'Town Data'!F10,"*")</f>
        <v>1058579.9099999999</v>
      </c>
      <c r="F14" s="34">
        <f>IF('Town Data'!I10&gt;9,'Town Data'!H10,"*")</f>
        <v>8479573.3200000003</v>
      </c>
      <c r="G14" s="34">
        <f>IF('Town Data'!K10&gt;9,'Town Data'!J10,"*")</f>
        <v>1199947.83</v>
      </c>
      <c r="H14" s="35">
        <f>IF('Town Data'!M10&gt;9,'Town Data'!L10,"*")</f>
        <v>553172.82999999996</v>
      </c>
      <c r="I14" s="19">
        <f t="shared" si="0"/>
        <v>0.14632855489007068</v>
      </c>
      <c r="J14" s="19">
        <f t="shared" si="1"/>
        <v>0.76199361100557184</v>
      </c>
      <c r="K14" s="19">
        <f t="shared" si="2"/>
        <v>0.91365130857927346</v>
      </c>
    </row>
    <row r="15" spans="2:11" x14ac:dyDescent="0.3">
      <c r="B15" t="str">
        <f>'Town Data'!A11</f>
        <v>BRISTOL</v>
      </c>
      <c r="C15" s="40">
        <f>IF('Town Data'!C11&gt;9,'Town Data'!B11,"*")</f>
        <v>897998.51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770582.88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0.16534967659805783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962646.8</v>
      </c>
      <c r="D16" s="43">
        <f>IF('Town Data'!E12&gt;9,'Town Data'!D12,"*")</f>
        <v>1562481.74</v>
      </c>
      <c r="E16" s="44" t="str">
        <f>IF('Town Data'!G12&gt;9,'Town Data'!F12,"*")</f>
        <v>*</v>
      </c>
      <c r="F16" s="43">
        <f>IF('Town Data'!I12&gt;9,'Town Data'!H12,"*")</f>
        <v>604817.59</v>
      </c>
      <c r="G16" s="43">
        <f>IF('Town Data'!K12&gt;9,'Town Data'!J12,"*")</f>
        <v>816536.52</v>
      </c>
      <c r="H16" s="44" t="str">
        <f>IF('Town Data'!M12&gt;9,'Town Data'!L12,"*")</f>
        <v>*</v>
      </c>
      <c r="I16" s="23">
        <f t="shared" si="0"/>
        <v>0.5916316190473232</v>
      </c>
      <c r="J16" s="23">
        <f t="shared" si="1"/>
        <v>0.91354789617983034</v>
      </c>
      <c r="K16" s="23" t="str">
        <f t="shared" si="2"/>
        <v/>
      </c>
    </row>
    <row r="17" spans="2:11" x14ac:dyDescent="0.3">
      <c r="B17" s="24" t="str">
        <f>'Town Data'!A13</f>
        <v>BURLINGTON</v>
      </c>
      <c r="C17" s="41">
        <f>IF('Town Data'!C13&gt;9,'Town Data'!B13,"*")</f>
        <v>23538625.780000001</v>
      </c>
      <c r="D17" s="34">
        <f>IF('Town Data'!E13&gt;9,'Town Data'!D13,"*")</f>
        <v>9585538.9499999993</v>
      </c>
      <c r="E17" s="35">
        <f>IF('Town Data'!G13&gt;9,'Town Data'!F13,"*")</f>
        <v>7709459.75</v>
      </c>
      <c r="F17" s="34">
        <f>IF('Town Data'!I13&gt;9,'Town Data'!H13,"*")</f>
        <v>16595305.869999999</v>
      </c>
      <c r="G17" s="34">
        <f>IF('Town Data'!K13&gt;9,'Town Data'!J13,"*")</f>
        <v>3165211.81</v>
      </c>
      <c r="H17" s="35">
        <f>IF('Town Data'!M13&gt;9,'Town Data'!L13,"*")</f>
        <v>2259476.14</v>
      </c>
      <c r="I17" s="19">
        <f t="shared" si="0"/>
        <v>0.41839059577393628</v>
      </c>
      <c r="J17" s="19">
        <f t="shared" si="1"/>
        <v>2.0284036347001999</v>
      </c>
      <c r="K17" s="19">
        <f t="shared" si="2"/>
        <v>2.4120562786735156</v>
      </c>
    </row>
    <row r="18" spans="2:11" x14ac:dyDescent="0.3">
      <c r="B18" t="str">
        <f>'Town Data'!A14</f>
        <v>CAMBRIDGE</v>
      </c>
      <c r="C18" s="40">
        <f>IF('Town Data'!C14&gt;9,'Town Data'!B14,"*")</f>
        <v>2820284.81</v>
      </c>
      <c r="D18" s="36" t="str">
        <f>IF('Town Data'!E14&gt;9,'Town Data'!D14,"*")</f>
        <v>*</v>
      </c>
      <c r="E18" s="37">
        <f>IF('Town Data'!G14&gt;9,'Town Data'!F14,"*")</f>
        <v>695944.55</v>
      </c>
      <c r="F18" s="36">
        <f>IF('Town Data'!I14&gt;9,'Town Data'!H14,"*")</f>
        <v>1818315.24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0.55104282687527828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CASTLETON</v>
      </c>
      <c r="C19" s="41">
        <f>IF('Town Data'!C15&gt;9,'Town Data'!B15,"*")</f>
        <v>1203781.1599999999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943089.67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0.27642280293452887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769769.95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623359.79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0.2348726407264734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6621157.4400000004</v>
      </c>
      <c r="D21" s="34" t="str">
        <f>IF('Town Data'!E17&gt;9,'Town Data'!D17,"*")</f>
        <v>*</v>
      </c>
      <c r="E21" s="35">
        <f>IF('Town Data'!G17&gt;9,'Town Data'!F17,"*")</f>
        <v>790171.91</v>
      </c>
      <c r="F21" s="34">
        <f>IF('Town Data'!I17&gt;9,'Town Data'!H17,"*")</f>
        <v>5866332.04</v>
      </c>
      <c r="G21" s="34" t="str">
        <f>IF('Town Data'!K17&gt;9,'Town Data'!J17,"*")</f>
        <v>*</v>
      </c>
      <c r="H21" s="35">
        <f>IF('Town Data'!M17&gt;9,'Town Data'!L17,"*")</f>
        <v>437249.79</v>
      </c>
      <c r="I21" s="19">
        <f t="shared" si="0"/>
        <v>0.12867075965921634</v>
      </c>
      <c r="J21" s="19" t="str">
        <f t="shared" si="1"/>
        <v/>
      </c>
      <c r="K21" s="19">
        <f t="shared" si="2"/>
        <v>0.80714074213734921</v>
      </c>
    </row>
    <row r="22" spans="2:11" x14ac:dyDescent="0.3">
      <c r="B22" t="str">
        <f>'Town Data'!A18</f>
        <v>DERBY</v>
      </c>
      <c r="C22" s="40">
        <f>IF('Town Data'!C18&gt;9,'Town Data'!B18,"*")</f>
        <v>2328680.7599999998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2305193.2799999998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1.0188941727263747E-2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DOVER</v>
      </c>
      <c r="C23" s="41">
        <f>IF('Town Data'!C19&gt;9,'Town Data'!B19,"*")</f>
        <v>4763815.8600000003</v>
      </c>
      <c r="D23" s="34">
        <f>IF('Town Data'!E19&gt;9,'Town Data'!D19,"*")</f>
        <v>2463624.4700000002</v>
      </c>
      <c r="E23" s="35">
        <f>IF('Town Data'!G19&gt;9,'Town Data'!F19,"*")</f>
        <v>1841150.53</v>
      </c>
      <c r="F23" s="34">
        <f>IF('Town Data'!I19&gt;9,'Town Data'!H19,"*")</f>
        <v>3266538.15</v>
      </c>
      <c r="G23" s="34">
        <f>IF('Town Data'!K19&gt;9,'Town Data'!J19,"*")</f>
        <v>1373236.03</v>
      </c>
      <c r="H23" s="35">
        <f>IF('Town Data'!M19&gt;9,'Town Data'!L19,"*")</f>
        <v>945999.04</v>
      </c>
      <c r="I23" s="19">
        <f t="shared" si="0"/>
        <v>0.45836835244064134</v>
      </c>
      <c r="J23" s="19">
        <f t="shared" si="1"/>
        <v>0.79402842350415181</v>
      </c>
      <c r="K23" s="19">
        <f t="shared" si="2"/>
        <v>0.94624989260031378</v>
      </c>
    </row>
    <row r="24" spans="2:11" x14ac:dyDescent="0.3">
      <c r="B24" t="str">
        <f>'Town Data'!A20</f>
        <v>ENOSBURG</v>
      </c>
      <c r="C24" s="40">
        <f>IF('Town Data'!C20&gt;9,'Town Data'!B20,"*")</f>
        <v>1105354.32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1037609.94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6.5288869534152805E-2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ESSEX</v>
      </c>
      <c r="C25" s="41">
        <f>IF('Town Data'!C21&gt;9,'Town Data'!B21,"*")</f>
        <v>9105217.1799999997</v>
      </c>
      <c r="D25" s="34" t="str">
        <f>IF('Town Data'!E21&gt;9,'Town Data'!D21,"*")</f>
        <v>*</v>
      </c>
      <c r="E25" s="35">
        <f>IF('Town Data'!G21&gt;9,'Town Data'!F21,"*")</f>
        <v>790478.88</v>
      </c>
      <c r="F25" s="34">
        <f>IF('Town Data'!I21&gt;9,'Town Data'!H21,"*")</f>
        <v>8408755.9199999999</v>
      </c>
      <c r="G25" s="34" t="str">
        <f>IF('Town Data'!K21&gt;9,'Town Data'!J21,"*")</f>
        <v>*</v>
      </c>
      <c r="H25" s="35">
        <f>IF('Town Data'!M21&gt;9,'Town Data'!L21,"*")</f>
        <v>420128.33</v>
      </c>
      <c r="I25" s="19">
        <f t="shared" si="0"/>
        <v>8.2825719598244654E-2</v>
      </c>
      <c r="J25" s="19" t="str">
        <f t="shared" si="1"/>
        <v/>
      </c>
      <c r="K25" s="19">
        <f t="shared" si="2"/>
        <v>0.88151767818180693</v>
      </c>
    </row>
    <row r="26" spans="2:11" x14ac:dyDescent="0.3">
      <c r="B26" t="str">
        <f>'Town Data'!A22</f>
        <v>FAIR HAVEN</v>
      </c>
      <c r="C26" s="40">
        <f>IF('Town Data'!C22&gt;9,'Town Data'!B22,"*")</f>
        <v>1452490.47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1277969.31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0.13656130756379425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FAIRFAX</v>
      </c>
      <c r="C27" s="41">
        <f>IF('Town Data'!C23&gt;9,'Town Data'!B23,"*")</f>
        <v>848733.11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791578.19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7.2203757913037056E-2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HARDWICK</v>
      </c>
      <c r="C28" s="40">
        <f>IF('Town Data'!C24&gt;9,'Town Data'!B24,"*")</f>
        <v>738982.32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675007.79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9.4775987696378891E-2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HARTFORD</v>
      </c>
      <c r="C29" s="41">
        <f>IF('Town Data'!C25&gt;9,'Town Data'!B25,"*")</f>
        <v>5194948.33</v>
      </c>
      <c r="D29" s="34">
        <f>IF('Town Data'!E25&gt;9,'Town Data'!D25,"*")</f>
        <v>3079447.97</v>
      </c>
      <c r="E29" s="35">
        <f>IF('Town Data'!G25&gt;9,'Town Data'!F25,"*")</f>
        <v>815872.51</v>
      </c>
      <c r="F29" s="34">
        <f>IF('Town Data'!I25&gt;9,'Town Data'!H25,"*")</f>
        <v>4219315.33</v>
      </c>
      <c r="G29" s="34">
        <f>IF('Town Data'!K25&gt;9,'Town Data'!J25,"*")</f>
        <v>1541300.94</v>
      </c>
      <c r="H29" s="35">
        <f>IF('Town Data'!M25&gt;9,'Town Data'!L25,"*")</f>
        <v>413754.82</v>
      </c>
      <c r="I29" s="19">
        <f t="shared" si="0"/>
        <v>0.23123016975363156</v>
      </c>
      <c r="J29" s="19">
        <f t="shared" si="1"/>
        <v>0.99795373510899199</v>
      </c>
      <c r="K29" s="19">
        <f t="shared" si="2"/>
        <v>0.9718743336935628</v>
      </c>
    </row>
    <row r="30" spans="2:11" x14ac:dyDescent="0.3">
      <c r="B30" t="str">
        <f>'Town Data'!A26</f>
        <v>HINESBURG</v>
      </c>
      <c r="C30" s="40">
        <f>IF('Town Data'!C26&gt;9,'Town Data'!B26,"*")</f>
        <v>986065.22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923451.85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6.7803610984156881E-2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JAY</v>
      </c>
      <c r="C31" s="41" t="str">
        <f>IF('Town Data'!C27&gt;9,'Town Data'!B27,"*")</f>
        <v>*</v>
      </c>
      <c r="D31" s="34">
        <f>IF('Town Data'!E27&gt;9,'Town Data'!D27,"*")</f>
        <v>1487911.66</v>
      </c>
      <c r="E31" s="35" t="str">
        <f>IF('Town Data'!G27&gt;9,'Town Data'!F27,"*")</f>
        <v>*</v>
      </c>
      <c r="F31" s="34" t="str">
        <f>IF('Town Data'!I27&gt;9,'Town Data'!H27,"*")</f>
        <v>*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JERICHO</v>
      </c>
      <c r="C32" s="40">
        <f>IF('Town Data'!C28&gt;9,'Town Data'!B28,"*")</f>
        <v>878720.13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763518.25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0.15088294222174781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KILLINGTON</v>
      </c>
      <c r="C33" s="41">
        <f>IF('Town Data'!C29&gt;9,'Town Data'!B29,"*")</f>
        <v>12439021.15</v>
      </c>
      <c r="D33" s="34">
        <f>IF('Town Data'!E29&gt;9,'Town Data'!D29,"*")</f>
        <v>14783458.83</v>
      </c>
      <c r="E33" s="35">
        <f>IF('Town Data'!G29&gt;9,'Town Data'!F29,"*")</f>
        <v>6660551.21</v>
      </c>
      <c r="F33" s="34">
        <f>IF('Town Data'!I29&gt;9,'Town Data'!H29,"*")</f>
        <v>7038040.1900000004</v>
      </c>
      <c r="G33" s="34">
        <f>IF('Town Data'!K29&gt;9,'Town Data'!J29,"*")</f>
        <v>9341764.8800000008</v>
      </c>
      <c r="H33" s="35">
        <f>IF('Town Data'!M29&gt;9,'Town Data'!L29,"*")</f>
        <v>2413540.86</v>
      </c>
      <c r="I33" s="19">
        <f t="shared" si="0"/>
        <v>0.76739842544150061</v>
      </c>
      <c r="J33" s="19">
        <f t="shared" si="1"/>
        <v>0.58251240744136545</v>
      </c>
      <c r="K33" s="19">
        <f t="shared" si="2"/>
        <v>1.7596596023652982</v>
      </c>
    </row>
    <row r="34" spans="2:11" x14ac:dyDescent="0.3">
      <c r="B34" t="str">
        <f>'Town Data'!A30</f>
        <v>LONDONDERRY</v>
      </c>
      <c r="C34" s="40">
        <f>IF('Town Data'!C30&gt;9,'Town Data'!B30,"*")</f>
        <v>1323587.6399999999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801419.11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0.65155487744733209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LUDLOW</v>
      </c>
      <c r="C35" s="41">
        <f>IF('Town Data'!C31&gt;9,'Town Data'!B31,"*")</f>
        <v>8236540.1900000004</v>
      </c>
      <c r="D35" s="34">
        <f>IF('Town Data'!E31&gt;9,'Town Data'!D31,"*")</f>
        <v>1286634.72</v>
      </c>
      <c r="E35" s="35">
        <f>IF('Town Data'!G31&gt;9,'Town Data'!F31,"*")</f>
        <v>2899668.79</v>
      </c>
      <c r="F35" s="34">
        <f>IF('Town Data'!I31&gt;9,'Town Data'!H31,"*")</f>
        <v>5216740.57</v>
      </c>
      <c r="G35" s="34">
        <f>IF('Town Data'!K31&gt;9,'Town Data'!J31,"*")</f>
        <v>2929864.83</v>
      </c>
      <c r="H35" s="35">
        <f>IF('Town Data'!M31&gt;9,'Town Data'!L31,"*")</f>
        <v>1292405.78</v>
      </c>
      <c r="I35" s="19">
        <f t="shared" si="0"/>
        <v>0.57886712583830868</v>
      </c>
      <c r="J35" s="19">
        <f t="shared" si="1"/>
        <v>-0.56085526307368938</v>
      </c>
      <c r="K35" s="19">
        <f t="shared" si="2"/>
        <v>1.2436210320879253</v>
      </c>
    </row>
    <row r="36" spans="2:11" x14ac:dyDescent="0.3">
      <c r="B36" t="str">
        <f>'Town Data'!A32</f>
        <v>LYNDON</v>
      </c>
      <c r="C36" s="40">
        <f>IF('Town Data'!C32&gt;9,'Town Data'!B32,"*")</f>
        <v>3059046.32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3036277.22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7.4990188148892495E-3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MANCHESTER</v>
      </c>
      <c r="C37" s="41">
        <f>IF('Town Data'!C33&gt;9,'Town Data'!B33,"*")</f>
        <v>7615377.1399999997</v>
      </c>
      <c r="D37" s="34">
        <f>IF('Town Data'!E33&gt;9,'Town Data'!D33,"*")</f>
        <v>6444021.4800000004</v>
      </c>
      <c r="E37" s="35">
        <f>IF('Town Data'!G33&gt;9,'Town Data'!F33,"*")</f>
        <v>1795580.47</v>
      </c>
      <c r="F37" s="34">
        <f>IF('Town Data'!I33&gt;9,'Town Data'!H33,"*")</f>
        <v>5645697.2800000003</v>
      </c>
      <c r="G37" s="34">
        <f>IF('Town Data'!K33&gt;9,'Town Data'!J33,"*")</f>
        <v>3468007.29</v>
      </c>
      <c r="H37" s="35">
        <f>IF('Town Data'!M33&gt;9,'Town Data'!L33,"*")</f>
        <v>1026553.64</v>
      </c>
      <c r="I37" s="19">
        <f t="shared" si="0"/>
        <v>0.34888159288625537</v>
      </c>
      <c r="J37" s="19">
        <f t="shared" si="1"/>
        <v>0.85813377572225358</v>
      </c>
      <c r="K37" s="19">
        <f t="shared" si="2"/>
        <v>0.74913458004980626</v>
      </c>
    </row>
    <row r="38" spans="2:11" x14ac:dyDescent="0.3">
      <c r="B38" t="str">
        <f>'Town Data'!A34</f>
        <v>MIDDLEBURY</v>
      </c>
      <c r="C38" s="40">
        <f>IF('Town Data'!C34&gt;9,'Town Data'!B34,"*")</f>
        <v>5921689.8700000001</v>
      </c>
      <c r="D38" s="36" t="str">
        <f>IF('Town Data'!E34&gt;9,'Town Data'!D34,"*")</f>
        <v>*</v>
      </c>
      <c r="E38" s="37">
        <f>IF('Town Data'!G34&gt;9,'Town Data'!F34,"*")</f>
        <v>648145.28</v>
      </c>
      <c r="F38" s="36">
        <f>IF('Town Data'!I34&gt;9,'Town Data'!H34,"*")</f>
        <v>4334824.68</v>
      </c>
      <c r="G38" s="36">
        <f>IF('Town Data'!K34&gt;9,'Town Data'!J34,"*")</f>
        <v>709845.78</v>
      </c>
      <c r="H38" s="37">
        <f>IF('Town Data'!M34&gt;9,'Town Data'!L34,"*")</f>
        <v>243433.69</v>
      </c>
      <c r="I38" s="8">
        <f t="shared" si="0"/>
        <v>0.36607367244204225</v>
      </c>
      <c r="J38" s="8" t="str">
        <f t="shared" si="1"/>
        <v/>
      </c>
      <c r="K38" s="8">
        <f t="shared" si="2"/>
        <v>1.66251265385658</v>
      </c>
    </row>
    <row r="39" spans="2:11" x14ac:dyDescent="0.3">
      <c r="B39" s="24" t="str">
        <f>'Town Data'!A35</f>
        <v>MILTON</v>
      </c>
      <c r="C39" s="41">
        <f>IF('Town Data'!C35&gt;9,'Town Data'!B35,"*")</f>
        <v>2688119.33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2689956.04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-6.8280297993269904E-4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MONTGOMERY</v>
      </c>
      <c r="C40" s="40">
        <f>IF('Town Data'!C36&gt;9,'Town Data'!B36,"*")</f>
        <v>446927.2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 t="str">
        <f>IF('Town Data'!I36&gt;9,'Town Data'!H36,"*")</f>
        <v>*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 t="str">
        <f t="shared" si="0"/>
        <v/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MONTPELIER</v>
      </c>
      <c r="C41" s="41">
        <f>IF('Town Data'!C37&gt;9,'Town Data'!B37,"*")</f>
        <v>5020420.76</v>
      </c>
      <c r="D41" s="34" t="str">
        <f>IF('Town Data'!E37&gt;9,'Town Data'!D37,"*")</f>
        <v>*</v>
      </c>
      <c r="E41" s="35">
        <f>IF('Town Data'!G37&gt;9,'Town Data'!F37,"*")</f>
        <v>820633.65</v>
      </c>
      <c r="F41" s="34">
        <f>IF('Town Data'!I37&gt;9,'Town Data'!H37,"*")</f>
        <v>3431714.03</v>
      </c>
      <c r="G41" s="34" t="str">
        <f>IF('Town Data'!K37&gt;9,'Town Data'!J37,"*")</f>
        <v>*</v>
      </c>
      <c r="H41" s="35">
        <f>IF('Town Data'!M37&gt;9,'Town Data'!L37,"*")</f>
        <v>333138.59999999998</v>
      </c>
      <c r="I41" s="19">
        <f t="shared" si="0"/>
        <v>0.46294846135533035</v>
      </c>
      <c r="J41" s="19" t="str">
        <f t="shared" si="1"/>
        <v/>
      </c>
      <c r="K41" s="19">
        <f t="shared" si="2"/>
        <v>1.4633400332474233</v>
      </c>
    </row>
    <row r="42" spans="2:11" x14ac:dyDescent="0.3">
      <c r="B42" t="str">
        <f>'Town Data'!A38</f>
        <v>MORRISTOWN</v>
      </c>
      <c r="C42" s="40">
        <f>IF('Town Data'!C38&gt;9,'Town Data'!B38,"*")</f>
        <v>4051762.81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3553249.75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0.14029778233291934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NEWPORT</v>
      </c>
      <c r="C43" s="41">
        <f>IF('Town Data'!C39&gt;9,'Town Data'!B39,"*")</f>
        <v>3076398.93</v>
      </c>
      <c r="D43" s="34" t="str">
        <f>IF('Town Data'!E39&gt;9,'Town Data'!D39,"*")</f>
        <v>*</v>
      </c>
      <c r="E43" s="35">
        <f>IF('Town Data'!G39&gt;9,'Town Data'!F39,"*")</f>
        <v>486353.75</v>
      </c>
      <c r="F43" s="34">
        <f>IF('Town Data'!I39&gt;9,'Town Data'!H39,"*")</f>
        <v>2674314.75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0.15035035797487942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NORTHFIELD</v>
      </c>
      <c r="C44" s="40">
        <f>IF('Town Data'!C40&gt;9,'Town Data'!B40,"*")</f>
        <v>817367.34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632492.93999999994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0.29229480411275427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POULTNEY</v>
      </c>
      <c r="C45" s="41">
        <f>IF('Town Data'!C41&gt;9,'Town Data'!B41,"*")</f>
        <v>424547.31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388195.04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9.3644344348140104E-2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RANDOLPH</v>
      </c>
      <c r="C46" s="40">
        <f>IF('Town Data'!C42&gt;9,'Town Data'!B42,"*")</f>
        <v>1859557.62</v>
      </c>
      <c r="D46" s="36" t="str">
        <f>IF('Town Data'!E42&gt;9,'Town Data'!D42,"*")</f>
        <v>*</v>
      </c>
      <c r="E46" s="37">
        <f>IF('Town Data'!G42&gt;9,'Town Data'!F42,"*")</f>
        <v>110102.38</v>
      </c>
      <c r="F46" s="36">
        <f>IF('Town Data'!I42&gt;9,'Town Data'!H42,"*")</f>
        <v>1594878.63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0.16595556866919725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RICHMOND</v>
      </c>
      <c r="C47" s="41">
        <f>IF('Town Data'!C43&gt;9,'Town Data'!B43,"*")</f>
        <v>827215.97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720794.5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0.14764467542413265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ROCKINGHAM</v>
      </c>
      <c r="C48" s="40">
        <f>IF('Town Data'!C44&gt;9,'Town Data'!B44,"*")</f>
        <v>1391292.52</v>
      </c>
      <c r="D48" s="36" t="str">
        <f>IF('Town Data'!E44&gt;9,'Town Data'!D44,"*")</f>
        <v>*</v>
      </c>
      <c r="E48" s="37">
        <f>IF('Town Data'!G44&gt;9,'Town Data'!F44,"*")</f>
        <v>253940.54</v>
      </c>
      <c r="F48" s="36">
        <f>IF('Town Data'!I44&gt;9,'Town Data'!H44,"*")</f>
        <v>1157138.71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0.20235586967788854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ROYALTON</v>
      </c>
      <c r="C49" s="41">
        <f>IF('Town Data'!C45&gt;9,'Town Data'!B45,"*")</f>
        <v>634119.78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 t="str">
        <f>IF('Town Data'!I45&gt;9,'Town Data'!H45,"*")</f>
        <v>*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 t="str">
        <f t="shared" si="0"/>
        <v/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RUTLAND</v>
      </c>
      <c r="C50" s="40">
        <f>IF('Town Data'!C46&gt;9,'Town Data'!B46,"*")</f>
        <v>11263956.77</v>
      </c>
      <c r="D50" s="36">
        <f>IF('Town Data'!E46&gt;9,'Town Data'!D46,"*")</f>
        <v>1594005.96</v>
      </c>
      <c r="E50" s="37">
        <f>IF('Town Data'!G46&gt;9,'Town Data'!F46,"*")</f>
        <v>1162610.28</v>
      </c>
      <c r="F50" s="36">
        <f>IF('Town Data'!I46&gt;9,'Town Data'!H46,"*")</f>
        <v>10417273.52</v>
      </c>
      <c r="G50" s="36" t="str">
        <f>IF('Town Data'!K46&gt;9,'Town Data'!J46,"*")</f>
        <v>*</v>
      </c>
      <c r="H50" s="37">
        <f>IF('Town Data'!M46&gt;9,'Town Data'!L46,"*")</f>
        <v>658085.39</v>
      </c>
      <c r="I50" s="8">
        <f t="shared" si="0"/>
        <v>8.1276856979368248E-2</v>
      </c>
      <c r="J50" s="8" t="str">
        <f t="shared" si="1"/>
        <v/>
      </c>
      <c r="K50" s="8">
        <f t="shared" si="2"/>
        <v>0.76665566150921538</v>
      </c>
    </row>
    <row r="51" spans="2:11" x14ac:dyDescent="0.3">
      <c r="B51" s="24" t="str">
        <f>'Town Data'!A47</f>
        <v>RUTLAND TOWN</v>
      </c>
      <c r="C51" s="41">
        <f>IF('Town Data'!C47&gt;9,'Town Data'!B47,"*")</f>
        <v>4080117.18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3807324.9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7.1649330478730691E-2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SHELBURNE</v>
      </c>
      <c r="C52" s="40">
        <f>IF('Town Data'!C48&gt;9,'Town Data'!B48,"*")</f>
        <v>1690275.79</v>
      </c>
      <c r="D52" s="36" t="str">
        <f>IF('Town Data'!E48&gt;9,'Town Data'!D48,"*")</f>
        <v>*</v>
      </c>
      <c r="E52" s="37">
        <f>IF('Town Data'!G48&gt;9,'Town Data'!F48,"*")</f>
        <v>231031.39</v>
      </c>
      <c r="F52" s="36">
        <f>IF('Town Data'!I48&gt;9,'Town Data'!H48,"*")</f>
        <v>1659110.32</v>
      </c>
      <c r="G52" s="36" t="str">
        <f>IF('Town Data'!K48&gt;9,'Town Data'!J48,"*")</f>
        <v>*</v>
      </c>
      <c r="H52" s="37">
        <f>IF('Town Data'!M48&gt;9,'Town Data'!L48,"*")</f>
        <v>92687.63</v>
      </c>
      <c r="I52" s="8">
        <f t="shared" si="0"/>
        <v>1.878444707643068E-2</v>
      </c>
      <c r="J52" s="8" t="str">
        <f t="shared" si="1"/>
        <v/>
      </c>
      <c r="K52" s="8">
        <f t="shared" si="2"/>
        <v>1.4925806172840972</v>
      </c>
    </row>
    <row r="53" spans="2:11" x14ac:dyDescent="0.3">
      <c r="B53" s="24" t="str">
        <f>'Town Data'!A49</f>
        <v>SOUTH BURLINGTON</v>
      </c>
      <c r="C53" s="41">
        <f>IF('Town Data'!C49&gt;9,'Town Data'!B49,"*")</f>
        <v>19521321.140000001</v>
      </c>
      <c r="D53" s="34">
        <f>IF('Town Data'!E49&gt;9,'Town Data'!D49,"*")</f>
        <v>6314654.9400000004</v>
      </c>
      <c r="E53" s="35">
        <f>IF('Town Data'!G49&gt;9,'Town Data'!F49,"*")</f>
        <v>1834212</v>
      </c>
      <c r="F53" s="34">
        <f>IF('Town Data'!I49&gt;9,'Town Data'!H49,"*")</f>
        <v>17197091.829999998</v>
      </c>
      <c r="G53" s="34">
        <f>IF('Town Data'!K49&gt;9,'Town Data'!J49,"*")</f>
        <v>2533950.71</v>
      </c>
      <c r="H53" s="35">
        <f>IF('Town Data'!M49&gt;9,'Town Data'!L49,"*")</f>
        <v>884726.78</v>
      </c>
      <c r="I53" s="19">
        <f t="shared" si="0"/>
        <v>0.13515246257773822</v>
      </c>
      <c r="J53" s="19">
        <f t="shared" si="1"/>
        <v>1.4920196415343852</v>
      </c>
      <c r="K53" s="19">
        <f t="shared" si="2"/>
        <v>1.0731959758243104</v>
      </c>
    </row>
    <row r="54" spans="2:11" x14ac:dyDescent="0.3">
      <c r="B54" t="str">
        <f>'Town Data'!A50</f>
        <v>SOUTH HERO</v>
      </c>
      <c r="C54" s="40">
        <f>IF('Town Data'!C50&gt;9,'Town Data'!B50,"*")</f>
        <v>493801.04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 t="str">
        <f>IF('Town Data'!I50&gt;9,'Town Data'!H50,"*")</f>
        <v>*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 t="str">
        <f t="shared" si="0"/>
        <v/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SPRINGFIELD</v>
      </c>
      <c r="C55" s="41">
        <f>IF('Town Data'!C51&gt;9,'Town Data'!B51,"*")</f>
        <v>3593988.4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3305377.5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8.7315563804739371E-2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ST ALBANS</v>
      </c>
      <c r="C56" s="40">
        <f>IF('Town Data'!C52&gt;9,'Town Data'!B52,"*")</f>
        <v>5343743.54</v>
      </c>
      <c r="D56" s="36" t="str">
        <f>IF('Town Data'!E52&gt;9,'Town Data'!D52,"*")</f>
        <v>*</v>
      </c>
      <c r="E56" s="37">
        <f>IF('Town Data'!G52&gt;9,'Town Data'!F52,"*")</f>
        <v>522604.78</v>
      </c>
      <c r="F56" s="36">
        <f>IF('Town Data'!I52&gt;9,'Town Data'!H52,"*")</f>
        <v>5126334.17</v>
      </c>
      <c r="G56" s="36" t="str">
        <f>IF('Town Data'!K52&gt;9,'Town Data'!J52,"*")</f>
        <v>*</v>
      </c>
      <c r="H56" s="37">
        <f>IF('Town Data'!M52&gt;9,'Town Data'!L52,"*")</f>
        <v>280400.5</v>
      </c>
      <c r="I56" s="8">
        <f t="shared" si="0"/>
        <v>4.2410299990256022E-2</v>
      </c>
      <c r="J56" s="8" t="str">
        <f t="shared" si="1"/>
        <v/>
      </c>
      <c r="K56" s="8">
        <f t="shared" si="2"/>
        <v>0.86377977214733936</v>
      </c>
    </row>
    <row r="57" spans="2:11" x14ac:dyDescent="0.3">
      <c r="B57" s="24" t="str">
        <f>'Town Data'!A53</f>
        <v>ST ALBANS TOWN</v>
      </c>
      <c r="C57" s="41">
        <f>IF('Town Data'!C53&gt;9,'Town Data'!B53,"*")</f>
        <v>2539544.75</v>
      </c>
      <c r="D57" s="34" t="str">
        <f>IF('Town Data'!E53&gt;9,'Town Data'!D53,"*")</f>
        <v>*</v>
      </c>
      <c r="E57" s="35">
        <f>IF('Town Data'!G53&gt;9,'Town Data'!F53,"*")</f>
        <v>199337.44</v>
      </c>
      <c r="F57" s="34">
        <f>IF('Town Data'!I53&gt;9,'Town Data'!H53,"*")</f>
        <v>2385537.27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6.4558823681677369E-2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ST JOHNSBURY</v>
      </c>
      <c r="C58" s="40">
        <f>IF('Town Data'!C54&gt;9,'Town Data'!B54,"*")</f>
        <v>3188671.77</v>
      </c>
      <c r="D58" s="36" t="str">
        <f>IF('Town Data'!E54&gt;9,'Town Data'!D54,"*")</f>
        <v>*</v>
      </c>
      <c r="E58" s="37">
        <f>IF('Town Data'!G54&gt;9,'Town Data'!F54,"*")</f>
        <v>262239</v>
      </c>
      <c r="F58" s="36">
        <f>IF('Town Data'!I54&gt;9,'Town Data'!H54,"*")</f>
        <v>2742988.27</v>
      </c>
      <c r="G58" s="36" t="str">
        <f>IF('Town Data'!K54&gt;9,'Town Data'!J54,"*")</f>
        <v>*</v>
      </c>
      <c r="H58" s="37">
        <f>IF('Town Data'!M54&gt;9,'Town Data'!L54,"*")</f>
        <v>68369.5</v>
      </c>
      <c r="I58" s="8">
        <f t="shared" si="0"/>
        <v>0.16248100834933574</v>
      </c>
      <c r="J58" s="8" t="str">
        <f t="shared" si="1"/>
        <v/>
      </c>
      <c r="K58" s="8">
        <f t="shared" si="2"/>
        <v>2.8356138336538952</v>
      </c>
    </row>
    <row r="59" spans="2:11" x14ac:dyDescent="0.3">
      <c r="B59" s="24" t="str">
        <f>'Town Data'!A55</f>
        <v>STOWE</v>
      </c>
      <c r="C59" s="41">
        <f>IF('Town Data'!C55&gt;9,'Town Data'!B55,"*")</f>
        <v>18730957.670000002</v>
      </c>
      <c r="D59" s="34">
        <f>IF('Town Data'!E55&gt;9,'Town Data'!D55,"*")</f>
        <v>33361661.07</v>
      </c>
      <c r="E59" s="35">
        <f>IF('Town Data'!G55&gt;9,'Town Data'!F55,"*")</f>
        <v>7259797.0899999999</v>
      </c>
      <c r="F59" s="34">
        <f>IF('Town Data'!I55&gt;9,'Town Data'!H55,"*")</f>
        <v>11249581.09</v>
      </c>
      <c r="G59" s="34">
        <f>IF('Town Data'!K55&gt;9,'Town Data'!J55,"*")</f>
        <v>18652193.489999998</v>
      </c>
      <c r="H59" s="35">
        <f>IF('Town Data'!M55&gt;9,'Town Data'!L55,"*")</f>
        <v>3507228.78</v>
      </c>
      <c r="I59" s="19">
        <f t="shared" si="0"/>
        <v>0.6650360151321868</v>
      </c>
      <c r="J59" s="19">
        <f t="shared" si="1"/>
        <v>0.78861864626732447</v>
      </c>
      <c r="K59" s="19">
        <f t="shared" si="2"/>
        <v>1.0699525310122484</v>
      </c>
    </row>
    <row r="60" spans="2:11" x14ac:dyDescent="0.3">
      <c r="B60" t="str">
        <f>'Town Data'!A56</f>
        <v>SWANTON</v>
      </c>
      <c r="C60" s="40">
        <f>IF('Town Data'!C56&gt;9,'Town Data'!B56,"*")</f>
        <v>1471258.81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1350957.02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8.9049309651612771E-2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VERGENNES</v>
      </c>
      <c r="C61" s="41">
        <f>IF('Town Data'!C57&gt;9,'Town Data'!B57,"*")</f>
        <v>1089602.6000000001</v>
      </c>
      <c r="D61" s="34" t="str">
        <f>IF('Town Data'!E57&gt;9,'Town Data'!D57,"*")</f>
        <v>*</v>
      </c>
      <c r="E61" s="35">
        <f>IF('Town Data'!G57&gt;9,'Town Data'!F57,"*")</f>
        <v>134382.76999999999</v>
      </c>
      <c r="F61" s="34">
        <f>IF('Town Data'!I57&gt;9,'Town Data'!H57,"*")</f>
        <v>852766.01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0.27772752105820925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WAITSFIELD</v>
      </c>
      <c r="C62" s="40">
        <f>IF('Town Data'!C58&gt;9,'Town Data'!B58,"*")</f>
        <v>3017560.39</v>
      </c>
      <c r="D62" s="36">
        <f>IF('Town Data'!E58&gt;9,'Town Data'!D58,"*")</f>
        <v>1178365.6100000001</v>
      </c>
      <c r="E62" s="37">
        <f>IF('Town Data'!G58&gt;9,'Town Data'!F58,"*")</f>
        <v>996104.48</v>
      </c>
      <c r="F62" s="36">
        <f>IF('Town Data'!I58&gt;9,'Town Data'!H58,"*")</f>
        <v>2069315.04</v>
      </c>
      <c r="G62" s="36">
        <f>IF('Town Data'!K58&gt;9,'Town Data'!J58,"*")</f>
        <v>455821.84</v>
      </c>
      <c r="H62" s="37">
        <f>IF('Town Data'!M58&gt;9,'Town Data'!L58,"*")</f>
        <v>217723.55</v>
      </c>
      <c r="I62" s="8">
        <f t="shared" si="0"/>
        <v>0.45824117240263235</v>
      </c>
      <c r="J62" s="8">
        <f t="shared" si="1"/>
        <v>1.5851451303869073</v>
      </c>
      <c r="K62" s="8">
        <f t="shared" si="2"/>
        <v>3.5750883632018677</v>
      </c>
    </row>
    <row r="63" spans="2:11" x14ac:dyDescent="0.3">
      <c r="B63" s="24" t="str">
        <f>'Town Data'!A59</f>
        <v>WARREN</v>
      </c>
      <c r="C63" s="41">
        <f>IF('Town Data'!C59&gt;9,'Town Data'!B59,"*")</f>
        <v>2851970.62</v>
      </c>
      <c r="D63" s="34">
        <f>IF('Town Data'!E59&gt;9,'Town Data'!D59,"*")</f>
        <v>3278211.79</v>
      </c>
      <c r="E63" s="35" t="str">
        <f>IF('Town Data'!G59&gt;9,'Town Data'!F59,"*")</f>
        <v>*</v>
      </c>
      <c r="F63" s="34">
        <f>IF('Town Data'!I59&gt;9,'Town Data'!H59,"*")</f>
        <v>1841269.84</v>
      </c>
      <c r="G63" s="34">
        <f>IF('Town Data'!K59&gt;9,'Town Data'!J59,"*")</f>
        <v>2389641.35</v>
      </c>
      <c r="H63" s="35" t="str">
        <f>IF('Town Data'!M59&gt;9,'Town Data'!L59,"*")</f>
        <v>*</v>
      </c>
      <c r="I63" s="19">
        <f t="shared" si="0"/>
        <v>0.5489150791716656</v>
      </c>
      <c r="J63" s="19">
        <f t="shared" si="1"/>
        <v>0.37184259470568665</v>
      </c>
      <c r="K63" s="19" t="str">
        <f t="shared" si="2"/>
        <v/>
      </c>
    </row>
    <row r="64" spans="2:11" x14ac:dyDescent="0.3">
      <c r="B64" t="str">
        <f>'Town Data'!A60</f>
        <v>WATERBURY</v>
      </c>
      <c r="C64" s="40">
        <f>IF('Town Data'!C60&gt;9,'Town Data'!B60,"*")</f>
        <v>3856124.78</v>
      </c>
      <c r="D64" s="36">
        <f>IF('Town Data'!E60&gt;9,'Town Data'!D60,"*")</f>
        <v>2398324.6800000002</v>
      </c>
      <c r="E64" s="37">
        <f>IF('Town Data'!G60&gt;9,'Town Data'!F60,"*")</f>
        <v>967316.8</v>
      </c>
      <c r="F64" s="36">
        <f>IF('Town Data'!I60&gt;9,'Town Data'!H60,"*")</f>
        <v>2536655.2000000002</v>
      </c>
      <c r="G64" s="36">
        <f>IF('Town Data'!K60&gt;9,'Town Data'!J60,"*")</f>
        <v>1261633.3999999999</v>
      </c>
      <c r="H64" s="37">
        <f>IF('Town Data'!M60&gt;9,'Town Data'!L60,"*")</f>
        <v>415631.66</v>
      </c>
      <c r="I64" s="8">
        <f t="shared" si="0"/>
        <v>0.520161187062396</v>
      </c>
      <c r="J64" s="8">
        <f t="shared" si="1"/>
        <v>0.90096796739845375</v>
      </c>
      <c r="K64" s="8">
        <f t="shared" si="2"/>
        <v>1.3273414734575324</v>
      </c>
    </row>
    <row r="65" spans="2:11" x14ac:dyDescent="0.3">
      <c r="B65" s="24" t="str">
        <f>'Town Data'!A61</f>
        <v>WILLISTON</v>
      </c>
      <c r="C65" s="41">
        <f>IF('Town Data'!C61&gt;9,'Town Data'!B61,"*")</f>
        <v>9239970.5500000007</v>
      </c>
      <c r="D65" s="34" t="str">
        <f>IF('Town Data'!E61&gt;9,'Town Data'!D61,"*")</f>
        <v>*</v>
      </c>
      <c r="E65" s="35">
        <f>IF('Town Data'!G61&gt;9,'Town Data'!F61,"*")</f>
        <v>857678.36</v>
      </c>
      <c r="F65" s="34">
        <f>IF('Town Data'!I61&gt;9,'Town Data'!H61,"*")</f>
        <v>7700995.8200000003</v>
      </c>
      <c r="G65" s="34" t="str">
        <f>IF('Town Data'!K61&gt;9,'Town Data'!J61,"*")</f>
        <v>*</v>
      </c>
      <c r="H65" s="35">
        <f>IF('Town Data'!M61&gt;9,'Town Data'!L61,"*")</f>
        <v>578220.07999999996</v>
      </c>
      <c r="I65" s="19">
        <f t="shared" si="0"/>
        <v>0.19984100316003034</v>
      </c>
      <c r="J65" s="19" t="str">
        <f t="shared" si="1"/>
        <v/>
      </c>
      <c r="K65" s="19">
        <f t="shared" si="2"/>
        <v>0.4833078090266254</v>
      </c>
    </row>
    <row r="66" spans="2:11" x14ac:dyDescent="0.3">
      <c r="B66" t="str">
        <f>'Town Data'!A62</f>
        <v>WILMINGTON</v>
      </c>
      <c r="C66" s="40">
        <f>IF('Town Data'!C62&gt;9,'Town Data'!B62,"*")</f>
        <v>2521023.34</v>
      </c>
      <c r="D66" s="36">
        <f>IF('Town Data'!E62&gt;9,'Town Data'!D62,"*")</f>
        <v>556964.24</v>
      </c>
      <c r="E66" s="37">
        <f>IF('Town Data'!G62&gt;9,'Town Data'!F62,"*")</f>
        <v>732056.73</v>
      </c>
      <c r="F66" s="36">
        <f>IF('Town Data'!I62&gt;9,'Town Data'!H62,"*")</f>
        <v>1818581.39</v>
      </c>
      <c r="G66" s="36">
        <f>IF('Town Data'!K62&gt;9,'Town Data'!J62,"*")</f>
        <v>418265.39</v>
      </c>
      <c r="H66" s="37">
        <f>IF('Town Data'!M62&gt;9,'Town Data'!L62,"*")</f>
        <v>357325.82</v>
      </c>
      <c r="I66" s="8">
        <f t="shared" si="0"/>
        <v>0.38625818666273715</v>
      </c>
      <c r="J66" s="8">
        <f t="shared" si="1"/>
        <v>0.33160489324732312</v>
      </c>
      <c r="K66" s="8">
        <f t="shared" si="2"/>
        <v>1.0487092984212558</v>
      </c>
    </row>
    <row r="67" spans="2:11" x14ac:dyDescent="0.3">
      <c r="B67" s="24" t="str">
        <f>'Town Data'!A63</f>
        <v>WINDSOR</v>
      </c>
      <c r="C67" s="41">
        <f>IF('Town Data'!C63&gt;9,'Town Data'!B63,"*")</f>
        <v>1146461.05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WINHALL</v>
      </c>
      <c r="C68" s="40" t="str">
        <f>IF('Town Data'!C64&gt;9,'Town Data'!B64,"*")</f>
        <v>*</v>
      </c>
      <c r="D68" s="36">
        <f>IF('Town Data'!E64&gt;9,'Town Data'!D64,"*")</f>
        <v>665023.47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WINOOSKI</v>
      </c>
      <c r="C69" s="41">
        <f>IF('Town Data'!C65&gt;9,'Town Data'!B65,"*")</f>
        <v>3098255.06</v>
      </c>
      <c r="D69" s="34" t="str">
        <f>IF('Town Data'!E65&gt;9,'Town Data'!D65,"*")</f>
        <v>*</v>
      </c>
      <c r="E69" s="35">
        <f>IF('Town Data'!G65&gt;9,'Town Data'!F65,"*")</f>
        <v>1061858.6000000001</v>
      </c>
      <c r="F69" s="34">
        <f>IF('Town Data'!I65&gt;9,'Town Data'!H65,"*")</f>
        <v>2196246.31</v>
      </c>
      <c r="G69" s="34" t="str">
        <f>IF('Town Data'!K65&gt;9,'Town Data'!J65,"*")</f>
        <v>*</v>
      </c>
      <c r="H69" s="35">
        <f>IF('Town Data'!M65&gt;9,'Town Data'!L65,"*")</f>
        <v>306046.43</v>
      </c>
      <c r="I69" s="19">
        <f t="shared" si="0"/>
        <v>0.4107047310189903</v>
      </c>
      <c r="J69" s="19" t="str">
        <f t="shared" si="1"/>
        <v/>
      </c>
      <c r="K69" s="19">
        <f t="shared" si="2"/>
        <v>2.469599694399311</v>
      </c>
    </row>
    <row r="70" spans="2:11" x14ac:dyDescent="0.3">
      <c r="B70" t="str">
        <f>'Town Data'!A66</f>
        <v>WOODSTOCK</v>
      </c>
      <c r="C70" s="40">
        <f>IF('Town Data'!C66&gt;9,'Town Data'!B66,"*")</f>
        <v>3459311.36</v>
      </c>
      <c r="D70" s="36">
        <f>IF('Town Data'!E66&gt;9,'Town Data'!D66,"*")</f>
        <v>4928177.82</v>
      </c>
      <c r="E70" s="37">
        <f>IF('Town Data'!G66&gt;9,'Town Data'!F66,"*")</f>
        <v>968369.69</v>
      </c>
      <c r="F70" s="36">
        <f>IF('Town Data'!I66&gt;9,'Town Data'!H66,"*")</f>
        <v>2249897.0099999998</v>
      </c>
      <c r="G70" s="36">
        <f>IF('Town Data'!K66&gt;9,'Town Data'!J66,"*")</f>
        <v>2131436.7000000002</v>
      </c>
      <c r="H70" s="37">
        <f>IF('Town Data'!M66&gt;9,'Town Data'!L66,"*")</f>
        <v>508515.71</v>
      </c>
      <c r="I70" s="8">
        <f t="shared" ref="I70:I133" si="3">IFERROR((C70-F70)/F70,"")</f>
        <v>0.53754209398233754</v>
      </c>
      <c r="J70" s="8">
        <f t="shared" ref="J70:J133" si="4">IFERROR((D70-G70)/G70,"")</f>
        <v>1.3121389530357621</v>
      </c>
      <c r="K70" s="8">
        <f t="shared" ref="K70:K133" si="5">IFERROR((E70-H70)/H70,"")</f>
        <v>0.90430633893297008</v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4212145</v>
      </c>
      <c r="C2" s="30">
        <v>42</v>
      </c>
      <c r="D2" s="30">
        <v>0</v>
      </c>
      <c r="E2" s="30">
        <v>0</v>
      </c>
      <c r="F2" s="30">
        <v>742055.66</v>
      </c>
      <c r="G2" s="30">
        <v>18</v>
      </c>
      <c r="H2" s="30">
        <v>3808762.16</v>
      </c>
      <c r="I2" s="30">
        <v>40</v>
      </c>
      <c r="J2" s="30">
        <v>0</v>
      </c>
      <c r="K2" s="30">
        <v>0</v>
      </c>
      <c r="L2" s="30">
        <v>331514.27</v>
      </c>
      <c r="M2" s="30">
        <v>15</v>
      </c>
    </row>
    <row r="3" spans="1:13" x14ac:dyDescent="0.3">
      <c r="A3" s="29" t="s">
        <v>48</v>
      </c>
      <c r="B3" s="30">
        <v>1157596.98</v>
      </c>
      <c r="C3" s="30">
        <v>12</v>
      </c>
      <c r="D3" s="30">
        <v>0</v>
      </c>
      <c r="E3" s="30">
        <v>0</v>
      </c>
      <c r="F3" s="30">
        <v>0</v>
      </c>
      <c r="G3" s="30">
        <v>0</v>
      </c>
      <c r="H3" s="30">
        <v>1095232.1100000001</v>
      </c>
      <c r="I3" s="30">
        <v>12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526924.61</v>
      </c>
      <c r="C4" s="30">
        <v>16</v>
      </c>
      <c r="D4" s="30">
        <v>0</v>
      </c>
      <c r="E4" s="30">
        <v>0</v>
      </c>
      <c r="F4" s="30">
        <v>0</v>
      </c>
      <c r="G4" s="30">
        <v>0</v>
      </c>
      <c r="H4" s="30">
        <v>507332.8</v>
      </c>
      <c r="I4" s="30">
        <v>14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7465525.0099999998</v>
      </c>
      <c r="C5" s="30">
        <v>75</v>
      </c>
      <c r="D5" s="30">
        <v>1630753.67</v>
      </c>
      <c r="E5" s="30">
        <v>20</v>
      </c>
      <c r="F5" s="30">
        <v>928572.3</v>
      </c>
      <c r="G5" s="30">
        <v>28</v>
      </c>
      <c r="H5" s="30">
        <v>6408362.4100000001</v>
      </c>
      <c r="I5" s="30">
        <v>68</v>
      </c>
      <c r="J5" s="30">
        <v>585708.68000000005</v>
      </c>
      <c r="K5" s="30">
        <v>20</v>
      </c>
      <c r="L5" s="30">
        <v>493106.91</v>
      </c>
      <c r="M5" s="30">
        <v>25</v>
      </c>
    </row>
    <row r="6" spans="1:13" x14ac:dyDescent="0.3">
      <c r="A6" s="29" t="s">
        <v>51</v>
      </c>
      <c r="B6" s="30">
        <v>4894746.3499999996</v>
      </c>
      <c r="C6" s="30">
        <v>18</v>
      </c>
      <c r="D6" s="30">
        <v>0</v>
      </c>
      <c r="E6" s="30">
        <v>0</v>
      </c>
      <c r="F6" s="30">
        <v>0</v>
      </c>
      <c r="G6" s="30">
        <v>0</v>
      </c>
      <c r="H6" s="30">
        <v>4424209.08</v>
      </c>
      <c r="I6" s="30">
        <v>18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411853.77</v>
      </c>
      <c r="C7" s="30">
        <v>10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1223601.03</v>
      </c>
      <c r="C8" s="30">
        <v>10</v>
      </c>
      <c r="D8" s="30">
        <v>0</v>
      </c>
      <c r="E8" s="30">
        <v>0</v>
      </c>
      <c r="F8" s="30">
        <v>0</v>
      </c>
      <c r="G8" s="30">
        <v>0</v>
      </c>
      <c r="H8" s="30">
        <v>1068256.95</v>
      </c>
      <c r="I8" s="30">
        <v>10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856121.83</v>
      </c>
      <c r="C9" s="30">
        <v>20</v>
      </c>
      <c r="D9" s="30">
        <v>0</v>
      </c>
      <c r="E9" s="30">
        <v>0</v>
      </c>
      <c r="F9" s="30">
        <v>150239.88</v>
      </c>
      <c r="G9" s="30">
        <v>10</v>
      </c>
      <c r="H9" s="30">
        <v>713989.5</v>
      </c>
      <c r="I9" s="30">
        <v>17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9720377.0299999993</v>
      </c>
      <c r="C10" s="30">
        <v>82</v>
      </c>
      <c r="D10" s="30">
        <v>2114300.41</v>
      </c>
      <c r="E10" s="30">
        <v>19</v>
      </c>
      <c r="F10" s="30">
        <v>1058579.9099999999</v>
      </c>
      <c r="G10" s="30">
        <v>34</v>
      </c>
      <c r="H10" s="30">
        <v>8479573.3200000003</v>
      </c>
      <c r="I10" s="30">
        <v>74</v>
      </c>
      <c r="J10" s="30">
        <v>1199947.83</v>
      </c>
      <c r="K10" s="30">
        <v>15</v>
      </c>
      <c r="L10" s="30">
        <v>553172.82999999996</v>
      </c>
      <c r="M10" s="30">
        <v>27</v>
      </c>
    </row>
    <row r="11" spans="1:13" x14ac:dyDescent="0.3">
      <c r="A11" s="29" t="s">
        <v>56</v>
      </c>
      <c r="B11" s="30">
        <v>897998.51</v>
      </c>
      <c r="C11" s="30">
        <v>15</v>
      </c>
      <c r="D11" s="30">
        <v>0</v>
      </c>
      <c r="E11" s="30">
        <v>0</v>
      </c>
      <c r="F11" s="30">
        <v>0</v>
      </c>
      <c r="G11" s="30">
        <v>0</v>
      </c>
      <c r="H11" s="30">
        <v>770582.88</v>
      </c>
      <c r="I11" s="30">
        <v>13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3">
      <c r="A12" s="29" t="s">
        <v>57</v>
      </c>
      <c r="B12" s="30">
        <v>962646.8</v>
      </c>
      <c r="C12" s="30">
        <v>14</v>
      </c>
      <c r="D12" s="30">
        <v>1562481.74</v>
      </c>
      <c r="E12" s="30">
        <v>10</v>
      </c>
      <c r="F12" s="30">
        <v>0</v>
      </c>
      <c r="G12" s="30">
        <v>0</v>
      </c>
      <c r="H12" s="30">
        <v>604817.59</v>
      </c>
      <c r="I12" s="30">
        <v>12</v>
      </c>
      <c r="J12" s="30">
        <v>816536.52</v>
      </c>
      <c r="K12" s="30">
        <v>12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23538625.780000001</v>
      </c>
      <c r="C13" s="30">
        <v>196</v>
      </c>
      <c r="D13" s="30">
        <v>9585538.9499999993</v>
      </c>
      <c r="E13" s="30">
        <v>18</v>
      </c>
      <c r="F13" s="30">
        <v>7709459.75</v>
      </c>
      <c r="G13" s="30">
        <v>97</v>
      </c>
      <c r="H13" s="30">
        <v>16595305.869999999</v>
      </c>
      <c r="I13" s="30">
        <v>170</v>
      </c>
      <c r="J13" s="30">
        <v>3165211.81</v>
      </c>
      <c r="K13" s="30">
        <v>12</v>
      </c>
      <c r="L13" s="30">
        <v>2259476.14</v>
      </c>
      <c r="M13" s="30">
        <v>77</v>
      </c>
    </row>
    <row r="14" spans="1:13" x14ac:dyDescent="0.3">
      <c r="A14" s="29" t="s">
        <v>59</v>
      </c>
      <c r="B14" s="30">
        <v>2820284.81</v>
      </c>
      <c r="C14" s="30">
        <v>19</v>
      </c>
      <c r="D14" s="30">
        <v>0</v>
      </c>
      <c r="E14" s="30">
        <v>0</v>
      </c>
      <c r="F14" s="30">
        <v>695944.55</v>
      </c>
      <c r="G14" s="30">
        <v>11</v>
      </c>
      <c r="H14" s="30">
        <v>1818315.24</v>
      </c>
      <c r="I14" s="30">
        <v>18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1203781.1599999999</v>
      </c>
      <c r="C15" s="30">
        <v>17</v>
      </c>
      <c r="D15" s="30">
        <v>0</v>
      </c>
      <c r="E15" s="30">
        <v>0</v>
      </c>
      <c r="F15" s="30">
        <v>0</v>
      </c>
      <c r="G15" s="30">
        <v>0</v>
      </c>
      <c r="H15" s="30">
        <v>943089.67</v>
      </c>
      <c r="I15" s="30">
        <v>17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3">
      <c r="A16" s="29" t="s">
        <v>61</v>
      </c>
      <c r="B16" s="30">
        <v>769769.95</v>
      </c>
      <c r="C16" s="30">
        <v>14</v>
      </c>
      <c r="D16" s="30">
        <v>0</v>
      </c>
      <c r="E16" s="30">
        <v>0</v>
      </c>
      <c r="F16" s="30">
        <v>0</v>
      </c>
      <c r="G16" s="30">
        <v>0</v>
      </c>
      <c r="H16" s="30">
        <v>623359.79</v>
      </c>
      <c r="I16" s="30">
        <v>14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6621157.4400000004</v>
      </c>
      <c r="C17" s="30">
        <v>45</v>
      </c>
      <c r="D17" s="30">
        <v>0</v>
      </c>
      <c r="E17" s="30">
        <v>0</v>
      </c>
      <c r="F17" s="30">
        <v>790171.91</v>
      </c>
      <c r="G17" s="30">
        <v>13</v>
      </c>
      <c r="H17" s="30">
        <v>5866332.04</v>
      </c>
      <c r="I17" s="30">
        <v>47</v>
      </c>
      <c r="J17" s="30">
        <v>0</v>
      </c>
      <c r="K17" s="30">
        <v>0</v>
      </c>
      <c r="L17" s="30">
        <v>437249.79</v>
      </c>
      <c r="M17" s="30">
        <v>13</v>
      </c>
    </row>
    <row r="18" spans="1:13" x14ac:dyDescent="0.3">
      <c r="A18" s="29" t="s">
        <v>63</v>
      </c>
      <c r="B18" s="30">
        <v>2328680.7599999998</v>
      </c>
      <c r="C18" s="30">
        <v>20</v>
      </c>
      <c r="D18" s="30">
        <v>0</v>
      </c>
      <c r="E18" s="30">
        <v>0</v>
      </c>
      <c r="F18" s="30">
        <v>0</v>
      </c>
      <c r="G18" s="30">
        <v>0</v>
      </c>
      <c r="H18" s="30">
        <v>2305193.2799999998</v>
      </c>
      <c r="I18" s="30">
        <v>21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4763815.8600000003</v>
      </c>
      <c r="C19" s="30">
        <v>26</v>
      </c>
      <c r="D19" s="30">
        <v>2463624.4700000002</v>
      </c>
      <c r="E19" s="30">
        <v>32</v>
      </c>
      <c r="F19" s="30">
        <v>1841150.53</v>
      </c>
      <c r="G19" s="30">
        <v>15</v>
      </c>
      <c r="H19" s="30">
        <v>3266538.15</v>
      </c>
      <c r="I19" s="30">
        <v>23</v>
      </c>
      <c r="J19" s="30">
        <v>1373236.03</v>
      </c>
      <c r="K19" s="30">
        <v>31</v>
      </c>
      <c r="L19" s="30">
        <v>945999.04</v>
      </c>
      <c r="M19" s="30">
        <v>14</v>
      </c>
    </row>
    <row r="20" spans="1:13" x14ac:dyDescent="0.3">
      <c r="A20" s="29" t="s">
        <v>65</v>
      </c>
      <c r="B20" s="30">
        <v>1105354.32</v>
      </c>
      <c r="C20" s="30">
        <v>16</v>
      </c>
      <c r="D20" s="30">
        <v>0</v>
      </c>
      <c r="E20" s="30">
        <v>0</v>
      </c>
      <c r="F20" s="30">
        <v>0</v>
      </c>
      <c r="G20" s="30">
        <v>0</v>
      </c>
      <c r="H20" s="30">
        <v>1037609.94</v>
      </c>
      <c r="I20" s="30">
        <v>15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9105217.1799999997</v>
      </c>
      <c r="C21" s="30">
        <v>66</v>
      </c>
      <c r="D21" s="30">
        <v>0</v>
      </c>
      <c r="E21" s="30">
        <v>0</v>
      </c>
      <c r="F21" s="30">
        <v>790478.88</v>
      </c>
      <c r="G21" s="30">
        <v>21</v>
      </c>
      <c r="H21" s="30">
        <v>8408755.9199999999</v>
      </c>
      <c r="I21" s="30">
        <v>68</v>
      </c>
      <c r="J21" s="30">
        <v>0</v>
      </c>
      <c r="K21" s="30">
        <v>0</v>
      </c>
      <c r="L21" s="30">
        <v>420128.33</v>
      </c>
      <c r="M21" s="30">
        <v>19</v>
      </c>
    </row>
    <row r="22" spans="1:13" x14ac:dyDescent="0.3">
      <c r="A22" s="29" t="s">
        <v>67</v>
      </c>
      <c r="B22" s="30">
        <v>1452490.47</v>
      </c>
      <c r="C22" s="30">
        <v>16</v>
      </c>
      <c r="D22" s="30">
        <v>0</v>
      </c>
      <c r="E22" s="30">
        <v>0</v>
      </c>
      <c r="F22" s="30">
        <v>0</v>
      </c>
      <c r="G22" s="30">
        <v>0</v>
      </c>
      <c r="H22" s="30">
        <v>1277969.31</v>
      </c>
      <c r="I22" s="30">
        <v>13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848733.11</v>
      </c>
      <c r="C23" s="30">
        <v>11</v>
      </c>
      <c r="D23" s="30">
        <v>0</v>
      </c>
      <c r="E23" s="30">
        <v>0</v>
      </c>
      <c r="F23" s="30">
        <v>0</v>
      </c>
      <c r="G23" s="30">
        <v>0</v>
      </c>
      <c r="H23" s="30">
        <v>791578.19</v>
      </c>
      <c r="I23" s="30">
        <v>11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738982.32</v>
      </c>
      <c r="C24" s="30">
        <v>17</v>
      </c>
      <c r="D24" s="30">
        <v>0</v>
      </c>
      <c r="E24" s="30">
        <v>0</v>
      </c>
      <c r="F24" s="30">
        <v>0</v>
      </c>
      <c r="G24" s="30">
        <v>0</v>
      </c>
      <c r="H24" s="30">
        <v>675007.79</v>
      </c>
      <c r="I24" s="30">
        <v>16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5194948.33</v>
      </c>
      <c r="C25" s="30">
        <v>48</v>
      </c>
      <c r="D25" s="30">
        <v>3079447.97</v>
      </c>
      <c r="E25" s="30">
        <v>17</v>
      </c>
      <c r="F25" s="30">
        <v>815872.51</v>
      </c>
      <c r="G25" s="30">
        <v>22</v>
      </c>
      <c r="H25" s="30">
        <v>4219315.33</v>
      </c>
      <c r="I25" s="30">
        <v>42</v>
      </c>
      <c r="J25" s="30">
        <v>1541300.94</v>
      </c>
      <c r="K25" s="30">
        <v>16</v>
      </c>
      <c r="L25" s="30">
        <v>413754.82</v>
      </c>
      <c r="M25" s="30">
        <v>16</v>
      </c>
    </row>
    <row r="26" spans="1:13" x14ac:dyDescent="0.3">
      <c r="A26" s="29" t="s">
        <v>71</v>
      </c>
      <c r="B26" s="30">
        <v>986065.22</v>
      </c>
      <c r="C26" s="30">
        <v>11</v>
      </c>
      <c r="D26" s="30">
        <v>0</v>
      </c>
      <c r="E26" s="30">
        <v>0</v>
      </c>
      <c r="F26" s="30">
        <v>0</v>
      </c>
      <c r="G26" s="30">
        <v>0</v>
      </c>
      <c r="H26" s="30">
        <v>923451.85</v>
      </c>
      <c r="I26" s="30">
        <v>10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0</v>
      </c>
      <c r="C27" s="30">
        <v>0</v>
      </c>
      <c r="D27" s="30">
        <v>1487911.66</v>
      </c>
      <c r="E27" s="30">
        <v>10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878720.13</v>
      </c>
      <c r="C28" s="30">
        <v>10</v>
      </c>
      <c r="D28" s="30">
        <v>0</v>
      </c>
      <c r="E28" s="30">
        <v>0</v>
      </c>
      <c r="F28" s="30">
        <v>0</v>
      </c>
      <c r="G28" s="30">
        <v>0</v>
      </c>
      <c r="H28" s="30">
        <v>763518.25</v>
      </c>
      <c r="I28" s="30">
        <v>10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12439021.15</v>
      </c>
      <c r="C29" s="30">
        <v>39</v>
      </c>
      <c r="D29" s="30">
        <v>14783458.83</v>
      </c>
      <c r="E29" s="30">
        <v>48</v>
      </c>
      <c r="F29" s="30">
        <v>6660551.21</v>
      </c>
      <c r="G29" s="30">
        <v>32</v>
      </c>
      <c r="H29" s="30">
        <v>7038040.1900000004</v>
      </c>
      <c r="I29" s="30">
        <v>36</v>
      </c>
      <c r="J29" s="30">
        <v>9341764.8800000008</v>
      </c>
      <c r="K29" s="30">
        <v>45</v>
      </c>
      <c r="L29" s="30">
        <v>2413540.86</v>
      </c>
      <c r="M29" s="30">
        <v>27</v>
      </c>
    </row>
    <row r="30" spans="1:13" x14ac:dyDescent="0.3">
      <c r="A30" s="29" t="s">
        <v>75</v>
      </c>
      <c r="B30" s="30">
        <v>1323587.6399999999</v>
      </c>
      <c r="C30" s="30">
        <v>18</v>
      </c>
      <c r="D30" s="30">
        <v>0</v>
      </c>
      <c r="E30" s="30">
        <v>0</v>
      </c>
      <c r="F30" s="30">
        <v>0</v>
      </c>
      <c r="G30" s="30">
        <v>0</v>
      </c>
      <c r="H30" s="30">
        <v>801419.11</v>
      </c>
      <c r="I30" s="30">
        <v>15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3">
      <c r="A31" s="29" t="s">
        <v>76</v>
      </c>
      <c r="B31" s="30">
        <v>8236540.1900000004</v>
      </c>
      <c r="C31" s="30">
        <v>39</v>
      </c>
      <c r="D31" s="30">
        <v>1286634.72</v>
      </c>
      <c r="E31" s="30">
        <v>26</v>
      </c>
      <c r="F31" s="30">
        <v>2899668.79</v>
      </c>
      <c r="G31" s="30">
        <v>23</v>
      </c>
      <c r="H31" s="30">
        <v>5216740.57</v>
      </c>
      <c r="I31" s="30">
        <v>38</v>
      </c>
      <c r="J31" s="30">
        <v>2929864.83</v>
      </c>
      <c r="K31" s="30">
        <v>32</v>
      </c>
      <c r="L31" s="30">
        <v>1292405.78</v>
      </c>
      <c r="M31" s="30">
        <v>19</v>
      </c>
    </row>
    <row r="32" spans="1:13" x14ac:dyDescent="0.3">
      <c r="A32" s="29" t="s">
        <v>77</v>
      </c>
      <c r="B32" s="30">
        <v>3059046.32</v>
      </c>
      <c r="C32" s="30">
        <v>27</v>
      </c>
      <c r="D32" s="30">
        <v>0</v>
      </c>
      <c r="E32" s="30">
        <v>0</v>
      </c>
      <c r="F32" s="30">
        <v>0</v>
      </c>
      <c r="G32" s="30">
        <v>0</v>
      </c>
      <c r="H32" s="30">
        <v>3036277.22</v>
      </c>
      <c r="I32" s="30">
        <v>24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7615377.1399999997</v>
      </c>
      <c r="C33" s="30">
        <v>61</v>
      </c>
      <c r="D33" s="30">
        <v>6444021.4800000004</v>
      </c>
      <c r="E33" s="30">
        <v>31</v>
      </c>
      <c r="F33" s="30">
        <v>1795580.47</v>
      </c>
      <c r="G33" s="30">
        <v>37</v>
      </c>
      <c r="H33" s="30">
        <v>5645697.2800000003</v>
      </c>
      <c r="I33" s="30">
        <v>55</v>
      </c>
      <c r="J33" s="30">
        <v>3468007.29</v>
      </c>
      <c r="K33" s="30">
        <v>30</v>
      </c>
      <c r="L33" s="30">
        <v>1026553.64</v>
      </c>
      <c r="M33" s="30">
        <v>30</v>
      </c>
    </row>
    <row r="34" spans="1:13" x14ac:dyDescent="0.3">
      <c r="A34" s="29" t="s">
        <v>79</v>
      </c>
      <c r="B34" s="30">
        <v>5921689.8700000001</v>
      </c>
      <c r="C34" s="30">
        <v>49</v>
      </c>
      <c r="D34" s="30">
        <v>0</v>
      </c>
      <c r="E34" s="30">
        <v>0</v>
      </c>
      <c r="F34" s="30">
        <v>648145.28</v>
      </c>
      <c r="G34" s="30">
        <v>20</v>
      </c>
      <c r="H34" s="30">
        <v>4334824.68</v>
      </c>
      <c r="I34" s="30">
        <v>45</v>
      </c>
      <c r="J34" s="30">
        <v>709845.78</v>
      </c>
      <c r="K34" s="30">
        <v>10</v>
      </c>
      <c r="L34" s="30">
        <v>243433.69</v>
      </c>
      <c r="M34" s="30">
        <v>16</v>
      </c>
    </row>
    <row r="35" spans="1:13" x14ac:dyDescent="0.3">
      <c r="A35" s="29" t="s">
        <v>80</v>
      </c>
      <c r="B35" s="30">
        <v>2688119.33</v>
      </c>
      <c r="C35" s="30">
        <v>24</v>
      </c>
      <c r="D35" s="30">
        <v>0</v>
      </c>
      <c r="E35" s="30">
        <v>0</v>
      </c>
      <c r="F35" s="30">
        <v>0</v>
      </c>
      <c r="G35" s="30">
        <v>0</v>
      </c>
      <c r="H35" s="30">
        <v>2689956.04</v>
      </c>
      <c r="I35" s="30">
        <v>23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446927.2</v>
      </c>
      <c r="C36" s="30">
        <v>10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5020420.76</v>
      </c>
      <c r="C37" s="30">
        <v>55</v>
      </c>
      <c r="D37" s="30">
        <v>0</v>
      </c>
      <c r="E37" s="30">
        <v>0</v>
      </c>
      <c r="F37" s="30">
        <v>820633.65</v>
      </c>
      <c r="G37" s="30">
        <v>24</v>
      </c>
      <c r="H37" s="30">
        <v>3431714.03</v>
      </c>
      <c r="I37" s="30">
        <v>47</v>
      </c>
      <c r="J37" s="30">
        <v>0</v>
      </c>
      <c r="K37" s="30">
        <v>0</v>
      </c>
      <c r="L37" s="30">
        <v>333138.59999999998</v>
      </c>
      <c r="M37" s="30">
        <v>18</v>
      </c>
    </row>
    <row r="38" spans="1:13" x14ac:dyDescent="0.3">
      <c r="A38" s="29" t="s">
        <v>83</v>
      </c>
      <c r="B38" s="30">
        <v>4051762.81</v>
      </c>
      <c r="C38" s="30">
        <v>31</v>
      </c>
      <c r="D38" s="30">
        <v>0</v>
      </c>
      <c r="E38" s="30">
        <v>0</v>
      </c>
      <c r="F38" s="30">
        <v>0</v>
      </c>
      <c r="G38" s="30">
        <v>0</v>
      </c>
      <c r="H38" s="30">
        <v>3553249.75</v>
      </c>
      <c r="I38" s="30">
        <v>28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3076398.93</v>
      </c>
      <c r="C39" s="30">
        <v>31</v>
      </c>
      <c r="D39" s="30">
        <v>0</v>
      </c>
      <c r="E39" s="30">
        <v>0</v>
      </c>
      <c r="F39" s="30">
        <v>486353.75</v>
      </c>
      <c r="G39" s="30">
        <v>14</v>
      </c>
      <c r="H39" s="30">
        <v>2674314.75</v>
      </c>
      <c r="I39" s="30">
        <v>25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817367.34</v>
      </c>
      <c r="C40" s="30">
        <v>20</v>
      </c>
      <c r="D40" s="30">
        <v>0</v>
      </c>
      <c r="E40" s="30">
        <v>0</v>
      </c>
      <c r="F40" s="30">
        <v>0</v>
      </c>
      <c r="G40" s="30">
        <v>0</v>
      </c>
      <c r="H40" s="30">
        <v>632492.93999999994</v>
      </c>
      <c r="I40" s="30">
        <v>19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424547.31</v>
      </c>
      <c r="C41" s="30">
        <v>11</v>
      </c>
      <c r="D41" s="30">
        <v>0</v>
      </c>
      <c r="E41" s="30">
        <v>0</v>
      </c>
      <c r="F41" s="30">
        <v>0</v>
      </c>
      <c r="G41" s="30">
        <v>0</v>
      </c>
      <c r="H41" s="30">
        <v>388195.04</v>
      </c>
      <c r="I41" s="30">
        <v>11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1859557.62</v>
      </c>
      <c r="C42" s="30">
        <v>22</v>
      </c>
      <c r="D42" s="30">
        <v>0</v>
      </c>
      <c r="E42" s="30">
        <v>0</v>
      </c>
      <c r="F42" s="30">
        <v>110102.38</v>
      </c>
      <c r="G42" s="30">
        <v>10</v>
      </c>
      <c r="H42" s="30">
        <v>1594878.63</v>
      </c>
      <c r="I42" s="30">
        <v>18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827215.97</v>
      </c>
      <c r="C43" s="30">
        <v>13</v>
      </c>
      <c r="D43" s="30">
        <v>0</v>
      </c>
      <c r="E43" s="30">
        <v>0</v>
      </c>
      <c r="F43" s="30">
        <v>0</v>
      </c>
      <c r="G43" s="30">
        <v>0</v>
      </c>
      <c r="H43" s="30">
        <v>720794.5</v>
      </c>
      <c r="I43" s="30">
        <v>11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1391292.52</v>
      </c>
      <c r="C44" s="30">
        <v>32</v>
      </c>
      <c r="D44" s="30">
        <v>0</v>
      </c>
      <c r="E44" s="30">
        <v>0</v>
      </c>
      <c r="F44" s="30">
        <v>253940.54</v>
      </c>
      <c r="G44" s="30">
        <v>11</v>
      </c>
      <c r="H44" s="30">
        <v>1157138.71</v>
      </c>
      <c r="I44" s="30">
        <v>26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634119.78</v>
      </c>
      <c r="C45" s="30">
        <v>12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11263956.77</v>
      </c>
      <c r="C46" s="30">
        <v>78</v>
      </c>
      <c r="D46" s="30">
        <v>1594005.96</v>
      </c>
      <c r="E46" s="30">
        <v>11</v>
      </c>
      <c r="F46" s="30">
        <v>1162610.28</v>
      </c>
      <c r="G46" s="30">
        <v>26</v>
      </c>
      <c r="H46" s="30">
        <v>10417273.52</v>
      </c>
      <c r="I46" s="30">
        <v>75</v>
      </c>
      <c r="J46" s="30">
        <v>0</v>
      </c>
      <c r="K46" s="30">
        <v>0</v>
      </c>
      <c r="L46" s="30">
        <v>658085.39</v>
      </c>
      <c r="M46" s="30">
        <v>23</v>
      </c>
    </row>
    <row r="47" spans="1:13" x14ac:dyDescent="0.3">
      <c r="A47" s="29" t="s">
        <v>92</v>
      </c>
      <c r="B47" s="30">
        <v>4080117.18</v>
      </c>
      <c r="C47" s="30">
        <v>13</v>
      </c>
      <c r="D47" s="30">
        <v>0</v>
      </c>
      <c r="E47" s="30">
        <v>0</v>
      </c>
      <c r="F47" s="30">
        <v>0</v>
      </c>
      <c r="G47" s="30">
        <v>0</v>
      </c>
      <c r="H47" s="30">
        <v>3807324.9</v>
      </c>
      <c r="I47" s="30">
        <v>14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1690275.79</v>
      </c>
      <c r="C48" s="30">
        <v>23</v>
      </c>
      <c r="D48" s="30">
        <v>0</v>
      </c>
      <c r="E48" s="30">
        <v>0</v>
      </c>
      <c r="F48" s="30">
        <v>231031.39</v>
      </c>
      <c r="G48" s="30">
        <v>11</v>
      </c>
      <c r="H48" s="30">
        <v>1659110.32</v>
      </c>
      <c r="I48" s="30">
        <v>23</v>
      </c>
      <c r="J48" s="30">
        <v>0</v>
      </c>
      <c r="K48" s="30">
        <v>0</v>
      </c>
      <c r="L48" s="30">
        <v>92687.63</v>
      </c>
      <c r="M48" s="30">
        <v>10</v>
      </c>
    </row>
    <row r="49" spans="1:13" x14ac:dyDescent="0.3">
      <c r="A49" s="29" t="s">
        <v>94</v>
      </c>
      <c r="B49" s="30">
        <v>19521321.140000001</v>
      </c>
      <c r="C49" s="30">
        <v>90</v>
      </c>
      <c r="D49" s="30">
        <v>6314654.9400000004</v>
      </c>
      <c r="E49" s="30">
        <v>16</v>
      </c>
      <c r="F49" s="30">
        <v>1834212</v>
      </c>
      <c r="G49" s="30">
        <v>30</v>
      </c>
      <c r="H49" s="30">
        <v>17197091.829999998</v>
      </c>
      <c r="I49" s="30">
        <v>87</v>
      </c>
      <c r="J49" s="30">
        <v>2533950.71</v>
      </c>
      <c r="K49" s="30">
        <v>16</v>
      </c>
      <c r="L49" s="30">
        <v>884726.78</v>
      </c>
      <c r="M49" s="30">
        <v>27</v>
      </c>
    </row>
    <row r="50" spans="1:13" x14ac:dyDescent="0.3">
      <c r="A50" s="29" t="s">
        <v>95</v>
      </c>
      <c r="B50" s="30">
        <v>493801.04</v>
      </c>
      <c r="C50" s="30">
        <v>11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96</v>
      </c>
      <c r="B51" s="30">
        <v>3593988.4</v>
      </c>
      <c r="C51" s="30">
        <v>32</v>
      </c>
      <c r="D51" s="30">
        <v>0</v>
      </c>
      <c r="E51" s="30">
        <v>0</v>
      </c>
      <c r="F51" s="30">
        <v>0</v>
      </c>
      <c r="G51" s="30">
        <v>0</v>
      </c>
      <c r="H51" s="30">
        <v>3305377.5</v>
      </c>
      <c r="I51" s="30">
        <v>28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5343743.54</v>
      </c>
      <c r="C52" s="30">
        <v>34</v>
      </c>
      <c r="D52" s="30">
        <v>0</v>
      </c>
      <c r="E52" s="30">
        <v>0</v>
      </c>
      <c r="F52" s="30">
        <v>522604.78</v>
      </c>
      <c r="G52" s="30">
        <v>10</v>
      </c>
      <c r="H52" s="30">
        <v>5126334.17</v>
      </c>
      <c r="I52" s="30">
        <v>36</v>
      </c>
      <c r="J52" s="30">
        <v>0</v>
      </c>
      <c r="K52" s="30">
        <v>0</v>
      </c>
      <c r="L52" s="30">
        <v>280400.5</v>
      </c>
      <c r="M52" s="30">
        <v>10</v>
      </c>
    </row>
    <row r="53" spans="1:13" x14ac:dyDescent="0.3">
      <c r="A53" s="29" t="s">
        <v>98</v>
      </c>
      <c r="B53" s="30">
        <v>2539544.75</v>
      </c>
      <c r="C53" s="30">
        <v>19</v>
      </c>
      <c r="D53" s="30">
        <v>0</v>
      </c>
      <c r="E53" s="30">
        <v>0</v>
      </c>
      <c r="F53" s="30">
        <v>199337.44</v>
      </c>
      <c r="G53" s="30">
        <v>10</v>
      </c>
      <c r="H53" s="30">
        <v>2385537.27</v>
      </c>
      <c r="I53" s="30">
        <v>17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3">
      <c r="A54" s="29" t="s">
        <v>99</v>
      </c>
      <c r="B54" s="30">
        <v>3188671.77</v>
      </c>
      <c r="C54" s="30">
        <v>46</v>
      </c>
      <c r="D54" s="30">
        <v>0</v>
      </c>
      <c r="E54" s="30">
        <v>0</v>
      </c>
      <c r="F54" s="30">
        <v>262239</v>
      </c>
      <c r="G54" s="30">
        <v>15</v>
      </c>
      <c r="H54" s="30">
        <v>2742988.27</v>
      </c>
      <c r="I54" s="30">
        <v>41</v>
      </c>
      <c r="J54" s="30">
        <v>0</v>
      </c>
      <c r="K54" s="30">
        <v>0</v>
      </c>
      <c r="L54" s="30">
        <v>68369.5</v>
      </c>
      <c r="M54" s="30">
        <v>15</v>
      </c>
    </row>
    <row r="55" spans="1:13" x14ac:dyDescent="0.3">
      <c r="A55" s="29" t="s">
        <v>100</v>
      </c>
      <c r="B55" s="30">
        <v>18730957.670000002</v>
      </c>
      <c r="C55" s="30">
        <v>73</v>
      </c>
      <c r="D55" s="30">
        <v>33361661.07</v>
      </c>
      <c r="E55" s="30">
        <v>71</v>
      </c>
      <c r="F55" s="30">
        <v>7259797.0899999999</v>
      </c>
      <c r="G55" s="30">
        <v>49</v>
      </c>
      <c r="H55" s="30">
        <v>11249581.09</v>
      </c>
      <c r="I55" s="30">
        <v>62</v>
      </c>
      <c r="J55" s="30">
        <v>18652193.489999998</v>
      </c>
      <c r="K55" s="30">
        <v>73</v>
      </c>
      <c r="L55" s="30">
        <v>3507228.78</v>
      </c>
      <c r="M55" s="30">
        <v>41</v>
      </c>
    </row>
    <row r="56" spans="1:13" x14ac:dyDescent="0.3">
      <c r="A56" s="29" t="s">
        <v>101</v>
      </c>
      <c r="B56" s="30">
        <v>1471258.81</v>
      </c>
      <c r="C56" s="30">
        <v>15</v>
      </c>
      <c r="D56" s="30">
        <v>0</v>
      </c>
      <c r="E56" s="30">
        <v>0</v>
      </c>
      <c r="F56" s="30">
        <v>0</v>
      </c>
      <c r="G56" s="30">
        <v>0</v>
      </c>
      <c r="H56" s="30">
        <v>1350957.02</v>
      </c>
      <c r="I56" s="30">
        <v>15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3">
      <c r="A57" s="29" t="s">
        <v>102</v>
      </c>
      <c r="B57" s="30">
        <v>1089602.6000000001</v>
      </c>
      <c r="C57" s="30">
        <v>20</v>
      </c>
      <c r="D57" s="30">
        <v>0</v>
      </c>
      <c r="E57" s="30">
        <v>0</v>
      </c>
      <c r="F57" s="30">
        <v>134382.76999999999</v>
      </c>
      <c r="G57" s="30">
        <v>10</v>
      </c>
      <c r="H57" s="30">
        <v>852766.01</v>
      </c>
      <c r="I57" s="30">
        <v>18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103</v>
      </c>
      <c r="B58" s="30">
        <v>3017560.39</v>
      </c>
      <c r="C58" s="30">
        <v>35</v>
      </c>
      <c r="D58" s="30">
        <v>1178365.6100000001</v>
      </c>
      <c r="E58" s="30">
        <v>18</v>
      </c>
      <c r="F58" s="30">
        <v>996104.48</v>
      </c>
      <c r="G58" s="30">
        <v>21</v>
      </c>
      <c r="H58" s="30">
        <v>2069315.04</v>
      </c>
      <c r="I58" s="30">
        <v>29</v>
      </c>
      <c r="J58" s="30">
        <v>455821.84</v>
      </c>
      <c r="K58" s="30">
        <v>15</v>
      </c>
      <c r="L58" s="30">
        <v>217723.55</v>
      </c>
      <c r="M58" s="30">
        <v>15</v>
      </c>
    </row>
    <row r="59" spans="1:13" x14ac:dyDescent="0.3">
      <c r="A59" s="29" t="s">
        <v>104</v>
      </c>
      <c r="B59" s="30">
        <v>2851970.62</v>
      </c>
      <c r="C59" s="30">
        <v>13</v>
      </c>
      <c r="D59" s="30">
        <v>3278211.79</v>
      </c>
      <c r="E59" s="30">
        <v>16</v>
      </c>
      <c r="F59" s="30">
        <v>0</v>
      </c>
      <c r="G59" s="30">
        <v>0</v>
      </c>
      <c r="H59" s="30">
        <v>1841269.84</v>
      </c>
      <c r="I59" s="30">
        <v>17</v>
      </c>
      <c r="J59" s="30">
        <v>2389641.35</v>
      </c>
      <c r="K59" s="30">
        <v>13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3856124.78</v>
      </c>
      <c r="C60" s="30">
        <v>41</v>
      </c>
      <c r="D60" s="30">
        <v>2398324.6800000002</v>
      </c>
      <c r="E60" s="30">
        <v>11</v>
      </c>
      <c r="F60" s="30">
        <v>967316.8</v>
      </c>
      <c r="G60" s="30">
        <v>16</v>
      </c>
      <c r="H60" s="30">
        <v>2536655.2000000002</v>
      </c>
      <c r="I60" s="30">
        <v>35</v>
      </c>
      <c r="J60" s="30">
        <v>1261633.3999999999</v>
      </c>
      <c r="K60" s="30">
        <v>10</v>
      </c>
      <c r="L60" s="30">
        <v>415631.66</v>
      </c>
      <c r="M60" s="30">
        <v>13</v>
      </c>
    </row>
    <row r="61" spans="1:13" x14ac:dyDescent="0.3">
      <c r="A61" s="29" t="s">
        <v>106</v>
      </c>
      <c r="B61" s="30">
        <v>9239970.5500000007</v>
      </c>
      <c r="C61" s="30">
        <v>50</v>
      </c>
      <c r="D61" s="30">
        <v>0</v>
      </c>
      <c r="E61" s="30">
        <v>0</v>
      </c>
      <c r="F61" s="30">
        <v>857678.36</v>
      </c>
      <c r="G61" s="30">
        <v>19</v>
      </c>
      <c r="H61" s="30">
        <v>7700995.8200000003</v>
      </c>
      <c r="I61" s="30">
        <v>46</v>
      </c>
      <c r="J61" s="30">
        <v>0</v>
      </c>
      <c r="K61" s="30">
        <v>0</v>
      </c>
      <c r="L61" s="30">
        <v>578220.07999999996</v>
      </c>
      <c r="M61" s="30">
        <v>18</v>
      </c>
    </row>
    <row r="62" spans="1:13" x14ac:dyDescent="0.3">
      <c r="A62" s="29" t="s">
        <v>107</v>
      </c>
      <c r="B62" s="30">
        <v>2521023.34</v>
      </c>
      <c r="C62" s="30">
        <v>28</v>
      </c>
      <c r="D62" s="30">
        <v>556964.24</v>
      </c>
      <c r="E62" s="30">
        <v>13</v>
      </c>
      <c r="F62" s="30">
        <v>732056.73</v>
      </c>
      <c r="G62" s="30">
        <v>17</v>
      </c>
      <c r="H62" s="30">
        <v>1818581.39</v>
      </c>
      <c r="I62" s="30">
        <v>23</v>
      </c>
      <c r="J62" s="30">
        <v>418265.39</v>
      </c>
      <c r="K62" s="30">
        <v>16</v>
      </c>
      <c r="L62" s="30">
        <v>357325.82</v>
      </c>
      <c r="M62" s="30">
        <v>14</v>
      </c>
    </row>
    <row r="63" spans="1:13" x14ac:dyDescent="0.3">
      <c r="A63" s="29" t="s">
        <v>108</v>
      </c>
      <c r="B63" s="30">
        <v>1146461.05</v>
      </c>
      <c r="C63" s="30">
        <v>11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109</v>
      </c>
      <c r="B64" s="30">
        <v>0</v>
      </c>
      <c r="C64" s="30">
        <v>0</v>
      </c>
      <c r="D64" s="30">
        <v>665023.47</v>
      </c>
      <c r="E64" s="30">
        <v>14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</row>
    <row r="65" spans="1:13" x14ac:dyDescent="0.3">
      <c r="A65" s="29" t="s">
        <v>110</v>
      </c>
      <c r="B65" s="30">
        <v>3098255.06</v>
      </c>
      <c r="C65" s="30">
        <v>34</v>
      </c>
      <c r="D65" s="30">
        <v>0</v>
      </c>
      <c r="E65" s="30">
        <v>0</v>
      </c>
      <c r="F65" s="30">
        <v>1061858.6000000001</v>
      </c>
      <c r="G65" s="30">
        <v>18</v>
      </c>
      <c r="H65" s="30">
        <v>2196246.31</v>
      </c>
      <c r="I65" s="30">
        <v>28</v>
      </c>
      <c r="J65" s="30">
        <v>0</v>
      </c>
      <c r="K65" s="30">
        <v>0</v>
      </c>
      <c r="L65" s="30">
        <v>306046.43</v>
      </c>
      <c r="M65" s="30">
        <v>15</v>
      </c>
    </row>
    <row r="66" spans="1:13" x14ac:dyDescent="0.3">
      <c r="A66" s="29" t="s">
        <v>111</v>
      </c>
      <c r="B66" s="30">
        <v>3459311.36</v>
      </c>
      <c r="C66" s="30">
        <v>25</v>
      </c>
      <c r="D66" s="30">
        <v>4928177.82</v>
      </c>
      <c r="E66" s="30">
        <v>17</v>
      </c>
      <c r="F66" s="30">
        <v>968369.69</v>
      </c>
      <c r="G66" s="30">
        <v>13</v>
      </c>
      <c r="H66" s="30">
        <v>2249897.0099999998</v>
      </c>
      <c r="I66" s="30">
        <v>25</v>
      </c>
      <c r="J66" s="30">
        <v>2131436.7000000002</v>
      </c>
      <c r="K66" s="30">
        <v>15</v>
      </c>
      <c r="L66" s="30">
        <v>508515.71</v>
      </c>
      <c r="M66" s="30">
        <v>12</v>
      </c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112</v>
      </c>
      <c r="B2">
        <v>9173627.2400000002</v>
      </c>
      <c r="C2" s="2">
        <v>120</v>
      </c>
      <c r="D2">
        <v>1792356.94</v>
      </c>
      <c r="E2" s="2">
        <v>27</v>
      </c>
      <c r="F2">
        <v>1090100.3400000001</v>
      </c>
      <c r="G2" s="2">
        <v>46</v>
      </c>
      <c r="H2">
        <v>7053738.4800000004</v>
      </c>
      <c r="I2" s="2">
        <v>109</v>
      </c>
      <c r="J2">
        <v>834796.17</v>
      </c>
      <c r="K2" s="2">
        <v>26</v>
      </c>
      <c r="L2">
        <v>377161.53</v>
      </c>
      <c r="M2" s="28">
        <v>36</v>
      </c>
    </row>
    <row r="3" spans="1:13" x14ac:dyDescent="0.3">
      <c r="A3" t="s">
        <v>113</v>
      </c>
      <c r="B3">
        <v>18537855.600000001</v>
      </c>
      <c r="C3" s="2">
        <v>181</v>
      </c>
      <c r="D3">
        <v>10503671.470000001</v>
      </c>
      <c r="E3" s="2">
        <v>94</v>
      </c>
      <c r="F3">
        <v>3608357.56</v>
      </c>
      <c r="G3" s="2">
        <v>88</v>
      </c>
      <c r="H3">
        <v>14538247.050000001</v>
      </c>
      <c r="I3" s="2">
        <v>168</v>
      </c>
      <c r="J3">
        <v>5173548.8099999996</v>
      </c>
      <c r="K3" s="2">
        <v>86</v>
      </c>
      <c r="L3">
        <v>1972296.34</v>
      </c>
      <c r="M3" s="28">
        <v>75</v>
      </c>
    </row>
    <row r="4" spans="1:13" x14ac:dyDescent="0.3">
      <c r="A4" t="s">
        <v>114</v>
      </c>
      <c r="B4">
        <v>8949493.7699999996</v>
      </c>
      <c r="C4" s="2">
        <v>123</v>
      </c>
      <c r="D4">
        <v>2667964.92</v>
      </c>
      <c r="E4" s="2">
        <v>32</v>
      </c>
      <c r="F4">
        <v>1133452.97</v>
      </c>
      <c r="G4" s="2">
        <v>40</v>
      </c>
      <c r="H4">
        <v>8030606.7699999996</v>
      </c>
      <c r="I4" s="2">
        <v>114</v>
      </c>
      <c r="J4">
        <v>1469536.41</v>
      </c>
      <c r="K4" s="2">
        <v>30</v>
      </c>
      <c r="L4">
        <v>523105.21</v>
      </c>
      <c r="M4" s="28">
        <v>39</v>
      </c>
    </row>
    <row r="5" spans="1:13" x14ac:dyDescent="0.3">
      <c r="A5" t="s">
        <v>115</v>
      </c>
      <c r="B5">
        <v>79219955.209999993</v>
      </c>
      <c r="C5" s="2">
        <v>576</v>
      </c>
      <c r="D5">
        <v>21808981.390000001</v>
      </c>
      <c r="E5" s="2">
        <v>66</v>
      </c>
      <c r="F5">
        <v>14063523.859999999</v>
      </c>
      <c r="G5" s="2">
        <v>234</v>
      </c>
      <c r="H5">
        <v>65524317.5</v>
      </c>
      <c r="I5" s="2">
        <v>535</v>
      </c>
      <c r="J5">
        <v>8684778.3800000008</v>
      </c>
      <c r="K5" s="2">
        <v>56</v>
      </c>
      <c r="L5">
        <v>5399153.2699999996</v>
      </c>
      <c r="M5" s="28">
        <v>199</v>
      </c>
    </row>
    <row r="6" spans="1:13" x14ac:dyDescent="0.3">
      <c r="A6" t="s">
        <v>116</v>
      </c>
      <c r="B6">
        <v>825480.75</v>
      </c>
      <c r="C6" s="2">
        <v>17</v>
      </c>
      <c r="D6">
        <v>0</v>
      </c>
      <c r="E6" s="2">
        <v>0</v>
      </c>
      <c r="F6">
        <v>291441.84000000003</v>
      </c>
      <c r="G6" s="2">
        <v>11</v>
      </c>
      <c r="H6">
        <v>720069.09</v>
      </c>
      <c r="I6" s="2">
        <v>17</v>
      </c>
      <c r="J6">
        <v>0</v>
      </c>
      <c r="K6" s="2">
        <v>0</v>
      </c>
      <c r="L6">
        <v>148107.44</v>
      </c>
      <c r="M6" s="28">
        <v>10</v>
      </c>
    </row>
    <row r="7" spans="1:13" x14ac:dyDescent="0.3">
      <c r="A7" t="s">
        <v>117</v>
      </c>
      <c r="B7">
        <v>12514455.17</v>
      </c>
      <c r="C7" s="2">
        <v>130</v>
      </c>
      <c r="D7">
        <v>1546515.73</v>
      </c>
      <c r="E7" s="2">
        <v>22</v>
      </c>
      <c r="F7">
        <v>1110252.8700000001</v>
      </c>
      <c r="G7" s="2">
        <v>37</v>
      </c>
      <c r="H7">
        <v>11765570.92</v>
      </c>
      <c r="I7" s="2">
        <v>124</v>
      </c>
      <c r="J7">
        <v>786047.11</v>
      </c>
      <c r="K7" s="2">
        <v>20</v>
      </c>
      <c r="L7">
        <v>631684.81999999995</v>
      </c>
      <c r="M7" s="28">
        <v>31</v>
      </c>
    </row>
    <row r="8" spans="1:13" x14ac:dyDescent="0.3">
      <c r="A8" t="s">
        <v>118</v>
      </c>
      <c r="B8">
        <v>684101.21</v>
      </c>
      <c r="C8" s="2">
        <v>20</v>
      </c>
      <c r="D8">
        <v>0</v>
      </c>
      <c r="E8" s="2">
        <v>0</v>
      </c>
      <c r="F8">
        <v>0</v>
      </c>
      <c r="G8" s="2">
        <v>0</v>
      </c>
      <c r="H8">
        <v>560367.19999999995</v>
      </c>
      <c r="I8" s="2">
        <v>18</v>
      </c>
      <c r="J8">
        <v>0</v>
      </c>
      <c r="K8" s="2">
        <v>0</v>
      </c>
      <c r="L8">
        <v>0</v>
      </c>
      <c r="M8" s="28">
        <v>0</v>
      </c>
    </row>
    <row r="9" spans="1:13" x14ac:dyDescent="0.3">
      <c r="A9" t="s">
        <v>119</v>
      </c>
      <c r="B9">
        <v>26414248.32</v>
      </c>
      <c r="C9" s="2">
        <v>141</v>
      </c>
      <c r="D9">
        <v>37859160.759999998</v>
      </c>
      <c r="E9" s="2">
        <v>88</v>
      </c>
      <c r="F9">
        <v>8401449.2599999998</v>
      </c>
      <c r="G9" s="2">
        <v>75</v>
      </c>
      <c r="H9">
        <v>17345608.68</v>
      </c>
      <c r="I9" s="2">
        <v>125</v>
      </c>
      <c r="J9">
        <v>20599708.239999998</v>
      </c>
      <c r="K9" s="2">
        <v>89</v>
      </c>
      <c r="L9">
        <v>4057533.22</v>
      </c>
      <c r="M9" s="28">
        <v>63</v>
      </c>
    </row>
    <row r="10" spans="1:13" x14ac:dyDescent="0.3">
      <c r="A10" t="s">
        <v>120</v>
      </c>
      <c r="B10">
        <v>4463839.8499999996</v>
      </c>
      <c r="C10" s="2">
        <v>64</v>
      </c>
      <c r="D10">
        <v>653749.13</v>
      </c>
      <c r="E10" s="2">
        <v>12</v>
      </c>
      <c r="F10">
        <v>472571.3</v>
      </c>
      <c r="G10" s="2">
        <v>23</v>
      </c>
      <c r="H10">
        <v>3764845.04</v>
      </c>
      <c r="I10" s="2">
        <v>55</v>
      </c>
      <c r="J10">
        <v>164538.93</v>
      </c>
      <c r="K10" s="2">
        <v>12</v>
      </c>
      <c r="L10">
        <v>193179.3</v>
      </c>
      <c r="M10" s="28">
        <v>13</v>
      </c>
    </row>
    <row r="11" spans="1:13" x14ac:dyDescent="0.3">
      <c r="A11" t="s">
        <v>121</v>
      </c>
      <c r="B11">
        <v>8583913.5999999996</v>
      </c>
      <c r="C11" s="2">
        <v>110</v>
      </c>
      <c r="D11">
        <v>2156428.9700000002</v>
      </c>
      <c r="E11" s="2">
        <v>30</v>
      </c>
      <c r="F11">
        <v>1150950.54</v>
      </c>
      <c r="G11" s="2">
        <v>38</v>
      </c>
      <c r="H11">
        <v>7231177.9699999997</v>
      </c>
      <c r="I11" s="2">
        <v>99</v>
      </c>
      <c r="J11">
        <v>1448529.12</v>
      </c>
      <c r="K11" s="2">
        <v>30</v>
      </c>
      <c r="L11">
        <v>605674.51</v>
      </c>
      <c r="M11" s="28">
        <v>29</v>
      </c>
    </row>
    <row r="12" spans="1:13" x14ac:dyDescent="0.3">
      <c r="A12" t="s">
        <v>122</v>
      </c>
      <c r="B12">
        <v>16198830.970000001</v>
      </c>
      <c r="C12" s="2">
        <v>56</v>
      </c>
      <c r="D12">
        <v>112233018.5</v>
      </c>
      <c r="E12" s="2">
        <v>39</v>
      </c>
      <c r="F12">
        <v>3333221.38</v>
      </c>
      <c r="G12" s="2">
        <v>19</v>
      </c>
      <c r="H12">
        <v>7798070.0499999998</v>
      </c>
      <c r="I12" s="2">
        <v>52</v>
      </c>
      <c r="J12">
        <v>76809121.170000002</v>
      </c>
      <c r="K12" s="2">
        <v>38</v>
      </c>
      <c r="L12">
        <v>1370839.48</v>
      </c>
      <c r="M12" s="28">
        <v>17</v>
      </c>
    </row>
    <row r="13" spans="1:13" x14ac:dyDescent="0.3">
      <c r="A13" t="s">
        <v>123</v>
      </c>
      <c r="B13">
        <v>35232068.890000001</v>
      </c>
      <c r="C13" s="2">
        <v>255</v>
      </c>
      <c r="D13">
        <v>20792542.920000002</v>
      </c>
      <c r="E13" s="2">
        <v>99</v>
      </c>
      <c r="F13">
        <v>9207423.25</v>
      </c>
      <c r="G13" s="2">
        <v>105</v>
      </c>
      <c r="H13">
        <v>26923760.890000001</v>
      </c>
      <c r="I13" s="2">
        <v>235</v>
      </c>
      <c r="J13">
        <v>11848483.859999999</v>
      </c>
      <c r="K13" s="2">
        <v>85</v>
      </c>
      <c r="L13">
        <v>3605975.63</v>
      </c>
      <c r="M13" s="28">
        <v>86</v>
      </c>
    </row>
    <row r="14" spans="1:13" x14ac:dyDescent="0.3">
      <c r="A14" t="s">
        <v>124</v>
      </c>
      <c r="B14">
        <v>28117525.149999999</v>
      </c>
      <c r="C14" s="2">
        <v>267</v>
      </c>
      <c r="D14">
        <v>8731128.7200000007</v>
      </c>
      <c r="E14" s="2">
        <v>79</v>
      </c>
      <c r="F14">
        <v>5669257.3700000001</v>
      </c>
      <c r="G14" s="2">
        <v>104</v>
      </c>
      <c r="H14">
        <v>21422406.879999999</v>
      </c>
      <c r="I14" s="2">
        <v>241</v>
      </c>
      <c r="J14">
        <v>4722518.95</v>
      </c>
      <c r="K14" s="2">
        <v>64</v>
      </c>
      <c r="L14">
        <v>2406041.66</v>
      </c>
      <c r="M14" s="28">
        <v>87</v>
      </c>
    </row>
    <row r="15" spans="1:13" x14ac:dyDescent="0.3">
      <c r="A15" t="s">
        <v>125</v>
      </c>
      <c r="B15">
        <v>26473267.489999998</v>
      </c>
      <c r="C15" s="2">
        <v>233</v>
      </c>
      <c r="D15">
        <v>13262848.08</v>
      </c>
      <c r="E15" s="2">
        <v>104</v>
      </c>
      <c r="F15">
        <v>6855936.1100000003</v>
      </c>
      <c r="G15" s="2">
        <v>102</v>
      </c>
      <c r="H15">
        <v>20065879.32</v>
      </c>
      <c r="I15" s="2">
        <v>205</v>
      </c>
      <c r="J15">
        <v>7373358.3799999999</v>
      </c>
      <c r="K15" s="2">
        <v>103</v>
      </c>
      <c r="L15">
        <v>3175920.95</v>
      </c>
      <c r="M15" s="28">
        <v>85</v>
      </c>
    </row>
    <row r="16" spans="1:13" x14ac:dyDescent="0.3">
      <c r="A16" t="s">
        <v>126</v>
      </c>
      <c r="B16">
        <v>27461366.050000001</v>
      </c>
      <c r="C16" s="2">
        <v>241</v>
      </c>
      <c r="D16">
        <v>15758918.75</v>
      </c>
      <c r="E16" s="2">
        <v>111</v>
      </c>
      <c r="F16">
        <v>6559097.4699999997</v>
      </c>
      <c r="G16" s="2">
        <v>108</v>
      </c>
      <c r="H16">
        <v>20070592.550000001</v>
      </c>
      <c r="I16" s="2">
        <v>220</v>
      </c>
      <c r="J16">
        <v>10260106.859999999</v>
      </c>
      <c r="K16" s="2">
        <v>107</v>
      </c>
      <c r="L16">
        <v>2994484.63</v>
      </c>
      <c r="M16" s="28">
        <v>88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2022-10-03T16:25:17Z</dcterms:modified>
</cp:coreProperties>
</file>