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1D2D6EA-41BE-40EA-A35B-0CD8BB87AF34}" xr6:coauthVersionLast="47" xr6:coauthVersionMax="47" xr10:uidLastSave="{00000000-0000-0000-0000-000000000000}"/>
  <bookViews>
    <workbookView xWindow="6600" yWindow="3435" windowWidth="2172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I346" i="3" s="1"/>
  <c r="E346" i="3"/>
  <c r="D346" i="3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I342" i="3" s="1"/>
  <c r="E342" i="3"/>
  <c r="D342" i="3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J338" i="3"/>
  <c r="H338" i="3"/>
  <c r="G338" i="3"/>
  <c r="F338" i="3"/>
  <c r="I338" i="3" s="1"/>
  <c r="E338" i="3"/>
  <c r="D338" i="3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J330" i="3"/>
  <c r="H330" i="3"/>
  <c r="G330" i="3"/>
  <c r="F330" i="3"/>
  <c r="I330" i="3" s="1"/>
  <c r="E330" i="3"/>
  <c r="D330" i="3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I318" i="3" s="1"/>
  <c r="E318" i="3"/>
  <c r="D318" i="3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I314" i="3" s="1"/>
  <c r="E314" i="3"/>
  <c r="D314" i="3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J310" i="3"/>
  <c r="H310" i="3"/>
  <c r="G310" i="3"/>
  <c r="F310" i="3"/>
  <c r="I310" i="3" s="1"/>
  <c r="E310" i="3"/>
  <c r="K310" i="3" s="1"/>
  <c r="D310" i="3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B307" i="3"/>
  <c r="J306" i="3"/>
  <c r="H306" i="3"/>
  <c r="G306" i="3"/>
  <c r="F306" i="3"/>
  <c r="I306" i="3" s="1"/>
  <c r="E306" i="3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B299" i="3"/>
  <c r="J298" i="3"/>
  <c r="H298" i="3"/>
  <c r="G298" i="3"/>
  <c r="F298" i="3"/>
  <c r="I298" i="3" s="1"/>
  <c r="E298" i="3"/>
  <c r="D298" i="3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B291" i="3"/>
  <c r="J290" i="3"/>
  <c r="H290" i="3"/>
  <c r="G290" i="3"/>
  <c r="F290" i="3"/>
  <c r="I290" i="3" s="1"/>
  <c r="E290" i="3"/>
  <c r="K290" i="3" s="1"/>
  <c r="D290" i="3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J286" i="3"/>
  <c r="H286" i="3"/>
  <c r="G286" i="3"/>
  <c r="F286" i="3"/>
  <c r="I286" i="3" s="1"/>
  <c r="E286" i="3"/>
  <c r="D286" i="3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I282" i="3" s="1"/>
  <c r="E282" i="3"/>
  <c r="D282" i="3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G278" i="3"/>
  <c r="F278" i="3"/>
  <c r="I278" i="3" s="1"/>
  <c r="E278" i="3"/>
  <c r="K278" i="3" s="1"/>
  <c r="D278" i="3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I274" i="3" s="1"/>
  <c r="E274" i="3"/>
  <c r="D274" i="3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I270" i="3" s="1"/>
  <c r="E270" i="3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J266" i="3"/>
  <c r="H266" i="3"/>
  <c r="K266" i="3" s="1"/>
  <c r="G266" i="3"/>
  <c r="F266" i="3"/>
  <c r="I266" i="3" s="1"/>
  <c r="E266" i="3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J262" i="3"/>
  <c r="H262" i="3"/>
  <c r="K262" i="3" s="1"/>
  <c r="G262" i="3"/>
  <c r="F262" i="3"/>
  <c r="I262" i="3" s="1"/>
  <c r="E262" i="3"/>
  <c r="D262" i="3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I258" i="3" s="1"/>
  <c r="E258" i="3"/>
  <c r="D258" i="3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I254" i="3" s="1"/>
  <c r="E254" i="3"/>
  <c r="D254" i="3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G250" i="3"/>
  <c r="F250" i="3"/>
  <c r="I250" i="3" s="1"/>
  <c r="E250" i="3"/>
  <c r="D250" i="3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B243" i="3"/>
  <c r="J242" i="3"/>
  <c r="H242" i="3"/>
  <c r="G242" i="3"/>
  <c r="F242" i="3"/>
  <c r="I242" i="3" s="1"/>
  <c r="E242" i="3"/>
  <c r="D242" i="3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J237" i="3"/>
  <c r="H237" i="3"/>
  <c r="K237" i="3" s="1"/>
  <c r="G237" i="3"/>
  <c r="F237" i="3"/>
  <c r="E237" i="3"/>
  <c r="D237" i="3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J234" i="3"/>
  <c r="H234" i="3"/>
  <c r="G234" i="3"/>
  <c r="F234" i="3"/>
  <c r="I234" i="3" s="1"/>
  <c r="E234" i="3"/>
  <c r="D234" i="3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G226" i="3"/>
  <c r="F226" i="3"/>
  <c r="I226" i="3" s="1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J221" i="3"/>
  <c r="H221" i="3"/>
  <c r="K221" i="3" s="1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J213" i="3"/>
  <c r="H213" i="3"/>
  <c r="K213" i="3" s="1"/>
  <c r="G213" i="3"/>
  <c r="F213" i="3"/>
  <c r="E213" i="3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D211" i="3"/>
  <c r="J211" i="3" s="1"/>
  <c r="C211" i="3"/>
  <c r="B211" i="3"/>
  <c r="J210" i="3"/>
  <c r="H210" i="3"/>
  <c r="G210" i="3"/>
  <c r="F210" i="3"/>
  <c r="I210" i="3" s="1"/>
  <c r="E210" i="3"/>
  <c r="D210" i="3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J206" i="3"/>
  <c r="H206" i="3"/>
  <c r="G206" i="3"/>
  <c r="F206" i="3"/>
  <c r="I206" i="3" s="1"/>
  <c r="E206" i="3"/>
  <c r="K206" i="3" s="1"/>
  <c r="D206" i="3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H203" i="3"/>
  <c r="G203" i="3"/>
  <c r="F203" i="3"/>
  <c r="I203" i="3" s="1"/>
  <c r="E203" i="3"/>
  <c r="D203" i="3"/>
  <c r="J203" i="3" s="1"/>
  <c r="C203" i="3"/>
  <c r="B203" i="3"/>
  <c r="J202" i="3"/>
  <c r="H202" i="3"/>
  <c r="G202" i="3"/>
  <c r="F202" i="3"/>
  <c r="I202" i="3" s="1"/>
  <c r="E202" i="3"/>
  <c r="D202" i="3"/>
  <c r="C202" i="3"/>
  <c r="B202" i="3"/>
  <c r="H201" i="3"/>
  <c r="K201" i="3" s="1"/>
  <c r="G201" i="3"/>
  <c r="F201" i="3"/>
  <c r="E201" i="3"/>
  <c r="D201" i="3"/>
  <c r="J201" i="3" s="1"/>
  <c r="C201" i="3"/>
  <c r="I201" i="3" s="1"/>
  <c r="B201" i="3"/>
  <c r="H200" i="3"/>
  <c r="G200" i="3"/>
  <c r="F200" i="3"/>
  <c r="E200" i="3"/>
  <c r="K200" i="3" s="1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H197" i="3"/>
  <c r="K197" i="3" s="1"/>
  <c r="G197" i="3"/>
  <c r="F197" i="3"/>
  <c r="E197" i="3"/>
  <c r="D197" i="3"/>
  <c r="J197" i="3" s="1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E191" i="3"/>
  <c r="K191" i="3" s="1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J189" i="3"/>
  <c r="H189" i="3"/>
  <c r="K189" i="3" s="1"/>
  <c r="G189" i="3"/>
  <c r="F189" i="3"/>
  <c r="E189" i="3"/>
  <c r="D189" i="3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H187" i="3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I186" i="3" s="1"/>
  <c r="E186" i="3"/>
  <c r="D186" i="3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E183" i="3"/>
  <c r="K183" i="3" s="1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J72" i="3" s="1"/>
  <c r="F72" i="3"/>
  <c r="E72" i="3"/>
  <c r="K72" i="3" s="1"/>
  <c r="D72" i="3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E45" i="3"/>
  <c r="D45" i="3"/>
  <c r="J45" i="3" s="1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F41" i="3"/>
  <c r="E41" i="3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F33" i="3"/>
  <c r="E33" i="3"/>
  <c r="D33" i="3"/>
  <c r="C33" i="3"/>
  <c r="B33" i="3"/>
  <c r="J32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J28" i="3"/>
  <c r="I28" i="3"/>
  <c r="H28" i="3"/>
  <c r="K28" i="3" s="1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J24" i="3"/>
  <c r="I24" i="3"/>
  <c r="H24" i="3"/>
  <c r="K24" i="3" s="1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J20" i="3"/>
  <c r="I20" i="3"/>
  <c r="H20" i="3"/>
  <c r="K20" i="3" s="1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J16" i="3"/>
  <c r="I16" i="3"/>
  <c r="H16" i="3"/>
  <c r="K16" i="3" s="1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J12" i="3"/>
  <c r="I12" i="3"/>
  <c r="H12" i="3"/>
  <c r="K12" i="3" s="1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J8" i="3"/>
  <c r="I8" i="3"/>
  <c r="H8" i="3"/>
  <c r="K8" i="3" s="1"/>
  <c r="G8" i="3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E226" i="2"/>
  <c r="K226" i="2" s="1"/>
  <c r="D226" i="2"/>
  <c r="J226" i="2" s="1"/>
  <c r="C226" i="2"/>
  <c r="B226" i="2"/>
  <c r="H225" i="2"/>
  <c r="G225" i="2"/>
  <c r="J225" i="2" s="1"/>
  <c r="F225" i="2"/>
  <c r="E225" i="2"/>
  <c r="K225" i="2" s="1"/>
  <c r="D225" i="2"/>
  <c r="C225" i="2"/>
  <c r="I225" i="2" s="1"/>
  <c r="B225" i="2"/>
  <c r="J224" i="2"/>
  <c r="I224" i="2"/>
  <c r="H224" i="2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B222" i="2"/>
  <c r="H221" i="2"/>
  <c r="G221" i="2"/>
  <c r="J221" i="2" s="1"/>
  <c r="F221" i="2"/>
  <c r="E221" i="2"/>
  <c r="K221" i="2" s="1"/>
  <c r="D221" i="2"/>
  <c r="C221" i="2"/>
  <c r="I221" i="2" s="1"/>
  <c r="B221" i="2"/>
  <c r="J220" i="2"/>
  <c r="I220" i="2"/>
  <c r="H220" i="2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B218" i="2"/>
  <c r="H217" i="2"/>
  <c r="G217" i="2"/>
  <c r="J217" i="2" s="1"/>
  <c r="F217" i="2"/>
  <c r="E217" i="2"/>
  <c r="K217" i="2" s="1"/>
  <c r="D217" i="2"/>
  <c r="C217" i="2"/>
  <c r="I217" i="2" s="1"/>
  <c r="B217" i="2"/>
  <c r="J216" i="2"/>
  <c r="I216" i="2"/>
  <c r="H216" i="2"/>
  <c r="G216" i="2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B214" i="2"/>
  <c r="H213" i="2"/>
  <c r="G213" i="2"/>
  <c r="J213" i="2" s="1"/>
  <c r="F213" i="2"/>
  <c r="E213" i="2"/>
  <c r="K213" i="2" s="1"/>
  <c r="D213" i="2"/>
  <c r="C213" i="2"/>
  <c r="I213" i="2" s="1"/>
  <c r="B213" i="2"/>
  <c r="J212" i="2"/>
  <c r="I212" i="2"/>
  <c r="H212" i="2"/>
  <c r="G212" i="2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B210" i="2"/>
  <c r="H209" i="2"/>
  <c r="G209" i="2"/>
  <c r="J209" i="2" s="1"/>
  <c r="F209" i="2"/>
  <c r="E209" i="2"/>
  <c r="K209" i="2" s="1"/>
  <c r="D209" i="2"/>
  <c r="C209" i="2"/>
  <c r="I209" i="2" s="1"/>
  <c r="B209" i="2"/>
  <c r="J208" i="2"/>
  <c r="I208" i="2"/>
  <c r="H208" i="2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B206" i="2"/>
  <c r="H205" i="2"/>
  <c r="G205" i="2"/>
  <c r="J205" i="2" s="1"/>
  <c r="F205" i="2"/>
  <c r="E205" i="2"/>
  <c r="K205" i="2" s="1"/>
  <c r="D205" i="2"/>
  <c r="C205" i="2"/>
  <c r="I205" i="2" s="1"/>
  <c r="B205" i="2"/>
  <c r="J204" i="2"/>
  <c r="I204" i="2"/>
  <c r="H204" i="2"/>
  <c r="G204" i="2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E202" i="2"/>
  <c r="K202" i="2" s="1"/>
  <c r="D202" i="2"/>
  <c r="J202" i="2" s="1"/>
  <c r="C202" i="2"/>
  <c r="B202" i="2"/>
  <c r="H201" i="2"/>
  <c r="G201" i="2"/>
  <c r="J201" i="2" s="1"/>
  <c r="F201" i="2"/>
  <c r="E201" i="2"/>
  <c r="K201" i="2" s="1"/>
  <c r="D201" i="2"/>
  <c r="C201" i="2"/>
  <c r="I201" i="2" s="1"/>
  <c r="B201" i="2"/>
  <c r="J200" i="2"/>
  <c r="I200" i="2"/>
  <c r="H200" i="2"/>
  <c r="G200" i="2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B198" i="2"/>
  <c r="H197" i="2"/>
  <c r="G197" i="2"/>
  <c r="J197" i="2" s="1"/>
  <c r="F197" i="2"/>
  <c r="E197" i="2"/>
  <c r="K197" i="2" s="1"/>
  <c r="D197" i="2"/>
  <c r="C197" i="2"/>
  <c r="I197" i="2" s="1"/>
  <c r="B197" i="2"/>
  <c r="J196" i="2"/>
  <c r="I196" i="2"/>
  <c r="H196" i="2"/>
  <c r="G196" i="2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B194" i="2"/>
  <c r="H193" i="2"/>
  <c r="G193" i="2"/>
  <c r="J193" i="2" s="1"/>
  <c r="F193" i="2"/>
  <c r="E193" i="2"/>
  <c r="K193" i="2" s="1"/>
  <c r="D193" i="2"/>
  <c r="C193" i="2"/>
  <c r="I193" i="2" s="1"/>
  <c r="B193" i="2"/>
  <c r="J192" i="2"/>
  <c r="I192" i="2"/>
  <c r="H192" i="2"/>
  <c r="G192" i="2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B190" i="2"/>
  <c r="H189" i="2"/>
  <c r="G189" i="2"/>
  <c r="J189" i="2" s="1"/>
  <c r="F189" i="2"/>
  <c r="E189" i="2"/>
  <c r="K189" i="2" s="1"/>
  <c r="D189" i="2"/>
  <c r="C189" i="2"/>
  <c r="I189" i="2" s="1"/>
  <c r="B189" i="2"/>
  <c r="J188" i="2"/>
  <c r="I188" i="2"/>
  <c r="H188" i="2"/>
  <c r="G188" i="2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B186" i="2"/>
  <c r="H185" i="2"/>
  <c r="G185" i="2"/>
  <c r="J185" i="2" s="1"/>
  <c r="F185" i="2"/>
  <c r="E185" i="2"/>
  <c r="K185" i="2" s="1"/>
  <c r="D185" i="2"/>
  <c r="C185" i="2"/>
  <c r="I185" i="2" s="1"/>
  <c r="B185" i="2"/>
  <c r="J184" i="2"/>
  <c r="I184" i="2"/>
  <c r="H184" i="2"/>
  <c r="G184" i="2"/>
  <c r="F184" i="2"/>
  <c r="E184" i="2"/>
  <c r="D184" i="2"/>
  <c r="C184" i="2"/>
  <c r="B184" i="2"/>
  <c r="K183" i="2"/>
  <c r="I183" i="2"/>
  <c r="H183" i="2"/>
  <c r="G183" i="2"/>
  <c r="F183" i="2"/>
  <c r="E183" i="2"/>
  <c r="D183" i="2"/>
  <c r="J183" i="2" s="1"/>
  <c r="C183" i="2"/>
  <c r="B183" i="2"/>
  <c r="K182" i="2"/>
  <c r="H182" i="2"/>
  <c r="G182" i="2"/>
  <c r="F182" i="2"/>
  <c r="E182" i="2"/>
  <c r="D182" i="2"/>
  <c r="J182" i="2" s="1"/>
  <c r="C182" i="2"/>
  <c r="B182" i="2"/>
  <c r="H181" i="2"/>
  <c r="G181" i="2"/>
  <c r="J181" i="2" s="1"/>
  <c r="F181" i="2"/>
  <c r="E181" i="2"/>
  <c r="K181" i="2" s="1"/>
  <c r="D181" i="2"/>
  <c r="C181" i="2"/>
  <c r="I181" i="2" s="1"/>
  <c r="B181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J178" i="2" s="1"/>
  <c r="C178" i="2"/>
  <c r="B178" i="2"/>
  <c r="H177" i="2"/>
  <c r="G177" i="2"/>
  <c r="J177" i="2" s="1"/>
  <c r="F177" i="2"/>
  <c r="E177" i="2"/>
  <c r="K177" i="2" s="1"/>
  <c r="D177" i="2"/>
  <c r="C177" i="2"/>
  <c r="I177" i="2" s="1"/>
  <c r="B177" i="2"/>
  <c r="J176" i="2"/>
  <c r="I176" i="2"/>
  <c r="H176" i="2"/>
  <c r="G176" i="2"/>
  <c r="F176" i="2"/>
  <c r="E176" i="2"/>
  <c r="D176" i="2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H174" i="2"/>
  <c r="G174" i="2"/>
  <c r="F174" i="2"/>
  <c r="E174" i="2"/>
  <c r="K174" i="2" s="1"/>
  <c r="D174" i="2"/>
  <c r="J174" i="2" s="1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J172" i="2"/>
  <c r="I172" i="2"/>
  <c r="H172" i="2"/>
  <c r="G172" i="2"/>
  <c r="F172" i="2"/>
  <c r="E172" i="2"/>
  <c r="D172" i="2"/>
  <c r="C172" i="2"/>
  <c r="B172" i="2"/>
  <c r="K171" i="2"/>
  <c r="J171" i="2"/>
  <c r="I171" i="2"/>
  <c r="H171" i="2"/>
  <c r="G171" i="2"/>
  <c r="F171" i="2"/>
  <c r="E171" i="2"/>
  <c r="D171" i="2"/>
  <c r="C171" i="2"/>
  <c r="B171" i="2"/>
  <c r="K170" i="2"/>
  <c r="H170" i="2"/>
  <c r="G170" i="2"/>
  <c r="F170" i="2"/>
  <c r="E170" i="2"/>
  <c r="D170" i="2"/>
  <c r="J170" i="2" s="1"/>
  <c r="C170" i="2"/>
  <c r="B170" i="2"/>
  <c r="H169" i="2"/>
  <c r="G169" i="2"/>
  <c r="J169" i="2" s="1"/>
  <c r="F169" i="2"/>
  <c r="E169" i="2"/>
  <c r="K169" i="2" s="1"/>
  <c r="D169" i="2"/>
  <c r="C169" i="2"/>
  <c r="I169" i="2" s="1"/>
  <c r="B169" i="2"/>
  <c r="J168" i="2"/>
  <c r="I168" i="2"/>
  <c r="H168" i="2"/>
  <c r="G168" i="2"/>
  <c r="F168" i="2"/>
  <c r="E168" i="2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B166" i="2"/>
  <c r="H165" i="2"/>
  <c r="G165" i="2"/>
  <c r="J165" i="2" s="1"/>
  <c r="F165" i="2"/>
  <c r="E165" i="2"/>
  <c r="K165" i="2" s="1"/>
  <c r="D165" i="2"/>
  <c r="C165" i="2"/>
  <c r="I165" i="2" s="1"/>
  <c r="B165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B162" i="2"/>
  <c r="H161" i="2"/>
  <c r="G161" i="2"/>
  <c r="J161" i="2" s="1"/>
  <c r="F161" i="2"/>
  <c r="E161" i="2"/>
  <c r="K161" i="2" s="1"/>
  <c r="D161" i="2"/>
  <c r="C161" i="2"/>
  <c r="I161" i="2" s="1"/>
  <c r="B161" i="2"/>
  <c r="J160" i="2"/>
  <c r="I160" i="2"/>
  <c r="H160" i="2"/>
  <c r="G160" i="2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B158" i="2"/>
  <c r="H157" i="2"/>
  <c r="G157" i="2"/>
  <c r="J157" i="2" s="1"/>
  <c r="F157" i="2"/>
  <c r="E157" i="2"/>
  <c r="K157" i="2" s="1"/>
  <c r="D157" i="2"/>
  <c r="C157" i="2"/>
  <c r="I157" i="2" s="1"/>
  <c r="B157" i="2"/>
  <c r="J156" i="2"/>
  <c r="I156" i="2"/>
  <c r="H156" i="2"/>
  <c r="G156" i="2"/>
  <c r="F156" i="2"/>
  <c r="E156" i="2"/>
  <c r="D156" i="2"/>
  <c r="C156" i="2"/>
  <c r="B156" i="2"/>
  <c r="K155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B154" i="2"/>
  <c r="H153" i="2"/>
  <c r="G153" i="2"/>
  <c r="J153" i="2" s="1"/>
  <c r="F153" i="2"/>
  <c r="E153" i="2"/>
  <c r="K153" i="2" s="1"/>
  <c r="D153" i="2"/>
  <c r="C153" i="2"/>
  <c r="I153" i="2" s="1"/>
  <c r="B153" i="2"/>
  <c r="J152" i="2"/>
  <c r="I152" i="2"/>
  <c r="H152" i="2"/>
  <c r="G152" i="2"/>
  <c r="F152" i="2"/>
  <c r="E152" i="2"/>
  <c r="D152" i="2"/>
  <c r="C152" i="2"/>
  <c r="B152" i="2"/>
  <c r="K151" i="2"/>
  <c r="I151" i="2"/>
  <c r="H151" i="2"/>
  <c r="G151" i="2"/>
  <c r="F151" i="2"/>
  <c r="E151" i="2"/>
  <c r="D151" i="2"/>
  <c r="J151" i="2" s="1"/>
  <c r="C151" i="2"/>
  <c r="B151" i="2"/>
  <c r="K150" i="2"/>
  <c r="H150" i="2"/>
  <c r="G150" i="2"/>
  <c r="F150" i="2"/>
  <c r="E150" i="2"/>
  <c r="D150" i="2"/>
  <c r="J150" i="2" s="1"/>
  <c r="C150" i="2"/>
  <c r="B150" i="2"/>
  <c r="H149" i="2"/>
  <c r="G149" i="2"/>
  <c r="J149" i="2" s="1"/>
  <c r="F149" i="2"/>
  <c r="E149" i="2"/>
  <c r="K149" i="2" s="1"/>
  <c r="D149" i="2"/>
  <c r="C149" i="2"/>
  <c r="I149" i="2" s="1"/>
  <c r="B149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B146" i="2"/>
  <c r="H145" i="2"/>
  <c r="G145" i="2"/>
  <c r="J145" i="2" s="1"/>
  <c r="F145" i="2"/>
  <c r="E145" i="2"/>
  <c r="K145" i="2" s="1"/>
  <c r="D145" i="2"/>
  <c r="C145" i="2"/>
  <c r="I145" i="2" s="1"/>
  <c r="B145" i="2"/>
  <c r="J144" i="2"/>
  <c r="I144" i="2"/>
  <c r="H144" i="2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B142" i="2"/>
  <c r="H141" i="2"/>
  <c r="G141" i="2"/>
  <c r="J141" i="2" s="1"/>
  <c r="F141" i="2"/>
  <c r="E141" i="2"/>
  <c r="K141" i="2" s="1"/>
  <c r="D141" i="2"/>
  <c r="C141" i="2"/>
  <c r="I141" i="2" s="1"/>
  <c r="B141" i="2"/>
  <c r="J140" i="2"/>
  <c r="I140" i="2"/>
  <c r="H140" i="2"/>
  <c r="G140" i="2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H138" i="2"/>
  <c r="G138" i="2"/>
  <c r="F138" i="2"/>
  <c r="E138" i="2"/>
  <c r="D138" i="2"/>
  <c r="J138" i="2" s="1"/>
  <c r="C138" i="2"/>
  <c r="B138" i="2"/>
  <c r="H137" i="2"/>
  <c r="G137" i="2"/>
  <c r="J137" i="2" s="1"/>
  <c r="F137" i="2"/>
  <c r="E137" i="2"/>
  <c r="K137" i="2" s="1"/>
  <c r="D137" i="2"/>
  <c r="C137" i="2"/>
  <c r="I137" i="2" s="1"/>
  <c r="B137" i="2"/>
  <c r="J136" i="2"/>
  <c r="I136" i="2"/>
  <c r="H136" i="2"/>
  <c r="G136" i="2"/>
  <c r="F136" i="2"/>
  <c r="E136" i="2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B134" i="2"/>
  <c r="H133" i="2"/>
  <c r="G133" i="2"/>
  <c r="J133" i="2" s="1"/>
  <c r="F133" i="2"/>
  <c r="E133" i="2"/>
  <c r="K133" i="2" s="1"/>
  <c r="D133" i="2"/>
  <c r="C133" i="2"/>
  <c r="I133" i="2" s="1"/>
  <c r="B133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B130" i="2"/>
  <c r="H129" i="2"/>
  <c r="G129" i="2"/>
  <c r="J129" i="2" s="1"/>
  <c r="F129" i="2"/>
  <c r="E129" i="2"/>
  <c r="K129" i="2" s="1"/>
  <c r="D129" i="2"/>
  <c r="C129" i="2"/>
  <c r="I129" i="2" s="1"/>
  <c r="B129" i="2"/>
  <c r="J128" i="2"/>
  <c r="I128" i="2"/>
  <c r="H128" i="2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B126" i="2"/>
  <c r="H125" i="2"/>
  <c r="G125" i="2"/>
  <c r="J125" i="2" s="1"/>
  <c r="F125" i="2"/>
  <c r="E125" i="2"/>
  <c r="K125" i="2" s="1"/>
  <c r="D125" i="2"/>
  <c r="C125" i="2"/>
  <c r="I125" i="2" s="1"/>
  <c r="B125" i="2"/>
  <c r="J124" i="2"/>
  <c r="I124" i="2"/>
  <c r="H124" i="2"/>
  <c r="G124" i="2"/>
  <c r="F124" i="2"/>
  <c r="E124" i="2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J121" i="2" s="1"/>
  <c r="F121" i="2"/>
  <c r="E121" i="2"/>
  <c r="K121" i="2" s="1"/>
  <c r="D121" i="2"/>
  <c r="C121" i="2"/>
  <c r="I121" i="2" s="1"/>
  <c r="B121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D116" i="2"/>
  <c r="C116" i="2"/>
  <c r="B116" i="2"/>
  <c r="K115" i="2"/>
  <c r="J115" i="2"/>
  <c r="I115" i="2"/>
  <c r="H115" i="2"/>
  <c r="G115" i="2"/>
  <c r="F115" i="2"/>
  <c r="E115" i="2"/>
  <c r="D115" i="2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J113" i="2" s="1"/>
  <c r="F113" i="2"/>
  <c r="E113" i="2"/>
  <c r="K113" i="2" s="1"/>
  <c r="D113" i="2"/>
  <c r="C113" i="2"/>
  <c r="I113" i="2" s="1"/>
  <c r="B113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J107" i="2"/>
  <c r="I107" i="2"/>
  <c r="H107" i="2"/>
  <c r="G107" i="2"/>
  <c r="F107" i="2"/>
  <c r="E107" i="2"/>
  <c r="D107" i="2"/>
  <c r="C107" i="2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J105" i="2" s="1"/>
  <c r="F105" i="2"/>
  <c r="E105" i="2"/>
  <c r="K105" i="2" s="1"/>
  <c r="D105" i="2"/>
  <c r="C105" i="2"/>
  <c r="I105" i="2" s="1"/>
  <c r="B105" i="2"/>
  <c r="J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J97" i="2" s="1"/>
  <c r="F97" i="2"/>
  <c r="E97" i="2"/>
  <c r="K97" i="2" s="1"/>
  <c r="D97" i="2"/>
  <c r="C97" i="2"/>
  <c r="I97" i="2" s="1"/>
  <c r="B97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J92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J89" i="2" s="1"/>
  <c r="F89" i="2"/>
  <c r="E89" i="2"/>
  <c r="K89" i="2" s="1"/>
  <c r="D89" i="2"/>
  <c r="C89" i="2"/>
  <c r="I89" i="2" s="1"/>
  <c r="B89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J84" i="2"/>
  <c r="I84" i="2"/>
  <c r="H84" i="2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C82" i="2"/>
  <c r="I82" i="2" s="1"/>
  <c r="B82" i="2"/>
  <c r="K81" i="2"/>
  <c r="H81" i="2"/>
  <c r="G81" i="2"/>
  <c r="J81" i="2" s="1"/>
  <c r="F81" i="2"/>
  <c r="I81" i="2" s="1"/>
  <c r="E81" i="2"/>
  <c r="D81" i="2"/>
  <c r="C81" i="2"/>
  <c r="B81" i="2"/>
  <c r="J80" i="2"/>
  <c r="H80" i="2"/>
  <c r="K80" i="2" s="1"/>
  <c r="G80" i="2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I78" i="2"/>
  <c r="H78" i="2"/>
  <c r="G78" i="2"/>
  <c r="F78" i="2"/>
  <c r="E78" i="2"/>
  <c r="K78" i="2" s="1"/>
  <c r="D78" i="2"/>
  <c r="C78" i="2"/>
  <c r="B78" i="2"/>
  <c r="K77" i="2"/>
  <c r="H77" i="2"/>
  <c r="G77" i="2"/>
  <c r="J77" i="2" s="1"/>
  <c r="F77" i="2"/>
  <c r="E77" i="2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F74" i="2"/>
  <c r="E74" i="2"/>
  <c r="K74" i="2" s="1"/>
  <c r="D74" i="2"/>
  <c r="C74" i="2"/>
  <c r="B74" i="2"/>
  <c r="H73" i="2"/>
  <c r="K73" i="2" s="1"/>
  <c r="G73" i="2"/>
  <c r="J73" i="2" s="1"/>
  <c r="F73" i="2"/>
  <c r="I73" i="2" s="1"/>
  <c r="E73" i="2"/>
  <c r="D73" i="2"/>
  <c r="C73" i="2"/>
  <c r="B73" i="2"/>
  <c r="J72" i="2"/>
  <c r="H72" i="2"/>
  <c r="K72" i="2" s="1"/>
  <c r="G72" i="2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H70" i="2"/>
  <c r="G70" i="2"/>
  <c r="F70" i="2"/>
  <c r="E70" i="2"/>
  <c r="K70" i="2" s="1"/>
  <c r="D70" i="2"/>
  <c r="C70" i="2"/>
  <c r="I70" i="2" s="1"/>
  <c r="B70" i="2"/>
  <c r="H69" i="2"/>
  <c r="K69" i="2" s="1"/>
  <c r="G69" i="2"/>
  <c r="J69" i="2" s="1"/>
  <c r="F69" i="2"/>
  <c r="E69" i="2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C66" i="2"/>
  <c r="I66" i="2" s="1"/>
  <c r="B66" i="2"/>
  <c r="K65" i="2"/>
  <c r="H65" i="2"/>
  <c r="G65" i="2"/>
  <c r="J65" i="2" s="1"/>
  <c r="F65" i="2"/>
  <c r="I65" i="2" s="1"/>
  <c r="E65" i="2"/>
  <c r="D65" i="2"/>
  <c r="C65" i="2"/>
  <c r="B65" i="2"/>
  <c r="J64" i="2"/>
  <c r="H64" i="2"/>
  <c r="K64" i="2" s="1"/>
  <c r="G64" i="2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I62" i="2"/>
  <c r="H62" i="2"/>
  <c r="G62" i="2"/>
  <c r="F62" i="2"/>
  <c r="E62" i="2"/>
  <c r="K62" i="2" s="1"/>
  <c r="D62" i="2"/>
  <c r="C62" i="2"/>
  <c r="B62" i="2"/>
  <c r="K61" i="2"/>
  <c r="H61" i="2"/>
  <c r="G61" i="2"/>
  <c r="J61" i="2" s="1"/>
  <c r="F61" i="2"/>
  <c r="E61" i="2"/>
  <c r="D61" i="2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I58" i="2"/>
  <c r="H58" i="2"/>
  <c r="G58" i="2"/>
  <c r="F58" i="2"/>
  <c r="E58" i="2"/>
  <c r="K58" i="2" s="1"/>
  <c r="D58" i="2"/>
  <c r="C58" i="2"/>
  <c r="B58" i="2"/>
  <c r="H57" i="2"/>
  <c r="K57" i="2" s="1"/>
  <c r="G57" i="2"/>
  <c r="J57" i="2" s="1"/>
  <c r="F57" i="2"/>
  <c r="I57" i="2" s="1"/>
  <c r="E57" i="2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H54" i="2"/>
  <c r="G54" i="2"/>
  <c r="F54" i="2"/>
  <c r="E54" i="2"/>
  <c r="K54" i="2" s="1"/>
  <c r="D54" i="2"/>
  <c r="C54" i="2"/>
  <c r="I54" i="2" s="1"/>
  <c r="B54" i="2"/>
  <c r="H53" i="2"/>
  <c r="K53" i="2" s="1"/>
  <c r="G53" i="2"/>
  <c r="J53" i="2" s="1"/>
  <c r="F53" i="2"/>
  <c r="E53" i="2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C50" i="2"/>
  <c r="I50" i="2" s="1"/>
  <c r="B50" i="2"/>
  <c r="K49" i="2"/>
  <c r="H49" i="2"/>
  <c r="G49" i="2"/>
  <c r="J49" i="2" s="1"/>
  <c r="F49" i="2"/>
  <c r="I49" i="2" s="1"/>
  <c r="E49" i="2"/>
  <c r="D49" i="2"/>
  <c r="C49" i="2"/>
  <c r="B49" i="2"/>
  <c r="J48" i="2"/>
  <c r="H48" i="2"/>
  <c r="K48" i="2" s="1"/>
  <c r="G48" i="2"/>
  <c r="F48" i="2"/>
  <c r="E48" i="2"/>
  <c r="D48" i="2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I46" i="2"/>
  <c r="H46" i="2"/>
  <c r="G46" i="2"/>
  <c r="F46" i="2"/>
  <c r="E46" i="2"/>
  <c r="K46" i="2" s="1"/>
  <c r="D46" i="2"/>
  <c r="C46" i="2"/>
  <c r="B46" i="2"/>
  <c r="K45" i="2"/>
  <c r="H45" i="2"/>
  <c r="G45" i="2"/>
  <c r="J45" i="2" s="1"/>
  <c r="F45" i="2"/>
  <c r="E45" i="2"/>
  <c r="D45" i="2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H42" i="2"/>
  <c r="K42" i="2" s="1"/>
  <c r="G42" i="2"/>
  <c r="F42" i="2"/>
  <c r="I42" i="2" s="1"/>
  <c r="E42" i="2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D6" i="2" s="1"/>
  <c r="J6" i="2" s="1"/>
  <c r="C39" i="2"/>
  <c r="I39" i="2" s="1"/>
  <c r="B39" i="2"/>
  <c r="I38" i="2"/>
  <c r="H38" i="2"/>
  <c r="G38" i="2"/>
  <c r="F38" i="2"/>
  <c r="E38" i="2"/>
  <c r="K38" i="2" s="1"/>
  <c r="D38" i="2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J35" i="2" s="1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J31" i="2" s="1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I29" i="2"/>
  <c r="H29" i="2"/>
  <c r="G29" i="2"/>
  <c r="J29" i="2" s="1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J27" i="2" s="1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J23" i="2" s="1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I21" i="2"/>
  <c r="H21" i="2"/>
  <c r="G21" i="2"/>
  <c r="J21" i="2" s="1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E11" i="2"/>
  <c r="K11" i="2" s="1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I9" i="2"/>
  <c r="H9" i="2"/>
  <c r="G9" i="2"/>
  <c r="J9" i="2" s="1"/>
  <c r="F9" i="2"/>
  <c r="E9" i="2"/>
  <c r="D9" i="2"/>
  <c r="C9" i="2"/>
  <c r="B9" i="2"/>
  <c r="K8" i="2"/>
  <c r="H8" i="2"/>
  <c r="H6" i="2" s="1"/>
  <c r="G8" i="2"/>
  <c r="F8" i="2"/>
  <c r="E8" i="2"/>
  <c r="D8" i="2"/>
  <c r="J8" i="2" s="1"/>
  <c r="C8" i="2"/>
  <c r="I8" i="2" s="1"/>
  <c r="B8" i="2"/>
  <c r="H7" i="2"/>
  <c r="G7" i="2"/>
  <c r="J7" i="2" s="1"/>
  <c r="F7" i="2"/>
  <c r="F6" i="2" s="1"/>
  <c r="E7" i="2"/>
  <c r="K7" i="2" s="1"/>
  <c r="D7" i="2"/>
  <c r="C7" i="2"/>
  <c r="I7" i="2" s="1"/>
  <c r="B7" i="2"/>
  <c r="G6" i="2"/>
  <c r="F4" i="2"/>
  <c r="C4" i="2"/>
  <c r="I2" i="2"/>
  <c r="G2" i="2"/>
  <c r="E6" i="2" l="1"/>
  <c r="K6" i="2" s="1"/>
  <c r="J54" i="2"/>
  <c r="J70" i="2"/>
  <c r="K128" i="2"/>
  <c r="I134" i="2"/>
  <c r="K144" i="2"/>
  <c r="I150" i="2"/>
  <c r="K160" i="2"/>
  <c r="I166" i="2"/>
  <c r="K176" i="2"/>
  <c r="I182" i="2"/>
  <c r="J50" i="2"/>
  <c r="J66" i="2"/>
  <c r="J82" i="2"/>
  <c r="K88" i="2"/>
  <c r="K96" i="2"/>
  <c r="K104" i="2"/>
  <c r="K112" i="2"/>
  <c r="K120" i="2"/>
  <c r="K132" i="2"/>
  <c r="I138" i="2"/>
  <c r="K148" i="2"/>
  <c r="I154" i="2"/>
  <c r="K164" i="2"/>
  <c r="I170" i="2"/>
  <c r="K180" i="2"/>
  <c r="I186" i="2"/>
  <c r="I190" i="2"/>
  <c r="I194" i="2"/>
  <c r="I198" i="2"/>
  <c r="I202" i="2"/>
  <c r="I206" i="2"/>
  <c r="I210" i="2"/>
  <c r="I214" i="2"/>
  <c r="I218" i="2"/>
  <c r="I222" i="2"/>
  <c r="I226" i="2"/>
  <c r="J46" i="2"/>
  <c r="J62" i="2"/>
  <c r="J78" i="2"/>
  <c r="I126" i="2"/>
  <c r="K136" i="2"/>
  <c r="I142" i="2"/>
  <c r="K152" i="2"/>
  <c r="I158" i="2"/>
  <c r="K168" i="2"/>
  <c r="I174" i="2"/>
  <c r="K184" i="2"/>
  <c r="K188" i="2"/>
  <c r="K192" i="2"/>
  <c r="K196" i="2"/>
  <c r="K200" i="2"/>
  <c r="K204" i="2"/>
  <c r="K208" i="2"/>
  <c r="K212" i="2"/>
  <c r="K216" i="2"/>
  <c r="K220" i="2"/>
  <c r="K224" i="2"/>
  <c r="C6" i="2"/>
  <c r="I6" i="2" s="1"/>
  <c r="J39" i="2"/>
  <c r="J38" i="2"/>
  <c r="J58" i="2"/>
  <c r="J74" i="2"/>
  <c r="K84" i="2"/>
  <c r="K92" i="2"/>
  <c r="K100" i="2"/>
  <c r="K108" i="2"/>
  <c r="K116" i="2"/>
  <c r="K124" i="2"/>
  <c r="I130" i="2"/>
  <c r="K140" i="2"/>
  <c r="I146" i="2"/>
  <c r="K156" i="2"/>
  <c r="I162" i="2"/>
  <c r="K172" i="2"/>
  <c r="I178" i="2"/>
  <c r="J37" i="3"/>
  <c r="I41" i="3"/>
  <c r="K36" i="3"/>
  <c r="J41" i="3"/>
  <c r="I45" i="3"/>
  <c r="I33" i="3"/>
  <c r="K32" i="3"/>
  <c r="J33" i="3"/>
  <c r="I37" i="3"/>
  <c r="I192" i="3"/>
  <c r="I195" i="3"/>
  <c r="K202" i="3"/>
  <c r="K203" i="3"/>
  <c r="I224" i="3"/>
  <c r="K234" i="3"/>
  <c r="I291" i="3"/>
  <c r="K298" i="3"/>
  <c r="K330" i="3"/>
  <c r="K286" i="3"/>
  <c r="I311" i="3"/>
  <c r="K318" i="3"/>
  <c r="J183" i="3"/>
  <c r="K186" i="3"/>
  <c r="K187" i="3"/>
  <c r="I208" i="3"/>
  <c r="I211" i="3"/>
  <c r="K218" i="3"/>
  <c r="K219" i="3"/>
  <c r="I243" i="3"/>
  <c r="K250" i="3"/>
  <c r="K282" i="3"/>
  <c r="I307" i="3"/>
  <c r="K314" i="3"/>
  <c r="I339" i="3"/>
  <c r="K346" i="3"/>
  <c r="I204" i="3"/>
  <c r="K342" i="3"/>
  <c r="I200" i="3"/>
  <c r="K210" i="3"/>
  <c r="K211" i="3"/>
  <c r="I235" i="3"/>
  <c r="K242" i="3"/>
  <c r="I299" i="3"/>
  <c r="K306" i="3"/>
  <c r="I331" i="3"/>
  <c r="K338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<sst xmlns="http://schemas.openxmlformats.org/spreadsheetml/2006/main" count="163" uniqueCount="127">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</sst>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44562</v>
      </c>
      <c r="F7" s="3" t="s">
        <v>3</v>
      </c>
      <c r="G7" s="5">
        <v>44651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01/01/2022 - 03/31/2022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01/01/2021 - 03/31/2021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299939178.40999997</v>
      </c>
      <c r="D6" s="41">
        <f t="shared" si="0"/>
        <v>249321070.06999999</v>
      </c>
      <c r="E6" s="42">
        <f t="shared" si="0"/>
        <v>62494188.800000004</v>
      </c>
      <c r="F6" s="40">
        <f t="shared" si="0"/>
        <v>232802016.65000004</v>
      </c>
      <c r="G6" s="41">
        <f t="shared" si="0"/>
        <v>150185896.38999999</v>
      </c>
      <c r="H6" s="42">
        <f t="shared" si="0"/>
        <v>27461007.48</v>
      </c>
      <c r="I6" s="20">
        <f t="shared" ref="I6:I69" si="1">IFERROR((C6-F6)/F6,"")</f>
        <v>0.28838737192270764</v>
      </c>
      <c r="J6" s="20">
        <f t="shared" ref="J6:J69" si="2">IFERROR((D6-G6)/G6,"")</f>
        <v>0.66008311075074322</v>
      </c>
      <c r="K6" s="20">
        <f t="shared" ref="K6:K69" si="3">IFERROR((E6-H6)/H6,"")</f>
        <v>1.2757427543586979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9115174.0199999996</v>
      </c>
      <c r="D7" s="43">
        <f>IF('County Data'!E2&gt;9,'County Data'!D2,"*")</f>
        <v>1792356.94</v>
      </c>
      <c r="E7" s="44">
        <f>IF('County Data'!G2&gt;9,'County Data'!F2,"*")</f>
        <v>1083841.28</v>
      </c>
      <c r="F7" s="43">
        <f>IF('County Data'!I2&gt;9,'County Data'!H2,"*")</f>
        <v>7053738.4800000004</v>
      </c>
      <c r="G7" s="43">
        <f>IF('County Data'!K2&gt;9,'County Data'!J2,"*")</f>
        <v>834796.17</v>
      </c>
      <c r="H7" s="44">
        <f>IF('County Data'!M2&gt;9,'County Data'!L2,"*")</f>
        <v>377161.53</v>
      </c>
      <c r="I7" s="22">
        <f t="shared" si="1"/>
        <v>0.29224723114486645</v>
      </c>
      <c r="J7" s="22">
        <f t="shared" si="2"/>
        <v>1.1470593713912223</v>
      </c>
      <c r="K7" s="22">
        <f t="shared" si="3"/>
        <v>1.8736792959769781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17901123.710000001</v>
      </c>
      <c r="D8" s="43">
        <f>IF('County Data'!E3&gt;9,'County Data'!D3,"*")</f>
        <v>10481601.869999999</v>
      </c>
      <c r="E8" s="44">
        <f>IF('County Data'!G3&gt;9,'County Data'!F3,"*")</f>
        <v>3564286.37</v>
      </c>
      <c r="F8" s="43">
        <f>IF('County Data'!I3&gt;9,'County Data'!H3,"*")</f>
        <v>14538247.050000001</v>
      </c>
      <c r="G8" s="43">
        <f>IF('County Data'!K3&gt;9,'County Data'!J3,"*")</f>
        <v>5173548.8099999996</v>
      </c>
      <c r="H8" s="44">
        <f>IF('County Data'!M3&gt;9,'County Data'!L3,"*")</f>
        <v>1972296.34</v>
      </c>
      <c r="I8" s="22">
        <f t="shared" si="1"/>
        <v>0.23131238920582245</v>
      </c>
      <c r="J8" s="22">
        <f t="shared" si="2"/>
        <v>1.0259984499885293</v>
      </c>
      <c r="K8" s="22">
        <f t="shared" si="3"/>
        <v>0.80717587804274882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8904134.9600000009</v>
      </c>
      <c r="D9" s="46">
        <f>IF('County Data'!E4&gt;9,'County Data'!D4,"*")</f>
        <v>2662999.14</v>
      </c>
      <c r="E9" s="47">
        <f>IF('County Data'!G4&gt;9,'County Data'!F4,"*")</f>
        <v>1122608.07</v>
      </c>
      <c r="F9" s="45">
        <f>IF('County Data'!I4&gt;9,'County Data'!H4,"*")</f>
        <v>8030606.7699999996</v>
      </c>
      <c r="G9" s="46">
        <f>IF('County Data'!K4&gt;9,'County Data'!J4,"*")</f>
        <v>1469536.41</v>
      </c>
      <c r="H9" s="47">
        <f>IF('County Data'!M4&gt;9,'County Data'!L4,"*")</f>
        <v>523105.21</v>
      </c>
      <c r="I9" s="9">
        <f t="shared" si="1"/>
        <v>0.10877486782981921</v>
      </c>
      <c r="J9" s="9">
        <f t="shared" si="2"/>
        <v>0.81213552919046106</v>
      </c>
      <c r="K9" s="9">
        <f t="shared" si="3"/>
        <v>1.1460464329919406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80249736.799999997</v>
      </c>
      <c r="D10" s="43">
        <f>IF('County Data'!E5&gt;9,'County Data'!D5,"*")</f>
        <v>21985098.91</v>
      </c>
      <c r="E10" s="44">
        <f>IF('County Data'!G5&gt;9,'County Data'!F5,"*")</f>
        <v>14264072.359999999</v>
      </c>
      <c r="F10" s="43">
        <f>IF('County Data'!I5&gt;9,'County Data'!H5,"*")</f>
        <v>66891119.549999997</v>
      </c>
      <c r="G10" s="43">
        <f>IF('County Data'!K5&gt;9,'County Data'!J5,"*")</f>
        <v>8684778.3800000008</v>
      </c>
      <c r="H10" s="44">
        <f>IF('County Data'!M5&gt;9,'County Data'!L5,"*")</f>
        <v>5519926.0700000003</v>
      </c>
      <c r="I10" s="22">
        <f t="shared" si="1"/>
        <v>0.19970688695103475</v>
      </c>
      <c r="J10" s="22">
        <f t="shared" si="2"/>
        <v>1.5314519205958135</v>
      </c>
      <c r="K10" s="22">
        <f t="shared" si="3"/>
        <v>1.5841056889372431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825424.75</v>
      </c>
      <c r="D11" s="46" t="str">
        <f>IF('County Data'!E6&gt;9,'County Data'!D6,"*")</f>
        <v>*</v>
      </c>
      <c r="E11" s="47">
        <f>IF('County Data'!G6&gt;9,'County Data'!F6,"*")</f>
        <v>291441.84000000003</v>
      </c>
      <c r="F11" s="45">
        <f>IF('County Data'!I6&gt;9,'County Data'!H6,"*")</f>
        <v>720069.09</v>
      </c>
      <c r="G11" s="46" t="str">
        <f>IF('County Data'!K6&gt;9,'County Data'!J6,"*")</f>
        <v>*</v>
      </c>
      <c r="H11" s="47">
        <f>IF('County Data'!M6&gt;9,'County Data'!L6,"*")</f>
        <v>148107.44</v>
      </c>
      <c r="I11" s="9">
        <f t="shared" si="1"/>
        <v>0.14631326557844615</v>
      </c>
      <c r="J11" s="9" t="str">
        <f t="shared" si="2"/>
        <v/>
      </c>
      <c r="K11" s="9">
        <f t="shared" si="3"/>
        <v>0.96777312469920496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12473715.91</v>
      </c>
      <c r="D12" s="43">
        <f>IF('County Data'!E7&gt;9,'County Data'!D7,"*")</f>
        <v>1539544.53</v>
      </c>
      <c r="E12" s="44">
        <f>IF('County Data'!G7&gt;9,'County Data'!F7,"*")</f>
        <v>1068939.8700000001</v>
      </c>
      <c r="F12" s="43">
        <f>IF('County Data'!I7&gt;9,'County Data'!H7,"*")</f>
        <v>11765570.92</v>
      </c>
      <c r="G12" s="43">
        <f>IF('County Data'!K7&gt;9,'County Data'!J7,"*")</f>
        <v>786047.11</v>
      </c>
      <c r="H12" s="44">
        <f>IF('County Data'!M7&gt;9,'County Data'!L7,"*")</f>
        <v>631684.81999999995</v>
      </c>
      <c r="I12" s="22">
        <f t="shared" si="1"/>
        <v>6.0187898642151079E-2</v>
      </c>
      <c r="J12" s="22">
        <f t="shared" si="2"/>
        <v>0.9585906625876407</v>
      </c>
      <c r="K12" s="22">
        <f t="shared" si="3"/>
        <v>0.69220446044595496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670372.71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532171.23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0.25969363281814384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26375745.670000002</v>
      </c>
      <c r="D14" s="43">
        <f>IF('County Data'!E9&gt;9,'County Data'!D9,"*")</f>
        <v>37673726.539999999</v>
      </c>
      <c r="E14" s="44">
        <f>IF('County Data'!G9&gt;9,'County Data'!F9,"*")</f>
        <v>8326009.4299999997</v>
      </c>
      <c r="F14" s="43">
        <f>IF('County Data'!I9&gt;9,'County Data'!H9,"*")</f>
        <v>17345608.68</v>
      </c>
      <c r="G14" s="43">
        <f>IF('County Data'!K9&gt;9,'County Data'!J9,"*")</f>
        <v>20599708.239999998</v>
      </c>
      <c r="H14" s="44">
        <f>IF('County Data'!M9&gt;9,'County Data'!L9,"*")</f>
        <v>4057533.22</v>
      </c>
      <c r="I14" s="22">
        <f t="shared" si="1"/>
        <v>0.52060075587961452</v>
      </c>
      <c r="J14" s="22">
        <f t="shared" si="2"/>
        <v>0.82884757886260252</v>
      </c>
      <c r="K14" s="22">
        <f t="shared" si="3"/>
        <v>1.0519879884064138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4437507.0199999996</v>
      </c>
      <c r="D15" s="48">
        <f>IF('County Data'!E10&gt;9,'County Data'!D10,"*")</f>
        <v>653749.13</v>
      </c>
      <c r="E15" s="49">
        <f>IF('County Data'!G10&gt;9,'County Data'!F10,"*")</f>
        <v>459710.37</v>
      </c>
      <c r="F15" s="48">
        <f>IF('County Data'!I10&gt;9,'County Data'!H10,"*")</f>
        <v>3764845.04</v>
      </c>
      <c r="G15" s="48">
        <f>IF('County Data'!K10&gt;9,'County Data'!J10,"*")</f>
        <v>164538.93</v>
      </c>
      <c r="H15" s="49">
        <f>IF('County Data'!M10&gt;9,'County Data'!L10,"*")</f>
        <v>193179.3</v>
      </c>
      <c r="I15" s="23">
        <f t="shared" si="1"/>
        <v>0.17866923415259597</v>
      </c>
      <c r="J15" s="23">
        <f t="shared" si="2"/>
        <v>2.9732185568485221</v>
      </c>
      <c r="K15" s="23">
        <f t="shared" si="3"/>
        <v>1.379708229608452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8536669.1699999999</v>
      </c>
      <c r="D16" s="43">
        <f>IF('County Data'!E11&gt;9,'County Data'!D11,"*")</f>
        <v>2152028.9700000002</v>
      </c>
      <c r="E16" s="44">
        <f>IF('County Data'!G11&gt;9,'County Data'!F11,"*")</f>
        <v>1102318.77</v>
      </c>
      <c r="F16" s="43">
        <f>IF('County Data'!I11&gt;9,'County Data'!H11,"*")</f>
        <v>7231177.9699999997</v>
      </c>
      <c r="G16" s="43">
        <f>IF('County Data'!K11&gt;9,'County Data'!J11,"*")</f>
        <v>1448529.12</v>
      </c>
      <c r="H16" s="44">
        <f>IF('County Data'!M11&gt;9,'County Data'!L11,"*")</f>
        <v>605674.51</v>
      </c>
      <c r="I16" s="22">
        <f t="shared" si="1"/>
        <v>0.18053644999695675</v>
      </c>
      <c r="J16" s="22">
        <f t="shared" si="2"/>
        <v>0.48566496888926891</v>
      </c>
      <c r="K16" s="22">
        <f t="shared" si="3"/>
        <v>0.81998540767383454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14544678.74</v>
      </c>
      <c r="D17" s="46">
        <f>IF('County Data'!E12&gt;9,'County Data'!D12,"*")</f>
        <v>112213604.63</v>
      </c>
      <c r="E17" s="47">
        <f>IF('County Data'!G12&gt;9,'County Data'!F12,"*")</f>
        <v>3039958.38</v>
      </c>
      <c r="F17" s="45">
        <f>IF('County Data'!I12&gt;9,'County Data'!H12,"*")</f>
        <v>6455321.9699999997</v>
      </c>
      <c r="G17" s="46">
        <f>IF('County Data'!K12&gt;9,'County Data'!J12,"*")</f>
        <v>76809121.170000002</v>
      </c>
      <c r="H17" s="47">
        <f>IF('County Data'!M12&gt;9,'County Data'!L12,"*")</f>
        <v>1250066.68</v>
      </c>
      <c r="I17" s="9">
        <f t="shared" si="1"/>
        <v>1.2531298682844785</v>
      </c>
      <c r="J17" s="9">
        <f t="shared" si="2"/>
        <v>0.46094113460353231</v>
      </c>
      <c r="K17" s="9">
        <f t="shared" si="3"/>
        <v>1.4318369800881343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34882388.039999999</v>
      </c>
      <c r="D18" s="43">
        <f>IF('County Data'!E13&gt;9,'County Data'!D13,"*")</f>
        <v>20689767.120000001</v>
      </c>
      <c r="E18" s="44">
        <f>IF('County Data'!G13&gt;9,'County Data'!F13,"*")</f>
        <v>9196857.1999999993</v>
      </c>
      <c r="F18" s="43">
        <f>IF('County Data'!I13&gt;9,'County Data'!H13,"*")</f>
        <v>26923760.890000001</v>
      </c>
      <c r="G18" s="43">
        <f>IF('County Data'!K13&gt;9,'County Data'!J13,"*")</f>
        <v>11848483.859999999</v>
      </c>
      <c r="H18" s="44">
        <f>IF('County Data'!M13&gt;9,'County Data'!L13,"*")</f>
        <v>3605975.63</v>
      </c>
      <c r="I18" s="22">
        <f t="shared" si="1"/>
        <v>0.29559864175424261</v>
      </c>
      <c r="J18" s="22">
        <f t="shared" si="2"/>
        <v>0.7461953246058608</v>
      </c>
      <c r="K18" s="22">
        <f t="shared" si="3"/>
        <v>1.5504490722251496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27535096.219999999</v>
      </c>
      <c r="D19" s="46">
        <f>IF('County Data'!E14&gt;9,'County Data'!D14,"*")</f>
        <v>8731128.7200000007</v>
      </c>
      <c r="E19" s="47">
        <f>IF('County Data'!G14&gt;9,'County Data'!F14,"*")</f>
        <v>5607886.5599999996</v>
      </c>
      <c r="F19" s="45">
        <f>IF('County Data'!I14&gt;9,'County Data'!H14,"*")</f>
        <v>21413307.140000001</v>
      </c>
      <c r="G19" s="46">
        <f>IF('County Data'!K14&gt;9,'County Data'!J14,"*")</f>
        <v>4726322.95</v>
      </c>
      <c r="H19" s="47">
        <f>IF('County Data'!M14&gt;9,'County Data'!L14,"*")</f>
        <v>2406041.66</v>
      </c>
      <c r="I19" s="9">
        <f t="shared" si="1"/>
        <v>0.28588713737564209</v>
      </c>
      <c r="J19" s="9">
        <f t="shared" si="2"/>
        <v>0.84734069431290138</v>
      </c>
      <c r="K19" s="9">
        <f t="shared" si="3"/>
        <v>1.3307520618741071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26384043.440000001</v>
      </c>
      <c r="D20" s="43">
        <f>IF('County Data'!E15&gt;9,'County Data'!D15,"*")</f>
        <v>13018745.779999999</v>
      </c>
      <c r="E20" s="44">
        <f>IF('County Data'!G15&gt;9,'County Data'!F15,"*")</f>
        <v>6830986.0999999996</v>
      </c>
      <c r="F20" s="43">
        <f>IF('County Data'!I15&gt;9,'County Data'!H15,"*")</f>
        <v>20065879.32</v>
      </c>
      <c r="G20" s="43">
        <f>IF('County Data'!K15&gt;9,'County Data'!J15,"*")</f>
        <v>7373358.3799999999</v>
      </c>
      <c r="H20" s="44">
        <f>IF('County Data'!M15&gt;9,'County Data'!L15,"*")</f>
        <v>3175920.95</v>
      </c>
      <c r="I20" s="22">
        <f t="shared" si="1"/>
        <v>0.31487103152776269</v>
      </c>
      <c r="J20" s="22">
        <f t="shared" si="2"/>
        <v>0.76564668486926302</v>
      </c>
      <c r="K20" s="22">
        <f t="shared" si="3"/>
        <v>1.1508677978902464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27103367.25</v>
      </c>
      <c r="D21" s="46">
        <f>IF('County Data'!E16&gt;9,'County Data'!D16,"*")</f>
        <v>15726717.789999999</v>
      </c>
      <c r="E21" s="47">
        <f>IF('County Data'!G16&gt;9,'County Data'!F16,"*")</f>
        <v>6535272.2000000002</v>
      </c>
      <c r="F21" s="45">
        <f>IF('County Data'!I16&gt;9,'County Data'!H16,"*")</f>
        <v>20070592.550000001</v>
      </c>
      <c r="G21" s="46">
        <f>IF('County Data'!K16&gt;9,'County Data'!J16,"*")</f>
        <v>10267126.859999999</v>
      </c>
      <c r="H21" s="47">
        <f>IF('County Data'!M16&gt;9,'County Data'!L16,"*")</f>
        <v>2994334.12</v>
      </c>
      <c r="I21" s="9">
        <f t="shared" si="1"/>
        <v>0.35040194665303986</v>
      </c>
      <c r="J21" s="9">
        <f t="shared" si="2"/>
        <v>0.53175450196005469</v>
      </c>
      <c r="K21" s="9">
        <f t="shared" si="3"/>
        <v>1.1825460813972222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01/01/2022 - 03/31/2022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01/01/2021 - 03/31/2021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3905291.59</v>
      </c>
      <c r="D6" s="41" t="str">
        <f>IF('Town Data'!E2&gt;9,'Town Data'!D2,"*")</f>
        <v>*</v>
      </c>
      <c r="E6" s="42">
        <f>IF('Town Data'!G2&gt;9,'Town Data'!F2,"*")</f>
        <v>698977.66</v>
      </c>
      <c r="F6" s="41">
        <f>IF('Town Data'!I2&gt;9,'Town Data'!H2,"*")</f>
        <v>3808762.16</v>
      </c>
      <c r="G6" s="41" t="str">
        <f>IF('Town Data'!K2&gt;9,'Town Data'!J2,"*")</f>
        <v>*</v>
      </c>
      <c r="H6" s="42">
        <f>IF('Town Data'!M2&gt;9,'Town Data'!L2,"*")</f>
        <v>331514.27</v>
      </c>
      <c r="I6" s="20">
        <f t="shared" ref="I6:I69" si="0">IFERROR((C6-F6)/F6,"")</f>
        <v>2.5344042485446163E-2</v>
      </c>
      <c r="J6" s="20" t="str">
        <f t="shared" ref="J6:J69" si="1">IFERROR((D6-G6)/G6,"")</f>
        <v/>
      </c>
      <c r="K6" s="20">
        <f t="shared" ref="K6:K69" si="2">IFERROR((E6-H6)/H6,"")</f>
        <v>1.1084391329519541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1157596.98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1095232.1100000001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5.6942149002552414E-2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526924.61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507332.8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3.8617274499105909E-2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6959429.8700000001</v>
      </c>
      <c r="D9" s="46">
        <f>IF('Town Data'!E5&gt;9,'Town Data'!D5,"*")</f>
        <v>1630753.67</v>
      </c>
      <c r="E9" s="47">
        <f>IF('Town Data'!G5&gt;9,'Town Data'!F5,"*")</f>
        <v>894121.61</v>
      </c>
      <c r="F9" s="45">
        <f>IF('Town Data'!I5&gt;9,'Town Data'!H5,"*")</f>
        <v>6408362.4100000001</v>
      </c>
      <c r="G9" s="46">
        <f>IF('Town Data'!K5&gt;9,'Town Data'!J5,"*")</f>
        <v>585708.68000000005</v>
      </c>
      <c r="H9" s="47">
        <f>IF('Town Data'!M5&gt;9,'Town Data'!L5,"*")</f>
        <v>493106.91</v>
      </c>
      <c r="I9" s="9">
        <f t="shared" si="0"/>
        <v>8.5991931283424389E-2</v>
      </c>
      <c r="J9" s="9">
        <f t="shared" si="1"/>
        <v>1.7842402301430804</v>
      </c>
      <c r="K9" s="9">
        <f t="shared" si="2"/>
        <v>0.81324088522710025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4894746.3499999996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4424209.08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0.10635511601996883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411853.77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1223601.03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1068256.95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0.14541827226118217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854631.28</v>
      </c>
      <c r="D13" s="46" t="str">
        <f>IF('Town Data'!E9&gt;9,'Town Data'!D9,"*")</f>
        <v>*</v>
      </c>
      <c r="E13" s="47">
        <f>IF('Town Data'!G9&gt;9,'Town Data'!F9,"*")</f>
        <v>147146.82999999999</v>
      </c>
      <c r="F13" s="45">
        <f>IF('Town Data'!I9&gt;9,'Town Data'!H9,"*")</f>
        <v>713989.5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0.19698017968051354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9736744.2699999996</v>
      </c>
      <c r="D14" s="43">
        <f>IF('Town Data'!E10&gt;9,'Town Data'!D10,"*")</f>
        <v>1941123.88</v>
      </c>
      <c r="E14" s="44">
        <f>IF('Town Data'!G10&gt;9,'Town Data'!F10,"*")</f>
        <v>1056378.71</v>
      </c>
      <c r="F14" s="43">
        <f>IF('Town Data'!I10&gt;9,'Town Data'!H10,"*")</f>
        <v>8479573.3200000003</v>
      </c>
      <c r="G14" s="43">
        <f>IF('Town Data'!K10&gt;9,'Town Data'!J10,"*")</f>
        <v>1199947.83</v>
      </c>
      <c r="H14" s="44">
        <f>IF('Town Data'!M10&gt;9,'Town Data'!L10,"*")</f>
        <v>553172.82999999996</v>
      </c>
      <c r="I14" s="22">
        <f t="shared" si="0"/>
        <v>0.14825875106649813</v>
      </c>
      <c r="J14" s="22">
        <f t="shared" si="1"/>
        <v>0.61767356169142762</v>
      </c>
      <c r="K14" s="22">
        <f t="shared" si="2"/>
        <v>0.90967208205074002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897998.51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770582.88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0.16534967659805783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962646.8</v>
      </c>
      <c r="D16" s="53">
        <f>IF('Town Data'!E12&gt;9,'Town Data'!D12,"*")</f>
        <v>1557515.96</v>
      </c>
      <c r="E16" s="54" t="str">
        <f>IF('Town Data'!G12&gt;9,'Town Data'!F12,"*")</f>
        <v>*</v>
      </c>
      <c r="F16" s="53">
        <f>IF('Town Data'!I12&gt;9,'Town Data'!H12,"*")</f>
        <v>604817.59</v>
      </c>
      <c r="G16" s="53">
        <f>IF('Town Data'!K12&gt;9,'Town Data'!J12,"*")</f>
        <v>816536.52</v>
      </c>
      <c r="H16" s="54" t="str">
        <f>IF('Town Data'!M12&gt;9,'Town Data'!L12,"*")</f>
        <v>*</v>
      </c>
      <c r="I16" s="26">
        <f t="shared" si="0"/>
        <v>0.5916316190473232</v>
      </c>
      <c r="J16" s="26">
        <f t="shared" si="1"/>
        <v>0.90746638007078961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23374249.489999998</v>
      </c>
      <c r="D17" s="43">
        <f>IF('Town Data'!E13&gt;9,'Town Data'!D13,"*")</f>
        <v>9580185.75</v>
      </c>
      <c r="E17" s="44">
        <f>IF('Town Data'!G13&gt;9,'Town Data'!F13,"*")</f>
        <v>7618332.25</v>
      </c>
      <c r="F17" s="43">
        <f>IF('Town Data'!I13&gt;9,'Town Data'!H13,"*")</f>
        <v>16595305.869999999</v>
      </c>
      <c r="G17" s="43">
        <f>IF('Town Data'!K13&gt;9,'Town Data'!J13,"*")</f>
        <v>3165211.81</v>
      </c>
      <c r="H17" s="44">
        <f>IF('Town Data'!M13&gt;9,'Town Data'!L13,"*")</f>
        <v>2259476.14</v>
      </c>
      <c r="I17" s="22">
        <f t="shared" si="0"/>
        <v>0.40848560870785561</v>
      </c>
      <c r="J17" s="22">
        <f t="shared" si="1"/>
        <v>2.0267123734762</v>
      </c>
      <c r="K17" s="22">
        <f t="shared" si="2"/>
        <v>2.3717250273773631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2820284.81</v>
      </c>
      <c r="D18" s="46" t="str">
        <f>IF('Town Data'!E14&gt;9,'Town Data'!D14,"*")</f>
        <v>*</v>
      </c>
      <c r="E18" s="47">
        <f>IF('Town Data'!G14&gt;9,'Town Data'!F14,"*")</f>
        <v>695944.55</v>
      </c>
      <c r="F18" s="45">
        <f>IF('Town Data'!I14&gt;9,'Town Data'!H14,"*")</f>
        <v>1818315.24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0.55104282687527828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1203781.1599999999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943089.67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0.27642280293452887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762262.41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623359.79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0.22282897008804495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6612413.8399999999</v>
      </c>
      <c r="D21" s="43" t="str">
        <f>IF('Town Data'!E17&gt;9,'Town Data'!D17,"*")</f>
        <v>*</v>
      </c>
      <c r="E21" s="44">
        <f>IF('Town Data'!G17&gt;9,'Town Data'!F17,"*")</f>
        <v>790171.91</v>
      </c>
      <c r="F21" s="43">
        <f>IF('Town Data'!I17&gt;9,'Town Data'!H17,"*")</f>
        <v>5862190.04</v>
      </c>
      <c r="G21" s="43" t="str">
        <f>IF('Town Data'!K17&gt;9,'Town Data'!J17,"*")</f>
        <v>*</v>
      </c>
      <c r="H21" s="44">
        <f>IF('Town Data'!M17&gt;9,'Town Data'!L17,"*")</f>
        <v>437249.79</v>
      </c>
      <c r="I21" s="22">
        <f t="shared" si="0"/>
        <v>0.12797671090171614</v>
      </c>
      <c r="J21" s="22" t="str">
        <f t="shared" si="1"/>
        <v/>
      </c>
      <c r="K21" s="22">
        <f t="shared" si="2"/>
        <v>0.80714074213734921</v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2328437.5099999998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2305193.2799999998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1.0083419122235157E-2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4722248.8600000003</v>
      </c>
      <c r="D23" s="43">
        <f>IF('Town Data'!E19&gt;9,'Town Data'!D19,"*")</f>
        <v>2400015.2000000002</v>
      </c>
      <c r="E23" s="44">
        <f>IF('Town Data'!G19&gt;9,'Town Data'!F19,"*")</f>
        <v>1841150.53</v>
      </c>
      <c r="F23" s="43">
        <f>IF('Town Data'!I19&gt;9,'Town Data'!H19,"*")</f>
        <v>3266538.15</v>
      </c>
      <c r="G23" s="43">
        <f>IF('Town Data'!K19&gt;9,'Town Data'!J19,"*")</f>
        <v>1373236.03</v>
      </c>
      <c r="H23" s="44">
        <f>IF('Town Data'!M19&gt;9,'Town Data'!L19,"*")</f>
        <v>945999.04</v>
      </c>
      <c r="I23" s="22">
        <f t="shared" si="0"/>
        <v>0.44564325997539644</v>
      </c>
      <c r="J23" s="22">
        <f t="shared" si="1"/>
        <v>0.74770771198014674</v>
      </c>
      <c r="K23" s="22">
        <f t="shared" si="2"/>
        <v>0.94624989260031378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1105354.32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1037609.94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6.5288869534152805E-2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10658227.369999999</v>
      </c>
      <c r="D25" s="43" t="str">
        <f>IF('Town Data'!E21&gt;9,'Town Data'!D21,"*")</f>
        <v>*</v>
      </c>
      <c r="E25" s="44">
        <f>IF('Town Data'!G21&gt;9,'Town Data'!F21,"*")</f>
        <v>1104536.69</v>
      </c>
      <c r="F25" s="43">
        <f>IF('Town Data'!I21&gt;9,'Town Data'!H21,"*")</f>
        <v>9935325.0999999996</v>
      </c>
      <c r="G25" s="43" t="str">
        <f>IF('Town Data'!K21&gt;9,'Town Data'!J21,"*")</f>
        <v>*</v>
      </c>
      <c r="H25" s="44">
        <f>IF('Town Data'!M21&gt;9,'Town Data'!L21,"*")</f>
        <v>548473.46</v>
      </c>
      <c r="I25" s="22">
        <f t="shared" si="0"/>
        <v>7.2760806790308205E-2</v>
      </c>
      <c r="J25" s="22" t="str">
        <f t="shared" si="1"/>
        <v/>
      </c>
      <c r="K25" s="22">
        <f t="shared" si="2"/>
        <v>1.0138379895355374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1452490.47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1277969.31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0.13656130756379425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FAIRFAX</v>
      </c>
      <c r="C27" s="51">
        <f>IF('Town Data'!C23&gt;9,'Town Data'!B23,"*")</f>
        <v>848733.11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791578.19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7.2203757913037056E-2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HARDWICK</v>
      </c>
      <c r="C28" s="50">
        <f>IF('Town Data'!C24&gt;9,'Town Data'!B24,"*")</f>
        <v>738982.32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675007.79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9.4775987696378891E-2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HARTFORD</v>
      </c>
      <c r="C29" s="51">
        <f>IF('Town Data'!C25&gt;9,'Town Data'!B25,"*")</f>
        <v>5191662.33</v>
      </c>
      <c r="D29" s="43">
        <f>IF('Town Data'!E25&gt;9,'Town Data'!D25,"*")</f>
        <v>3079447.97</v>
      </c>
      <c r="E29" s="44">
        <f>IF('Town Data'!G25&gt;9,'Town Data'!F25,"*")</f>
        <v>815872.51</v>
      </c>
      <c r="F29" s="43">
        <f>IF('Town Data'!I25&gt;9,'Town Data'!H25,"*")</f>
        <v>4219315.33</v>
      </c>
      <c r="G29" s="43">
        <f>IF('Town Data'!K25&gt;9,'Town Data'!J25,"*")</f>
        <v>1541300.94</v>
      </c>
      <c r="H29" s="44">
        <f>IF('Town Data'!M25&gt;9,'Town Data'!L25,"*")</f>
        <v>413754.82</v>
      </c>
      <c r="I29" s="22">
        <f t="shared" si="0"/>
        <v>0.23045137041227018</v>
      </c>
      <c r="J29" s="22">
        <f t="shared" si="1"/>
        <v>0.99795373510899199</v>
      </c>
      <c r="K29" s="22">
        <f t="shared" si="2"/>
        <v>0.9718743336935628</v>
      </c>
      <c r="L29" s="15"/>
    </row>
    <row r="30" spans="1:12" x14ac:dyDescent="0.25">
      <c r="A30" s="15"/>
      <c r="B30" s="15" t="str">
        <f>'Town Data'!A26</f>
        <v>HINESBURG</v>
      </c>
      <c r="C30" s="50">
        <f>IF('Town Data'!C26&gt;9,'Town Data'!B26,"*")</f>
        <v>986065.22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923451.85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6.7803610984156881E-2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JAY</v>
      </c>
      <c r="C31" s="51" t="str">
        <f>IF('Town Data'!C27&gt;9,'Town Data'!B27,"*")</f>
        <v>*</v>
      </c>
      <c r="D31" s="43">
        <f>IF('Town Data'!E27&gt;9,'Town Data'!D27,"*")</f>
        <v>1487911.66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878720.13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763518.25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0.15088294222174781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KILLINGTON</v>
      </c>
      <c r="C33" s="51">
        <f>IF('Town Data'!C29&gt;9,'Town Data'!B29,"*")</f>
        <v>12418755.65</v>
      </c>
      <c r="D33" s="43">
        <f>IF('Town Data'!E29&gt;9,'Town Data'!D29,"*")</f>
        <v>14680683.029999999</v>
      </c>
      <c r="E33" s="44">
        <f>IF('Town Data'!G29&gt;9,'Town Data'!F29,"*")</f>
        <v>6653167.21</v>
      </c>
      <c r="F33" s="43">
        <f>IF('Town Data'!I29&gt;9,'Town Data'!H29,"*")</f>
        <v>7038040.1900000004</v>
      </c>
      <c r="G33" s="43">
        <f>IF('Town Data'!K29&gt;9,'Town Data'!J29,"*")</f>
        <v>9341764.8800000008</v>
      </c>
      <c r="H33" s="44">
        <f>IF('Town Data'!M29&gt;9,'Town Data'!L29,"*")</f>
        <v>2413540.86</v>
      </c>
      <c r="I33" s="22">
        <f t="shared" si="0"/>
        <v>0.76451900170237586</v>
      </c>
      <c r="J33" s="22">
        <f t="shared" si="1"/>
        <v>0.57151065334883466</v>
      </c>
      <c r="K33" s="22">
        <f t="shared" si="2"/>
        <v>1.7566001969405232</v>
      </c>
      <c r="L33" s="15"/>
    </row>
    <row r="34" spans="1:12" x14ac:dyDescent="0.25">
      <c r="A34" s="15"/>
      <c r="B34" s="15" t="str">
        <f>'Town Data'!A30</f>
        <v>LONDONDERRY</v>
      </c>
      <c r="C34" s="50">
        <f>IF('Town Data'!C30&gt;9,'Town Data'!B30,"*")</f>
        <v>1322642.69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801419.11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0.65037578153083964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LUDLOW</v>
      </c>
      <c r="C35" s="51">
        <f>IF('Town Data'!C31&gt;9,'Town Data'!B31,"*")</f>
        <v>8145414.3099999996</v>
      </c>
      <c r="D35" s="43">
        <f>IF('Town Data'!E31&gt;9,'Town Data'!D31,"*")</f>
        <v>1270610.67</v>
      </c>
      <c r="E35" s="44">
        <f>IF('Town Data'!G31&gt;9,'Town Data'!F31,"*")</f>
        <v>2875843.52</v>
      </c>
      <c r="F35" s="43">
        <f>IF('Town Data'!I31&gt;9,'Town Data'!H31,"*")</f>
        <v>5216740.57</v>
      </c>
      <c r="G35" s="43">
        <f>IF('Town Data'!K31&gt;9,'Town Data'!J31,"*")</f>
        <v>2936884.83</v>
      </c>
      <c r="H35" s="44">
        <f>IF('Town Data'!M31&gt;9,'Town Data'!L31,"*")</f>
        <v>1292255.27</v>
      </c>
      <c r="I35" s="22">
        <f t="shared" si="0"/>
        <v>0.56139915349480363</v>
      </c>
      <c r="J35" s="22">
        <f t="shared" si="1"/>
        <v>-0.56736108375077143</v>
      </c>
      <c r="K35" s="22">
        <f t="shared" si="2"/>
        <v>1.2254453796887979</v>
      </c>
      <c r="L35" s="15"/>
    </row>
    <row r="36" spans="1:12" x14ac:dyDescent="0.25">
      <c r="A36" s="15"/>
      <c r="B36" s="15" t="str">
        <f>'Town Data'!A32</f>
        <v>LYNDON</v>
      </c>
      <c r="C36" s="50">
        <f>IF('Town Data'!C32&gt;9,'Town Data'!B32,"*")</f>
        <v>3059046.32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3036277.22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7.4990188148892495E-3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MANCHESTER</v>
      </c>
      <c r="C37" s="51">
        <f>IF('Town Data'!C33&gt;9,'Town Data'!B33,"*")</f>
        <v>7484803.1399999997</v>
      </c>
      <c r="D37" s="43">
        <f>IF('Town Data'!E33&gt;9,'Town Data'!D33,"*")</f>
        <v>6421951.8799999999</v>
      </c>
      <c r="E37" s="44">
        <f>IF('Town Data'!G33&gt;9,'Town Data'!F33,"*")</f>
        <v>1790859.47</v>
      </c>
      <c r="F37" s="43">
        <f>IF('Town Data'!I33&gt;9,'Town Data'!H33,"*")</f>
        <v>5645697.2800000003</v>
      </c>
      <c r="G37" s="43">
        <f>IF('Town Data'!K33&gt;9,'Town Data'!J33,"*")</f>
        <v>3468007.29</v>
      </c>
      <c r="H37" s="44">
        <f>IF('Town Data'!M33&gt;9,'Town Data'!L33,"*")</f>
        <v>1026553.64</v>
      </c>
      <c r="I37" s="22">
        <f t="shared" si="0"/>
        <v>0.32575353739122181</v>
      </c>
      <c r="J37" s="22">
        <f t="shared" si="1"/>
        <v>0.85177000593905894</v>
      </c>
      <c r="K37" s="22">
        <f t="shared" si="2"/>
        <v>0.74453569713122825</v>
      </c>
      <c r="L37" s="15"/>
    </row>
    <row r="38" spans="1:12" x14ac:dyDescent="0.25">
      <c r="A38" s="15"/>
      <c r="B38" s="15" t="str">
        <f>'Town Data'!A34</f>
        <v>MIDDLEBURY</v>
      </c>
      <c r="C38" s="50">
        <f>IF('Town Data'!C34&gt;9,'Town Data'!B34,"*")</f>
        <v>5921689.8700000001</v>
      </c>
      <c r="D38" s="46" t="str">
        <f>IF('Town Data'!E34&gt;9,'Town Data'!D34,"*")</f>
        <v>*</v>
      </c>
      <c r="E38" s="47">
        <f>IF('Town Data'!G34&gt;9,'Town Data'!F34,"*")</f>
        <v>648145.28</v>
      </c>
      <c r="F38" s="45">
        <f>IF('Town Data'!I34&gt;9,'Town Data'!H34,"*")</f>
        <v>4334824.68</v>
      </c>
      <c r="G38" s="46">
        <f>IF('Town Data'!K34&gt;9,'Town Data'!J34,"*")</f>
        <v>709845.78</v>
      </c>
      <c r="H38" s="47">
        <f>IF('Town Data'!M34&gt;9,'Town Data'!L34,"*")</f>
        <v>243433.69</v>
      </c>
      <c r="I38" s="9">
        <f t="shared" si="0"/>
        <v>0.36607367244204225</v>
      </c>
      <c r="J38" s="9" t="str">
        <f t="shared" si="1"/>
        <v/>
      </c>
      <c r="K38" s="9">
        <f t="shared" si="2"/>
        <v>1.66251265385658</v>
      </c>
      <c r="L38" s="15"/>
    </row>
    <row r="39" spans="1:12" x14ac:dyDescent="0.25">
      <c r="A39" s="15"/>
      <c r="B39" s="27" t="str">
        <f>'Town Data'!A35</f>
        <v>MILTON</v>
      </c>
      <c r="C39" s="51">
        <f>IF('Town Data'!C35&gt;9,'Town Data'!B35,"*")</f>
        <v>2688119.33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2689956.04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-6.8280297993269904E-4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MONTGOMERY</v>
      </c>
      <c r="C40" s="50">
        <f>IF('Town Data'!C36&gt;9,'Town Data'!B36,"*")</f>
        <v>446927.2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4834114.88</v>
      </c>
      <c r="D41" s="43" t="str">
        <f>IF('Town Data'!E37&gt;9,'Town Data'!D37,"*")</f>
        <v>*</v>
      </c>
      <c r="E41" s="44">
        <f>IF('Town Data'!G37&gt;9,'Town Data'!F37,"*")</f>
        <v>820093.3</v>
      </c>
      <c r="F41" s="43">
        <f>IF('Town Data'!I37&gt;9,'Town Data'!H37,"*")</f>
        <v>3422614.29</v>
      </c>
      <c r="G41" s="43" t="str">
        <f>IF('Town Data'!K37&gt;9,'Town Data'!J37,"*")</f>
        <v>*</v>
      </c>
      <c r="H41" s="44">
        <f>IF('Town Data'!M37&gt;9,'Town Data'!L37,"*")</f>
        <v>333138.59999999998</v>
      </c>
      <c r="I41" s="22">
        <f t="shared" si="0"/>
        <v>0.41240422390686621</v>
      </c>
      <c r="J41" s="22" t="str">
        <f t="shared" si="1"/>
        <v/>
      </c>
      <c r="K41" s="22">
        <f t="shared" si="2"/>
        <v>1.4617180356764425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4051762.81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3553249.75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0.14029778233291934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3029397.75</v>
      </c>
      <c r="D43" s="43" t="str">
        <f>IF('Town Data'!E39&gt;9,'Town Data'!D39,"*")</f>
        <v>*</v>
      </c>
      <c r="E43" s="44">
        <f>IF('Town Data'!G39&gt;9,'Town Data'!F39,"*")</f>
        <v>440406.73</v>
      </c>
      <c r="F43" s="43">
        <f>IF('Town Data'!I39&gt;9,'Town Data'!H39,"*")</f>
        <v>2674314.75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0.13277532122948504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NORTHFIELD</v>
      </c>
      <c r="C44" s="50">
        <f>IF('Town Data'!C40&gt;9,'Town Data'!B40,"*")</f>
        <v>817367.34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632492.93999999994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0.29229480411275427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POULTNEY</v>
      </c>
      <c r="C45" s="51">
        <f>IF('Town Data'!C41&gt;9,'Town Data'!B41,"*")</f>
        <v>416549.13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388195.04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7.3040835349158575E-2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RANDOLPH</v>
      </c>
      <c r="C46" s="50">
        <f>IF('Town Data'!C42&gt;9,'Town Data'!B42,"*")</f>
        <v>1833472.29</v>
      </c>
      <c r="D46" s="46" t="str">
        <f>IF('Town Data'!E42&gt;9,'Town Data'!D42,"*")</f>
        <v>*</v>
      </c>
      <c r="E46" s="47">
        <f>IF('Town Data'!G42&gt;9,'Town Data'!F42,"*")</f>
        <v>97241.45</v>
      </c>
      <c r="F46" s="45">
        <f>IF('Town Data'!I42&gt;9,'Town Data'!H42,"*")</f>
        <v>1594878.63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0.14959988522763024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RICHMOND</v>
      </c>
      <c r="C47" s="51">
        <f>IF('Town Data'!C43&gt;9,'Town Data'!B43,"*")</f>
        <v>825890.97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720794.5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0.14580642610341779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ROCKINGHAM</v>
      </c>
      <c r="C48" s="50">
        <f>IF('Town Data'!C44&gt;9,'Town Data'!B44,"*")</f>
        <v>1391292.52</v>
      </c>
      <c r="D48" s="46" t="str">
        <f>IF('Town Data'!E44&gt;9,'Town Data'!D44,"*")</f>
        <v>*</v>
      </c>
      <c r="E48" s="47">
        <f>IF('Town Data'!G44&gt;9,'Town Data'!F44,"*")</f>
        <v>253940.54</v>
      </c>
      <c r="F48" s="45">
        <f>IF('Town Data'!I44&gt;9,'Town Data'!H44,"*")</f>
        <v>1157138.71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0.20235586967788854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ROYALTON</v>
      </c>
      <c r="C49" s="51">
        <f>IF('Town Data'!C45&gt;9,'Town Data'!B45,"*")</f>
        <v>639140.39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10948467.82</v>
      </c>
      <c r="D50" s="46">
        <f>IF('Town Data'!E46&gt;9,'Town Data'!D46,"*")</f>
        <v>1594005.96</v>
      </c>
      <c r="E50" s="47">
        <f>IF('Town Data'!G46&gt;9,'Town Data'!F46,"*")</f>
        <v>1162610.28</v>
      </c>
      <c r="F50" s="45">
        <f>IF('Town Data'!I46&gt;9,'Town Data'!H46,"*")</f>
        <v>10417273.52</v>
      </c>
      <c r="G50" s="46" t="str">
        <f>IF('Town Data'!K46&gt;9,'Town Data'!J46,"*")</f>
        <v>*</v>
      </c>
      <c r="H50" s="47">
        <f>IF('Town Data'!M46&gt;9,'Town Data'!L46,"*")</f>
        <v>658085.39</v>
      </c>
      <c r="I50" s="9">
        <f t="shared" si="0"/>
        <v>5.0991682130661839E-2</v>
      </c>
      <c r="J50" s="9" t="str">
        <f t="shared" si="1"/>
        <v/>
      </c>
      <c r="K50" s="9">
        <f t="shared" si="2"/>
        <v>0.76665566150921538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4080117.18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3807324.9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7.1649330478730691E-2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1690275.79</v>
      </c>
      <c r="D52" s="46" t="str">
        <f>IF('Town Data'!E48&gt;9,'Town Data'!D48,"*")</f>
        <v>*</v>
      </c>
      <c r="E52" s="47">
        <f>IF('Town Data'!G48&gt;9,'Town Data'!F48,"*")</f>
        <v>231031.39</v>
      </c>
      <c r="F52" s="45">
        <f>IF('Town Data'!I48&gt;9,'Town Data'!H48,"*")</f>
        <v>1659110.32</v>
      </c>
      <c r="G52" s="46" t="str">
        <f>IF('Town Data'!K48&gt;9,'Town Data'!J48,"*")</f>
        <v>*</v>
      </c>
      <c r="H52" s="47">
        <f>IF('Town Data'!M48&gt;9,'Town Data'!L48,"*")</f>
        <v>92687.63</v>
      </c>
      <c r="I52" s="9">
        <f t="shared" si="0"/>
        <v>1.878444707643068E-2</v>
      </c>
      <c r="J52" s="9" t="str">
        <f t="shared" si="1"/>
        <v/>
      </c>
      <c r="K52" s="9">
        <f t="shared" si="2"/>
        <v>1.4925806172840972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19313149.77</v>
      </c>
      <c r="D53" s="43">
        <f>IF('Town Data'!E49&gt;9,'Town Data'!D49,"*")</f>
        <v>6314654.9400000004</v>
      </c>
      <c r="E53" s="44">
        <f>IF('Town Data'!G49&gt;9,'Town Data'!F49,"*")</f>
        <v>1834212</v>
      </c>
      <c r="F53" s="43">
        <f>IF('Town Data'!I49&gt;9,'Town Data'!H49,"*")</f>
        <v>17225287.800000001</v>
      </c>
      <c r="G53" s="43">
        <f>IF('Town Data'!K49&gt;9,'Town Data'!J49,"*")</f>
        <v>2533950.71</v>
      </c>
      <c r="H53" s="44">
        <f>IF('Town Data'!M49&gt;9,'Town Data'!L49,"*")</f>
        <v>884726.78</v>
      </c>
      <c r="I53" s="22">
        <f t="shared" si="0"/>
        <v>0.12120911965256097</v>
      </c>
      <c r="J53" s="22">
        <f t="shared" si="1"/>
        <v>1.4920196415343852</v>
      </c>
      <c r="K53" s="22">
        <f t="shared" si="2"/>
        <v>1.0731959758243104</v>
      </c>
      <c r="L53" s="15"/>
    </row>
    <row r="54" spans="1:12" x14ac:dyDescent="0.25">
      <c r="A54" s="15"/>
      <c r="B54" s="15" t="str">
        <f>'Town Data'!A50</f>
        <v>SOUTH HERO</v>
      </c>
      <c r="C54" s="50">
        <f>IF('Town Data'!C50&gt;9,'Town Data'!B50,"*")</f>
        <v>480072.54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SPRINGFIELD</v>
      </c>
      <c r="C55" s="51">
        <f>IF('Town Data'!C51&gt;9,'Town Data'!B51,"*")</f>
        <v>3409085.39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3305377.5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3.1375505520927681E-2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ALBANS</v>
      </c>
      <c r="C56" s="50">
        <f>IF('Town Data'!C52&gt;9,'Town Data'!B52,"*")</f>
        <v>5307941.2300000004</v>
      </c>
      <c r="D56" s="46" t="str">
        <f>IF('Town Data'!E52&gt;9,'Town Data'!D52,"*")</f>
        <v>*</v>
      </c>
      <c r="E56" s="47">
        <f>IF('Town Data'!G52&gt;9,'Town Data'!F52,"*")</f>
        <v>481291.78</v>
      </c>
      <c r="F56" s="45">
        <f>IF('Town Data'!I52&gt;9,'Town Data'!H52,"*")</f>
        <v>5126334.17</v>
      </c>
      <c r="G56" s="46" t="str">
        <f>IF('Town Data'!K52&gt;9,'Town Data'!J52,"*")</f>
        <v>*</v>
      </c>
      <c r="H56" s="47">
        <f>IF('Town Data'!M52&gt;9,'Town Data'!L52,"*")</f>
        <v>280400.5</v>
      </c>
      <c r="I56" s="9">
        <f t="shared" si="0"/>
        <v>3.5426301520253903E-2</v>
      </c>
      <c r="J56" s="9" t="str">
        <f t="shared" si="1"/>
        <v/>
      </c>
      <c r="K56" s="9">
        <f t="shared" si="2"/>
        <v>0.71644408622666522</v>
      </c>
      <c r="L56" s="15"/>
    </row>
    <row r="57" spans="1:12" x14ac:dyDescent="0.25">
      <c r="A57" s="15"/>
      <c r="B57" s="27" t="str">
        <f>'Town Data'!A53</f>
        <v>ST ALBANS TOWN</v>
      </c>
      <c r="C57" s="51">
        <f>IF('Town Data'!C53&gt;9,'Town Data'!B53,"*")</f>
        <v>2539544.75</v>
      </c>
      <c r="D57" s="43" t="str">
        <f>IF('Town Data'!E53&gt;9,'Town Data'!D53,"*")</f>
        <v>*</v>
      </c>
      <c r="E57" s="44">
        <f>IF('Town Data'!G53&gt;9,'Town Data'!F53,"*")</f>
        <v>199337.44</v>
      </c>
      <c r="F57" s="43">
        <f>IF('Town Data'!I53&gt;9,'Town Data'!H53,"*")</f>
        <v>2385537.27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6.4558823681677369E-2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JOHNSBURY</v>
      </c>
      <c r="C58" s="50">
        <f>IF('Town Data'!C54&gt;9,'Town Data'!B54,"*")</f>
        <v>3158836.96</v>
      </c>
      <c r="D58" s="46" t="str">
        <f>IF('Town Data'!E54&gt;9,'Town Data'!D54,"*")</f>
        <v>*</v>
      </c>
      <c r="E58" s="47">
        <f>IF('Town Data'!G54&gt;9,'Town Data'!F54,"*")</f>
        <v>251394.1</v>
      </c>
      <c r="F58" s="45">
        <f>IF('Town Data'!I54&gt;9,'Town Data'!H54,"*")</f>
        <v>2742988.27</v>
      </c>
      <c r="G58" s="46" t="str">
        <f>IF('Town Data'!K54&gt;9,'Town Data'!J54,"*")</f>
        <v>*</v>
      </c>
      <c r="H58" s="47">
        <f>IF('Town Data'!M54&gt;9,'Town Data'!L54,"*")</f>
        <v>68369.5</v>
      </c>
      <c r="I58" s="9">
        <f t="shared" si="0"/>
        <v>0.15160425385267867</v>
      </c>
      <c r="J58" s="9" t="str">
        <f t="shared" si="1"/>
        <v/>
      </c>
      <c r="K58" s="9">
        <f t="shared" si="2"/>
        <v>2.6769919335376153</v>
      </c>
      <c r="L58" s="15"/>
    </row>
    <row r="59" spans="1:12" x14ac:dyDescent="0.25">
      <c r="A59" s="15"/>
      <c r="B59" s="27" t="str">
        <f>'Town Data'!A55</f>
        <v>STOWE</v>
      </c>
      <c r="C59" s="51">
        <f>IF('Town Data'!C55&gt;9,'Town Data'!B55,"*")</f>
        <v>18711600.690000001</v>
      </c>
      <c r="D59" s="43">
        <f>IF('Town Data'!E55&gt;9,'Town Data'!D55,"*")</f>
        <v>33176226.850000001</v>
      </c>
      <c r="E59" s="44">
        <f>IF('Town Data'!G55&gt;9,'Town Data'!F55,"*")</f>
        <v>7184357.2599999998</v>
      </c>
      <c r="F59" s="43">
        <f>IF('Town Data'!I55&gt;9,'Town Data'!H55,"*")</f>
        <v>11249581.09</v>
      </c>
      <c r="G59" s="43">
        <f>IF('Town Data'!K55&gt;9,'Town Data'!J55,"*")</f>
        <v>18652193.489999998</v>
      </c>
      <c r="H59" s="44">
        <f>IF('Town Data'!M55&gt;9,'Town Data'!L55,"*")</f>
        <v>3507228.78</v>
      </c>
      <c r="I59" s="22">
        <f t="shared" si="0"/>
        <v>0.66331533061556891</v>
      </c>
      <c r="J59" s="22">
        <f t="shared" si="1"/>
        <v>0.77867696192336699</v>
      </c>
      <c r="K59" s="22">
        <f t="shared" si="2"/>
        <v>1.0484427194966164</v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1471258.81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1350957.02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8.9049309651612771E-2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1089602.6000000001</v>
      </c>
      <c r="D61" s="43" t="str">
        <f>IF('Town Data'!E57&gt;9,'Town Data'!D57,"*")</f>
        <v>*</v>
      </c>
      <c r="E61" s="44">
        <f>IF('Town Data'!G57&gt;9,'Town Data'!F57,"*")</f>
        <v>134382.76999999999</v>
      </c>
      <c r="F61" s="43">
        <f>IF('Town Data'!I57&gt;9,'Town Data'!H57,"*")</f>
        <v>852766.01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0.27772752105820925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2940823.39</v>
      </c>
      <c r="D62" s="46">
        <f>IF('Town Data'!E58&gt;9,'Town Data'!D58,"*")</f>
        <v>1178365.6100000001</v>
      </c>
      <c r="E62" s="47">
        <f>IF('Town Data'!G58&gt;9,'Town Data'!F58,"*")</f>
        <v>978690.48</v>
      </c>
      <c r="F62" s="45">
        <f>IF('Town Data'!I58&gt;9,'Town Data'!H58,"*")</f>
        <v>2069315.04</v>
      </c>
      <c r="G62" s="46">
        <f>IF('Town Data'!K58&gt;9,'Town Data'!J58,"*")</f>
        <v>455821.84</v>
      </c>
      <c r="H62" s="47">
        <f>IF('Town Data'!M58&gt;9,'Town Data'!L58,"*")</f>
        <v>217723.55</v>
      </c>
      <c r="I62" s="9">
        <f t="shared" si="0"/>
        <v>0.42115788710451746</v>
      </c>
      <c r="J62" s="9">
        <f t="shared" si="1"/>
        <v>1.5851451303869073</v>
      </c>
      <c r="K62" s="9">
        <f t="shared" si="2"/>
        <v>3.495106202337781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2851970.62</v>
      </c>
      <c r="D63" s="43">
        <f>IF('Town Data'!E59&gt;9,'Town Data'!D59,"*")</f>
        <v>3278211.79</v>
      </c>
      <c r="E63" s="44" t="str">
        <f>IF('Town Data'!G59&gt;9,'Town Data'!F59,"*")</f>
        <v>*</v>
      </c>
      <c r="F63" s="43">
        <f>IF('Town Data'!I59&gt;9,'Town Data'!H59,"*")</f>
        <v>1841269.84</v>
      </c>
      <c r="G63" s="43">
        <f>IF('Town Data'!K59&gt;9,'Town Data'!J59,"*")</f>
        <v>2389641.35</v>
      </c>
      <c r="H63" s="44" t="str">
        <f>IF('Town Data'!M59&gt;9,'Town Data'!L59,"*")</f>
        <v>*</v>
      </c>
      <c r="I63" s="22">
        <f t="shared" si="0"/>
        <v>0.5489150791716656</v>
      </c>
      <c r="J63" s="22">
        <f t="shared" si="1"/>
        <v>0.37184259470568665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3843633.14</v>
      </c>
      <c r="D64" s="46">
        <f>IF('Town Data'!E60&gt;9,'Town Data'!D60,"*")</f>
        <v>2398324.6800000002</v>
      </c>
      <c r="E64" s="47">
        <f>IF('Town Data'!G60&gt;9,'Town Data'!F60,"*")</f>
        <v>966978.34</v>
      </c>
      <c r="F64" s="45">
        <f>IF('Town Data'!I60&gt;9,'Town Data'!H60,"*")</f>
        <v>2536655.2000000002</v>
      </c>
      <c r="G64" s="46">
        <f>IF('Town Data'!K60&gt;9,'Town Data'!J60,"*")</f>
        <v>1261633.3999999999</v>
      </c>
      <c r="H64" s="47">
        <f>IF('Town Data'!M60&gt;9,'Town Data'!L60,"*")</f>
        <v>415631.66</v>
      </c>
      <c r="I64" s="9">
        <f t="shared" si="0"/>
        <v>0.51523673379022894</v>
      </c>
      <c r="J64" s="9">
        <f t="shared" si="1"/>
        <v>0.90096796739845375</v>
      </c>
      <c r="K64" s="9">
        <f t="shared" si="2"/>
        <v>1.3265271466567297</v>
      </c>
      <c r="L64" s="15"/>
    </row>
    <row r="65" spans="1:12" x14ac:dyDescent="0.25">
      <c r="A65" s="15"/>
      <c r="B65" s="27" t="str">
        <f>'Town Data'!A61</f>
        <v>WILLISTON</v>
      </c>
      <c r="C65" s="51">
        <f>IF('Town Data'!C61&gt;9,'Town Data'!B61,"*")</f>
        <v>9239970.5500000007</v>
      </c>
      <c r="D65" s="43" t="str">
        <f>IF('Town Data'!E61&gt;9,'Town Data'!D61,"*")</f>
        <v>*</v>
      </c>
      <c r="E65" s="44">
        <f>IF('Town Data'!G61&gt;9,'Town Data'!F61,"*")</f>
        <v>857678.36</v>
      </c>
      <c r="F65" s="43">
        <f>IF('Town Data'!I61&gt;9,'Town Data'!H61,"*")</f>
        <v>7700995.8200000003</v>
      </c>
      <c r="G65" s="43" t="str">
        <f>IF('Town Data'!K61&gt;9,'Town Data'!J61,"*")</f>
        <v>*</v>
      </c>
      <c r="H65" s="44">
        <f>IF('Town Data'!M61&gt;9,'Town Data'!L61,"*")</f>
        <v>578220.07999999996</v>
      </c>
      <c r="I65" s="22">
        <f t="shared" si="0"/>
        <v>0.19984100316003034</v>
      </c>
      <c r="J65" s="22" t="str">
        <f t="shared" si="1"/>
        <v/>
      </c>
      <c r="K65" s="22">
        <f t="shared" si="2"/>
        <v>0.4833078090266254</v>
      </c>
      <c r="L65" s="15"/>
    </row>
    <row r="66" spans="1:12" x14ac:dyDescent="0.25">
      <c r="A66" s="15"/>
      <c r="B66" s="15" t="str">
        <f>'Town Data'!A62</f>
        <v>WILMINGTON</v>
      </c>
      <c r="C66" s="50">
        <f>IF('Town Data'!C62&gt;9,'Town Data'!B62,"*")</f>
        <v>2508601.84</v>
      </c>
      <c r="D66" s="46">
        <f>IF('Town Data'!E62&gt;9,'Town Data'!D62,"*")</f>
        <v>556964.24</v>
      </c>
      <c r="E66" s="47">
        <f>IF('Town Data'!G62&gt;9,'Town Data'!F62,"*")</f>
        <v>709307.92</v>
      </c>
      <c r="F66" s="45">
        <f>IF('Town Data'!I62&gt;9,'Town Data'!H62,"*")</f>
        <v>1818581.39</v>
      </c>
      <c r="G66" s="46">
        <f>IF('Town Data'!K62&gt;9,'Town Data'!J62,"*")</f>
        <v>418265.39</v>
      </c>
      <c r="H66" s="47">
        <f>IF('Town Data'!M62&gt;9,'Town Data'!L62,"*")</f>
        <v>357325.82</v>
      </c>
      <c r="I66" s="9">
        <f t="shared" si="0"/>
        <v>0.37942786272546208</v>
      </c>
      <c r="J66" s="9">
        <f t="shared" si="1"/>
        <v>0.33160489324732312</v>
      </c>
      <c r="K66" s="9">
        <f t="shared" si="2"/>
        <v>0.98504524526103387</v>
      </c>
      <c r="L66" s="15"/>
    </row>
    <row r="67" spans="1:12" x14ac:dyDescent="0.25">
      <c r="A67" s="15"/>
      <c r="B67" s="27" t="str">
        <f>'Town Data'!A63</f>
        <v>WINDSOR</v>
      </c>
      <c r="C67" s="51">
        <f>IF('Town Data'!C63&gt;9,'Town Data'!B63,"*")</f>
        <v>1146461.05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WINHALL</v>
      </c>
      <c r="C68" s="50" t="str">
        <f>IF('Town Data'!C64&gt;9,'Town Data'!B64,"*")</f>
        <v>*</v>
      </c>
      <c r="D68" s="46">
        <f>IF('Town Data'!E64&gt;9,'Town Data'!D64,"*")</f>
        <v>665023.47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2957642.72</v>
      </c>
      <c r="D69" s="43" t="str">
        <f>IF('Town Data'!E65&gt;9,'Town Data'!D65,"*")</f>
        <v>*</v>
      </c>
      <c r="E69" s="44">
        <f>IF('Town Data'!G65&gt;9,'Town Data'!F65,"*")</f>
        <v>1039476.79</v>
      </c>
      <c r="F69" s="43">
        <f>IF('Town Data'!I65&gt;9,'Town Data'!H65,"*")</f>
        <v>2012425.21</v>
      </c>
      <c r="G69" s="43" t="str">
        <f>IF('Town Data'!K65&gt;9,'Town Data'!J65,"*")</f>
        <v>*</v>
      </c>
      <c r="H69" s="44">
        <f>IF('Town Data'!M65&gt;9,'Town Data'!L65,"*")</f>
        <v>298474.09999999998</v>
      </c>
      <c r="I69" s="22">
        <f t="shared" si="0"/>
        <v>0.46969075188637704</v>
      </c>
      <c r="J69" s="22" t="str">
        <f t="shared" si="1"/>
        <v/>
      </c>
      <c r="K69" s="22">
        <f t="shared" si="2"/>
        <v>2.482636483366564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3401143.36</v>
      </c>
      <c r="D70" s="46">
        <f>IF('Town Data'!E66&gt;9,'Town Data'!D66,"*")</f>
        <v>4928177.82</v>
      </c>
      <c r="E70" s="47">
        <f>IF('Town Data'!G66&gt;9,'Town Data'!F66,"*")</f>
        <v>968369.69</v>
      </c>
      <c r="F70" s="45">
        <f>IF('Town Data'!I66&gt;9,'Town Data'!H66,"*")</f>
        <v>2249897.0099999998</v>
      </c>
      <c r="G70" s="46">
        <f>IF('Town Data'!K66&gt;9,'Town Data'!J66,"*")</f>
        <v>2131436.7000000002</v>
      </c>
      <c r="H70" s="47">
        <f>IF('Town Data'!M66&gt;9,'Town Data'!L66,"*")</f>
        <v>508515.71</v>
      </c>
      <c r="I70" s="9">
        <f t="shared" ref="I70:I133" si="3">IFERROR((C70-F70)/F70,"")</f>
        <v>0.51168846613116759</v>
      </c>
      <c r="J70" s="9">
        <f t="shared" ref="J70:J133" si="4">IFERROR((D70-G70)/G70,"")</f>
        <v>1.3121389530357621</v>
      </c>
      <c r="K70" s="9">
        <f t="shared" ref="K70:K133" si="5">IFERROR((E70-H70)/H70,"")</f>
        <v>0.90430633893297008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3905291.59</v>
      </c>
      <c r="C2" s="39">
        <v>40</v>
      </c>
      <c r="D2" s="39">
        <v>0</v>
      </c>
      <c r="E2" s="39">
        <v>0</v>
      </c>
      <c r="F2" s="39">
        <v>698977.66</v>
      </c>
      <c r="G2" s="39">
        <v>17</v>
      </c>
      <c r="H2" s="39">
        <v>3808762.16</v>
      </c>
      <c r="I2" s="39">
        <v>40</v>
      </c>
      <c r="J2" s="39">
        <v>0</v>
      </c>
      <c r="K2" s="39">
        <v>0</v>
      </c>
      <c r="L2" s="39">
        <v>331514.27</v>
      </c>
      <c r="M2" s="39">
        <v>15</v>
      </c>
    </row>
    <row r="3" spans="1:13" x14ac:dyDescent="0.25">
      <c r="A3" s="38" t="s">
        <v>48</v>
      </c>
      <c r="B3" s="39">
        <v>1157596.98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1095232.1100000001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526924.61</v>
      </c>
      <c r="C4" s="39">
        <v>16</v>
      </c>
      <c r="D4" s="39">
        <v>0</v>
      </c>
      <c r="E4" s="39">
        <v>0</v>
      </c>
      <c r="F4" s="39">
        <v>0</v>
      </c>
      <c r="G4" s="39">
        <v>0</v>
      </c>
      <c r="H4" s="39">
        <v>507332.8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6959429.8700000001</v>
      </c>
      <c r="C5" s="39">
        <v>71</v>
      </c>
      <c r="D5" s="39">
        <v>1630753.67</v>
      </c>
      <c r="E5" s="39">
        <v>20</v>
      </c>
      <c r="F5" s="39">
        <v>894121.61</v>
      </c>
      <c r="G5" s="39">
        <v>27</v>
      </c>
      <c r="H5" s="39">
        <v>6408362.4100000001</v>
      </c>
      <c r="I5" s="39">
        <v>68</v>
      </c>
      <c r="J5" s="39">
        <v>585708.68000000005</v>
      </c>
      <c r="K5" s="39">
        <v>20</v>
      </c>
      <c r="L5" s="39">
        <v>493106.91</v>
      </c>
      <c r="M5" s="39">
        <v>25</v>
      </c>
    </row>
    <row r="6" spans="1:13" x14ac:dyDescent="0.25">
      <c r="A6" s="38" t="s">
        <v>51</v>
      </c>
      <c r="B6" s="39">
        <v>4894746.3499999996</v>
      </c>
      <c r="C6" s="39">
        <v>18</v>
      </c>
      <c r="D6" s="39">
        <v>0</v>
      </c>
      <c r="E6" s="39">
        <v>0</v>
      </c>
      <c r="F6" s="39">
        <v>0</v>
      </c>
      <c r="G6" s="39">
        <v>0</v>
      </c>
      <c r="H6" s="39">
        <v>4424209.08</v>
      </c>
      <c r="I6" s="39">
        <v>18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411853.77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1223601.03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1068256.95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854631.28</v>
      </c>
      <c r="C9" s="39">
        <v>20</v>
      </c>
      <c r="D9" s="39">
        <v>0</v>
      </c>
      <c r="E9" s="39">
        <v>0</v>
      </c>
      <c r="F9" s="39">
        <v>147146.82999999999</v>
      </c>
      <c r="G9" s="39">
        <v>10</v>
      </c>
      <c r="H9" s="39">
        <v>713989.5</v>
      </c>
      <c r="I9" s="39">
        <v>17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9736744.2699999996</v>
      </c>
      <c r="C10" s="39">
        <v>82</v>
      </c>
      <c r="D10" s="39">
        <v>1941123.88</v>
      </c>
      <c r="E10" s="39">
        <v>18</v>
      </c>
      <c r="F10" s="39">
        <v>1056378.71</v>
      </c>
      <c r="G10" s="39">
        <v>33</v>
      </c>
      <c r="H10" s="39">
        <v>8479573.3200000003</v>
      </c>
      <c r="I10" s="39">
        <v>74</v>
      </c>
      <c r="J10" s="39">
        <v>1199947.83</v>
      </c>
      <c r="K10" s="39">
        <v>15</v>
      </c>
      <c r="L10" s="39">
        <v>553172.82999999996</v>
      </c>
      <c r="M10" s="39">
        <v>27</v>
      </c>
    </row>
    <row r="11" spans="1:13" x14ac:dyDescent="0.25">
      <c r="A11" s="38" t="s">
        <v>56</v>
      </c>
      <c r="B11" s="39">
        <v>897998.51</v>
      </c>
      <c r="C11" s="39">
        <v>15</v>
      </c>
      <c r="D11" s="39">
        <v>0</v>
      </c>
      <c r="E11" s="39">
        <v>0</v>
      </c>
      <c r="F11" s="39">
        <v>0</v>
      </c>
      <c r="G11" s="39">
        <v>0</v>
      </c>
      <c r="H11" s="39">
        <v>770582.88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962646.8</v>
      </c>
      <c r="C12" s="39">
        <v>14</v>
      </c>
      <c r="D12" s="39">
        <v>1557515.96</v>
      </c>
      <c r="E12" s="39">
        <v>10</v>
      </c>
      <c r="F12" s="39">
        <v>0</v>
      </c>
      <c r="G12" s="39">
        <v>0</v>
      </c>
      <c r="H12" s="39">
        <v>604817.59</v>
      </c>
      <c r="I12" s="39">
        <v>12</v>
      </c>
      <c r="J12" s="39">
        <v>816536.52</v>
      </c>
      <c r="K12" s="39">
        <v>12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23374249.489999998</v>
      </c>
      <c r="C13" s="39">
        <v>193</v>
      </c>
      <c r="D13" s="39">
        <v>9580185.75</v>
      </c>
      <c r="E13" s="39">
        <v>17</v>
      </c>
      <c r="F13" s="39">
        <v>7618332.25</v>
      </c>
      <c r="G13" s="39">
        <v>96</v>
      </c>
      <c r="H13" s="39">
        <v>16595305.869999999</v>
      </c>
      <c r="I13" s="39">
        <v>170</v>
      </c>
      <c r="J13" s="39">
        <v>3165211.81</v>
      </c>
      <c r="K13" s="39">
        <v>12</v>
      </c>
      <c r="L13" s="39">
        <v>2259476.14</v>
      </c>
      <c r="M13" s="39">
        <v>77</v>
      </c>
    </row>
    <row r="14" spans="1:13" x14ac:dyDescent="0.25">
      <c r="A14" s="38" t="s">
        <v>59</v>
      </c>
      <c r="B14" s="39">
        <v>2820284.81</v>
      </c>
      <c r="C14" s="39">
        <v>19</v>
      </c>
      <c r="D14" s="39">
        <v>0</v>
      </c>
      <c r="E14" s="39">
        <v>0</v>
      </c>
      <c r="F14" s="39">
        <v>695944.55</v>
      </c>
      <c r="G14" s="39">
        <v>11</v>
      </c>
      <c r="H14" s="39">
        <v>1818315.24</v>
      </c>
      <c r="I14" s="39">
        <v>18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1203781.1599999999</v>
      </c>
      <c r="C15" s="39">
        <v>17</v>
      </c>
      <c r="D15" s="39">
        <v>0</v>
      </c>
      <c r="E15" s="39">
        <v>0</v>
      </c>
      <c r="F15" s="39">
        <v>0</v>
      </c>
      <c r="G15" s="39">
        <v>0</v>
      </c>
      <c r="H15" s="39">
        <v>943089.67</v>
      </c>
      <c r="I15" s="39">
        <v>17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762262.41</v>
      </c>
      <c r="C16" s="39">
        <v>13</v>
      </c>
      <c r="D16" s="39">
        <v>0</v>
      </c>
      <c r="E16" s="39">
        <v>0</v>
      </c>
      <c r="F16" s="39">
        <v>0</v>
      </c>
      <c r="G16" s="39">
        <v>0</v>
      </c>
      <c r="H16" s="39">
        <v>623359.79</v>
      </c>
      <c r="I16" s="39">
        <v>14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6612413.8399999999</v>
      </c>
      <c r="C17" s="39">
        <v>44</v>
      </c>
      <c r="D17" s="39">
        <v>0</v>
      </c>
      <c r="E17" s="39">
        <v>0</v>
      </c>
      <c r="F17" s="39">
        <v>790171.91</v>
      </c>
      <c r="G17" s="39">
        <v>13</v>
      </c>
      <c r="H17" s="39">
        <v>5862190.04</v>
      </c>
      <c r="I17" s="39">
        <v>47</v>
      </c>
      <c r="J17" s="39">
        <v>0</v>
      </c>
      <c r="K17" s="39">
        <v>0</v>
      </c>
      <c r="L17" s="39">
        <v>437249.79</v>
      </c>
      <c r="M17" s="39">
        <v>13</v>
      </c>
    </row>
    <row r="18" spans="1:13" x14ac:dyDescent="0.25">
      <c r="A18" s="38" t="s">
        <v>63</v>
      </c>
      <c r="B18" s="39">
        <v>2328437.5099999998</v>
      </c>
      <c r="C18" s="39">
        <v>20</v>
      </c>
      <c r="D18" s="39">
        <v>0</v>
      </c>
      <c r="E18" s="39">
        <v>0</v>
      </c>
      <c r="F18" s="39">
        <v>0</v>
      </c>
      <c r="G18" s="39">
        <v>0</v>
      </c>
      <c r="H18" s="39">
        <v>2305193.2799999998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4722248.8600000003</v>
      </c>
      <c r="C19" s="39">
        <v>26</v>
      </c>
      <c r="D19" s="39">
        <v>2400015.2000000002</v>
      </c>
      <c r="E19" s="39">
        <v>31</v>
      </c>
      <c r="F19" s="39">
        <v>1841150.53</v>
      </c>
      <c r="G19" s="39">
        <v>15</v>
      </c>
      <c r="H19" s="39">
        <v>3266538.15</v>
      </c>
      <c r="I19" s="39">
        <v>23</v>
      </c>
      <c r="J19" s="39">
        <v>1373236.03</v>
      </c>
      <c r="K19" s="39">
        <v>31</v>
      </c>
      <c r="L19" s="39">
        <v>945999.04</v>
      </c>
      <c r="M19" s="39">
        <v>14</v>
      </c>
    </row>
    <row r="20" spans="1:13" x14ac:dyDescent="0.25">
      <c r="A20" s="38" t="s">
        <v>65</v>
      </c>
      <c r="B20" s="39">
        <v>1105354.32</v>
      </c>
      <c r="C20" s="39">
        <v>16</v>
      </c>
      <c r="D20" s="39">
        <v>0</v>
      </c>
      <c r="E20" s="39">
        <v>0</v>
      </c>
      <c r="F20" s="39">
        <v>0</v>
      </c>
      <c r="G20" s="39">
        <v>0</v>
      </c>
      <c r="H20" s="39">
        <v>1037609.94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10658227.369999999</v>
      </c>
      <c r="C21" s="39">
        <v>82</v>
      </c>
      <c r="D21" s="39">
        <v>0</v>
      </c>
      <c r="E21" s="39">
        <v>0</v>
      </c>
      <c r="F21" s="39">
        <v>1104536.69</v>
      </c>
      <c r="G21" s="39">
        <v>29</v>
      </c>
      <c r="H21" s="39">
        <v>9935325.0999999996</v>
      </c>
      <c r="I21" s="39">
        <v>82</v>
      </c>
      <c r="J21" s="39">
        <v>0</v>
      </c>
      <c r="K21" s="39">
        <v>0</v>
      </c>
      <c r="L21" s="39">
        <v>548473.46</v>
      </c>
      <c r="M21" s="39">
        <v>25</v>
      </c>
    </row>
    <row r="22" spans="1:13" x14ac:dyDescent="0.25">
      <c r="A22" s="38" t="s">
        <v>67</v>
      </c>
      <c r="B22" s="39">
        <v>1452490.47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1277969.31</v>
      </c>
      <c r="I22" s="39">
        <v>13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848733.11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791578.19</v>
      </c>
      <c r="I23" s="39">
        <v>11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738982.32</v>
      </c>
      <c r="C24" s="39">
        <v>17</v>
      </c>
      <c r="D24" s="39">
        <v>0</v>
      </c>
      <c r="E24" s="39">
        <v>0</v>
      </c>
      <c r="F24" s="39">
        <v>0</v>
      </c>
      <c r="G24" s="39">
        <v>0</v>
      </c>
      <c r="H24" s="39">
        <v>675007.79</v>
      </c>
      <c r="I24" s="39">
        <v>16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5191662.33</v>
      </c>
      <c r="C25" s="39">
        <v>47</v>
      </c>
      <c r="D25" s="39">
        <v>3079447.97</v>
      </c>
      <c r="E25" s="39">
        <v>17</v>
      </c>
      <c r="F25" s="39">
        <v>815872.51</v>
      </c>
      <c r="G25" s="39">
        <v>22</v>
      </c>
      <c r="H25" s="39">
        <v>4219315.33</v>
      </c>
      <c r="I25" s="39">
        <v>42</v>
      </c>
      <c r="J25" s="39">
        <v>1541300.94</v>
      </c>
      <c r="K25" s="39">
        <v>16</v>
      </c>
      <c r="L25" s="39">
        <v>413754.82</v>
      </c>
      <c r="M25" s="39">
        <v>16</v>
      </c>
    </row>
    <row r="26" spans="1:13" x14ac:dyDescent="0.25">
      <c r="A26" s="38" t="s">
        <v>71</v>
      </c>
      <c r="B26" s="39">
        <v>986065.22</v>
      </c>
      <c r="C26" s="39">
        <v>11</v>
      </c>
      <c r="D26" s="39">
        <v>0</v>
      </c>
      <c r="E26" s="39">
        <v>0</v>
      </c>
      <c r="F26" s="39">
        <v>0</v>
      </c>
      <c r="G26" s="39">
        <v>0</v>
      </c>
      <c r="H26" s="39">
        <v>923451.85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1487911.66</v>
      </c>
      <c r="E27" s="39">
        <v>10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878720.13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763518.25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12418755.65</v>
      </c>
      <c r="C29" s="39">
        <v>39</v>
      </c>
      <c r="D29" s="39">
        <v>14680683.029999999</v>
      </c>
      <c r="E29" s="39">
        <v>47</v>
      </c>
      <c r="F29" s="39">
        <v>6653167.21</v>
      </c>
      <c r="G29" s="39">
        <v>32</v>
      </c>
      <c r="H29" s="39">
        <v>7038040.1900000004</v>
      </c>
      <c r="I29" s="39">
        <v>36</v>
      </c>
      <c r="J29" s="39">
        <v>9341764.8800000008</v>
      </c>
      <c r="K29" s="39">
        <v>45</v>
      </c>
      <c r="L29" s="39">
        <v>2413540.86</v>
      </c>
      <c r="M29" s="39">
        <v>27</v>
      </c>
    </row>
    <row r="30" spans="1:13" x14ac:dyDescent="0.25">
      <c r="A30" s="38" t="s">
        <v>75</v>
      </c>
      <c r="B30" s="39">
        <v>1322642.69</v>
      </c>
      <c r="C30" s="39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801419.11</v>
      </c>
      <c r="I30" s="39">
        <v>15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8145414.3099999996</v>
      </c>
      <c r="C31" s="39">
        <v>39</v>
      </c>
      <c r="D31" s="39">
        <v>1270610.67</v>
      </c>
      <c r="E31" s="39">
        <v>26</v>
      </c>
      <c r="F31" s="39">
        <v>2875843.52</v>
      </c>
      <c r="G31" s="39">
        <v>23</v>
      </c>
      <c r="H31" s="39">
        <v>5216740.57</v>
      </c>
      <c r="I31" s="39">
        <v>38</v>
      </c>
      <c r="J31" s="39">
        <v>2936884.83</v>
      </c>
      <c r="K31" s="39">
        <v>33</v>
      </c>
      <c r="L31" s="39">
        <v>1292255.27</v>
      </c>
      <c r="M31" s="39">
        <v>19</v>
      </c>
    </row>
    <row r="32" spans="1:13" x14ac:dyDescent="0.25">
      <c r="A32" s="38" t="s">
        <v>77</v>
      </c>
      <c r="B32" s="39">
        <v>3059046.32</v>
      </c>
      <c r="C32" s="39">
        <v>27</v>
      </c>
      <c r="D32" s="39">
        <v>0</v>
      </c>
      <c r="E32" s="39">
        <v>0</v>
      </c>
      <c r="F32" s="39">
        <v>0</v>
      </c>
      <c r="G32" s="39">
        <v>0</v>
      </c>
      <c r="H32" s="39">
        <v>3036277.22</v>
      </c>
      <c r="I32" s="39">
        <v>24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7484803.1399999997</v>
      </c>
      <c r="C33" s="39">
        <v>61</v>
      </c>
      <c r="D33" s="39">
        <v>6421951.8799999999</v>
      </c>
      <c r="E33" s="39">
        <v>30</v>
      </c>
      <c r="F33" s="39">
        <v>1790859.47</v>
      </c>
      <c r="G33" s="39">
        <v>37</v>
      </c>
      <c r="H33" s="39">
        <v>5645697.2800000003</v>
      </c>
      <c r="I33" s="39">
        <v>55</v>
      </c>
      <c r="J33" s="39">
        <v>3468007.29</v>
      </c>
      <c r="K33" s="39">
        <v>30</v>
      </c>
      <c r="L33" s="39">
        <v>1026553.64</v>
      </c>
      <c r="M33" s="39">
        <v>30</v>
      </c>
    </row>
    <row r="34" spans="1:13" x14ac:dyDescent="0.25">
      <c r="A34" s="38" t="s">
        <v>79</v>
      </c>
      <c r="B34" s="39">
        <v>5921689.8700000001</v>
      </c>
      <c r="C34" s="39">
        <v>49</v>
      </c>
      <c r="D34" s="39">
        <v>0</v>
      </c>
      <c r="E34" s="39">
        <v>0</v>
      </c>
      <c r="F34" s="39">
        <v>648145.28</v>
      </c>
      <c r="G34" s="39">
        <v>20</v>
      </c>
      <c r="H34" s="39">
        <v>4334824.68</v>
      </c>
      <c r="I34" s="39">
        <v>45</v>
      </c>
      <c r="J34" s="39">
        <v>709845.78</v>
      </c>
      <c r="K34" s="39">
        <v>10</v>
      </c>
      <c r="L34" s="39">
        <v>243433.69</v>
      </c>
      <c r="M34" s="39">
        <v>16</v>
      </c>
    </row>
    <row r="35" spans="1:13" x14ac:dyDescent="0.25">
      <c r="A35" s="38" t="s">
        <v>80</v>
      </c>
      <c r="B35" s="39">
        <v>2688119.33</v>
      </c>
      <c r="C35" s="39">
        <v>24</v>
      </c>
      <c r="D35" s="39">
        <v>0</v>
      </c>
      <c r="E35" s="39">
        <v>0</v>
      </c>
      <c r="F35" s="39">
        <v>0</v>
      </c>
      <c r="G35" s="39">
        <v>0</v>
      </c>
      <c r="H35" s="39">
        <v>2689956.04</v>
      </c>
      <c r="I35" s="39">
        <v>23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446927.2</v>
      </c>
      <c r="C36" s="39">
        <v>10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4834114.88</v>
      </c>
      <c r="C37" s="39">
        <v>54</v>
      </c>
      <c r="D37" s="39">
        <v>0</v>
      </c>
      <c r="E37" s="39">
        <v>0</v>
      </c>
      <c r="F37" s="39">
        <v>820093.3</v>
      </c>
      <c r="G37" s="39">
        <v>24</v>
      </c>
      <c r="H37" s="39">
        <v>3422614.29</v>
      </c>
      <c r="I37" s="39">
        <v>46</v>
      </c>
      <c r="J37" s="39">
        <v>0</v>
      </c>
      <c r="K37" s="39">
        <v>0</v>
      </c>
      <c r="L37" s="39">
        <v>333138.59999999998</v>
      </c>
      <c r="M37" s="39">
        <v>18</v>
      </c>
    </row>
    <row r="38" spans="1:13" x14ac:dyDescent="0.25">
      <c r="A38" s="38" t="s">
        <v>83</v>
      </c>
      <c r="B38" s="39">
        <v>4051762.81</v>
      </c>
      <c r="C38" s="39">
        <v>31</v>
      </c>
      <c r="D38" s="39">
        <v>0</v>
      </c>
      <c r="E38" s="39">
        <v>0</v>
      </c>
      <c r="F38" s="39">
        <v>0</v>
      </c>
      <c r="G38" s="39">
        <v>0</v>
      </c>
      <c r="H38" s="39">
        <v>3553249.75</v>
      </c>
      <c r="I38" s="39">
        <v>28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3029397.75</v>
      </c>
      <c r="C39" s="39">
        <v>29</v>
      </c>
      <c r="D39" s="39">
        <v>0</v>
      </c>
      <c r="E39" s="39">
        <v>0</v>
      </c>
      <c r="F39" s="39">
        <v>440406.73</v>
      </c>
      <c r="G39" s="39">
        <v>12</v>
      </c>
      <c r="H39" s="39">
        <v>2674314.75</v>
      </c>
      <c r="I39" s="39">
        <v>25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817367.34</v>
      </c>
      <c r="C40" s="39">
        <v>20</v>
      </c>
      <c r="D40" s="39">
        <v>0</v>
      </c>
      <c r="E40" s="39">
        <v>0</v>
      </c>
      <c r="F40" s="39">
        <v>0</v>
      </c>
      <c r="G40" s="39">
        <v>0</v>
      </c>
      <c r="H40" s="39">
        <v>632492.93999999994</v>
      </c>
      <c r="I40" s="39">
        <v>19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416549.13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388195.04</v>
      </c>
      <c r="I41" s="39">
        <v>11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1833472.29</v>
      </c>
      <c r="C42" s="39">
        <v>22</v>
      </c>
      <c r="D42" s="39">
        <v>0</v>
      </c>
      <c r="E42" s="39">
        <v>0</v>
      </c>
      <c r="F42" s="39">
        <v>97241.45</v>
      </c>
      <c r="G42" s="39">
        <v>10</v>
      </c>
      <c r="H42" s="39">
        <v>1594878.63</v>
      </c>
      <c r="I42" s="39">
        <v>18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825890.97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720794.5</v>
      </c>
      <c r="I43" s="39">
        <v>11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1391292.52</v>
      </c>
      <c r="C44" s="39">
        <v>32</v>
      </c>
      <c r="D44" s="39">
        <v>0</v>
      </c>
      <c r="E44" s="39">
        <v>0</v>
      </c>
      <c r="F44" s="39">
        <v>253940.54</v>
      </c>
      <c r="G44" s="39">
        <v>11</v>
      </c>
      <c r="H44" s="39">
        <v>1157138.71</v>
      </c>
      <c r="I44" s="39">
        <v>26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639140.39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10948467.82</v>
      </c>
      <c r="C46" s="39">
        <v>75</v>
      </c>
      <c r="D46" s="39">
        <v>1594005.96</v>
      </c>
      <c r="E46" s="39">
        <v>11</v>
      </c>
      <c r="F46" s="39">
        <v>1162610.28</v>
      </c>
      <c r="G46" s="39">
        <v>26</v>
      </c>
      <c r="H46" s="39">
        <v>10417273.52</v>
      </c>
      <c r="I46" s="39">
        <v>75</v>
      </c>
      <c r="J46" s="39">
        <v>0</v>
      </c>
      <c r="K46" s="39">
        <v>0</v>
      </c>
      <c r="L46" s="39">
        <v>658085.39</v>
      </c>
      <c r="M46" s="39">
        <v>23</v>
      </c>
    </row>
    <row r="47" spans="1:13" x14ac:dyDescent="0.25">
      <c r="A47" s="38" t="s">
        <v>92</v>
      </c>
      <c r="B47" s="39">
        <v>4080117.18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3807324.9</v>
      </c>
      <c r="I47" s="39">
        <v>14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1690275.79</v>
      </c>
      <c r="C48" s="39">
        <v>23</v>
      </c>
      <c r="D48" s="39">
        <v>0</v>
      </c>
      <c r="E48" s="39">
        <v>0</v>
      </c>
      <c r="F48" s="39">
        <v>231031.39</v>
      </c>
      <c r="G48" s="39">
        <v>11</v>
      </c>
      <c r="H48" s="39">
        <v>1659110.32</v>
      </c>
      <c r="I48" s="39">
        <v>23</v>
      </c>
      <c r="J48" s="39">
        <v>0</v>
      </c>
      <c r="K48" s="39">
        <v>0</v>
      </c>
      <c r="L48" s="39">
        <v>92687.63</v>
      </c>
      <c r="M48" s="39">
        <v>10</v>
      </c>
    </row>
    <row r="49" spans="1:13" x14ac:dyDescent="0.25">
      <c r="A49" s="38" t="s">
        <v>94</v>
      </c>
      <c r="B49" s="39">
        <v>19313149.77</v>
      </c>
      <c r="C49" s="39">
        <v>89</v>
      </c>
      <c r="D49" s="39">
        <v>6314654.9400000004</v>
      </c>
      <c r="E49" s="39">
        <v>16</v>
      </c>
      <c r="F49" s="39">
        <v>1834212</v>
      </c>
      <c r="G49" s="39">
        <v>30</v>
      </c>
      <c r="H49" s="39">
        <v>17225287.800000001</v>
      </c>
      <c r="I49" s="39">
        <v>88</v>
      </c>
      <c r="J49" s="39">
        <v>2533950.71</v>
      </c>
      <c r="K49" s="39">
        <v>16</v>
      </c>
      <c r="L49" s="39">
        <v>884726.78</v>
      </c>
      <c r="M49" s="39">
        <v>27</v>
      </c>
    </row>
    <row r="50" spans="1:13" x14ac:dyDescent="0.25">
      <c r="A50" s="38" t="s">
        <v>95</v>
      </c>
      <c r="B50" s="39">
        <v>480072.54</v>
      </c>
      <c r="C50" s="39">
        <v>10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3409085.39</v>
      </c>
      <c r="C51" s="39">
        <v>30</v>
      </c>
      <c r="D51" s="39">
        <v>0</v>
      </c>
      <c r="E51" s="39">
        <v>0</v>
      </c>
      <c r="F51" s="39">
        <v>0</v>
      </c>
      <c r="G51" s="39">
        <v>0</v>
      </c>
      <c r="H51" s="39">
        <v>3305377.5</v>
      </c>
      <c r="I51" s="39">
        <v>28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5307941.2300000004</v>
      </c>
      <c r="C52" s="39">
        <v>34</v>
      </c>
      <c r="D52" s="39">
        <v>0</v>
      </c>
      <c r="E52" s="39">
        <v>0</v>
      </c>
      <c r="F52" s="39">
        <v>481291.78</v>
      </c>
      <c r="G52" s="39">
        <v>10</v>
      </c>
      <c r="H52" s="39">
        <v>5126334.17</v>
      </c>
      <c r="I52" s="39">
        <v>36</v>
      </c>
      <c r="J52" s="39">
        <v>0</v>
      </c>
      <c r="K52" s="39">
        <v>0</v>
      </c>
      <c r="L52" s="39">
        <v>280400.5</v>
      </c>
      <c r="M52" s="39">
        <v>10</v>
      </c>
    </row>
    <row r="53" spans="1:13" x14ac:dyDescent="0.25">
      <c r="A53" s="38" t="s">
        <v>98</v>
      </c>
      <c r="B53" s="39">
        <v>2539544.75</v>
      </c>
      <c r="C53" s="39">
        <v>19</v>
      </c>
      <c r="D53" s="39">
        <v>0</v>
      </c>
      <c r="E53" s="39">
        <v>0</v>
      </c>
      <c r="F53" s="39">
        <v>199337.44</v>
      </c>
      <c r="G53" s="39">
        <v>10</v>
      </c>
      <c r="H53" s="39">
        <v>2385537.27</v>
      </c>
      <c r="I53" s="39">
        <v>17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3158836.96</v>
      </c>
      <c r="C54" s="39">
        <v>45</v>
      </c>
      <c r="D54" s="39">
        <v>0</v>
      </c>
      <c r="E54" s="39">
        <v>0</v>
      </c>
      <c r="F54" s="39">
        <v>251394.1</v>
      </c>
      <c r="G54" s="39">
        <v>14</v>
      </c>
      <c r="H54" s="39">
        <v>2742988.27</v>
      </c>
      <c r="I54" s="39">
        <v>41</v>
      </c>
      <c r="J54" s="39">
        <v>0</v>
      </c>
      <c r="K54" s="39">
        <v>0</v>
      </c>
      <c r="L54" s="39">
        <v>68369.5</v>
      </c>
      <c r="M54" s="39">
        <v>15</v>
      </c>
    </row>
    <row r="55" spans="1:13" x14ac:dyDescent="0.25">
      <c r="A55" s="38" t="s">
        <v>100</v>
      </c>
      <c r="B55" s="39">
        <v>18711600.690000001</v>
      </c>
      <c r="C55" s="39">
        <v>73</v>
      </c>
      <c r="D55" s="39">
        <v>33176226.850000001</v>
      </c>
      <c r="E55" s="39">
        <v>67</v>
      </c>
      <c r="F55" s="39">
        <v>7184357.2599999998</v>
      </c>
      <c r="G55" s="39">
        <v>49</v>
      </c>
      <c r="H55" s="39">
        <v>11249581.09</v>
      </c>
      <c r="I55" s="39">
        <v>62</v>
      </c>
      <c r="J55" s="39">
        <v>18652193.489999998</v>
      </c>
      <c r="K55" s="39">
        <v>73</v>
      </c>
      <c r="L55" s="39">
        <v>3507228.78</v>
      </c>
      <c r="M55" s="39">
        <v>41</v>
      </c>
    </row>
    <row r="56" spans="1:13" x14ac:dyDescent="0.25">
      <c r="A56" s="38" t="s">
        <v>101</v>
      </c>
      <c r="B56" s="39">
        <v>1471258.81</v>
      </c>
      <c r="C56" s="39">
        <v>15</v>
      </c>
      <c r="D56" s="39">
        <v>0</v>
      </c>
      <c r="E56" s="39">
        <v>0</v>
      </c>
      <c r="F56" s="39">
        <v>0</v>
      </c>
      <c r="G56" s="39">
        <v>0</v>
      </c>
      <c r="H56" s="39">
        <v>1350957.02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1089602.6000000001</v>
      </c>
      <c r="C57" s="39">
        <v>20</v>
      </c>
      <c r="D57" s="39">
        <v>0</v>
      </c>
      <c r="E57" s="39">
        <v>0</v>
      </c>
      <c r="F57" s="39">
        <v>134382.76999999999</v>
      </c>
      <c r="G57" s="39">
        <v>10</v>
      </c>
      <c r="H57" s="39">
        <v>852766.01</v>
      </c>
      <c r="I57" s="39">
        <v>18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2940823.39</v>
      </c>
      <c r="C58" s="39">
        <v>35</v>
      </c>
      <c r="D58" s="39">
        <v>1178365.6100000001</v>
      </c>
      <c r="E58" s="39">
        <v>18</v>
      </c>
      <c r="F58" s="39">
        <v>978690.48</v>
      </c>
      <c r="G58" s="39">
        <v>21</v>
      </c>
      <c r="H58" s="39">
        <v>2069315.04</v>
      </c>
      <c r="I58" s="39">
        <v>29</v>
      </c>
      <c r="J58" s="39">
        <v>455821.84</v>
      </c>
      <c r="K58" s="39">
        <v>15</v>
      </c>
      <c r="L58" s="39">
        <v>217723.55</v>
      </c>
      <c r="M58" s="39">
        <v>15</v>
      </c>
    </row>
    <row r="59" spans="1:13" x14ac:dyDescent="0.25">
      <c r="A59" s="38" t="s">
        <v>104</v>
      </c>
      <c r="B59" s="39">
        <v>2851970.62</v>
      </c>
      <c r="C59" s="39">
        <v>13</v>
      </c>
      <c r="D59" s="39">
        <v>3278211.79</v>
      </c>
      <c r="E59" s="39">
        <v>16</v>
      </c>
      <c r="F59" s="39">
        <v>0</v>
      </c>
      <c r="G59" s="39">
        <v>0</v>
      </c>
      <c r="H59" s="39">
        <v>1841269.84</v>
      </c>
      <c r="I59" s="39">
        <v>17</v>
      </c>
      <c r="J59" s="39">
        <v>2389641.35</v>
      </c>
      <c r="K59" s="39">
        <v>13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3843633.14</v>
      </c>
      <c r="C60" s="39">
        <v>41</v>
      </c>
      <c r="D60" s="39">
        <v>2398324.6800000002</v>
      </c>
      <c r="E60" s="39">
        <v>11</v>
      </c>
      <c r="F60" s="39">
        <v>966978.34</v>
      </c>
      <c r="G60" s="39">
        <v>16</v>
      </c>
      <c r="H60" s="39">
        <v>2536655.2000000002</v>
      </c>
      <c r="I60" s="39">
        <v>35</v>
      </c>
      <c r="J60" s="39">
        <v>1261633.3999999999</v>
      </c>
      <c r="K60" s="39">
        <v>10</v>
      </c>
      <c r="L60" s="39">
        <v>415631.66</v>
      </c>
      <c r="M60" s="39">
        <v>13</v>
      </c>
    </row>
    <row r="61" spans="1:13" x14ac:dyDescent="0.25">
      <c r="A61" s="38" t="s">
        <v>106</v>
      </c>
      <c r="B61" s="39">
        <v>9239970.5500000007</v>
      </c>
      <c r="C61" s="39">
        <v>50</v>
      </c>
      <c r="D61" s="39">
        <v>0</v>
      </c>
      <c r="E61" s="39">
        <v>0</v>
      </c>
      <c r="F61" s="39">
        <v>857678.36</v>
      </c>
      <c r="G61" s="39">
        <v>19</v>
      </c>
      <c r="H61" s="39">
        <v>7700995.8200000003</v>
      </c>
      <c r="I61" s="39">
        <v>46</v>
      </c>
      <c r="J61" s="39">
        <v>0</v>
      </c>
      <c r="K61" s="39">
        <v>0</v>
      </c>
      <c r="L61" s="39">
        <v>578220.07999999996</v>
      </c>
      <c r="M61" s="39">
        <v>18</v>
      </c>
    </row>
    <row r="62" spans="1:13" x14ac:dyDescent="0.25">
      <c r="A62" s="38" t="s">
        <v>107</v>
      </c>
      <c r="B62" s="39">
        <v>2508601.84</v>
      </c>
      <c r="C62" s="39">
        <v>28</v>
      </c>
      <c r="D62" s="39">
        <v>556964.24</v>
      </c>
      <c r="E62" s="39">
        <v>13</v>
      </c>
      <c r="F62" s="39">
        <v>709307.92</v>
      </c>
      <c r="G62" s="39">
        <v>17</v>
      </c>
      <c r="H62" s="39">
        <v>1818581.39</v>
      </c>
      <c r="I62" s="39">
        <v>23</v>
      </c>
      <c r="J62" s="39">
        <v>418265.39</v>
      </c>
      <c r="K62" s="39">
        <v>16</v>
      </c>
      <c r="L62" s="39">
        <v>357325.82</v>
      </c>
      <c r="M62" s="39">
        <v>14</v>
      </c>
    </row>
    <row r="63" spans="1:13" x14ac:dyDescent="0.25">
      <c r="A63" s="38" t="s">
        <v>108</v>
      </c>
      <c r="B63" s="39">
        <v>1146461.05</v>
      </c>
      <c r="C63" s="39">
        <v>11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665023.47</v>
      </c>
      <c r="E64" s="39">
        <v>14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2957642.72</v>
      </c>
      <c r="C65" s="39">
        <v>32</v>
      </c>
      <c r="D65" s="39">
        <v>0</v>
      </c>
      <c r="E65" s="39">
        <v>0</v>
      </c>
      <c r="F65" s="39">
        <v>1039476.79</v>
      </c>
      <c r="G65" s="39">
        <v>17</v>
      </c>
      <c r="H65" s="39">
        <v>2012425.21</v>
      </c>
      <c r="I65" s="39">
        <v>27</v>
      </c>
      <c r="J65" s="39">
        <v>0</v>
      </c>
      <c r="K65" s="39">
        <v>0</v>
      </c>
      <c r="L65" s="39">
        <v>298474.09999999998</v>
      </c>
      <c r="M65" s="39">
        <v>14</v>
      </c>
    </row>
    <row r="66" spans="1:13" x14ac:dyDescent="0.25">
      <c r="A66" s="38" t="s">
        <v>111</v>
      </c>
      <c r="B66" s="39">
        <v>3401143.36</v>
      </c>
      <c r="C66" s="39">
        <v>25</v>
      </c>
      <c r="D66" s="39">
        <v>4928177.82</v>
      </c>
      <c r="E66" s="39">
        <v>17</v>
      </c>
      <c r="F66" s="39">
        <v>968369.69</v>
      </c>
      <c r="G66" s="39">
        <v>13</v>
      </c>
      <c r="H66" s="39">
        <v>2249897.0099999998</v>
      </c>
      <c r="I66" s="39">
        <v>25</v>
      </c>
      <c r="J66" s="39">
        <v>2131436.7000000002</v>
      </c>
      <c r="K66" s="39">
        <v>15</v>
      </c>
      <c r="L66" s="39">
        <v>508515.71</v>
      </c>
      <c r="M66" s="39">
        <v>12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9115174.0199999996</v>
      </c>
      <c r="C2" s="36">
        <v>120</v>
      </c>
      <c r="D2" s="35">
        <v>1792356.94</v>
      </c>
      <c r="E2" s="36">
        <v>27</v>
      </c>
      <c r="F2" s="35">
        <v>1083841.28</v>
      </c>
      <c r="G2" s="36">
        <v>45</v>
      </c>
      <c r="H2" s="35">
        <v>7053738.4800000004</v>
      </c>
      <c r="I2" s="36">
        <v>109</v>
      </c>
      <c r="J2" s="35">
        <v>834796.17</v>
      </c>
      <c r="K2" s="36">
        <v>26</v>
      </c>
      <c r="L2" s="35">
        <v>377161.53</v>
      </c>
      <c r="M2" s="37">
        <v>36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17901123.710000001</v>
      </c>
      <c r="C3" s="36">
        <v>177</v>
      </c>
      <c r="D3" s="35">
        <v>10481601.869999999</v>
      </c>
      <c r="E3" s="36">
        <v>93</v>
      </c>
      <c r="F3" s="35">
        <v>3564286.37</v>
      </c>
      <c r="G3" s="36">
        <v>87</v>
      </c>
      <c r="H3" s="35">
        <v>14538247.050000001</v>
      </c>
      <c r="I3" s="36">
        <v>168</v>
      </c>
      <c r="J3" s="35">
        <v>5173548.8099999996</v>
      </c>
      <c r="K3" s="36">
        <v>86</v>
      </c>
      <c r="L3" s="35">
        <v>1972296.34</v>
      </c>
      <c r="M3" s="37">
        <v>75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8904134.9600000009</v>
      </c>
      <c r="C4" s="36">
        <v>121</v>
      </c>
      <c r="D4" s="35">
        <v>2662999.14</v>
      </c>
      <c r="E4" s="36">
        <v>32</v>
      </c>
      <c r="F4" s="35">
        <v>1122608.07</v>
      </c>
      <c r="G4" s="36">
        <v>39</v>
      </c>
      <c r="H4" s="35">
        <v>8030606.7699999996</v>
      </c>
      <c r="I4" s="36">
        <v>114</v>
      </c>
      <c r="J4" s="35">
        <v>1469536.41</v>
      </c>
      <c r="K4" s="36">
        <v>30</v>
      </c>
      <c r="L4" s="35">
        <v>523105.21</v>
      </c>
      <c r="M4" s="37">
        <v>39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80249736.799999997</v>
      </c>
      <c r="C5" s="36">
        <v>584</v>
      </c>
      <c r="D5" s="35">
        <v>21985098.91</v>
      </c>
      <c r="E5" s="36">
        <v>65</v>
      </c>
      <c r="F5" s="35">
        <v>14264072.359999999</v>
      </c>
      <c r="G5" s="36">
        <v>240</v>
      </c>
      <c r="H5" s="35">
        <v>66891119.549999997</v>
      </c>
      <c r="I5" s="36">
        <v>549</v>
      </c>
      <c r="J5" s="35">
        <v>8684778.3800000008</v>
      </c>
      <c r="K5" s="36">
        <v>56</v>
      </c>
      <c r="L5" s="35">
        <v>5519926.0700000003</v>
      </c>
      <c r="M5" s="37">
        <v>204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825424.75</v>
      </c>
      <c r="C6" s="36">
        <v>17</v>
      </c>
      <c r="D6" s="35">
        <v>0</v>
      </c>
      <c r="E6" s="36">
        <v>0</v>
      </c>
      <c r="F6" s="35">
        <v>291441.84000000003</v>
      </c>
      <c r="G6" s="36">
        <v>11</v>
      </c>
      <c r="H6" s="35">
        <v>720069.09</v>
      </c>
      <c r="I6" s="36">
        <v>17</v>
      </c>
      <c r="J6" s="35">
        <v>0</v>
      </c>
      <c r="K6" s="36">
        <v>0</v>
      </c>
      <c r="L6" s="35">
        <v>148107.44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12473715.91</v>
      </c>
      <c r="C7" s="36">
        <v>129</v>
      </c>
      <c r="D7" s="35">
        <v>1539544.53</v>
      </c>
      <c r="E7" s="36">
        <v>21</v>
      </c>
      <c r="F7" s="35">
        <v>1068939.8700000001</v>
      </c>
      <c r="G7" s="36">
        <v>37</v>
      </c>
      <c r="H7" s="35">
        <v>11765570.92</v>
      </c>
      <c r="I7" s="36">
        <v>124</v>
      </c>
      <c r="J7" s="35">
        <v>786047.11</v>
      </c>
      <c r="K7" s="36">
        <v>20</v>
      </c>
      <c r="L7" s="35">
        <v>631684.81999999995</v>
      </c>
      <c r="M7" s="37">
        <v>31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670372.71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532171.23</v>
      </c>
      <c r="I8" s="36">
        <v>17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26375745.670000002</v>
      </c>
      <c r="C9" s="36">
        <v>140</v>
      </c>
      <c r="D9" s="35">
        <v>37673726.539999999</v>
      </c>
      <c r="E9" s="36">
        <v>84</v>
      </c>
      <c r="F9" s="35">
        <v>8326009.4299999997</v>
      </c>
      <c r="G9" s="36">
        <v>75</v>
      </c>
      <c r="H9" s="35">
        <v>17345608.68</v>
      </c>
      <c r="I9" s="36">
        <v>125</v>
      </c>
      <c r="J9" s="35">
        <v>20599708.239999998</v>
      </c>
      <c r="K9" s="36">
        <v>89</v>
      </c>
      <c r="L9" s="35">
        <v>4057533.22</v>
      </c>
      <c r="M9" s="37">
        <v>63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4437507.0199999996</v>
      </c>
      <c r="C10" s="36">
        <v>63</v>
      </c>
      <c r="D10" s="35">
        <v>653749.13</v>
      </c>
      <c r="E10" s="36">
        <v>12</v>
      </c>
      <c r="F10" s="35">
        <v>459710.37</v>
      </c>
      <c r="G10" s="36">
        <v>23</v>
      </c>
      <c r="H10" s="35">
        <v>3764845.04</v>
      </c>
      <c r="I10" s="36">
        <v>55</v>
      </c>
      <c r="J10" s="35">
        <v>164538.93</v>
      </c>
      <c r="K10" s="36">
        <v>12</v>
      </c>
      <c r="L10" s="35">
        <v>193179.3</v>
      </c>
      <c r="M10" s="37">
        <v>13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8536669.1699999999</v>
      </c>
      <c r="C11" s="36">
        <v>108</v>
      </c>
      <c r="D11" s="35">
        <v>2152028.9700000002</v>
      </c>
      <c r="E11" s="36">
        <v>29</v>
      </c>
      <c r="F11" s="35">
        <v>1102318.77</v>
      </c>
      <c r="G11" s="36">
        <v>36</v>
      </c>
      <c r="H11" s="35">
        <v>7231177.9699999997</v>
      </c>
      <c r="I11" s="36">
        <v>99</v>
      </c>
      <c r="J11" s="35">
        <v>1448529.12</v>
      </c>
      <c r="K11" s="36">
        <v>30</v>
      </c>
      <c r="L11" s="35">
        <v>605674.51</v>
      </c>
      <c r="M11" s="37">
        <v>29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14544678.74</v>
      </c>
      <c r="C12" s="36">
        <v>40</v>
      </c>
      <c r="D12" s="35">
        <v>112213604.63</v>
      </c>
      <c r="E12" s="36">
        <v>36</v>
      </c>
      <c r="F12" s="35">
        <v>3039958.38</v>
      </c>
      <c r="G12" s="36">
        <v>12</v>
      </c>
      <c r="H12" s="35">
        <v>6455321.9699999997</v>
      </c>
      <c r="I12" s="36">
        <v>39</v>
      </c>
      <c r="J12" s="35">
        <v>76809121.170000002</v>
      </c>
      <c r="K12" s="36">
        <v>38</v>
      </c>
      <c r="L12" s="35">
        <v>1250066.68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34882388.039999999</v>
      </c>
      <c r="C13" s="36">
        <v>251</v>
      </c>
      <c r="D13" s="35">
        <v>20689767.120000001</v>
      </c>
      <c r="E13" s="36">
        <v>98</v>
      </c>
      <c r="F13" s="35">
        <v>9196857.1999999993</v>
      </c>
      <c r="G13" s="36">
        <v>104</v>
      </c>
      <c r="H13" s="35">
        <v>26923760.890000001</v>
      </c>
      <c r="I13" s="36">
        <v>235</v>
      </c>
      <c r="J13" s="35">
        <v>11848483.859999999</v>
      </c>
      <c r="K13" s="36">
        <v>85</v>
      </c>
      <c r="L13" s="35">
        <v>3605975.63</v>
      </c>
      <c r="M13" s="37">
        <v>86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27535096.219999999</v>
      </c>
      <c r="C14" s="36">
        <v>263</v>
      </c>
      <c r="D14" s="35">
        <v>8731128.7200000007</v>
      </c>
      <c r="E14" s="36">
        <v>79</v>
      </c>
      <c r="F14" s="35">
        <v>5607886.5599999996</v>
      </c>
      <c r="G14" s="36">
        <v>103</v>
      </c>
      <c r="H14" s="35">
        <v>21413307.140000001</v>
      </c>
      <c r="I14" s="36">
        <v>240</v>
      </c>
      <c r="J14" s="35">
        <v>4726322.95</v>
      </c>
      <c r="K14" s="36">
        <v>65</v>
      </c>
      <c r="L14" s="35">
        <v>2406041.66</v>
      </c>
      <c r="M14" s="37">
        <v>87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26384043.440000001</v>
      </c>
      <c r="C15" s="36">
        <v>230</v>
      </c>
      <c r="D15" s="35">
        <v>13018745.779999999</v>
      </c>
      <c r="E15" s="36">
        <v>102</v>
      </c>
      <c r="F15" s="35">
        <v>6830986.0999999996</v>
      </c>
      <c r="G15" s="36">
        <v>101</v>
      </c>
      <c r="H15" s="35">
        <v>20065879.32</v>
      </c>
      <c r="I15" s="36">
        <v>205</v>
      </c>
      <c r="J15" s="35">
        <v>7373358.3799999999</v>
      </c>
      <c r="K15" s="36">
        <v>103</v>
      </c>
      <c r="L15" s="35">
        <v>3175920.95</v>
      </c>
      <c r="M15" s="37">
        <v>85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27103367.25</v>
      </c>
      <c r="C16" s="36">
        <v>237</v>
      </c>
      <c r="D16" s="35">
        <v>15726717.789999999</v>
      </c>
      <c r="E16" s="36">
        <v>110</v>
      </c>
      <c r="F16" s="35">
        <v>6535272.2000000002</v>
      </c>
      <c r="G16" s="36">
        <v>108</v>
      </c>
      <c r="H16" s="35">
        <v>20070592.550000001</v>
      </c>
      <c r="I16" s="36">
        <v>220</v>
      </c>
      <c r="J16" s="35">
        <v>10267126.859999999</v>
      </c>
      <c r="K16" s="36">
        <v>108</v>
      </c>
      <c r="L16" s="35">
        <v>2994334.12</v>
      </c>
      <c r="M16" s="37">
        <v>88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2022-06-15T13:10:20Z</dcterms:modified>
</cp:coreProperties>
</file>