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BAC7CC5-2605-4238-B295-2C8889A2324E}" xr6:coauthVersionLast="47" xr6:coauthVersionMax="47" xr10:uidLastSave="{00000000-0000-0000-0000-000000000000}"/>
  <bookViews>
    <workbookView xWindow="32730" yWindow="3135" windowWidth="2154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K441" i="3" s="1"/>
  <c r="G441" i="3"/>
  <c r="F441" i="3"/>
  <c r="I441" i="3" s="1"/>
  <c r="E441" i="3"/>
  <c r="D441" i="3"/>
  <c r="J441" i="3" s="1"/>
  <c r="C441" i="3"/>
  <c r="B441" i="3"/>
  <c r="I440" i="3"/>
  <c r="H440" i="3"/>
  <c r="K440" i="3" s="1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I437" i="3" s="1"/>
  <c r="E437" i="3"/>
  <c r="D437" i="3"/>
  <c r="C437" i="3"/>
  <c r="B437" i="3"/>
  <c r="I436" i="3"/>
  <c r="H436" i="3"/>
  <c r="K436" i="3" s="1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C433" i="3"/>
  <c r="B433" i="3"/>
  <c r="I432" i="3"/>
  <c r="H432" i="3"/>
  <c r="K432" i="3" s="1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C429" i="3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E425" i="3"/>
  <c r="K425" i="3" s="1"/>
  <c r="D425" i="3"/>
  <c r="J425" i="3" s="1"/>
  <c r="C425" i="3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E417" i="3"/>
  <c r="K417" i="3" s="1"/>
  <c r="D417" i="3"/>
  <c r="J417" i="3" s="1"/>
  <c r="C417" i="3"/>
  <c r="I417" i="3" s="1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E409" i="3"/>
  <c r="K409" i="3" s="1"/>
  <c r="D409" i="3"/>
  <c r="J409" i="3" s="1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E401" i="3"/>
  <c r="K401" i="3" s="1"/>
  <c r="D401" i="3"/>
  <c r="J401" i="3" s="1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E393" i="3"/>
  <c r="K393" i="3" s="1"/>
  <c r="D393" i="3"/>
  <c r="J393" i="3" s="1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E389" i="3"/>
  <c r="K389" i="3" s="1"/>
  <c r="D389" i="3"/>
  <c r="J389" i="3" s="1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E385" i="3"/>
  <c r="K385" i="3" s="1"/>
  <c r="D385" i="3"/>
  <c r="J385" i="3" s="1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I377" i="3" s="1"/>
  <c r="E377" i="3"/>
  <c r="K377" i="3" s="1"/>
  <c r="D377" i="3"/>
  <c r="J377" i="3" s="1"/>
  <c r="C377" i="3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J373" i="3" s="1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I369" i="3" s="1"/>
  <c r="E369" i="3"/>
  <c r="K369" i="3" s="1"/>
  <c r="D369" i="3"/>
  <c r="J369" i="3" s="1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I361" i="3" s="1"/>
  <c r="E361" i="3"/>
  <c r="K361" i="3" s="1"/>
  <c r="D361" i="3"/>
  <c r="J361" i="3" s="1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K357" i="3" s="1"/>
  <c r="D357" i="3"/>
  <c r="J357" i="3" s="1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K353" i="3" s="1"/>
  <c r="D353" i="3"/>
  <c r="J353" i="3" s="1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I329" i="3" s="1"/>
  <c r="E329" i="3"/>
  <c r="K329" i="3" s="1"/>
  <c r="D329" i="3"/>
  <c r="J329" i="3" s="1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H324" i="3"/>
  <c r="K324" i="3" s="1"/>
  <c r="G324" i="3"/>
  <c r="F324" i="3"/>
  <c r="I324" i="3" s="1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I321" i="3" s="1"/>
  <c r="E321" i="3"/>
  <c r="K321" i="3" s="1"/>
  <c r="D321" i="3"/>
  <c r="J321" i="3" s="1"/>
  <c r="C321" i="3"/>
  <c r="B321" i="3"/>
  <c r="J320" i="3"/>
  <c r="H320" i="3"/>
  <c r="K320" i="3" s="1"/>
  <c r="G320" i="3"/>
  <c r="F320" i="3"/>
  <c r="I320" i="3" s="1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J318" i="3" s="1"/>
  <c r="F318" i="3"/>
  <c r="E318" i="3"/>
  <c r="K318" i="3" s="1"/>
  <c r="D318" i="3"/>
  <c r="C318" i="3"/>
  <c r="B318" i="3"/>
  <c r="H317" i="3"/>
  <c r="G317" i="3"/>
  <c r="F317" i="3"/>
  <c r="I317" i="3" s="1"/>
  <c r="E317" i="3"/>
  <c r="K317" i="3" s="1"/>
  <c r="D317" i="3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F309" i="3"/>
  <c r="I309" i="3" s="1"/>
  <c r="E309" i="3"/>
  <c r="K309" i="3" s="1"/>
  <c r="D309" i="3"/>
  <c r="J309" i="3" s="1"/>
  <c r="C309" i="3"/>
  <c r="B309" i="3"/>
  <c r="J308" i="3"/>
  <c r="H308" i="3"/>
  <c r="K308" i="3" s="1"/>
  <c r="G308" i="3"/>
  <c r="F308" i="3"/>
  <c r="E308" i="3"/>
  <c r="D308" i="3"/>
  <c r="C308" i="3"/>
  <c r="I308" i="3" s="1"/>
  <c r="B308" i="3"/>
  <c r="J307" i="3"/>
  <c r="H307" i="3"/>
  <c r="K307" i="3" s="1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D306" i="3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J246" i="3"/>
  <c r="I246" i="3"/>
  <c r="H246" i="3"/>
  <c r="K246" i="3" s="1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J242" i="3"/>
  <c r="I242" i="3"/>
  <c r="H242" i="3"/>
  <c r="K242" i="3" s="1"/>
  <c r="G242" i="3"/>
  <c r="F242" i="3"/>
  <c r="E242" i="3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I235" i="3" s="1"/>
  <c r="E235" i="3"/>
  <c r="K235" i="3" s="1"/>
  <c r="D235" i="3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J230" i="3"/>
  <c r="I230" i="3"/>
  <c r="H230" i="3"/>
  <c r="K230" i="3" s="1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J226" i="3"/>
  <c r="I226" i="3"/>
  <c r="H226" i="3"/>
  <c r="K226" i="3" s="1"/>
  <c r="G226" i="3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I219" i="3" s="1"/>
  <c r="E219" i="3"/>
  <c r="K219" i="3" s="1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J214" i="3"/>
  <c r="I214" i="3"/>
  <c r="H214" i="3"/>
  <c r="K214" i="3" s="1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I211" i="3" s="1"/>
  <c r="E211" i="3"/>
  <c r="K211" i="3" s="1"/>
  <c r="D211" i="3"/>
  <c r="C211" i="3"/>
  <c r="B211" i="3"/>
  <c r="J210" i="3"/>
  <c r="I210" i="3"/>
  <c r="H210" i="3"/>
  <c r="K210" i="3" s="1"/>
  <c r="G210" i="3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J206" i="3"/>
  <c r="I206" i="3"/>
  <c r="H206" i="3"/>
  <c r="K206" i="3" s="1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I203" i="3" s="1"/>
  <c r="E203" i="3"/>
  <c r="K203" i="3" s="1"/>
  <c r="D203" i="3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J198" i="3"/>
  <c r="I198" i="3"/>
  <c r="H198" i="3"/>
  <c r="K198" i="3" s="1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I191" i="3" s="1"/>
  <c r="E191" i="3"/>
  <c r="K191" i="3" s="1"/>
  <c r="D191" i="3"/>
  <c r="C191" i="3"/>
  <c r="B191" i="3"/>
  <c r="J190" i="3"/>
  <c r="I190" i="3"/>
  <c r="H190" i="3"/>
  <c r="K190" i="3" s="1"/>
  <c r="G190" i="3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I187" i="3" s="1"/>
  <c r="E187" i="3"/>
  <c r="K187" i="3" s="1"/>
  <c r="D187" i="3"/>
  <c r="C187" i="3"/>
  <c r="B187" i="3"/>
  <c r="J186" i="3"/>
  <c r="I186" i="3"/>
  <c r="H186" i="3"/>
  <c r="K186" i="3" s="1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J183" i="3" s="1"/>
  <c r="F183" i="3"/>
  <c r="I183" i="3" s="1"/>
  <c r="E183" i="3"/>
  <c r="K183" i="3" s="1"/>
  <c r="D183" i="3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J167" i="3" s="1"/>
  <c r="F167" i="3"/>
  <c r="I167" i="3" s="1"/>
  <c r="E167" i="3"/>
  <c r="K167" i="3" s="1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J163" i="3" s="1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J151" i="3" s="1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I147" i="3" s="1"/>
  <c r="E147" i="3"/>
  <c r="D147" i="3"/>
  <c r="C147" i="3"/>
  <c r="B147" i="3"/>
  <c r="J146" i="3"/>
  <c r="I146" i="3"/>
  <c r="H146" i="3"/>
  <c r="K146" i="3" s="1"/>
  <c r="G146" i="3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I143" i="3" s="1"/>
  <c r="E143" i="3"/>
  <c r="D143" i="3"/>
  <c r="C143" i="3"/>
  <c r="B143" i="3"/>
  <c r="K142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E136" i="3"/>
  <c r="K136" i="3" s="1"/>
  <c r="D136" i="3"/>
  <c r="C136" i="3"/>
  <c r="I136" i="3" s="1"/>
  <c r="B136" i="3"/>
  <c r="H135" i="3"/>
  <c r="G135" i="3"/>
  <c r="J135" i="3" s="1"/>
  <c r="F135" i="3"/>
  <c r="I135" i="3" s="1"/>
  <c r="E135" i="3"/>
  <c r="K135" i="3" s="1"/>
  <c r="D135" i="3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C132" i="3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E128" i="3"/>
  <c r="K128" i="3" s="1"/>
  <c r="D128" i="3"/>
  <c r="C128" i="3"/>
  <c r="I128" i="3" s="1"/>
  <c r="B128" i="3"/>
  <c r="I127" i="3"/>
  <c r="H127" i="3"/>
  <c r="G127" i="3"/>
  <c r="J127" i="3" s="1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E121" i="3"/>
  <c r="K121" i="3" s="1"/>
  <c r="D121" i="3"/>
  <c r="C121" i="3"/>
  <c r="B121" i="3"/>
  <c r="H120" i="3"/>
  <c r="G120" i="3"/>
  <c r="F120" i="3"/>
  <c r="E120" i="3"/>
  <c r="D120" i="3"/>
  <c r="J120" i="3" s="1"/>
  <c r="C120" i="3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E112" i="3"/>
  <c r="K112" i="3" s="1"/>
  <c r="D112" i="3"/>
  <c r="J112" i="3" s="1"/>
  <c r="C112" i="3"/>
  <c r="B112" i="3"/>
  <c r="H111" i="3"/>
  <c r="G111" i="3"/>
  <c r="J111" i="3" s="1"/>
  <c r="F111" i="3"/>
  <c r="I111" i="3" s="1"/>
  <c r="E111" i="3"/>
  <c r="K111" i="3" s="1"/>
  <c r="D111" i="3"/>
  <c r="C111" i="3"/>
  <c r="B111" i="3"/>
  <c r="I110" i="3"/>
  <c r="H110" i="3"/>
  <c r="K110" i="3" s="1"/>
  <c r="G110" i="3"/>
  <c r="F110" i="3"/>
  <c r="E110" i="3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B109" i="3"/>
  <c r="H108" i="3"/>
  <c r="G108" i="3"/>
  <c r="F108" i="3"/>
  <c r="E108" i="3"/>
  <c r="K108" i="3" s="1"/>
  <c r="D108" i="3"/>
  <c r="C108" i="3"/>
  <c r="B108" i="3"/>
  <c r="J107" i="3"/>
  <c r="H107" i="3"/>
  <c r="G107" i="3"/>
  <c r="F107" i="3"/>
  <c r="I107" i="3" s="1"/>
  <c r="E107" i="3"/>
  <c r="D107" i="3"/>
  <c r="C107" i="3"/>
  <c r="B107" i="3"/>
  <c r="J106" i="3"/>
  <c r="I106" i="3"/>
  <c r="H106" i="3"/>
  <c r="K106" i="3" s="1"/>
  <c r="G106" i="3"/>
  <c r="F106" i="3"/>
  <c r="E106" i="3"/>
  <c r="D106" i="3"/>
  <c r="C106" i="3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F104" i="3"/>
  <c r="E104" i="3"/>
  <c r="D104" i="3"/>
  <c r="J104" i="3" s="1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B101" i="3"/>
  <c r="H100" i="3"/>
  <c r="G100" i="3"/>
  <c r="F100" i="3"/>
  <c r="E100" i="3"/>
  <c r="K100" i="3" s="1"/>
  <c r="D100" i="3"/>
  <c r="C100" i="3"/>
  <c r="I100" i="3" s="1"/>
  <c r="B100" i="3"/>
  <c r="H99" i="3"/>
  <c r="G99" i="3"/>
  <c r="J99" i="3" s="1"/>
  <c r="F99" i="3"/>
  <c r="I99" i="3" s="1"/>
  <c r="E99" i="3"/>
  <c r="D99" i="3"/>
  <c r="C99" i="3"/>
  <c r="B99" i="3"/>
  <c r="J98" i="3"/>
  <c r="I98" i="3"/>
  <c r="H98" i="3"/>
  <c r="K98" i="3" s="1"/>
  <c r="G98" i="3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H96" i="3"/>
  <c r="G96" i="3"/>
  <c r="F96" i="3"/>
  <c r="E96" i="3"/>
  <c r="D96" i="3"/>
  <c r="C96" i="3"/>
  <c r="B96" i="3"/>
  <c r="I95" i="3"/>
  <c r="H95" i="3"/>
  <c r="G95" i="3"/>
  <c r="J95" i="3" s="1"/>
  <c r="F95" i="3"/>
  <c r="E95" i="3"/>
  <c r="D95" i="3"/>
  <c r="C95" i="3"/>
  <c r="B95" i="3"/>
  <c r="K94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B93" i="3"/>
  <c r="H92" i="3"/>
  <c r="G92" i="3"/>
  <c r="F92" i="3"/>
  <c r="E92" i="3"/>
  <c r="K92" i="3" s="1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H89" i="3"/>
  <c r="G89" i="3"/>
  <c r="F89" i="3"/>
  <c r="E89" i="3"/>
  <c r="K89" i="3" s="1"/>
  <c r="D89" i="3"/>
  <c r="C89" i="3"/>
  <c r="B89" i="3"/>
  <c r="H88" i="3"/>
  <c r="G88" i="3"/>
  <c r="F88" i="3"/>
  <c r="E88" i="3"/>
  <c r="K88" i="3" s="1"/>
  <c r="D88" i="3"/>
  <c r="J88" i="3" s="1"/>
  <c r="C88" i="3"/>
  <c r="B88" i="3"/>
  <c r="H87" i="3"/>
  <c r="G87" i="3"/>
  <c r="J87" i="3" s="1"/>
  <c r="F87" i="3"/>
  <c r="I87" i="3" s="1"/>
  <c r="E87" i="3"/>
  <c r="K87" i="3" s="1"/>
  <c r="D87" i="3"/>
  <c r="C87" i="3"/>
  <c r="B87" i="3"/>
  <c r="J86" i="3"/>
  <c r="I86" i="3"/>
  <c r="H86" i="3"/>
  <c r="K86" i="3" s="1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D84" i="3"/>
  <c r="C84" i="3"/>
  <c r="I84" i="3" s="1"/>
  <c r="B84" i="3"/>
  <c r="J83" i="3"/>
  <c r="I83" i="3"/>
  <c r="H83" i="3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C79" i="3"/>
  <c r="B79" i="3"/>
  <c r="H78" i="3"/>
  <c r="K78" i="3" s="1"/>
  <c r="G78" i="3"/>
  <c r="F78" i="3"/>
  <c r="I78" i="3" s="1"/>
  <c r="E78" i="3"/>
  <c r="D78" i="3"/>
  <c r="J78" i="3" s="1"/>
  <c r="C78" i="3"/>
  <c r="B78" i="3"/>
  <c r="J77" i="3"/>
  <c r="H77" i="3"/>
  <c r="G77" i="3"/>
  <c r="F77" i="3"/>
  <c r="E77" i="3"/>
  <c r="K77" i="3" s="1"/>
  <c r="D77" i="3"/>
  <c r="C77" i="3"/>
  <c r="B77" i="3"/>
  <c r="J76" i="3"/>
  <c r="H76" i="3"/>
  <c r="G76" i="3"/>
  <c r="F76" i="3"/>
  <c r="E76" i="3"/>
  <c r="D76" i="3"/>
  <c r="C76" i="3"/>
  <c r="B76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E73" i="3"/>
  <c r="K73" i="3" s="1"/>
  <c r="D73" i="3"/>
  <c r="J73" i="3" s="1"/>
  <c r="C73" i="3"/>
  <c r="I73" i="3" s="1"/>
  <c r="B73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I71" i="3" s="1"/>
  <c r="E71" i="3"/>
  <c r="D71" i="3"/>
  <c r="J71" i="3" s="1"/>
  <c r="C71" i="3"/>
  <c r="B71" i="3"/>
  <c r="J70" i="3"/>
  <c r="H70" i="3"/>
  <c r="K70" i="3" s="1"/>
  <c r="G70" i="3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J68" i="3"/>
  <c r="H68" i="3"/>
  <c r="G68" i="3"/>
  <c r="F68" i="3"/>
  <c r="E68" i="3"/>
  <c r="K68" i="3" s="1"/>
  <c r="D68" i="3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I66" i="3"/>
  <c r="H66" i="3"/>
  <c r="K66" i="3" s="1"/>
  <c r="G66" i="3"/>
  <c r="F66" i="3"/>
  <c r="E66" i="3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K64" i="3" s="1"/>
  <c r="G64" i="3"/>
  <c r="F64" i="3"/>
  <c r="E64" i="3"/>
  <c r="D64" i="3"/>
  <c r="J64" i="3" s="1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J62" i="3" s="1"/>
  <c r="C62" i="3"/>
  <c r="B62" i="3"/>
  <c r="H61" i="3"/>
  <c r="G61" i="3"/>
  <c r="F61" i="3"/>
  <c r="I61" i="3" s="1"/>
  <c r="E61" i="3"/>
  <c r="K61" i="3" s="1"/>
  <c r="D61" i="3"/>
  <c r="J61" i="3" s="1"/>
  <c r="C61" i="3"/>
  <c r="B61" i="3"/>
  <c r="H60" i="3"/>
  <c r="G60" i="3"/>
  <c r="J60" i="3" s="1"/>
  <c r="F60" i="3"/>
  <c r="E60" i="3"/>
  <c r="K60" i="3" s="1"/>
  <c r="D60" i="3"/>
  <c r="C60" i="3"/>
  <c r="B60" i="3"/>
  <c r="H59" i="3"/>
  <c r="G59" i="3"/>
  <c r="J59" i="3" s="1"/>
  <c r="F59" i="3"/>
  <c r="I59" i="3" s="1"/>
  <c r="E59" i="3"/>
  <c r="D59" i="3"/>
  <c r="C59" i="3"/>
  <c r="B59" i="3"/>
  <c r="J58" i="3"/>
  <c r="I58" i="3"/>
  <c r="H58" i="3"/>
  <c r="K58" i="3" s="1"/>
  <c r="G58" i="3"/>
  <c r="F58" i="3"/>
  <c r="E58" i="3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D56" i="3"/>
  <c r="J56" i="3" s="1"/>
  <c r="C56" i="3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J52" i="3" s="1"/>
  <c r="F52" i="3"/>
  <c r="E52" i="3"/>
  <c r="K52" i="3" s="1"/>
  <c r="D52" i="3"/>
  <c r="C52" i="3"/>
  <c r="B52" i="3"/>
  <c r="H51" i="3"/>
  <c r="G51" i="3"/>
  <c r="F51" i="3"/>
  <c r="I51" i="3" s="1"/>
  <c r="E51" i="3"/>
  <c r="K51" i="3" s="1"/>
  <c r="D51" i="3"/>
  <c r="C51" i="3"/>
  <c r="B51" i="3"/>
  <c r="I50" i="3"/>
  <c r="H50" i="3"/>
  <c r="K50" i="3" s="1"/>
  <c r="G50" i="3"/>
  <c r="J50" i="3" s="1"/>
  <c r="F50" i="3"/>
  <c r="E50" i="3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I47" i="3" s="1"/>
  <c r="E47" i="3"/>
  <c r="D47" i="3"/>
  <c r="J47" i="3" s="1"/>
  <c r="C47" i="3"/>
  <c r="B47" i="3"/>
  <c r="J46" i="3"/>
  <c r="H46" i="3"/>
  <c r="K46" i="3" s="1"/>
  <c r="G46" i="3"/>
  <c r="F46" i="3"/>
  <c r="E46" i="3"/>
  <c r="D46" i="3"/>
  <c r="C46" i="3"/>
  <c r="B46" i="3"/>
  <c r="I45" i="3"/>
  <c r="H45" i="3"/>
  <c r="G45" i="3"/>
  <c r="F45" i="3"/>
  <c r="E45" i="3"/>
  <c r="D45" i="3"/>
  <c r="J45" i="3" s="1"/>
  <c r="C45" i="3"/>
  <c r="B45" i="3"/>
  <c r="J44" i="3"/>
  <c r="H44" i="3"/>
  <c r="G44" i="3"/>
  <c r="F44" i="3"/>
  <c r="E44" i="3"/>
  <c r="K44" i="3" s="1"/>
  <c r="D44" i="3"/>
  <c r="C44" i="3"/>
  <c r="I44" i="3" s="1"/>
  <c r="B44" i="3"/>
  <c r="I43" i="3"/>
  <c r="H43" i="3"/>
  <c r="G43" i="3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C35" i="3"/>
  <c r="B35" i="3"/>
  <c r="K34" i="3"/>
  <c r="H34" i="3"/>
  <c r="G34" i="3"/>
  <c r="J34" i="3" s="1"/>
  <c r="F34" i="3"/>
  <c r="E34" i="3"/>
  <c r="D34" i="3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K32" i="3"/>
  <c r="H32" i="3"/>
  <c r="G32" i="3"/>
  <c r="F32" i="3"/>
  <c r="E32" i="3"/>
  <c r="D32" i="3"/>
  <c r="J32" i="3" s="1"/>
  <c r="C32" i="3"/>
  <c r="B32" i="3"/>
  <c r="H31" i="3"/>
  <c r="G31" i="3"/>
  <c r="F31" i="3"/>
  <c r="I31" i="3" s="1"/>
  <c r="E31" i="3"/>
  <c r="D31" i="3"/>
  <c r="C31" i="3"/>
  <c r="B31" i="3"/>
  <c r="J30" i="3"/>
  <c r="I30" i="3"/>
  <c r="H30" i="3"/>
  <c r="K30" i="3" s="1"/>
  <c r="G30" i="3"/>
  <c r="F30" i="3"/>
  <c r="E30" i="3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H20" i="3"/>
  <c r="G20" i="3"/>
  <c r="J20" i="3" s="1"/>
  <c r="F20" i="3"/>
  <c r="E20" i="3"/>
  <c r="K20" i="3" s="1"/>
  <c r="D20" i="3"/>
  <c r="C20" i="3"/>
  <c r="B20" i="3"/>
  <c r="H19" i="3"/>
  <c r="G19" i="3"/>
  <c r="F19" i="3"/>
  <c r="I19" i="3" s="1"/>
  <c r="E19" i="3"/>
  <c r="K19" i="3" s="1"/>
  <c r="D19" i="3"/>
  <c r="C19" i="3"/>
  <c r="B19" i="3"/>
  <c r="I18" i="3"/>
  <c r="H18" i="3"/>
  <c r="K18" i="3" s="1"/>
  <c r="G18" i="3"/>
  <c r="J18" i="3" s="1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D15" i="3"/>
  <c r="J15" i="3" s="1"/>
  <c r="C15" i="3"/>
  <c r="B15" i="3"/>
  <c r="J14" i="3"/>
  <c r="H14" i="3"/>
  <c r="K14" i="3" s="1"/>
  <c r="G14" i="3"/>
  <c r="F14" i="3"/>
  <c r="I14" i="3" s="1"/>
  <c r="E14" i="3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I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H8" i="3"/>
  <c r="G8" i="3"/>
  <c r="F8" i="3"/>
  <c r="E8" i="3"/>
  <c r="K8" i="3" s="1"/>
  <c r="D8" i="3"/>
  <c r="J8" i="3" s="1"/>
  <c r="C8" i="3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I234" i="2" s="1"/>
  <c r="E234" i="2"/>
  <c r="D234" i="2"/>
  <c r="J234" i="2" s="1"/>
  <c r="C234" i="2"/>
  <c r="B234" i="2"/>
  <c r="J233" i="2"/>
  <c r="H233" i="2"/>
  <c r="K233" i="2" s="1"/>
  <c r="G233" i="2"/>
  <c r="F233" i="2"/>
  <c r="I233" i="2" s="1"/>
  <c r="E233" i="2"/>
  <c r="D233" i="2"/>
  <c r="C233" i="2"/>
  <c r="B233" i="2"/>
  <c r="I232" i="2"/>
  <c r="H232" i="2"/>
  <c r="K232" i="2" s="1"/>
  <c r="G232" i="2"/>
  <c r="F232" i="2"/>
  <c r="E232" i="2"/>
  <c r="D232" i="2"/>
  <c r="J232" i="2" s="1"/>
  <c r="C232" i="2"/>
  <c r="B232" i="2"/>
  <c r="J231" i="2"/>
  <c r="H231" i="2"/>
  <c r="G231" i="2"/>
  <c r="F231" i="2"/>
  <c r="E231" i="2"/>
  <c r="K231" i="2" s="1"/>
  <c r="D231" i="2"/>
  <c r="C231" i="2"/>
  <c r="I231" i="2" s="1"/>
  <c r="B231" i="2"/>
  <c r="I230" i="2"/>
  <c r="H230" i="2"/>
  <c r="G230" i="2"/>
  <c r="F230" i="2"/>
  <c r="E230" i="2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I228" i="2"/>
  <c r="H228" i="2"/>
  <c r="G228" i="2"/>
  <c r="F228" i="2"/>
  <c r="E228" i="2"/>
  <c r="K228" i="2" s="1"/>
  <c r="D228" i="2"/>
  <c r="J228" i="2" s="1"/>
  <c r="C228" i="2"/>
  <c r="B228" i="2"/>
  <c r="H227" i="2"/>
  <c r="G227" i="2"/>
  <c r="F227" i="2"/>
  <c r="E227" i="2"/>
  <c r="K227" i="2" s="1"/>
  <c r="D227" i="2"/>
  <c r="J227" i="2" s="1"/>
  <c r="C227" i="2"/>
  <c r="B227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J225" i="2" s="1"/>
  <c r="F225" i="2"/>
  <c r="I225" i="2" s="1"/>
  <c r="E225" i="2"/>
  <c r="D225" i="2"/>
  <c r="C225" i="2"/>
  <c r="B225" i="2"/>
  <c r="J224" i="2"/>
  <c r="I224" i="2"/>
  <c r="H224" i="2"/>
  <c r="K224" i="2" s="1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K219" i="2"/>
  <c r="H219" i="2"/>
  <c r="G219" i="2"/>
  <c r="F219" i="2"/>
  <c r="E219" i="2"/>
  <c r="D219" i="2"/>
  <c r="J219" i="2" s="1"/>
  <c r="C219" i="2"/>
  <c r="B219" i="2"/>
  <c r="H218" i="2"/>
  <c r="G218" i="2"/>
  <c r="F218" i="2"/>
  <c r="I218" i="2" s="1"/>
  <c r="E218" i="2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J211" i="2"/>
  <c r="H211" i="2"/>
  <c r="G211" i="2"/>
  <c r="F211" i="2"/>
  <c r="E211" i="2"/>
  <c r="D211" i="2"/>
  <c r="C211" i="2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H207" i="2"/>
  <c r="G207" i="2"/>
  <c r="J207" i="2" s="1"/>
  <c r="F207" i="2"/>
  <c r="E207" i="2"/>
  <c r="K207" i="2" s="1"/>
  <c r="D207" i="2"/>
  <c r="C207" i="2"/>
  <c r="B207" i="2"/>
  <c r="H206" i="2"/>
  <c r="G206" i="2"/>
  <c r="F206" i="2"/>
  <c r="I206" i="2" s="1"/>
  <c r="E206" i="2"/>
  <c r="K206" i="2" s="1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D202" i="2"/>
  <c r="J202" i="2" s="1"/>
  <c r="C202" i="2"/>
  <c r="B202" i="2"/>
  <c r="J201" i="2"/>
  <c r="H201" i="2"/>
  <c r="K201" i="2" s="1"/>
  <c r="G201" i="2"/>
  <c r="F201" i="2"/>
  <c r="I201" i="2" s="1"/>
  <c r="E201" i="2"/>
  <c r="D201" i="2"/>
  <c r="C201" i="2"/>
  <c r="B201" i="2"/>
  <c r="I200" i="2"/>
  <c r="H200" i="2"/>
  <c r="K200" i="2" s="1"/>
  <c r="G200" i="2"/>
  <c r="F200" i="2"/>
  <c r="E200" i="2"/>
  <c r="D200" i="2"/>
  <c r="J200" i="2" s="1"/>
  <c r="C200" i="2"/>
  <c r="B200" i="2"/>
  <c r="J199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H195" i="2"/>
  <c r="G195" i="2"/>
  <c r="F195" i="2"/>
  <c r="E195" i="2"/>
  <c r="K195" i="2" s="1"/>
  <c r="D195" i="2"/>
  <c r="J195" i="2" s="1"/>
  <c r="C195" i="2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F193" i="2"/>
  <c r="I193" i="2" s="1"/>
  <c r="E193" i="2"/>
  <c r="D193" i="2"/>
  <c r="J193" i="2" s="1"/>
  <c r="C193" i="2"/>
  <c r="B193" i="2"/>
  <c r="J192" i="2"/>
  <c r="I192" i="2"/>
  <c r="H192" i="2"/>
  <c r="K192" i="2" s="1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F189" i="2"/>
  <c r="I189" i="2" s="1"/>
  <c r="E189" i="2"/>
  <c r="D189" i="2"/>
  <c r="J189" i="2" s="1"/>
  <c r="C189" i="2"/>
  <c r="B189" i="2"/>
  <c r="J188" i="2"/>
  <c r="I188" i="2"/>
  <c r="H188" i="2"/>
  <c r="K188" i="2" s="1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H185" i="2"/>
  <c r="K185" i="2" s="1"/>
  <c r="G185" i="2"/>
  <c r="F185" i="2"/>
  <c r="I185" i="2" s="1"/>
  <c r="E185" i="2"/>
  <c r="D185" i="2"/>
  <c r="C185" i="2"/>
  <c r="B185" i="2"/>
  <c r="J184" i="2"/>
  <c r="I184" i="2"/>
  <c r="H184" i="2"/>
  <c r="K184" i="2" s="1"/>
  <c r="G184" i="2"/>
  <c r="F184" i="2"/>
  <c r="E184" i="2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I181" i="2" s="1"/>
  <c r="E181" i="2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I177" i="2" s="1"/>
  <c r="E177" i="2"/>
  <c r="D177" i="2"/>
  <c r="C177" i="2"/>
  <c r="B177" i="2"/>
  <c r="J176" i="2"/>
  <c r="I176" i="2"/>
  <c r="H176" i="2"/>
  <c r="K176" i="2" s="1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I173" i="2" s="1"/>
  <c r="E173" i="2"/>
  <c r="D173" i="2"/>
  <c r="C173" i="2"/>
  <c r="B173" i="2"/>
  <c r="J172" i="2"/>
  <c r="I172" i="2"/>
  <c r="H172" i="2"/>
  <c r="K172" i="2" s="1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H169" i="2"/>
  <c r="K169" i="2" s="1"/>
  <c r="G169" i="2"/>
  <c r="F169" i="2"/>
  <c r="I169" i="2" s="1"/>
  <c r="E169" i="2"/>
  <c r="D169" i="2"/>
  <c r="C169" i="2"/>
  <c r="B169" i="2"/>
  <c r="J168" i="2"/>
  <c r="I168" i="2"/>
  <c r="H168" i="2"/>
  <c r="K168" i="2" s="1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I165" i="2" s="1"/>
  <c r="E165" i="2"/>
  <c r="D165" i="2"/>
  <c r="C165" i="2"/>
  <c r="B165" i="2"/>
  <c r="J164" i="2"/>
  <c r="I164" i="2"/>
  <c r="H164" i="2"/>
  <c r="K164" i="2" s="1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I161" i="2" s="1"/>
  <c r="E161" i="2"/>
  <c r="D161" i="2"/>
  <c r="C161" i="2"/>
  <c r="B161" i="2"/>
  <c r="J160" i="2"/>
  <c r="I160" i="2"/>
  <c r="H160" i="2"/>
  <c r="K160" i="2" s="1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I157" i="2" s="1"/>
  <c r="E157" i="2"/>
  <c r="D157" i="2"/>
  <c r="C157" i="2"/>
  <c r="B157" i="2"/>
  <c r="J156" i="2"/>
  <c r="I156" i="2"/>
  <c r="H156" i="2"/>
  <c r="K156" i="2" s="1"/>
  <c r="G156" i="2"/>
  <c r="F156" i="2"/>
  <c r="E156" i="2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I153" i="2" s="1"/>
  <c r="E153" i="2"/>
  <c r="D153" i="2"/>
  <c r="C153" i="2"/>
  <c r="B153" i="2"/>
  <c r="J152" i="2"/>
  <c r="I152" i="2"/>
  <c r="H152" i="2"/>
  <c r="K152" i="2" s="1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I149" i="2" s="1"/>
  <c r="E149" i="2"/>
  <c r="D149" i="2"/>
  <c r="C149" i="2"/>
  <c r="B149" i="2"/>
  <c r="J148" i="2"/>
  <c r="I148" i="2"/>
  <c r="H148" i="2"/>
  <c r="K148" i="2" s="1"/>
  <c r="G148" i="2"/>
  <c r="F148" i="2"/>
  <c r="E148" i="2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I145" i="2" s="1"/>
  <c r="E145" i="2"/>
  <c r="D145" i="2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I141" i="2" s="1"/>
  <c r="E141" i="2"/>
  <c r="D141" i="2"/>
  <c r="C141" i="2"/>
  <c r="B141" i="2"/>
  <c r="J140" i="2"/>
  <c r="H140" i="2"/>
  <c r="K140" i="2" s="1"/>
  <c r="G140" i="2"/>
  <c r="F140" i="2"/>
  <c r="I140" i="2" s="1"/>
  <c r="E140" i="2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F137" i="2"/>
  <c r="I137" i="2" s="1"/>
  <c r="E137" i="2"/>
  <c r="D137" i="2"/>
  <c r="C137" i="2"/>
  <c r="B137" i="2"/>
  <c r="J136" i="2"/>
  <c r="H136" i="2"/>
  <c r="K136" i="2" s="1"/>
  <c r="G136" i="2"/>
  <c r="F136" i="2"/>
  <c r="I136" i="2" s="1"/>
  <c r="E136" i="2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F133" i="2"/>
  <c r="I133" i="2" s="1"/>
  <c r="E133" i="2"/>
  <c r="D133" i="2"/>
  <c r="C133" i="2"/>
  <c r="B133" i="2"/>
  <c r="J132" i="2"/>
  <c r="H132" i="2"/>
  <c r="K132" i="2" s="1"/>
  <c r="G132" i="2"/>
  <c r="F132" i="2"/>
  <c r="I132" i="2" s="1"/>
  <c r="E132" i="2"/>
  <c r="D132" i="2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H129" i="2"/>
  <c r="K129" i="2" s="1"/>
  <c r="G129" i="2"/>
  <c r="F129" i="2"/>
  <c r="I129" i="2" s="1"/>
  <c r="E129" i="2"/>
  <c r="D129" i="2"/>
  <c r="C129" i="2"/>
  <c r="B129" i="2"/>
  <c r="J128" i="2"/>
  <c r="H128" i="2"/>
  <c r="K128" i="2" s="1"/>
  <c r="G128" i="2"/>
  <c r="F128" i="2"/>
  <c r="I128" i="2" s="1"/>
  <c r="E128" i="2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I125" i="2" s="1"/>
  <c r="E125" i="2"/>
  <c r="D125" i="2"/>
  <c r="C125" i="2"/>
  <c r="B125" i="2"/>
  <c r="J124" i="2"/>
  <c r="H124" i="2"/>
  <c r="K124" i="2" s="1"/>
  <c r="G124" i="2"/>
  <c r="F124" i="2"/>
  <c r="I124" i="2" s="1"/>
  <c r="E124" i="2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I121" i="2" s="1"/>
  <c r="E121" i="2"/>
  <c r="D121" i="2"/>
  <c r="C121" i="2"/>
  <c r="B121" i="2"/>
  <c r="J120" i="2"/>
  <c r="H120" i="2"/>
  <c r="K120" i="2" s="1"/>
  <c r="G120" i="2"/>
  <c r="F120" i="2"/>
  <c r="I120" i="2" s="1"/>
  <c r="E120" i="2"/>
  <c r="D120" i="2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H117" i="2"/>
  <c r="K117" i="2" s="1"/>
  <c r="G117" i="2"/>
  <c r="F117" i="2"/>
  <c r="I117" i="2" s="1"/>
  <c r="E117" i="2"/>
  <c r="D117" i="2"/>
  <c r="C117" i="2"/>
  <c r="B117" i="2"/>
  <c r="J116" i="2"/>
  <c r="H116" i="2"/>
  <c r="K116" i="2" s="1"/>
  <c r="G116" i="2"/>
  <c r="F116" i="2"/>
  <c r="I116" i="2" s="1"/>
  <c r="E116" i="2"/>
  <c r="D116" i="2"/>
  <c r="C116" i="2"/>
  <c r="B116" i="2"/>
  <c r="H115" i="2"/>
  <c r="K115" i="2" s="1"/>
  <c r="G115" i="2"/>
  <c r="F115" i="2"/>
  <c r="E115" i="2"/>
  <c r="D115" i="2"/>
  <c r="J115" i="2" s="1"/>
  <c r="C115" i="2"/>
  <c r="I115" i="2" s="1"/>
  <c r="B115" i="2"/>
  <c r="J114" i="2"/>
  <c r="H114" i="2"/>
  <c r="G114" i="2"/>
  <c r="F114" i="2"/>
  <c r="E114" i="2"/>
  <c r="K114" i="2" s="1"/>
  <c r="D114" i="2"/>
  <c r="C114" i="2"/>
  <c r="B114" i="2"/>
  <c r="H113" i="2"/>
  <c r="G113" i="2"/>
  <c r="F113" i="2"/>
  <c r="I113" i="2" s="1"/>
  <c r="E113" i="2"/>
  <c r="K113" i="2" s="1"/>
  <c r="D113" i="2"/>
  <c r="C113" i="2"/>
  <c r="B113" i="2"/>
  <c r="J112" i="2"/>
  <c r="H112" i="2"/>
  <c r="K112" i="2" s="1"/>
  <c r="G112" i="2"/>
  <c r="F112" i="2"/>
  <c r="I112" i="2" s="1"/>
  <c r="E112" i="2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J110" i="2"/>
  <c r="H110" i="2"/>
  <c r="G110" i="2"/>
  <c r="F110" i="2"/>
  <c r="E110" i="2"/>
  <c r="D110" i="2"/>
  <c r="C110" i="2"/>
  <c r="B110" i="2"/>
  <c r="H109" i="2"/>
  <c r="G109" i="2"/>
  <c r="J109" i="2" s="1"/>
  <c r="F109" i="2"/>
  <c r="I109" i="2" s="1"/>
  <c r="E109" i="2"/>
  <c r="D109" i="2"/>
  <c r="C109" i="2"/>
  <c r="B109" i="2"/>
  <c r="J108" i="2"/>
  <c r="I108" i="2"/>
  <c r="H108" i="2"/>
  <c r="K108" i="2" s="1"/>
  <c r="G108" i="2"/>
  <c r="F108" i="2"/>
  <c r="E108" i="2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E106" i="2"/>
  <c r="D106" i="2"/>
  <c r="C106" i="2"/>
  <c r="I106" i="2" s="1"/>
  <c r="B106" i="2"/>
  <c r="H105" i="2"/>
  <c r="G105" i="2"/>
  <c r="J105" i="2" s="1"/>
  <c r="F105" i="2"/>
  <c r="I105" i="2" s="1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H102" i="2"/>
  <c r="G102" i="2"/>
  <c r="F102" i="2"/>
  <c r="E102" i="2"/>
  <c r="D102" i="2"/>
  <c r="C102" i="2"/>
  <c r="I102" i="2" s="1"/>
  <c r="B102" i="2"/>
  <c r="J101" i="2"/>
  <c r="H101" i="2"/>
  <c r="G101" i="2"/>
  <c r="F101" i="2"/>
  <c r="I101" i="2" s="1"/>
  <c r="E101" i="2"/>
  <c r="D101" i="2"/>
  <c r="C101" i="2"/>
  <c r="B101" i="2"/>
  <c r="J100" i="2"/>
  <c r="I100" i="2"/>
  <c r="H100" i="2"/>
  <c r="K100" i="2" s="1"/>
  <c r="G100" i="2"/>
  <c r="F100" i="2"/>
  <c r="E100" i="2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F96" i="2"/>
  <c r="I96" i="2" s="1"/>
  <c r="E96" i="2"/>
  <c r="D96" i="2"/>
  <c r="J96" i="2" s="1"/>
  <c r="C96" i="2"/>
  <c r="B96" i="2"/>
  <c r="J95" i="2"/>
  <c r="H95" i="2"/>
  <c r="K95" i="2" s="1"/>
  <c r="G95" i="2"/>
  <c r="F95" i="2"/>
  <c r="E95" i="2"/>
  <c r="D95" i="2"/>
  <c r="C95" i="2"/>
  <c r="B95" i="2"/>
  <c r="H94" i="2"/>
  <c r="G94" i="2"/>
  <c r="J94" i="2" s="1"/>
  <c r="F94" i="2"/>
  <c r="E94" i="2"/>
  <c r="D94" i="2"/>
  <c r="C94" i="2"/>
  <c r="B94" i="2"/>
  <c r="I93" i="2"/>
  <c r="H93" i="2"/>
  <c r="G93" i="2"/>
  <c r="J93" i="2" s="1"/>
  <c r="F93" i="2"/>
  <c r="E93" i="2"/>
  <c r="D93" i="2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G88" i="2"/>
  <c r="F88" i="2"/>
  <c r="I88" i="2" s="1"/>
  <c r="E88" i="2"/>
  <c r="K88" i="2" s="1"/>
  <c r="D88" i="2"/>
  <c r="J88" i="2" s="1"/>
  <c r="C88" i="2"/>
  <c r="B88" i="2"/>
  <c r="I87" i="2"/>
  <c r="H87" i="2"/>
  <c r="K87" i="2" s="1"/>
  <c r="G87" i="2"/>
  <c r="J87" i="2" s="1"/>
  <c r="F87" i="2"/>
  <c r="E87" i="2"/>
  <c r="D87" i="2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I83" i="2"/>
  <c r="H83" i="2"/>
  <c r="K83" i="2" s="1"/>
  <c r="G83" i="2"/>
  <c r="J83" i="2" s="1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I79" i="2"/>
  <c r="H79" i="2"/>
  <c r="K79" i="2" s="1"/>
  <c r="G79" i="2"/>
  <c r="J79" i="2" s="1"/>
  <c r="F79" i="2"/>
  <c r="E79" i="2"/>
  <c r="D79" i="2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I75" i="2"/>
  <c r="H75" i="2"/>
  <c r="K75" i="2" s="1"/>
  <c r="G75" i="2"/>
  <c r="J75" i="2" s="1"/>
  <c r="F75" i="2"/>
  <c r="E75" i="2"/>
  <c r="D75" i="2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I71" i="2"/>
  <c r="H71" i="2"/>
  <c r="K71" i="2" s="1"/>
  <c r="G71" i="2"/>
  <c r="J71" i="2" s="1"/>
  <c r="F71" i="2"/>
  <c r="E71" i="2"/>
  <c r="D71" i="2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I67" i="2"/>
  <c r="H67" i="2"/>
  <c r="K67" i="2" s="1"/>
  <c r="G67" i="2"/>
  <c r="J67" i="2" s="1"/>
  <c r="F67" i="2"/>
  <c r="E67" i="2"/>
  <c r="D67" i="2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I63" i="2"/>
  <c r="H63" i="2"/>
  <c r="K63" i="2" s="1"/>
  <c r="G63" i="2"/>
  <c r="J63" i="2" s="1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I59" i="2"/>
  <c r="H59" i="2"/>
  <c r="K59" i="2" s="1"/>
  <c r="G59" i="2"/>
  <c r="J59" i="2" s="1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I55" i="2"/>
  <c r="H55" i="2"/>
  <c r="K55" i="2" s="1"/>
  <c r="G55" i="2"/>
  <c r="J55" i="2" s="1"/>
  <c r="F55" i="2"/>
  <c r="E55" i="2"/>
  <c r="D55" i="2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I51" i="2"/>
  <c r="H51" i="2"/>
  <c r="K51" i="2" s="1"/>
  <c r="G51" i="2"/>
  <c r="J51" i="2" s="1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I47" i="2"/>
  <c r="H47" i="2"/>
  <c r="K47" i="2" s="1"/>
  <c r="G47" i="2"/>
  <c r="J47" i="2" s="1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I43" i="2"/>
  <c r="H43" i="2"/>
  <c r="K43" i="2" s="1"/>
  <c r="G43" i="2"/>
  <c r="J43" i="2" s="1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I39" i="2"/>
  <c r="H39" i="2"/>
  <c r="K39" i="2" s="1"/>
  <c r="G39" i="2"/>
  <c r="J39" i="2" s="1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I35" i="2"/>
  <c r="H35" i="2"/>
  <c r="K35" i="2" s="1"/>
  <c r="G35" i="2"/>
  <c r="J35" i="2" s="1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I27" i="2"/>
  <c r="H27" i="2"/>
  <c r="K27" i="2" s="1"/>
  <c r="G27" i="2"/>
  <c r="J27" i="2" s="1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I23" i="2"/>
  <c r="H23" i="2"/>
  <c r="K23" i="2" s="1"/>
  <c r="G23" i="2"/>
  <c r="J23" i="2" s="1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I19" i="2"/>
  <c r="H19" i="2"/>
  <c r="K19" i="2" s="1"/>
  <c r="G19" i="2"/>
  <c r="J19" i="2" s="1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I15" i="2"/>
  <c r="H15" i="2"/>
  <c r="K15" i="2" s="1"/>
  <c r="G15" i="2"/>
  <c r="J15" i="2" s="1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I11" i="2"/>
  <c r="H11" i="2"/>
  <c r="K11" i="2" s="1"/>
  <c r="G11" i="2"/>
  <c r="J11" i="2" s="1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D6" i="2" s="1"/>
  <c r="C9" i="2"/>
  <c r="C6" i="2" s="1"/>
  <c r="B9" i="2"/>
  <c r="H8" i="2"/>
  <c r="G8" i="2"/>
  <c r="F8" i="2"/>
  <c r="I8" i="2" s="1"/>
  <c r="E8" i="2"/>
  <c r="E6" i="2" s="1"/>
  <c r="D8" i="2"/>
  <c r="J8" i="2" s="1"/>
  <c r="C8" i="2"/>
  <c r="B8" i="2"/>
  <c r="I7" i="2"/>
  <c r="H7" i="2"/>
  <c r="K7" i="2" s="1"/>
  <c r="G7" i="2"/>
  <c r="J7" i="2" s="1"/>
  <c r="F7" i="2"/>
  <c r="F6" i="2" s="1"/>
  <c r="E7" i="2"/>
  <c r="D7" i="2"/>
  <c r="C7" i="2"/>
  <c r="B7" i="2"/>
  <c r="F4" i="2"/>
  <c r="C4" i="2"/>
  <c r="I2" i="2"/>
  <c r="G2" i="2"/>
  <c r="I6" i="2" l="1"/>
  <c r="G6" i="2"/>
  <c r="J6" i="2" s="1"/>
  <c r="K8" i="2"/>
  <c r="I9" i="2"/>
  <c r="K93" i="2"/>
  <c r="K105" i="2"/>
  <c r="K106" i="2"/>
  <c r="H6" i="2"/>
  <c r="K6" i="2" s="1"/>
  <c r="J9" i="2"/>
  <c r="K94" i="2"/>
  <c r="K109" i="2"/>
  <c r="K110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I46" i="3"/>
  <c r="I94" i="2"/>
  <c r="I95" i="2"/>
  <c r="K101" i="2"/>
  <c r="K102" i="2"/>
  <c r="I110" i="2"/>
  <c r="I114" i="2"/>
  <c r="K45" i="3"/>
  <c r="K202" i="2"/>
  <c r="I211" i="2"/>
  <c r="J222" i="2"/>
  <c r="K234" i="2"/>
  <c r="K15" i="3"/>
  <c r="I24" i="3"/>
  <c r="J35" i="3"/>
  <c r="K47" i="3"/>
  <c r="I56" i="3"/>
  <c r="K71" i="3"/>
  <c r="K72" i="3"/>
  <c r="I81" i="3"/>
  <c r="J198" i="2"/>
  <c r="K210" i="2"/>
  <c r="I219" i="2"/>
  <c r="J230" i="2"/>
  <c r="J11" i="3"/>
  <c r="K23" i="3"/>
  <c r="I32" i="3"/>
  <c r="J43" i="3"/>
  <c r="K55" i="3"/>
  <c r="K56" i="3"/>
  <c r="J66" i="3"/>
  <c r="K198" i="2"/>
  <c r="I207" i="2"/>
  <c r="J218" i="2"/>
  <c r="K230" i="2"/>
  <c r="K11" i="3"/>
  <c r="I20" i="3"/>
  <c r="J31" i="3"/>
  <c r="K43" i="3"/>
  <c r="I52" i="3"/>
  <c r="K76" i="3"/>
  <c r="J79" i="3"/>
  <c r="I195" i="2"/>
  <c r="J206" i="2"/>
  <c r="K218" i="2"/>
  <c r="I227" i="2"/>
  <c r="I8" i="3"/>
  <c r="J19" i="3"/>
  <c r="K31" i="3"/>
  <c r="I40" i="3"/>
  <c r="J51" i="3"/>
  <c r="I62" i="3"/>
  <c r="J226" i="2"/>
  <c r="I60" i="3"/>
  <c r="I76" i="3"/>
  <c r="I77" i="3"/>
  <c r="K83" i="3"/>
  <c r="J84" i="3"/>
  <c r="I96" i="3"/>
  <c r="K104" i="3"/>
  <c r="I109" i="3"/>
  <c r="K115" i="3"/>
  <c r="J116" i="3"/>
  <c r="J128" i="3"/>
  <c r="K59" i="3"/>
  <c r="K75" i="3"/>
  <c r="K84" i="3"/>
  <c r="I89" i="3"/>
  <c r="K95" i="3"/>
  <c r="J96" i="3"/>
  <c r="I108" i="3"/>
  <c r="K116" i="3"/>
  <c r="I121" i="3"/>
  <c r="K127" i="3"/>
  <c r="I132" i="3"/>
  <c r="K143" i="3"/>
  <c r="K147" i="3"/>
  <c r="K151" i="3"/>
  <c r="K155" i="3"/>
  <c r="K159" i="3"/>
  <c r="K163" i="3"/>
  <c r="I88" i="3"/>
  <c r="K96" i="3"/>
  <c r="I101" i="3"/>
  <c r="K107" i="3"/>
  <c r="J108" i="3"/>
  <c r="I120" i="3"/>
  <c r="J132" i="3"/>
  <c r="I93" i="3"/>
  <c r="K99" i="3"/>
  <c r="J100" i="3"/>
  <c r="I112" i="3"/>
  <c r="K120" i="3"/>
  <c r="J136" i="3"/>
  <c r="J449" i="3"/>
  <c r="J445" i="3"/>
  <c r="K306" i="3"/>
  <c r="I318" i="3"/>
  <c r="J437" i="3"/>
  <c r="J317" i="3"/>
  <c r="J433" i="3"/>
  <c r="I425" i="3"/>
  <c r="J429" i="3"/>
  <c r="J461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<sst xmlns="http://schemas.openxmlformats.org/spreadsheetml/2006/main" count="208" uniqueCount="171">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</sst>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44621</v>
      </c>
      <c r="F7" s="3" t="s">
        <v>3</v>
      </c>
      <c r="G7" s="5">
        <v>44651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03/01/2022 - 03/31/2022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03/01/2021 - 03/31/2021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3008125229.4800005</v>
      </c>
      <c r="D6" s="43">
        <f t="shared" si="0"/>
        <v>665453369.92000008</v>
      </c>
      <c r="E6" s="44">
        <f t="shared" si="0"/>
        <v>16896740.333333336</v>
      </c>
      <c r="F6" s="42">
        <f t="shared" si="0"/>
        <v>2688288139.5400004</v>
      </c>
      <c r="G6" s="43">
        <f t="shared" si="0"/>
        <v>653631947</v>
      </c>
      <c r="H6" s="44">
        <f t="shared" si="0"/>
        <v>16770665.833333336</v>
      </c>
      <c r="I6" s="20">
        <f t="shared" ref="I6:I69" si="1">IFERROR((C6-F6)/F6,"")</f>
        <v>0.11897425920821425</v>
      </c>
      <c r="J6" s="20">
        <f t="shared" ref="J6:J69" si="2">IFERROR((D6-G6)/G6,"")</f>
        <v>1.8085748369946301E-2</v>
      </c>
      <c r="K6" s="20">
        <f t="shared" ref="K6:K69" si="3">IFERROR((E6-H6)/H6,"")</f>
        <v>7.5175607965078297E-3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79322901.290000007</v>
      </c>
      <c r="D7" s="50">
        <f>IF('County Data'!E2&gt;9,'County Data'!D2,"*")</f>
        <v>14628026.720000001</v>
      </c>
      <c r="E7" s="51">
        <f>IF('County Data'!G2&gt;9,'County Data'!F2,"*")</f>
        <v>467645.50000000012</v>
      </c>
      <c r="F7" s="50">
        <f>IF('County Data'!I2&gt;9,'County Data'!H2,"*")</f>
        <v>70590057.349999994</v>
      </c>
      <c r="G7" s="50">
        <f>IF('County Data'!K2&gt;9,'County Data'!J2,"*")</f>
        <v>13521695.91</v>
      </c>
      <c r="H7" s="51">
        <f>IF('County Data'!M2&gt;9,'County Data'!L2,"*")</f>
        <v>427307.99999999959</v>
      </c>
      <c r="I7" s="22">
        <f t="shared" si="1"/>
        <v>0.12371209583668108</v>
      </c>
      <c r="J7" s="22">
        <f t="shared" si="2"/>
        <v>8.1818938790200954E-2</v>
      </c>
      <c r="K7" s="22">
        <f t="shared" si="3"/>
        <v>9.4399121944827996E-2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104663332.55</v>
      </c>
      <c r="D8" s="50">
        <f>IF('County Data'!E3&gt;9,'County Data'!D3,"*")</f>
        <v>29149293.48</v>
      </c>
      <c r="E8" s="51">
        <f>IF('County Data'!G3&gt;9,'County Data'!F3,"*")</f>
        <v>586529.00000000012</v>
      </c>
      <c r="F8" s="50">
        <f>IF('County Data'!I3&gt;9,'County Data'!H3,"*")</f>
        <v>96889300.459999993</v>
      </c>
      <c r="G8" s="50">
        <f>IF('County Data'!K3&gt;9,'County Data'!J3,"*")</f>
        <v>29182635.440000001</v>
      </c>
      <c r="H8" s="51">
        <f>IF('County Data'!M3&gt;9,'County Data'!L3,"*")</f>
        <v>474178.00000000006</v>
      </c>
      <c r="I8" s="22">
        <f t="shared" si="1"/>
        <v>8.0236228903411824E-2</v>
      </c>
      <c r="J8" s="22">
        <f t="shared" si="2"/>
        <v>-1.1425273796313749E-3</v>
      </c>
      <c r="K8" s="22">
        <f t="shared" si="3"/>
        <v>0.23693844927432323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43916553.710000001</v>
      </c>
      <c r="D9" s="46">
        <f>IF('County Data'!E4&gt;9,'County Data'!D4,"*")</f>
        <v>12835009.58</v>
      </c>
      <c r="E9" s="47">
        <f>IF('County Data'!G4&gt;9,'County Data'!F4,"*")</f>
        <v>207936.16666666666</v>
      </c>
      <c r="F9" s="48">
        <f>IF('County Data'!I4&gt;9,'County Data'!H4,"*")</f>
        <v>41619655.840000004</v>
      </c>
      <c r="G9" s="46">
        <f>IF('County Data'!K4&gt;9,'County Data'!J4,"*")</f>
        <v>12326486.92</v>
      </c>
      <c r="H9" s="47">
        <f>IF('County Data'!M4&gt;9,'County Data'!L4,"*")</f>
        <v>238272.49999999997</v>
      </c>
      <c r="I9" s="9">
        <f t="shared" si="1"/>
        <v>5.5187815075406862E-2</v>
      </c>
      <c r="J9" s="9">
        <f t="shared" si="2"/>
        <v>4.1254467984297355E-2</v>
      </c>
      <c r="K9" s="9">
        <f t="shared" si="3"/>
        <v>-0.12731781188904853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529491237.31</v>
      </c>
      <c r="D10" s="50">
        <f>IF('County Data'!E5&gt;9,'County Data'!D5,"*")</f>
        <v>146190422.22999999</v>
      </c>
      <c r="E10" s="51">
        <f>IF('County Data'!G5&gt;9,'County Data'!F5,"*")</f>
        <v>4697965.1666666651</v>
      </c>
      <c r="F10" s="50">
        <f>IF('County Data'!I5&gt;9,'County Data'!H5,"*")</f>
        <v>503125911.05000001</v>
      </c>
      <c r="G10" s="50">
        <f>IF('County Data'!K5&gt;9,'County Data'!J5,"*")</f>
        <v>145596771.37</v>
      </c>
      <c r="H10" s="51">
        <f>IF('County Data'!M5&gt;9,'County Data'!L5,"*")</f>
        <v>4683895.666666667</v>
      </c>
      <c r="I10" s="22">
        <f t="shared" si="1"/>
        <v>5.2403038048620475E-2</v>
      </c>
      <c r="J10" s="22">
        <f t="shared" si="2"/>
        <v>4.0773628042297741E-3</v>
      </c>
      <c r="K10" s="22">
        <f t="shared" si="3"/>
        <v>3.0038030309096986E-3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1363687.44</v>
      </c>
      <c r="D11" s="46">
        <f>IF('County Data'!E6&gt;9,'County Data'!D6,"*")</f>
        <v>452605</v>
      </c>
      <c r="E11" s="47" t="str">
        <f>IF('County Data'!G6&gt;9,'County Data'!F6,"*")</f>
        <v>*</v>
      </c>
      <c r="F11" s="48">
        <f>IF('County Data'!I6&gt;9,'County Data'!H6,"*")</f>
        <v>1404025.5</v>
      </c>
      <c r="G11" s="46">
        <f>IF('County Data'!K6&gt;9,'County Data'!J6,"*")</f>
        <v>627939.9</v>
      </c>
      <c r="H11" s="47" t="str">
        <f>IF('County Data'!M6&gt;9,'County Data'!L6,"*")</f>
        <v>*</v>
      </c>
      <c r="I11" s="9">
        <f t="shared" si="1"/>
        <v>-2.873029015498654E-2</v>
      </c>
      <c r="J11" s="9">
        <f t="shared" si="2"/>
        <v>-0.27922242240061512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140566279.99000001</v>
      </c>
      <c r="D12" s="50">
        <f>IF('County Data'!E7&gt;9,'County Data'!D7,"*")</f>
        <v>19504436.190000001</v>
      </c>
      <c r="E12" s="51">
        <f>IF('County Data'!G7&gt;9,'County Data'!F7,"*")</f>
        <v>353013.66666666669</v>
      </c>
      <c r="F12" s="50">
        <f>IF('County Data'!I7&gt;9,'County Data'!H7,"*")</f>
        <v>114527848.73999999</v>
      </c>
      <c r="G12" s="50">
        <f>IF('County Data'!K7&gt;9,'County Data'!J7,"*")</f>
        <v>19647195.039999999</v>
      </c>
      <c r="H12" s="51">
        <f>IF('County Data'!M7&gt;9,'County Data'!L7,"*")</f>
        <v>531461.16666666686</v>
      </c>
      <c r="I12" s="22">
        <f t="shared" si="1"/>
        <v>0.22735458263179473</v>
      </c>
      <c r="J12" s="22">
        <f t="shared" si="2"/>
        <v>-7.2661186347136586E-3</v>
      </c>
      <c r="K12" s="22">
        <f t="shared" si="3"/>
        <v>-0.33576771209687023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4152019.88</v>
      </c>
      <c r="D13" s="46">
        <f>IF('County Data'!E8&gt;9,'County Data'!D8,"*")</f>
        <v>979690.11</v>
      </c>
      <c r="E13" s="47" t="str">
        <f>IF('County Data'!G8&gt;9,'County Data'!F8,"*")</f>
        <v>*</v>
      </c>
      <c r="F13" s="48">
        <f>IF('County Data'!I8&gt;9,'County Data'!H8,"*")</f>
        <v>3061262.91</v>
      </c>
      <c r="G13" s="46">
        <f>IF('County Data'!K8&gt;9,'County Data'!J8,"*")</f>
        <v>1122921.94</v>
      </c>
      <c r="H13" s="47" t="str">
        <f>IF('County Data'!M8&gt;9,'County Data'!L8,"*")</f>
        <v>*</v>
      </c>
      <c r="I13" s="9">
        <f t="shared" si="1"/>
        <v>0.3563094716356785</v>
      </c>
      <c r="J13" s="9">
        <f t="shared" si="2"/>
        <v>-0.12755279320662305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76864366.019999996</v>
      </c>
      <c r="D14" s="50">
        <f>IF('County Data'!E9&gt;9,'County Data'!D9,"*")</f>
        <v>30374292.59</v>
      </c>
      <c r="E14" s="51">
        <f>IF('County Data'!G9&gt;9,'County Data'!F9,"*")</f>
        <v>706360.1666666664</v>
      </c>
      <c r="F14" s="50">
        <f>IF('County Data'!I9&gt;9,'County Data'!H9,"*")</f>
        <v>63325103.210000001</v>
      </c>
      <c r="G14" s="50">
        <f>IF('County Data'!K9&gt;9,'County Data'!J9,"*")</f>
        <v>25674891.079999998</v>
      </c>
      <c r="H14" s="51">
        <f>IF('County Data'!M9&gt;9,'County Data'!L9,"*")</f>
        <v>469566.33333333308</v>
      </c>
      <c r="I14" s="22">
        <f t="shared" si="1"/>
        <v>0.21380561773584189</v>
      </c>
      <c r="J14" s="22">
        <f t="shared" si="2"/>
        <v>0.18303491513779782</v>
      </c>
      <c r="K14" s="22">
        <f t="shared" si="3"/>
        <v>0.504281965132367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24914475.120000001</v>
      </c>
      <c r="D15" s="56">
        <f>IF('County Data'!E10&gt;9,'County Data'!D10,"*")</f>
        <v>5012059.2300000004</v>
      </c>
      <c r="E15" s="55">
        <f>IF('County Data'!G10&gt;9,'County Data'!F10,"*")</f>
        <v>155588.49999999994</v>
      </c>
      <c r="F15" s="56">
        <f>IF('County Data'!I10&gt;9,'County Data'!H10,"*")</f>
        <v>23690396.34</v>
      </c>
      <c r="G15" s="56">
        <f>IF('County Data'!K10&gt;9,'County Data'!J10,"*")</f>
        <v>5062388.3099999996</v>
      </c>
      <c r="H15" s="55">
        <f>IF('County Data'!M10&gt;9,'County Data'!L10,"*")</f>
        <v>251119.50000000009</v>
      </c>
      <c r="I15" s="23">
        <f t="shared" si="1"/>
        <v>5.1669831202157138E-2</v>
      </c>
      <c r="J15" s="23">
        <f t="shared" si="2"/>
        <v>-9.9417660041173622E-3</v>
      </c>
      <c r="K15" s="23">
        <f t="shared" si="3"/>
        <v>-0.38042047710353083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83178502.260000005</v>
      </c>
      <c r="D16" s="50">
        <f>IF('County Data'!E11&gt;9,'County Data'!D11,"*")</f>
        <v>18438675.149999999</v>
      </c>
      <c r="E16" s="51">
        <f>IF('County Data'!G11&gt;9,'County Data'!F11,"*")</f>
        <v>349161.66666666674</v>
      </c>
      <c r="F16" s="50">
        <f>IF('County Data'!I11&gt;9,'County Data'!H11,"*")</f>
        <v>68440113.060000002</v>
      </c>
      <c r="G16" s="50">
        <f>IF('County Data'!K11&gt;9,'County Data'!J11,"*")</f>
        <v>16268434.630000001</v>
      </c>
      <c r="H16" s="51">
        <f>IF('County Data'!M11&gt;9,'County Data'!L11,"*")</f>
        <v>343865.50000000012</v>
      </c>
      <c r="I16" s="22">
        <f t="shared" si="1"/>
        <v>0.21534723630685951</v>
      </c>
      <c r="J16" s="22">
        <f t="shared" si="2"/>
        <v>0.13340192645197343</v>
      </c>
      <c r="K16" s="22">
        <f t="shared" si="3"/>
        <v>1.5401855279656221E-2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1358425497.4300001</v>
      </c>
      <c r="D17" s="46">
        <f>IF('County Data'!E12&gt;9,'County Data'!D12,"*")</f>
        <v>260350291.97999999</v>
      </c>
      <c r="E17" s="47">
        <f>IF('County Data'!G12&gt;9,'County Data'!F12,"*")</f>
        <v>3541865.4999999991</v>
      </c>
      <c r="F17" s="48">
        <f>IF('County Data'!I12&gt;9,'County Data'!H12,"*")</f>
        <v>1196855415.6900001</v>
      </c>
      <c r="G17" s="46">
        <f>IF('County Data'!K12&gt;9,'County Data'!J12,"*")</f>
        <v>261651838.91</v>
      </c>
      <c r="H17" s="47">
        <f>IF('County Data'!M12&gt;9,'County Data'!L12,"*")</f>
        <v>3475794.5000000005</v>
      </c>
      <c r="I17" s="9">
        <f t="shared" si="1"/>
        <v>0.13499548869639622</v>
      </c>
      <c r="J17" s="9">
        <f t="shared" si="2"/>
        <v>-4.9743465798751689E-3</v>
      </c>
      <c r="K17" s="9">
        <f t="shared" si="3"/>
        <v>1.900889134843806E-2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127682025.59</v>
      </c>
      <c r="D18" s="50">
        <f>IF('County Data'!E13&gt;9,'County Data'!D13,"*")</f>
        <v>44678108.219999999</v>
      </c>
      <c r="E18" s="51">
        <f>IF('County Data'!G13&gt;9,'County Data'!F13,"*")</f>
        <v>2411902.166666667</v>
      </c>
      <c r="F18" s="50">
        <f>IF('County Data'!I13&gt;9,'County Data'!H13,"*")</f>
        <v>117202102.78</v>
      </c>
      <c r="G18" s="50">
        <f>IF('County Data'!K13&gt;9,'County Data'!J13,"*")</f>
        <v>43360308.289999999</v>
      </c>
      <c r="H18" s="51">
        <f>IF('County Data'!M13&gt;9,'County Data'!L13,"*")</f>
        <v>2022906.8333333342</v>
      </c>
      <c r="I18" s="22">
        <f t="shared" si="1"/>
        <v>8.9417532291821242E-2</v>
      </c>
      <c r="J18" s="22">
        <f t="shared" si="2"/>
        <v>3.0391848719948291E-2</v>
      </c>
      <c r="K18" s="22">
        <f t="shared" si="3"/>
        <v>0.19229522928267959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229695439.81999999</v>
      </c>
      <c r="D19" s="46">
        <f>IF('County Data'!E14&gt;9,'County Data'!D14,"*")</f>
        <v>36285455.100000001</v>
      </c>
      <c r="E19" s="47">
        <f>IF('County Data'!G14&gt;9,'County Data'!F14,"*")</f>
        <v>2189244.666666667</v>
      </c>
      <c r="F19" s="48">
        <f>IF('County Data'!I14&gt;9,'County Data'!H14,"*")</f>
        <v>197648658.97999999</v>
      </c>
      <c r="G19" s="46">
        <f>IF('County Data'!K14&gt;9,'County Data'!J14,"*")</f>
        <v>36366017</v>
      </c>
      <c r="H19" s="47">
        <f>IF('County Data'!M14&gt;9,'County Data'!L14,"*")</f>
        <v>2868498.5000000037</v>
      </c>
      <c r="I19" s="9">
        <f t="shared" si="1"/>
        <v>0.16214013798718871</v>
      </c>
      <c r="J19" s="9">
        <f t="shared" si="2"/>
        <v>-2.2153072193745746E-3</v>
      </c>
      <c r="K19" s="9">
        <f t="shared" si="3"/>
        <v>-0.23679769514724719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105064560.45999999</v>
      </c>
      <c r="D20" s="50">
        <f>IF('County Data'!E15&gt;9,'County Data'!D15,"*")</f>
        <v>24201827.399999999</v>
      </c>
      <c r="E20" s="51">
        <f>IF('County Data'!G15&gt;9,'County Data'!F15,"*")</f>
        <v>441453</v>
      </c>
      <c r="F20" s="50">
        <f>IF('County Data'!I15&gt;9,'County Data'!H15,"*")</f>
        <v>94933656.260000005</v>
      </c>
      <c r="G20" s="50">
        <f>IF('County Data'!K15&gt;9,'County Data'!J15,"*")</f>
        <v>21810262.41</v>
      </c>
      <c r="H20" s="51">
        <f>IF('County Data'!M15&gt;9,'County Data'!L15,"*")</f>
        <v>528049.66666666663</v>
      </c>
      <c r="I20" s="22">
        <f t="shared" si="1"/>
        <v>0.1067156222473295</v>
      </c>
      <c r="J20" s="22">
        <f t="shared" si="2"/>
        <v>0.10965319651099045</v>
      </c>
      <c r="K20" s="22">
        <f t="shared" si="3"/>
        <v>-0.16399341223584391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98824350.609999999</v>
      </c>
      <c r="D21" s="46">
        <f>IF('County Data'!E16&gt;9,'County Data'!D16,"*")</f>
        <v>22373176.940000001</v>
      </c>
      <c r="E21" s="47">
        <f>IF('County Data'!G16&gt;9,'County Data'!F16,"*")</f>
        <v>788075.16666666733</v>
      </c>
      <c r="F21" s="48">
        <f>IF('County Data'!I16&gt;9,'County Data'!H16,"*")</f>
        <v>94974631.370000005</v>
      </c>
      <c r="G21" s="46">
        <f>IF('County Data'!K16&gt;9,'County Data'!J16,"*")</f>
        <v>21412159.850000001</v>
      </c>
      <c r="H21" s="47">
        <f>IF('County Data'!M16&gt;9,'County Data'!L16,"*")</f>
        <v>455749.66666666657</v>
      </c>
      <c r="I21" s="9">
        <f t="shared" si="1"/>
        <v>4.0534184597172548E-2</v>
      </c>
      <c r="J21" s="9">
        <f t="shared" si="2"/>
        <v>4.4881838017849458E-2</v>
      </c>
      <c r="K21" s="9">
        <f t="shared" si="3"/>
        <v>0.7291842963498254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03/01/2022 - 03/31/2022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03/01/2021 - 03/31/2021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1777313.19</v>
      </c>
      <c r="D6" s="43">
        <f>IF('Town Data'!E2&gt;9,'Town Data'!D2,"*")</f>
        <v>336588.23</v>
      </c>
      <c r="E6" s="44" t="str">
        <f>IF('Town Data'!G2&gt;9,'Town Data'!F2,"*")</f>
        <v>*</v>
      </c>
      <c r="F6" s="43">
        <f>IF('Town Data'!I2&gt;9,'Town Data'!H2,"*")</f>
        <v>1006933.84</v>
      </c>
      <c r="G6" s="43">
        <f>IF('Town Data'!K2&gt;9,'Town Data'!J2,"*")</f>
        <v>358316.36</v>
      </c>
      <c r="H6" s="44" t="str">
        <f>IF('Town Data'!M2&gt;9,'Town Data'!L2,"*")</f>
        <v>*</v>
      </c>
      <c r="I6" s="20">
        <f t="shared" ref="I6:I69" si="0">IFERROR((C6-F6)/F6,"")</f>
        <v>0.76507444620194709</v>
      </c>
      <c r="J6" s="20">
        <f t="shared" ref="J6:J69" si="1">IFERROR((D6-G6)/G6,"")</f>
        <v>-6.0639514199128407E-2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20037494.07</v>
      </c>
      <c r="D7" s="46">
        <f>IF('Town Data'!E3&gt;9,'Town Data'!D3,"*")</f>
        <v>513739.34</v>
      </c>
      <c r="E7" s="47" t="str">
        <f>IF('Town Data'!G3&gt;9,'Town Data'!F3,"*")</f>
        <v>*</v>
      </c>
      <c r="F7" s="48">
        <f>IF('Town Data'!I3&gt;9,'Town Data'!H3,"*")</f>
        <v>17368133.969999999</v>
      </c>
      <c r="G7" s="46">
        <f>IF('Town Data'!K3&gt;9,'Town Data'!J3,"*")</f>
        <v>469327.94</v>
      </c>
      <c r="H7" s="47" t="str">
        <f>IF('Town Data'!M3&gt;9,'Town Data'!L3,"*")</f>
        <v>*</v>
      </c>
      <c r="I7" s="9">
        <f t="shared" si="0"/>
        <v>0.15369297039110769</v>
      </c>
      <c r="J7" s="9">
        <f t="shared" si="1"/>
        <v>9.4627649911488379E-2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39392927.640000001</v>
      </c>
      <c r="D8" s="50">
        <f>IF('Town Data'!E4&gt;9,'Town Data'!D4,"*")</f>
        <v>10148963.109999999</v>
      </c>
      <c r="E8" s="51">
        <f>IF('Town Data'!G4&gt;9,'Town Data'!F4,"*")</f>
        <v>315978.66666666628</v>
      </c>
      <c r="F8" s="50">
        <f>IF('Town Data'!I4&gt;9,'Town Data'!H4,"*")</f>
        <v>36827706.670000002</v>
      </c>
      <c r="G8" s="50">
        <f>IF('Town Data'!K4&gt;9,'Town Data'!J4,"*")</f>
        <v>10946310.35</v>
      </c>
      <c r="H8" s="51">
        <f>IF('Town Data'!M4&gt;9,'Town Data'!L4,"*")</f>
        <v>196170.5</v>
      </c>
      <c r="I8" s="22">
        <f t="shared" si="0"/>
        <v>6.9654648685730902E-2</v>
      </c>
      <c r="J8" s="22">
        <f t="shared" si="1"/>
        <v>-7.2841643851254426E-2</v>
      </c>
      <c r="K8" s="22">
        <f t="shared" si="2"/>
        <v>0.61073487943735816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11332981.91</v>
      </c>
      <c r="D9" s="46">
        <f>IF('Town Data'!E5&gt;9,'Town Data'!D5,"*")</f>
        <v>1192707.42</v>
      </c>
      <c r="E9" s="47" t="str">
        <f>IF('Town Data'!G5&gt;9,'Town Data'!F5,"*")</f>
        <v>*</v>
      </c>
      <c r="F9" s="48">
        <f>IF('Town Data'!I5&gt;9,'Town Data'!H5,"*")</f>
        <v>9247055.6799999997</v>
      </c>
      <c r="G9" s="46">
        <f>IF('Town Data'!K5&gt;9,'Town Data'!J5,"*")</f>
        <v>1159587.31</v>
      </c>
      <c r="H9" s="47" t="str">
        <f>IF('Town Data'!M5&gt;9,'Town Data'!L5,"*")</f>
        <v>*</v>
      </c>
      <c r="I9" s="9">
        <f t="shared" si="0"/>
        <v>0.22557734074334032</v>
      </c>
      <c r="J9" s="9">
        <f t="shared" si="1"/>
        <v>2.8561980382486134E-2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22754622.52</v>
      </c>
      <c r="D10" s="50">
        <f>IF('Town Data'!E6&gt;9,'Town Data'!D6,"*")</f>
        <v>1400185.45</v>
      </c>
      <c r="E10" s="51">
        <f>IF('Town Data'!G6&gt;9,'Town Data'!F6,"*")</f>
        <v>51667.666666666693</v>
      </c>
      <c r="F10" s="50">
        <f>IF('Town Data'!I6&gt;9,'Town Data'!H6,"*")</f>
        <v>18463922.489999998</v>
      </c>
      <c r="G10" s="50">
        <f>IF('Town Data'!K6&gt;9,'Town Data'!J6,"*")</f>
        <v>1443459.2</v>
      </c>
      <c r="H10" s="51">
        <f>IF('Town Data'!M6&gt;9,'Town Data'!L6,"*")</f>
        <v>79502.333333333328</v>
      </c>
      <c r="I10" s="22">
        <f t="shared" si="0"/>
        <v>0.2323829095536894</v>
      </c>
      <c r="J10" s="22">
        <f t="shared" si="1"/>
        <v>-2.9979198580742706E-2</v>
      </c>
      <c r="K10" s="22">
        <f t="shared" si="2"/>
        <v>-0.35011131748753666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48383302.710000001</v>
      </c>
      <c r="D11" s="46">
        <f>IF('Town Data'!E7&gt;9,'Town Data'!D7,"*")</f>
        <v>13646815.99</v>
      </c>
      <c r="E11" s="47">
        <f>IF('Town Data'!G7&gt;9,'Town Data'!F7,"*")</f>
        <v>206853.83333333337</v>
      </c>
      <c r="F11" s="48">
        <f>IF('Town Data'!I7&gt;9,'Town Data'!H7,"*")</f>
        <v>44030412.109999999</v>
      </c>
      <c r="G11" s="46">
        <f>IF('Town Data'!K7&gt;9,'Town Data'!J7,"*")</f>
        <v>13513012.949999999</v>
      </c>
      <c r="H11" s="47">
        <f>IF('Town Data'!M7&gt;9,'Town Data'!L7,"*")</f>
        <v>137159.1666666666</v>
      </c>
      <c r="I11" s="9">
        <f t="shared" si="0"/>
        <v>9.8861000644856367E-2</v>
      </c>
      <c r="J11" s="9">
        <f t="shared" si="1"/>
        <v>9.9017917391991377E-3</v>
      </c>
      <c r="K11" s="9">
        <f t="shared" si="2"/>
        <v>0.50812984914120563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18308322.219999999</v>
      </c>
      <c r="D12" s="50">
        <f>IF('Town Data'!E8&gt;9,'Town Data'!D8,"*")</f>
        <v>5641112.7999999998</v>
      </c>
      <c r="E12" s="51">
        <f>IF('Town Data'!G8&gt;9,'Town Data'!F8,"*")</f>
        <v>90619.333333333358</v>
      </c>
      <c r="F12" s="50">
        <f>IF('Town Data'!I8&gt;9,'Town Data'!H8,"*")</f>
        <v>18188046.649999999</v>
      </c>
      <c r="G12" s="50">
        <f>IF('Town Data'!K8&gt;9,'Town Data'!J8,"*")</f>
        <v>6616840.3099999996</v>
      </c>
      <c r="H12" s="51">
        <f>IF('Town Data'!M8&gt;9,'Town Data'!L8,"*")</f>
        <v>175481.33333333337</v>
      </c>
      <c r="I12" s="22">
        <f t="shared" si="0"/>
        <v>6.6128910000349218E-3</v>
      </c>
      <c r="J12" s="22">
        <f t="shared" si="1"/>
        <v>-0.1474612449880931</v>
      </c>
      <c r="K12" s="22">
        <f t="shared" si="2"/>
        <v>-0.48359559611278691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2662707.9</v>
      </c>
      <c r="D13" s="46">
        <f>IF('Town Data'!E9&gt;9,'Town Data'!D9,"*")</f>
        <v>492150.08</v>
      </c>
      <c r="E13" s="47" t="str">
        <f>IF('Town Data'!G9&gt;9,'Town Data'!F9,"*")</f>
        <v>*</v>
      </c>
      <c r="F13" s="48">
        <f>IF('Town Data'!I9&gt;9,'Town Data'!H9,"*")</f>
        <v>3582330.21</v>
      </c>
      <c r="G13" s="46">
        <f>IF('Town Data'!K9&gt;9,'Town Data'!J9,"*")</f>
        <v>363398.19</v>
      </c>
      <c r="H13" s="47" t="str">
        <f>IF('Town Data'!M9&gt;9,'Town Data'!L9,"*")</f>
        <v>*</v>
      </c>
      <c r="I13" s="9">
        <f t="shared" si="0"/>
        <v>-0.25671064812308303</v>
      </c>
      <c r="J13" s="9">
        <f t="shared" si="1"/>
        <v>0.35429975586834928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8095751.6100000003</v>
      </c>
      <c r="D14" s="50">
        <f>IF('Town Data'!E10&gt;9,'Town Data'!D10,"*")</f>
        <v>1552976.15</v>
      </c>
      <c r="E14" s="51">
        <f>IF('Town Data'!G10&gt;9,'Town Data'!F10,"*")</f>
        <v>106543.1666666666</v>
      </c>
      <c r="F14" s="50">
        <f>IF('Town Data'!I10&gt;9,'Town Data'!H10,"*")</f>
        <v>7141606.75</v>
      </c>
      <c r="G14" s="50">
        <f>IF('Town Data'!K10&gt;9,'Town Data'!J10,"*")</f>
        <v>1375870.1</v>
      </c>
      <c r="H14" s="51">
        <f>IF('Town Data'!M10&gt;9,'Town Data'!L10,"*")</f>
        <v>92780.166666666701</v>
      </c>
      <c r="I14" s="22">
        <f t="shared" si="0"/>
        <v>0.1336036683901701</v>
      </c>
      <c r="J14" s="22">
        <f t="shared" si="1"/>
        <v>0.12872294412096011</v>
      </c>
      <c r="K14" s="22">
        <f t="shared" si="2"/>
        <v>0.14833989304466896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9189594.7300000004</v>
      </c>
      <c r="D15" s="46">
        <f>IF('Town Data'!E11&gt;9,'Town Data'!D11,"*")</f>
        <v>998153.92</v>
      </c>
      <c r="E15" s="47" t="str">
        <f>IF('Town Data'!G11&gt;9,'Town Data'!F11,"*")</f>
        <v>*</v>
      </c>
      <c r="F15" s="48">
        <f>IF('Town Data'!I11&gt;9,'Town Data'!H11,"*")</f>
        <v>9279831.1600000001</v>
      </c>
      <c r="G15" s="46">
        <f>IF('Town Data'!K11&gt;9,'Town Data'!J11,"*")</f>
        <v>1006505.67</v>
      </c>
      <c r="H15" s="47" t="str">
        <f>IF('Town Data'!M11&gt;9,'Town Data'!L11,"*")</f>
        <v>*</v>
      </c>
      <c r="I15" s="9">
        <f t="shared" si="0"/>
        <v>-9.7239301496084233E-3</v>
      </c>
      <c r="J15" s="9">
        <f t="shared" si="1"/>
        <v>-8.297767463148021E-3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50534338.560000002</v>
      </c>
      <c r="D16" s="53">
        <f>IF('Town Data'!E12&gt;9,'Town Data'!D12,"*")</f>
        <v>7492626.0899999999</v>
      </c>
      <c r="E16" s="54">
        <f>IF('Town Data'!G12&gt;9,'Town Data'!F12,"*")</f>
        <v>202954.16666666674</v>
      </c>
      <c r="F16" s="53">
        <f>IF('Town Data'!I12&gt;9,'Town Data'!H12,"*")</f>
        <v>43045909.700000003</v>
      </c>
      <c r="G16" s="53">
        <f>IF('Town Data'!K12&gt;9,'Town Data'!J12,"*")</f>
        <v>7636663.2599999998</v>
      </c>
      <c r="H16" s="54">
        <f>IF('Town Data'!M12&gt;9,'Town Data'!L12,"*")</f>
        <v>197679.33333333331</v>
      </c>
      <c r="I16" s="26">
        <f t="shared" si="0"/>
        <v>0.17396377291568771</v>
      </c>
      <c r="J16" s="26">
        <f t="shared" si="1"/>
        <v>-1.8861270308257631E-2</v>
      </c>
      <c r="K16" s="26">
        <f t="shared" si="2"/>
        <v>2.6683787548184588E-2</v>
      </c>
      <c r="L16" s="15"/>
    </row>
    <row r="17" spans="1:12" x14ac:dyDescent="0.25">
      <c r="A17" s="15"/>
      <c r="B17" s="27" t="str">
        <f>'Town Data'!A13</f>
        <v>BRIDPORT</v>
      </c>
      <c r="C17" s="49">
        <f>IF('Town Data'!C13&gt;9,'Town Data'!B13,"*")</f>
        <v>2205180.4300000002</v>
      </c>
      <c r="D17" s="50">
        <f>IF('Town Data'!E13&gt;9,'Town Data'!D13,"*")</f>
        <v>433722.08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 t="str">
        <f>IF('Town Data'!C14&gt;9,'Town Data'!B14,"*")</f>
        <v>*</v>
      </c>
      <c r="D18" s="46" t="str">
        <f>IF('Town Data'!E14&gt;9,'Town Data'!D14,"*")</f>
        <v>*</v>
      </c>
      <c r="E18" s="47" t="str">
        <f>IF('Town Data'!G14&gt;9,'Town Data'!F14,"*")</f>
        <v>*</v>
      </c>
      <c r="F18" s="48">
        <f>IF('Town Data'!I14&gt;9,'Town Data'!H14,"*")</f>
        <v>673274.6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4919212.87</v>
      </c>
      <c r="D19" s="50">
        <f>IF('Town Data'!E15&gt;9,'Town Data'!D15,"*")</f>
        <v>1477299.41</v>
      </c>
      <c r="E19" s="51" t="str">
        <f>IF('Town Data'!G15&gt;9,'Town Data'!F15,"*")</f>
        <v>*</v>
      </c>
      <c r="F19" s="50">
        <f>IF('Town Data'!I15&gt;9,'Town Data'!H15,"*")</f>
        <v>4473826.45</v>
      </c>
      <c r="G19" s="50">
        <f>IF('Town Data'!K15&gt;9,'Town Data'!J15,"*")</f>
        <v>1349818.79</v>
      </c>
      <c r="H19" s="51" t="str">
        <f>IF('Town Data'!M15&gt;9,'Town Data'!L15,"*")</f>
        <v>*</v>
      </c>
      <c r="I19" s="22">
        <f t="shared" si="0"/>
        <v>9.9553799186823597E-2</v>
      </c>
      <c r="J19" s="22">
        <f t="shared" si="1"/>
        <v>9.444276590637761E-2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1035453.14</v>
      </c>
      <c r="D20" s="46">
        <f>IF('Town Data'!E16&gt;9,'Town Data'!D16,"*")</f>
        <v>549535.84</v>
      </c>
      <c r="E20" s="47" t="str">
        <f>IF('Town Data'!G16&gt;9,'Town Data'!F16,"*")</f>
        <v>*</v>
      </c>
      <c r="F20" s="48">
        <f>IF('Town Data'!I16&gt;9,'Town Data'!H16,"*")</f>
        <v>1037302.2</v>
      </c>
      <c r="G20" s="46">
        <f>IF('Town Data'!K16&gt;9,'Town Data'!J16,"*")</f>
        <v>657115.61</v>
      </c>
      <c r="H20" s="47" t="str">
        <f>IF('Town Data'!M16&gt;9,'Town Data'!L16,"*")</f>
        <v>*</v>
      </c>
      <c r="I20" s="9">
        <f t="shared" si="0"/>
        <v>-1.7825663533731439E-3</v>
      </c>
      <c r="J20" s="9">
        <f t="shared" si="1"/>
        <v>-0.16371513377988392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82007880.25</v>
      </c>
      <c r="D21" s="50">
        <f>IF('Town Data'!E17&gt;9,'Town Data'!D17,"*")</f>
        <v>20505137.449999999</v>
      </c>
      <c r="E21" s="51">
        <f>IF('Town Data'!G17&gt;9,'Town Data'!F17,"*")</f>
        <v>667773.99999999965</v>
      </c>
      <c r="F21" s="50">
        <f>IF('Town Data'!I17&gt;9,'Town Data'!H17,"*")</f>
        <v>74967550.849999994</v>
      </c>
      <c r="G21" s="50">
        <f>IF('Town Data'!K17&gt;9,'Town Data'!J17,"*")</f>
        <v>18288056.149999999</v>
      </c>
      <c r="H21" s="51">
        <f>IF('Town Data'!M17&gt;9,'Town Data'!L17,"*")</f>
        <v>610541.5</v>
      </c>
      <c r="I21" s="22">
        <f t="shared" si="0"/>
        <v>9.3911690060233657E-2</v>
      </c>
      <c r="J21" s="22">
        <f t="shared" si="1"/>
        <v>0.12123110744057951</v>
      </c>
      <c r="K21" s="22">
        <f t="shared" si="2"/>
        <v>9.3740556538744135E-2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5082852.1900000004</v>
      </c>
      <c r="D22" s="46">
        <f>IF('Town Data'!E18&gt;9,'Town Data'!D18,"*")</f>
        <v>3019990.6</v>
      </c>
      <c r="E22" s="47" t="str">
        <f>IF('Town Data'!G18&gt;9,'Town Data'!F18,"*")</f>
        <v>*</v>
      </c>
      <c r="F22" s="48">
        <f>IF('Town Data'!I18&gt;9,'Town Data'!H18,"*")</f>
        <v>3867476.14</v>
      </c>
      <c r="G22" s="46">
        <f>IF('Town Data'!K18&gt;9,'Town Data'!J18,"*")</f>
        <v>2155842.4900000002</v>
      </c>
      <c r="H22" s="47" t="str">
        <f>IF('Town Data'!M18&gt;9,'Town Data'!L18,"*")</f>
        <v>*</v>
      </c>
      <c r="I22" s="9">
        <f t="shared" si="0"/>
        <v>0.31425560391433993</v>
      </c>
      <c r="J22" s="9">
        <f t="shared" si="1"/>
        <v>0.40084009569734375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5765408.0099999998</v>
      </c>
      <c r="D23" s="50">
        <f>IF('Town Data'!E19&gt;9,'Town Data'!D19,"*")</f>
        <v>1132418.0900000001</v>
      </c>
      <c r="E23" s="51" t="str">
        <f>IF('Town Data'!G19&gt;9,'Town Data'!F19,"*")</f>
        <v>*</v>
      </c>
      <c r="F23" s="50">
        <f>IF('Town Data'!I19&gt;9,'Town Data'!H19,"*")</f>
        <v>4666162.45</v>
      </c>
      <c r="G23" s="50">
        <f>IF('Town Data'!K19&gt;9,'Town Data'!J19,"*")</f>
        <v>1050413.02</v>
      </c>
      <c r="H23" s="51" t="str">
        <f>IF('Town Data'!M19&gt;9,'Town Data'!L19,"*")</f>
        <v>*</v>
      </c>
      <c r="I23" s="22">
        <f t="shared" si="0"/>
        <v>0.23557807336947723</v>
      </c>
      <c r="J23" s="22">
        <f t="shared" si="1"/>
        <v>7.8069357898857786E-2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1606260.53</v>
      </c>
      <c r="D24" s="46">
        <f>IF('Town Data'!E20&gt;9,'Town Data'!D20,"*")</f>
        <v>301892.77</v>
      </c>
      <c r="E24" s="47" t="str">
        <f>IF('Town Data'!G20&gt;9,'Town Data'!F20,"*")</f>
        <v>*</v>
      </c>
      <c r="F24" s="48">
        <f>IF('Town Data'!I20&gt;9,'Town Data'!H20,"*")</f>
        <v>1609781.14</v>
      </c>
      <c r="G24" s="46">
        <f>IF('Town Data'!K20&gt;9,'Town Data'!J20,"*")</f>
        <v>493376.66</v>
      </c>
      <c r="H24" s="47" t="str">
        <f>IF('Town Data'!M20&gt;9,'Town Data'!L20,"*")</f>
        <v>*</v>
      </c>
      <c r="I24" s="9">
        <f t="shared" si="0"/>
        <v>-2.1870115834503254E-3</v>
      </c>
      <c r="J24" s="9">
        <f t="shared" si="1"/>
        <v>-0.3881089348653014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2936360.85</v>
      </c>
      <c r="D25" s="50">
        <f>IF('Town Data'!E21&gt;9,'Town Data'!D21,"*")</f>
        <v>744194.61</v>
      </c>
      <c r="E25" s="51" t="str">
        <f>IF('Town Data'!G21&gt;9,'Town Data'!F21,"*")</f>
        <v>*</v>
      </c>
      <c r="F25" s="50">
        <f>IF('Town Data'!I21&gt;9,'Town Data'!H21,"*")</f>
        <v>2720301.92</v>
      </c>
      <c r="G25" s="50">
        <f>IF('Town Data'!K21&gt;9,'Town Data'!J21,"*")</f>
        <v>691019.03</v>
      </c>
      <c r="H25" s="51" t="str">
        <f>IF('Town Data'!M21&gt;9,'Town Data'!L21,"*")</f>
        <v>*</v>
      </c>
      <c r="I25" s="22">
        <f t="shared" si="0"/>
        <v>7.9424614014903236E-2</v>
      </c>
      <c r="J25" s="22">
        <f t="shared" si="1"/>
        <v>7.6952410413357153E-2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6477912.3899999997</v>
      </c>
      <c r="D26" s="46">
        <f>IF('Town Data'!E22&gt;9,'Town Data'!D22,"*")</f>
        <v>1290855.83</v>
      </c>
      <c r="E26" s="47" t="str">
        <f>IF('Town Data'!G22&gt;9,'Town Data'!F22,"*")</f>
        <v>*</v>
      </c>
      <c r="F26" s="48">
        <f>IF('Town Data'!I22&gt;9,'Town Data'!H22,"*")</f>
        <v>5962489.8799999999</v>
      </c>
      <c r="G26" s="46">
        <f>IF('Town Data'!K22&gt;9,'Town Data'!J22,"*")</f>
        <v>1240141.0900000001</v>
      </c>
      <c r="H26" s="47" t="str">
        <f>IF('Town Data'!M22&gt;9,'Town Data'!L22,"*")</f>
        <v>*</v>
      </c>
      <c r="I26" s="9">
        <f t="shared" si="0"/>
        <v>8.6444173553884465E-2</v>
      </c>
      <c r="J26" s="9">
        <f t="shared" si="1"/>
        <v>4.0894330821664805E-2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132099858.13</v>
      </c>
      <c r="D27" s="50">
        <f>IF('Town Data'!E23&gt;9,'Town Data'!D23,"*")</f>
        <v>32865280.199999999</v>
      </c>
      <c r="E27" s="51">
        <f>IF('Town Data'!G23&gt;9,'Town Data'!F23,"*")</f>
        <v>523235.49999999965</v>
      </c>
      <c r="F27" s="50">
        <f>IF('Town Data'!I23&gt;9,'Town Data'!H23,"*")</f>
        <v>118768402.31</v>
      </c>
      <c r="G27" s="50">
        <f>IF('Town Data'!K23&gt;9,'Town Data'!J23,"*")</f>
        <v>29169378.350000001</v>
      </c>
      <c r="H27" s="51">
        <f>IF('Town Data'!M23&gt;9,'Town Data'!L23,"*")</f>
        <v>651317.66666666698</v>
      </c>
      <c r="I27" s="22">
        <f t="shared" si="0"/>
        <v>0.11224749647808908</v>
      </c>
      <c r="J27" s="22">
        <f t="shared" si="1"/>
        <v>0.12670485485337735</v>
      </c>
      <c r="K27" s="22">
        <f t="shared" si="2"/>
        <v>-0.19665084062922794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601833.79</v>
      </c>
      <c r="D28" s="46">
        <f>IF('Town Data'!E24&gt;9,'Town Data'!D24,"*")</f>
        <v>322519.31</v>
      </c>
      <c r="E28" s="47" t="str">
        <f>IF('Town Data'!G24&gt;9,'Town Data'!F24,"*")</f>
        <v>*</v>
      </c>
      <c r="F28" s="48">
        <f>IF('Town Data'!I24&gt;9,'Town Data'!H24,"*")</f>
        <v>507322.76</v>
      </c>
      <c r="G28" s="46">
        <f>IF('Town Data'!K24&gt;9,'Town Data'!J24,"*")</f>
        <v>223145.66</v>
      </c>
      <c r="H28" s="47" t="str">
        <f>IF('Town Data'!M24&gt;9,'Town Data'!L24,"*")</f>
        <v>*</v>
      </c>
      <c r="I28" s="9">
        <f t="shared" si="0"/>
        <v>0.18629369200782561</v>
      </c>
      <c r="J28" s="9">
        <f t="shared" si="1"/>
        <v>0.4453308659464853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DANBY</v>
      </c>
      <c r="C29" s="49">
        <f>IF('Town Data'!C25&gt;9,'Town Data'!B25,"*")</f>
        <v>319657.12</v>
      </c>
      <c r="D29" s="50">
        <f>IF('Town Data'!E25&gt;9,'Town Data'!D25,"*")</f>
        <v>263351.87</v>
      </c>
      <c r="E29" s="51" t="str">
        <f>IF('Town Data'!G25&gt;9,'Town Data'!F25,"*")</f>
        <v>*</v>
      </c>
      <c r="F29" s="50">
        <f>IF('Town Data'!I25&gt;9,'Town Data'!H25,"*")</f>
        <v>136863.18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>
        <f t="shared" si="0"/>
        <v>1.3355961771456721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799003.1</v>
      </c>
      <c r="D30" s="46">
        <f>IF('Town Data'!E26&gt;9,'Town Data'!D26,"*")</f>
        <v>603388.38</v>
      </c>
      <c r="E30" s="47" t="str">
        <f>IF('Town Data'!G26&gt;9,'Town Data'!F26,"*")</f>
        <v>*</v>
      </c>
      <c r="F30" s="48">
        <f>IF('Town Data'!I26&gt;9,'Town Data'!H26,"*")</f>
        <v>665607.01</v>
      </c>
      <c r="G30" s="46">
        <f>IF('Town Data'!K26&gt;9,'Town Data'!J26,"*")</f>
        <v>520025.55</v>
      </c>
      <c r="H30" s="47" t="str">
        <f>IF('Town Data'!M26&gt;9,'Town Data'!L26,"*")</f>
        <v>*</v>
      </c>
      <c r="I30" s="9">
        <f t="shared" si="0"/>
        <v>0.20041268796132417</v>
      </c>
      <c r="J30" s="9">
        <f t="shared" si="1"/>
        <v>0.16030525807818485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27109139.16</v>
      </c>
      <c r="D31" s="50">
        <f>IF('Town Data'!E27&gt;9,'Town Data'!D27,"*")</f>
        <v>8493341.8800000008</v>
      </c>
      <c r="E31" s="51">
        <f>IF('Town Data'!G27&gt;9,'Town Data'!F27,"*")</f>
        <v>78630.333333333343</v>
      </c>
      <c r="F31" s="50">
        <f>IF('Town Data'!I27&gt;9,'Town Data'!H27,"*")</f>
        <v>22560690.649999999</v>
      </c>
      <c r="G31" s="50">
        <f>IF('Town Data'!K27&gt;9,'Town Data'!J27,"*")</f>
        <v>7704366.0499999998</v>
      </c>
      <c r="H31" s="51">
        <f>IF('Town Data'!M27&gt;9,'Town Data'!L27,"*")</f>
        <v>67419.166666666672</v>
      </c>
      <c r="I31" s="22">
        <f t="shared" si="0"/>
        <v>0.20160945338789982</v>
      </c>
      <c r="J31" s="22">
        <f t="shared" si="1"/>
        <v>0.10240632712408583</v>
      </c>
      <c r="K31" s="22">
        <f t="shared" si="2"/>
        <v>0.16629049602610541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2359262.7200000002</v>
      </c>
      <c r="D32" s="46">
        <f>IF('Town Data'!E28&gt;9,'Town Data'!D28,"*")</f>
        <v>720602.65</v>
      </c>
      <c r="E32" s="47" t="str">
        <f>IF('Town Data'!G28&gt;9,'Town Data'!F28,"*")</f>
        <v>*</v>
      </c>
      <c r="F32" s="48">
        <f>IF('Town Data'!I28&gt;9,'Town Data'!H28,"*")</f>
        <v>1872079.63</v>
      </c>
      <c r="G32" s="46">
        <f>IF('Town Data'!K28&gt;9,'Town Data'!J28,"*")</f>
        <v>667015.66</v>
      </c>
      <c r="H32" s="47" t="str">
        <f>IF('Town Data'!M28&gt;9,'Town Data'!L28,"*")</f>
        <v>*</v>
      </c>
      <c r="I32" s="9">
        <f t="shared" si="0"/>
        <v>0.26023630736263093</v>
      </c>
      <c r="J32" s="9">
        <f t="shared" si="1"/>
        <v>8.0338428635993331E-2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3831610.38</v>
      </c>
      <c r="D33" s="50">
        <f>IF('Town Data'!E29&gt;9,'Town Data'!D29,"*")</f>
        <v>2587512.81</v>
      </c>
      <c r="E33" s="51" t="str">
        <f>IF('Town Data'!G29&gt;9,'Town Data'!F29,"*")</f>
        <v>*</v>
      </c>
      <c r="F33" s="50">
        <f>IF('Town Data'!I29&gt;9,'Town Data'!H29,"*")</f>
        <v>3952854.91</v>
      </c>
      <c r="G33" s="50">
        <f>IF('Town Data'!K29&gt;9,'Town Data'!J29,"*")</f>
        <v>3060889.65</v>
      </c>
      <c r="H33" s="51" t="str">
        <f>IF('Town Data'!M29&gt;9,'Town Data'!L29,"*")</f>
        <v>*</v>
      </c>
      <c r="I33" s="22">
        <f t="shared" si="0"/>
        <v>-3.0672648695825838E-2</v>
      </c>
      <c r="J33" s="22">
        <f t="shared" si="1"/>
        <v>-0.15465335053813517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1370719.18</v>
      </c>
      <c r="D34" s="46">
        <f>IF('Town Data'!E30&gt;9,'Town Data'!D30,"*")</f>
        <v>243429.29</v>
      </c>
      <c r="E34" s="47" t="str">
        <f>IF('Town Data'!G30&gt;9,'Town Data'!F30,"*")</f>
        <v>*</v>
      </c>
      <c r="F34" s="48">
        <f>IF('Town Data'!I30&gt;9,'Town Data'!H30,"*")</f>
        <v>1073708.31</v>
      </c>
      <c r="G34" s="46">
        <f>IF('Town Data'!K30&gt;9,'Town Data'!J30,"*")</f>
        <v>175649.91</v>
      </c>
      <c r="H34" s="47" t="str">
        <f>IF('Town Data'!M30&gt;9,'Town Data'!L30,"*")</f>
        <v>*</v>
      </c>
      <c r="I34" s="9">
        <f t="shared" si="0"/>
        <v>0.27662156214475037</v>
      </c>
      <c r="J34" s="9">
        <f t="shared" si="1"/>
        <v>0.38587768134922473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5412926.9299999997</v>
      </c>
      <c r="D35" s="50">
        <f>IF('Town Data'!E31&gt;9,'Town Data'!D31,"*")</f>
        <v>1238254.3</v>
      </c>
      <c r="E35" s="51" t="str">
        <f>IF('Town Data'!G31&gt;9,'Town Data'!F31,"*")</f>
        <v>*</v>
      </c>
      <c r="F35" s="50">
        <f>IF('Town Data'!I31&gt;9,'Town Data'!H31,"*")</f>
        <v>6367130.2699999996</v>
      </c>
      <c r="G35" s="50">
        <f>IF('Town Data'!K31&gt;9,'Town Data'!J31,"*")</f>
        <v>1561976.32</v>
      </c>
      <c r="H35" s="51" t="str">
        <f>IF('Town Data'!M31&gt;9,'Town Data'!L31,"*")</f>
        <v>*</v>
      </c>
      <c r="I35" s="22">
        <f t="shared" si="0"/>
        <v>-0.14986395747169154</v>
      </c>
      <c r="J35" s="22">
        <f t="shared" si="1"/>
        <v>-0.20725155423611033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7243519.6500000004</v>
      </c>
      <c r="D36" s="46">
        <f>IF('Town Data'!E32&gt;9,'Town Data'!D32,"*")</f>
        <v>1924105.26</v>
      </c>
      <c r="E36" s="47" t="str">
        <f>IF('Town Data'!G32&gt;9,'Town Data'!F32,"*")</f>
        <v>*</v>
      </c>
      <c r="F36" s="48">
        <f>IF('Town Data'!I32&gt;9,'Town Data'!H32,"*")</f>
        <v>6238701.5499999998</v>
      </c>
      <c r="G36" s="46">
        <f>IF('Town Data'!K32&gt;9,'Town Data'!J32,"*")</f>
        <v>2009743.6</v>
      </c>
      <c r="H36" s="47" t="str">
        <f>IF('Town Data'!M32&gt;9,'Town Data'!L32,"*")</f>
        <v>*</v>
      </c>
      <c r="I36" s="9">
        <f t="shared" si="0"/>
        <v>0.16106205625431794</v>
      </c>
      <c r="J36" s="9">
        <f t="shared" si="1"/>
        <v>-4.2611574929259675E-2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41724995.659999996</v>
      </c>
      <c r="D37" s="50">
        <f>IF('Town Data'!E33&gt;9,'Town Data'!D33,"*")</f>
        <v>14215771.060000001</v>
      </c>
      <c r="E37" s="51">
        <f>IF('Town Data'!G33&gt;9,'Town Data'!F33,"*")</f>
        <v>237424.49999999991</v>
      </c>
      <c r="F37" s="50">
        <f>IF('Town Data'!I33&gt;9,'Town Data'!H33,"*")</f>
        <v>39376804.880000003</v>
      </c>
      <c r="G37" s="50">
        <f>IF('Town Data'!K33&gt;9,'Town Data'!J33,"*")</f>
        <v>14485643.6</v>
      </c>
      <c r="H37" s="51">
        <f>IF('Town Data'!M33&gt;9,'Town Data'!L33,"*")</f>
        <v>320916.99999999994</v>
      </c>
      <c r="I37" s="22">
        <f t="shared" si="0"/>
        <v>5.9633857728072566E-2</v>
      </c>
      <c r="J37" s="22">
        <f t="shared" si="1"/>
        <v>-1.8630345150836041E-2</v>
      </c>
      <c r="K37" s="22">
        <f t="shared" si="2"/>
        <v>-0.26016851709320493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7461983.6200000001</v>
      </c>
      <c r="D38" s="46">
        <f>IF('Town Data'!E34&gt;9,'Town Data'!D34,"*")</f>
        <v>1337796.03</v>
      </c>
      <c r="E38" s="47" t="str">
        <f>IF('Town Data'!G34&gt;9,'Town Data'!F34,"*")</f>
        <v>*</v>
      </c>
      <c r="F38" s="48">
        <f>IF('Town Data'!I34&gt;9,'Town Data'!H34,"*")</f>
        <v>5387721.7000000002</v>
      </c>
      <c r="G38" s="46">
        <f>IF('Town Data'!K34&gt;9,'Town Data'!J34,"*")</f>
        <v>1288761.76</v>
      </c>
      <c r="H38" s="47" t="str">
        <f>IF('Town Data'!M34&gt;9,'Town Data'!L34,"*")</f>
        <v>*</v>
      </c>
      <c r="I38" s="9">
        <f t="shared" si="0"/>
        <v>0.38499797047794798</v>
      </c>
      <c r="J38" s="9">
        <f t="shared" si="1"/>
        <v>3.8047582976080865E-2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3327438.61</v>
      </c>
      <c r="D39" s="50">
        <f>IF('Town Data'!E35&gt;9,'Town Data'!D35,"*")</f>
        <v>977328.37</v>
      </c>
      <c r="E39" s="51" t="str">
        <f>IF('Town Data'!G35&gt;9,'Town Data'!F35,"*")</f>
        <v>*</v>
      </c>
      <c r="F39" s="50">
        <f>IF('Town Data'!I35&gt;9,'Town Data'!H35,"*")</f>
        <v>2402887.2400000002</v>
      </c>
      <c r="G39" s="50">
        <f>IF('Town Data'!K35&gt;9,'Town Data'!J35,"*")</f>
        <v>1078999.6200000001</v>
      </c>
      <c r="H39" s="51" t="str">
        <f>IF('Town Data'!M35&gt;9,'Town Data'!L35,"*")</f>
        <v>*</v>
      </c>
      <c r="I39" s="22">
        <f t="shared" si="0"/>
        <v>0.38476685655877868</v>
      </c>
      <c r="J39" s="22">
        <f t="shared" si="1"/>
        <v>-9.4227326975333051E-2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1421266.92</v>
      </c>
      <c r="D40" s="46">
        <f>IF('Town Data'!E36&gt;9,'Town Data'!D36,"*")</f>
        <v>330525.02</v>
      </c>
      <c r="E40" s="47" t="str">
        <f>IF('Town Data'!G36&gt;9,'Town Data'!F36,"*")</f>
        <v>*</v>
      </c>
      <c r="F40" s="48">
        <f>IF('Town Data'!I36&gt;9,'Town Data'!H36,"*")</f>
        <v>1128756.02</v>
      </c>
      <c r="G40" s="46">
        <f>IF('Town Data'!K36&gt;9,'Town Data'!J36,"*")</f>
        <v>323380.53999999998</v>
      </c>
      <c r="H40" s="47" t="str">
        <f>IF('Town Data'!M36&gt;9,'Town Data'!L36,"*")</f>
        <v>*</v>
      </c>
      <c r="I40" s="9">
        <f t="shared" si="0"/>
        <v>0.25914448722054206</v>
      </c>
      <c r="J40" s="9">
        <f t="shared" si="1"/>
        <v>2.2093104303679004E-2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2225318.3199999998</v>
      </c>
      <c r="D41" s="50">
        <f>IF('Town Data'!E37&gt;9,'Town Data'!D37,"*")</f>
        <v>490924.14</v>
      </c>
      <c r="E41" s="51" t="str">
        <f>IF('Town Data'!G37&gt;9,'Town Data'!F37,"*")</f>
        <v>*</v>
      </c>
      <c r="F41" s="50">
        <f>IF('Town Data'!I37&gt;9,'Town Data'!H37,"*")</f>
        <v>2056598.06</v>
      </c>
      <c r="G41" s="50">
        <f>IF('Town Data'!K37&gt;9,'Town Data'!J37,"*")</f>
        <v>549120.37</v>
      </c>
      <c r="H41" s="51" t="str">
        <f>IF('Town Data'!M37&gt;9,'Town Data'!L37,"*")</f>
        <v>*</v>
      </c>
      <c r="I41" s="22">
        <f t="shared" si="0"/>
        <v>8.2038519476187663E-2</v>
      </c>
      <c r="J41" s="22">
        <f t="shared" si="1"/>
        <v>-0.10598082529701089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1583383.78</v>
      </c>
      <c r="D42" s="46">
        <f>IF('Town Data'!E38&gt;9,'Town Data'!D38,"*")</f>
        <v>737154.54</v>
      </c>
      <c r="E42" s="47" t="str">
        <f>IF('Town Data'!G38&gt;9,'Town Data'!F38,"*")</f>
        <v>*</v>
      </c>
      <c r="F42" s="48">
        <f>IF('Town Data'!I38&gt;9,'Town Data'!H38,"*")</f>
        <v>1131284.95</v>
      </c>
      <c r="G42" s="46">
        <f>IF('Town Data'!K38&gt;9,'Town Data'!J38,"*")</f>
        <v>581423.22</v>
      </c>
      <c r="H42" s="47" t="str">
        <f>IF('Town Data'!M38&gt;9,'Town Data'!L38,"*")</f>
        <v>*</v>
      </c>
      <c r="I42" s="9">
        <f t="shared" si="0"/>
        <v>0.39963302791219851</v>
      </c>
      <c r="J42" s="9">
        <f t="shared" si="1"/>
        <v>0.26784503033779777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9888834.9900000002</v>
      </c>
      <c r="D43" s="50">
        <f>IF('Town Data'!E39&gt;9,'Town Data'!D39,"*")</f>
        <v>1398501.01</v>
      </c>
      <c r="E43" s="51" t="str">
        <f>IF('Town Data'!G39&gt;9,'Town Data'!F39,"*")</f>
        <v>*</v>
      </c>
      <c r="F43" s="50">
        <f>IF('Town Data'!I39&gt;9,'Town Data'!H39,"*")</f>
        <v>10097291.26</v>
      </c>
      <c r="G43" s="50">
        <f>IF('Town Data'!K39&gt;9,'Town Data'!J39,"*")</f>
        <v>1362883.76</v>
      </c>
      <c r="H43" s="51" t="str">
        <f>IF('Town Data'!M39&gt;9,'Town Data'!L39,"*")</f>
        <v>*</v>
      </c>
      <c r="I43" s="22">
        <f t="shared" si="0"/>
        <v>-2.064477141763657E-2</v>
      </c>
      <c r="J43" s="22">
        <f t="shared" si="1"/>
        <v>2.6133740121754772E-2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49667124.850000001</v>
      </c>
      <c r="D44" s="46">
        <f>IF('Town Data'!E40&gt;9,'Town Data'!D40,"*")</f>
        <v>7558144.8200000003</v>
      </c>
      <c r="E44" s="47">
        <f>IF('Town Data'!G40&gt;9,'Town Data'!F40,"*")</f>
        <v>103956.5</v>
      </c>
      <c r="F44" s="48">
        <f>IF('Town Data'!I40&gt;9,'Town Data'!H40,"*")</f>
        <v>46464744.780000001</v>
      </c>
      <c r="G44" s="46">
        <f>IF('Town Data'!K40&gt;9,'Town Data'!J40,"*")</f>
        <v>6787825.8499999996</v>
      </c>
      <c r="H44" s="47">
        <f>IF('Town Data'!M40&gt;9,'Town Data'!L40,"*")</f>
        <v>64360.500000000015</v>
      </c>
      <c r="I44" s="9">
        <f t="shared" si="0"/>
        <v>6.8920642632657111E-2</v>
      </c>
      <c r="J44" s="9">
        <f t="shared" si="1"/>
        <v>0.11348537617534792</v>
      </c>
      <c r="K44" s="9">
        <f t="shared" si="2"/>
        <v>0.61522206943699909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603433.54</v>
      </c>
      <c r="D45" s="50">
        <f>IF('Town Data'!E41&gt;9,'Town Data'!D41,"*")</f>
        <v>257550.29</v>
      </c>
      <c r="E45" s="51" t="str">
        <f>IF('Town Data'!G41&gt;9,'Town Data'!F41,"*")</f>
        <v>*</v>
      </c>
      <c r="F45" s="50">
        <f>IF('Town Data'!I41&gt;9,'Town Data'!H41,"*")</f>
        <v>617352.13</v>
      </c>
      <c r="G45" s="50">
        <f>IF('Town Data'!K41&gt;9,'Town Data'!J41,"*")</f>
        <v>259131.91</v>
      </c>
      <c r="H45" s="51" t="str">
        <f>IF('Town Data'!M41&gt;9,'Town Data'!L41,"*")</f>
        <v>*</v>
      </c>
      <c r="I45" s="22">
        <f t="shared" si="0"/>
        <v>-2.2545625622122607E-2</v>
      </c>
      <c r="J45" s="22">
        <f t="shared" si="1"/>
        <v>-6.1035323669709199E-3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2369142.44</v>
      </c>
      <c r="D46" s="46">
        <f>IF('Town Data'!E42&gt;9,'Town Data'!D42,"*")</f>
        <v>560711.75</v>
      </c>
      <c r="E46" s="47" t="str">
        <f>IF('Town Data'!G42&gt;9,'Town Data'!F42,"*")</f>
        <v>*</v>
      </c>
      <c r="F46" s="48">
        <f>IF('Town Data'!I42&gt;9,'Town Data'!H42,"*")</f>
        <v>1663455.34</v>
      </c>
      <c r="G46" s="46">
        <f>IF('Town Data'!K42&gt;9,'Town Data'!J42,"*")</f>
        <v>650101.48</v>
      </c>
      <c r="H46" s="47" t="str">
        <f>IF('Town Data'!M42&gt;9,'Town Data'!L42,"*")</f>
        <v>*</v>
      </c>
      <c r="I46" s="9">
        <f t="shared" si="0"/>
        <v>0.4242296640197144</v>
      </c>
      <c r="J46" s="9">
        <f t="shared" si="1"/>
        <v>-0.13750119442890668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6149785.3499999996</v>
      </c>
      <c r="D47" s="50">
        <f>IF('Town Data'!E43&gt;9,'Town Data'!D43,"*")</f>
        <v>1482702.42</v>
      </c>
      <c r="E47" s="51" t="str">
        <f>IF('Town Data'!G43&gt;9,'Town Data'!F43,"*")</f>
        <v>*</v>
      </c>
      <c r="F47" s="50">
        <f>IF('Town Data'!I43&gt;9,'Town Data'!H43,"*")</f>
        <v>5758639.5199999996</v>
      </c>
      <c r="G47" s="50">
        <f>IF('Town Data'!K43&gt;9,'Town Data'!J43,"*")</f>
        <v>1414366.34</v>
      </c>
      <c r="H47" s="51" t="str">
        <f>IF('Town Data'!M43&gt;9,'Town Data'!L43,"*")</f>
        <v>*</v>
      </c>
      <c r="I47" s="22">
        <f t="shared" si="0"/>
        <v>6.7923305260128547E-2</v>
      </c>
      <c r="J47" s="22">
        <f t="shared" si="1"/>
        <v>4.8315686019507392E-2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3887971.48</v>
      </c>
      <c r="D48" s="46">
        <f>IF('Town Data'!E44&gt;9,'Town Data'!D44,"*")</f>
        <v>296787.38</v>
      </c>
      <c r="E48" s="47" t="str">
        <f>IF('Town Data'!G44&gt;9,'Town Data'!F44,"*")</f>
        <v>*</v>
      </c>
      <c r="F48" s="48">
        <f>IF('Town Data'!I44&gt;9,'Town Data'!H44,"*")</f>
        <v>3842227.02</v>
      </c>
      <c r="G48" s="46">
        <f>IF('Town Data'!K44&gt;9,'Town Data'!J44,"*")</f>
        <v>306265.69</v>
      </c>
      <c r="H48" s="47" t="str">
        <f>IF('Town Data'!M44&gt;9,'Town Data'!L44,"*")</f>
        <v>*</v>
      </c>
      <c r="I48" s="9">
        <f t="shared" si="0"/>
        <v>1.1905715035026734E-2</v>
      </c>
      <c r="J48" s="9">
        <f t="shared" si="1"/>
        <v>-3.0947998125418482E-2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1963278.97</v>
      </c>
      <c r="D49" s="50">
        <f>IF('Town Data'!E45&gt;9,'Town Data'!D45,"*")</f>
        <v>351806.66</v>
      </c>
      <c r="E49" s="51" t="str">
        <f>IF('Town Data'!G45&gt;9,'Town Data'!F45,"*")</f>
        <v>*</v>
      </c>
      <c r="F49" s="50">
        <f>IF('Town Data'!I45&gt;9,'Town Data'!H45,"*")</f>
        <v>1309025.4099999999</v>
      </c>
      <c r="G49" s="50">
        <f>IF('Town Data'!K45&gt;9,'Town Data'!J45,"*")</f>
        <v>396372.98</v>
      </c>
      <c r="H49" s="51" t="str">
        <f>IF('Town Data'!M45&gt;9,'Town Data'!L45,"*")</f>
        <v>*</v>
      </c>
      <c r="I49" s="22">
        <f t="shared" si="0"/>
        <v>0.49980203210875801</v>
      </c>
      <c r="J49" s="22">
        <f t="shared" si="1"/>
        <v>-0.11243531282076798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3960323.64</v>
      </c>
      <c r="D50" s="46">
        <f>IF('Town Data'!E46&gt;9,'Town Data'!D46,"*")</f>
        <v>985267.8</v>
      </c>
      <c r="E50" s="47" t="str">
        <f>IF('Town Data'!G46&gt;9,'Town Data'!F46,"*")</f>
        <v>*</v>
      </c>
      <c r="F50" s="48">
        <f>IF('Town Data'!I46&gt;9,'Town Data'!H46,"*")</f>
        <v>2542979.4300000002</v>
      </c>
      <c r="G50" s="46">
        <f>IF('Town Data'!K46&gt;9,'Town Data'!J46,"*")</f>
        <v>795288.23</v>
      </c>
      <c r="H50" s="47" t="str">
        <f>IF('Town Data'!M46&gt;9,'Town Data'!L46,"*")</f>
        <v>*</v>
      </c>
      <c r="I50" s="9">
        <f t="shared" si="0"/>
        <v>0.55735575100581913</v>
      </c>
      <c r="J50" s="9">
        <f t="shared" si="1"/>
        <v>0.23888140529880603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10767441.369999999</v>
      </c>
      <c r="D51" s="50">
        <f>IF('Town Data'!E47&gt;9,'Town Data'!D47,"*")</f>
        <v>2628865.11</v>
      </c>
      <c r="E51" s="51" t="str">
        <f>IF('Town Data'!G47&gt;9,'Town Data'!F47,"*")</f>
        <v>*</v>
      </c>
      <c r="F51" s="50">
        <f>IF('Town Data'!I47&gt;9,'Town Data'!H47,"*")</f>
        <v>9448209.3000000007</v>
      </c>
      <c r="G51" s="50">
        <f>IF('Town Data'!K47&gt;9,'Town Data'!J47,"*")</f>
        <v>2568487.9900000002</v>
      </c>
      <c r="H51" s="51" t="str">
        <f>IF('Town Data'!M47&gt;9,'Town Data'!L47,"*")</f>
        <v>*</v>
      </c>
      <c r="I51" s="22">
        <f t="shared" si="0"/>
        <v>0.13962773559641597</v>
      </c>
      <c r="J51" s="22">
        <f t="shared" si="1"/>
        <v>2.350687261730184E-2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10264822.73</v>
      </c>
      <c r="D52" s="46">
        <f>IF('Town Data'!E48&gt;9,'Town Data'!D48,"*")</f>
        <v>9158819.3300000001</v>
      </c>
      <c r="E52" s="47" t="str">
        <f>IF('Town Data'!G48&gt;9,'Town Data'!F48,"*")</f>
        <v>*</v>
      </c>
      <c r="F52" s="48">
        <f>IF('Town Data'!I48&gt;9,'Town Data'!H48,"*")</f>
        <v>10177035.76</v>
      </c>
      <c r="G52" s="46">
        <f>IF('Town Data'!K48&gt;9,'Town Data'!J48,"*")</f>
        <v>9136925.0999999996</v>
      </c>
      <c r="H52" s="47" t="str">
        <f>IF('Town Data'!M48&gt;9,'Town Data'!L48,"*")</f>
        <v>*</v>
      </c>
      <c r="I52" s="9">
        <f t="shared" si="0"/>
        <v>8.6259861977728454E-3</v>
      </c>
      <c r="J52" s="9">
        <f t="shared" si="1"/>
        <v>2.3962361254335385E-3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4692124.08</v>
      </c>
      <c r="D53" s="50">
        <f>IF('Town Data'!E49&gt;9,'Town Data'!D49,"*")</f>
        <v>2103358.59</v>
      </c>
      <c r="E53" s="51" t="str">
        <f>IF('Town Data'!G49&gt;9,'Town Data'!F49,"*")</f>
        <v>*</v>
      </c>
      <c r="F53" s="50">
        <f>IF('Town Data'!I49&gt;9,'Town Data'!H49,"*")</f>
        <v>4952027.3099999996</v>
      </c>
      <c r="G53" s="50">
        <f>IF('Town Data'!K49&gt;9,'Town Data'!J49,"*")</f>
        <v>2251550.31</v>
      </c>
      <c r="H53" s="51" t="str">
        <f>IF('Town Data'!M49&gt;9,'Town Data'!L49,"*")</f>
        <v>*</v>
      </c>
      <c r="I53" s="22">
        <f t="shared" si="0"/>
        <v>-5.2484207725421353E-2</v>
      </c>
      <c r="J53" s="22">
        <f t="shared" si="1"/>
        <v>-6.5817636559939982E-2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7445137.25</v>
      </c>
      <c r="D54" s="46">
        <f>IF('Town Data'!E50&gt;9,'Town Data'!D50,"*")</f>
        <v>3350350.93</v>
      </c>
      <c r="E54" s="47" t="str">
        <f>IF('Town Data'!G50&gt;9,'Town Data'!F50,"*")</f>
        <v>*</v>
      </c>
      <c r="F54" s="48">
        <f>IF('Town Data'!I50&gt;9,'Town Data'!H50,"*")</f>
        <v>7059648.5700000003</v>
      </c>
      <c r="G54" s="46">
        <f>IF('Town Data'!K50&gt;9,'Town Data'!J50,"*")</f>
        <v>3255432.17</v>
      </c>
      <c r="H54" s="47" t="str">
        <f>IF('Town Data'!M50&gt;9,'Town Data'!L50,"*")</f>
        <v>*</v>
      </c>
      <c r="I54" s="9">
        <f t="shared" si="0"/>
        <v>5.4604514116769934E-2</v>
      </c>
      <c r="J54" s="9">
        <f t="shared" si="1"/>
        <v>2.9157038157548294E-2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7828955.9199999999</v>
      </c>
      <c r="D55" s="50">
        <f>IF('Town Data'!E51&gt;9,'Town Data'!D51,"*")</f>
        <v>2846649.36</v>
      </c>
      <c r="E55" s="51">
        <f>IF('Town Data'!G51&gt;9,'Town Data'!F51,"*")</f>
        <v>23379.666666666697</v>
      </c>
      <c r="F55" s="50">
        <f>IF('Town Data'!I51&gt;9,'Town Data'!H51,"*")</f>
        <v>7681026.7000000002</v>
      </c>
      <c r="G55" s="50">
        <f>IF('Town Data'!K51&gt;9,'Town Data'!J51,"*")</f>
        <v>2965223.53</v>
      </c>
      <c r="H55" s="51">
        <f>IF('Town Data'!M51&gt;9,'Town Data'!L51,"*")</f>
        <v>44989.166666666701</v>
      </c>
      <c r="I55" s="22">
        <f t="shared" si="0"/>
        <v>1.9259042544403568E-2</v>
      </c>
      <c r="J55" s="22">
        <f t="shared" si="1"/>
        <v>-3.9988273666504981E-2</v>
      </c>
      <c r="K55" s="22">
        <f t="shared" si="2"/>
        <v>-0.48032674532757857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24279492.640000001</v>
      </c>
      <c r="D56" s="46">
        <f>IF('Town Data'!E52&gt;9,'Town Data'!D52,"*")</f>
        <v>11591041.949999999</v>
      </c>
      <c r="E56" s="47">
        <f>IF('Town Data'!G52&gt;9,'Town Data'!F52,"*")</f>
        <v>217000.16666666704</v>
      </c>
      <c r="F56" s="48">
        <f>IF('Town Data'!I52&gt;9,'Town Data'!H52,"*")</f>
        <v>23567281.579999998</v>
      </c>
      <c r="G56" s="46">
        <f>IF('Town Data'!K52&gt;9,'Town Data'!J52,"*")</f>
        <v>11753373.550000001</v>
      </c>
      <c r="H56" s="47">
        <f>IF('Town Data'!M52&gt;9,'Town Data'!L52,"*")</f>
        <v>239255.50000000009</v>
      </c>
      <c r="I56" s="9">
        <f t="shared" si="0"/>
        <v>3.0220331419318597E-2</v>
      </c>
      <c r="J56" s="9">
        <f t="shared" si="1"/>
        <v>-1.3811489893469904E-2</v>
      </c>
      <c r="K56" s="9">
        <f t="shared" si="2"/>
        <v>-9.3019108581967991E-2</v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33186796.670000002</v>
      </c>
      <c r="D57" s="50">
        <f>IF('Town Data'!E53&gt;9,'Town Data'!D53,"*")</f>
        <v>8598174.8800000008</v>
      </c>
      <c r="E57" s="51">
        <f>IF('Town Data'!G53&gt;9,'Town Data'!F53,"*")</f>
        <v>109169.00000000003</v>
      </c>
      <c r="F57" s="50">
        <f>IF('Town Data'!I53&gt;9,'Town Data'!H53,"*")</f>
        <v>33690475.25</v>
      </c>
      <c r="G57" s="50">
        <f>IF('Town Data'!K53&gt;9,'Town Data'!J53,"*")</f>
        <v>8088301.5300000003</v>
      </c>
      <c r="H57" s="51">
        <f>IF('Town Data'!M53&gt;9,'Town Data'!L53,"*")</f>
        <v>46984.666666666642</v>
      </c>
      <c r="I57" s="22">
        <f t="shared" si="0"/>
        <v>-1.4950177350199243E-2</v>
      </c>
      <c r="J57" s="22">
        <f t="shared" si="1"/>
        <v>6.3038370677558131E-2</v>
      </c>
      <c r="K57" s="22">
        <f t="shared" si="2"/>
        <v>1.3235027030094944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19363181.890000001</v>
      </c>
      <c r="D58" s="46">
        <f>IF('Town Data'!E54&gt;9,'Town Data'!D54,"*")</f>
        <v>3650209.22</v>
      </c>
      <c r="E58" s="47">
        <f>IF('Town Data'!G54&gt;9,'Town Data'!F54,"*")</f>
        <v>71599</v>
      </c>
      <c r="F58" s="48">
        <f>IF('Town Data'!I54&gt;9,'Town Data'!H54,"*")</f>
        <v>16861781.23</v>
      </c>
      <c r="G58" s="46">
        <f>IF('Town Data'!K54&gt;9,'Town Data'!J54,"*")</f>
        <v>3607120.09</v>
      </c>
      <c r="H58" s="47">
        <f>IF('Town Data'!M54&gt;9,'Town Data'!L54,"*")</f>
        <v>17225.666666666672</v>
      </c>
      <c r="I58" s="9">
        <f t="shared" si="0"/>
        <v>0.14834735582677228</v>
      </c>
      <c r="J58" s="9">
        <f t="shared" si="1"/>
        <v>1.1945576782834628E-2</v>
      </c>
      <c r="K58" s="9">
        <f t="shared" si="2"/>
        <v>3.1565299843257142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15832098.279999999</v>
      </c>
      <c r="D59" s="50">
        <f>IF('Town Data'!E55&gt;9,'Town Data'!D55,"*")</f>
        <v>4779918.1900000004</v>
      </c>
      <c r="E59" s="51">
        <f>IF('Town Data'!G55&gt;9,'Town Data'!F55,"*")</f>
        <v>322740.33333333372</v>
      </c>
      <c r="F59" s="50">
        <f>IF('Town Data'!I55&gt;9,'Town Data'!H55,"*")</f>
        <v>15346710.470000001</v>
      </c>
      <c r="G59" s="50">
        <f>IF('Town Data'!K55&gt;9,'Town Data'!J55,"*")</f>
        <v>5039858.68</v>
      </c>
      <c r="H59" s="51">
        <f>IF('Town Data'!M55&gt;9,'Town Data'!L55,"*")</f>
        <v>329175.83333333366</v>
      </c>
      <c r="I59" s="22">
        <f t="shared" si="0"/>
        <v>3.162813366088079E-2</v>
      </c>
      <c r="J59" s="22">
        <f t="shared" si="1"/>
        <v>-5.1576940248649852E-2</v>
      </c>
      <c r="K59" s="22">
        <f t="shared" si="2"/>
        <v>-1.9550341636055509E-2</v>
      </c>
      <c r="L59" s="15"/>
    </row>
    <row r="60" spans="1:12" x14ac:dyDescent="0.25">
      <c r="A60" s="15"/>
      <c r="B60" s="15" t="str">
        <f>'Town Data'!A56</f>
        <v>MORETOWN</v>
      </c>
      <c r="C60" s="45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432334.08000000002</v>
      </c>
      <c r="G60" s="46">
        <f>IF('Town Data'!K56&gt;9,'Town Data'!J56,"*")</f>
        <v>192327.99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MORRISTOWN</v>
      </c>
      <c r="C61" s="49">
        <f>IF('Town Data'!C57&gt;9,'Town Data'!B57,"*")</f>
        <v>30784919.23</v>
      </c>
      <c r="D61" s="50">
        <f>IF('Town Data'!E57&gt;9,'Town Data'!D57,"*")</f>
        <v>8856424.7699999996</v>
      </c>
      <c r="E61" s="51">
        <f>IF('Town Data'!G57&gt;9,'Town Data'!F57,"*")</f>
        <v>267760.00000000006</v>
      </c>
      <c r="F61" s="50">
        <f>IF('Town Data'!I57&gt;9,'Town Data'!H57,"*")</f>
        <v>25985822.93</v>
      </c>
      <c r="G61" s="50">
        <f>IF('Town Data'!K57&gt;9,'Town Data'!J57,"*")</f>
        <v>8502648.0899999999</v>
      </c>
      <c r="H61" s="51">
        <f>IF('Town Data'!M57&gt;9,'Town Data'!L57,"*")</f>
        <v>157413.50000000003</v>
      </c>
      <c r="I61" s="22">
        <f t="shared" si="0"/>
        <v>0.18468132846620613</v>
      </c>
      <c r="J61" s="22">
        <f t="shared" si="1"/>
        <v>4.1607823381056772E-2</v>
      </c>
      <c r="K61" s="22">
        <f t="shared" si="2"/>
        <v>0.7009976907952622</v>
      </c>
      <c r="L61" s="15"/>
    </row>
    <row r="62" spans="1:12" x14ac:dyDescent="0.25">
      <c r="A62" s="15"/>
      <c r="B62" s="15" t="str">
        <f>'Town Data'!A58</f>
        <v>NEW HAVEN</v>
      </c>
      <c r="C62" s="45">
        <f>IF('Town Data'!C58&gt;9,'Town Data'!B58,"*")</f>
        <v>13863249.66</v>
      </c>
      <c r="D62" s="46">
        <f>IF('Town Data'!E58&gt;9,'Town Data'!D58,"*")</f>
        <v>752593.83</v>
      </c>
      <c r="E62" s="47" t="str">
        <f>IF('Town Data'!G58&gt;9,'Town Data'!F58,"*")</f>
        <v>*</v>
      </c>
      <c r="F62" s="48">
        <f>IF('Town Data'!I58&gt;9,'Town Data'!H58,"*")</f>
        <v>12716552.789999999</v>
      </c>
      <c r="G62" s="46">
        <f>IF('Town Data'!K58&gt;9,'Town Data'!J58,"*")</f>
        <v>651139.83999999997</v>
      </c>
      <c r="H62" s="47" t="str">
        <f>IF('Town Data'!M58&gt;9,'Town Data'!L58,"*")</f>
        <v>*</v>
      </c>
      <c r="I62" s="9">
        <f t="shared" si="0"/>
        <v>9.0173562673505098E-2</v>
      </c>
      <c r="J62" s="9">
        <f t="shared" si="1"/>
        <v>0.15580983341458571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NEWBURY</v>
      </c>
      <c r="C63" s="49">
        <f>IF('Town Data'!C59&gt;9,'Town Data'!B59,"*")</f>
        <v>3545524.24</v>
      </c>
      <c r="D63" s="50">
        <f>IF('Town Data'!E59&gt;9,'Town Data'!D59,"*")</f>
        <v>255598.8</v>
      </c>
      <c r="E63" s="51" t="str">
        <f>IF('Town Data'!G59&gt;9,'Town Data'!F59,"*")</f>
        <v>*</v>
      </c>
      <c r="F63" s="50">
        <f>IF('Town Data'!I59&gt;9,'Town Data'!H59,"*")</f>
        <v>3734038.18</v>
      </c>
      <c r="G63" s="50">
        <f>IF('Town Data'!K59&gt;9,'Town Data'!J59,"*")</f>
        <v>285574.58</v>
      </c>
      <c r="H63" s="51" t="str">
        <f>IF('Town Data'!M59&gt;9,'Town Data'!L59,"*")</f>
        <v>*</v>
      </c>
      <c r="I63" s="22">
        <f t="shared" si="0"/>
        <v>-5.0485273827596468E-2</v>
      </c>
      <c r="J63" s="22">
        <f t="shared" si="1"/>
        <v>-0.10496655549664129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NEWPORT</v>
      </c>
      <c r="C64" s="45">
        <f>IF('Town Data'!C60&gt;9,'Town Data'!B60,"*")</f>
        <v>23375036.890000001</v>
      </c>
      <c r="D64" s="46">
        <f>IF('Town Data'!E60&gt;9,'Town Data'!D60,"*")</f>
        <v>4132542.01</v>
      </c>
      <c r="E64" s="47">
        <f>IF('Town Data'!G60&gt;9,'Town Data'!F60,"*")</f>
        <v>55723.500000000036</v>
      </c>
      <c r="F64" s="48">
        <f>IF('Town Data'!I60&gt;9,'Town Data'!H60,"*")</f>
        <v>20350250.030000001</v>
      </c>
      <c r="G64" s="46">
        <f>IF('Town Data'!K60&gt;9,'Town Data'!J60,"*")</f>
        <v>4037622.51</v>
      </c>
      <c r="H64" s="47">
        <f>IF('Town Data'!M60&gt;9,'Town Data'!L60,"*")</f>
        <v>47697.666666666664</v>
      </c>
      <c r="I64" s="9">
        <f t="shared" si="0"/>
        <v>0.14863634872008494</v>
      </c>
      <c r="J64" s="9">
        <f t="shared" si="1"/>
        <v>2.3508760357094403E-2</v>
      </c>
      <c r="K64" s="9">
        <f t="shared" si="2"/>
        <v>0.16826469498857469</v>
      </c>
      <c r="L64" s="15"/>
    </row>
    <row r="65" spans="1:12" x14ac:dyDescent="0.25">
      <c r="A65" s="15"/>
      <c r="B65" s="27" t="str">
        <f>'Town Data'!A61</f>
        <v>NORTHFIELD</v>
      </c>
      <c r="C65" s="49">
        <f>IF('Town Data'!C61&gt;9,'Town Data'!B61,"*")</f>
        <v>7908731.5300000003</v>
      </c>
      <c r="D65" s="50">
        <f>IF('Town Data'!E61&gt;9,'Town Data'!D61,"*")</f>
        <v>1692305.22</v>
      </c>
      <c r="E65" s="51" t="str">
        <f>IF('Town Data'!G61&gt;9,'Town Data'!F61,"*")</f>
        <v>*</v>
      </c>
      <c r="F65" s="50">
        <f>IF('Town Data'!I61&gt;9,'Town Data'!H61,"*")</f>
        <v>5712287.7400000002</v>
      </c>
      <c r="G65" s="50">
        <f>IF('Town Data'!K61&gt;9,'Town Data'!J61,"*")</f>
        <v>1463718.01</v>
      </c>
      <c r="H65" s="51" t="str">
        <f>IF('Town Data'!M61&gt;9,'Town Data'!L61,"*")</f>
        <v>*</v>
      </c>
      <c r="I65" s="22">
        <f t="shared" si="0"/>
        <v>0.38451210617762049</v>
      </c>
      <c r="J65" s="22">
        <f t="shared" si="1"/>
        <v>0.15616888528959205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NORWICH</v>
      </c>
      <c r="C66" s="45">
        <f>IF('Town Data'!C62&gt;9,'Town Data'!B62,"*")</f>
        <v>2502559.2200000002</v>
      </c>
      <c r="D66" s="46">
        <f>IF('Town Data'!E62&gt;9,'Town Data'!D62,"*")</f>
        <v>516488.36</v>
      </c>
      <c r="E66" s="47" t="str">
        <f>IF('Town Data'!G62&gt;9,'Town Data'!F62,"*")</f>
        <v>*</v>
      </c>
      <c r="F66" s="48">
        <f>IF('Town Data'!I62&gt;9,'Town Data'!H62,"*")</f>
        <v>2044752.79</v>
      </c>
      <c r="G66" s="46">
        <f>IF('Town Data'!K62&gt;9,'Town Data'!J62,"*")</f>
        <v>444194.19</v>
      </c>
      <c r="H66" s="47" t="str">
        <f>IF('Town Data'!M62&gt;9,'Town Data'!L62,"*")</f>
        <v>*</v>
      </c>
      <c r="I66" s="9">
        <f t="shared" si="0"/>
        <v>0.22389329029843269</v>
      </c>
      <c r="J66" s="9">
        <f t="shared" si="1"/>
        <v>0.16275352453394309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ORWELL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2146037.36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PITTSFORD</v>
      </c>
      <c r="C68" s="45">
        <f>IF('Town Data'!C64&gt;9,'Town Data'!B64,"*")</f>
        <v>2485240.02</v>
      </c>
      <c r="D68" s="46">
        <f>IF('Town Data'!E64&gt;9,'Town Data'!D64,"*")</f>
        <v>591141.77</v>
      </c>
      <c r="E68" s="47" t="str">
        <f>IF('Town Data'!G64&gt;9,'Town Data'!F64,"*")</f>
        <v>*</v>
      </c>
      <c r="F68" s="48">
        <f>IF('Town Data'!I64&gt;9,'Town Data'!H64,"*")</f>
        <v>2409185.5299999998</v>
      </c>
      <c r="G68" s="46">
        <f>IF('Town Data'!K64&gt;9,'Town Data'!J64,"*")</f>
        <v>587025.93000000005</v>
      </c>
      <c r="H68" s="47" t="str">
        <f>IF('Town Data'!M64&gt;9,'Town Data'!L64,"*")</f>
        <v>*</v>
      </c>
      <c r="I68" s="9">
        <f t="shared" si="0"/>
        <v>3.1568548396519812E-2</v>
      </c>
      <c r="J68" s="9">
        <f t="shared" si="1"/>
        <v>7.0113427527808986E-3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POULTNEY</v>
      </c>
      <c r="C69" s="49">
        <f>IF('Town Data'!C65&gt;9,'Town Data'!B65,"*")</f>
        <v>2690583.38</v>
      </c>
      <c r="D69" s="50">
        <f>IF('Town Data'!E65&gt;9,'Town Data'!D65,"*")</f>
        <v>657692.34</v>
      </c>
      <c r="E69" s="51" t="str">
        <f>IF('Town Data'!G65&gt;9,'Town Data'!F65,"*")</f>
        <v>*</v>
      </c>
      <c r="F69" s="50">
        <f>IF('Town Data'!I65&gt;9,'Town Data'!H65,"*")</f>
        <v>2155946.79</v>
      </c>
      <c r="G69" s="50">
        <f>IF('Town Data'!K65&gt;9,'Town Data'!J65,"*")</f>
        <v>615615.81999999995</v>
      </c>
      <c r="H69" s="51" t="str">
        <f>IF('Town Data'!M65&gt;9,'Town Data'!L65,"*")</f>
        <v>*</v>
      </c>
      <c r="I69" s="22">
        <f t="shared" si="0"/>
        <v>0.24798227510986012</v>
      </c>
      <c r="J69" s="22">
        <f t="shared" si="1"/>
        <v>6.8348665893608815E-2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POWNAL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1076067.46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760673.61</v>
      </c>
      <c r="D71" s="50">
        <f>IF('Town Data'!E67&gt;9,'Town Data'!D67,"*")</f>
        <v>137627.72</v>
      </c>
      <c r="E71" s="51" t="str">
        <f>IF('Town Data'!G67&gt;9,'Town Data'!F67,"*")</f>
        <v>*</v>
      </c>
      <c r="F71" s="50">
        <f>IF('Town Data'!I67&gt;9,'Town Data'!H67,"*")</f>
        <v>705373.82</v>
      </c>
      <c r="G71" s="50">
        <f>IF('Town Data'!K67&gt;9,'Town Data'!J67,"*")</f>
        <v>172984.01</v>
      </c>
      <c r="H71" s="51" t="str">
        <f>IF('Town Data'!M67&gt;9,'Town Data'!L67,"*")</f>
        <v>*</v>
      </c>
      <c r="I71" s="22">
        <f t="shared" si="3"/>
        <v>7.8397848675472587E-2</v>
      </c>
      <c r="J71" s="22">
        <f t="shared" si="4"/>
        <v>-0.20439050985117066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8055282.79</v>
      </c>
      <c r="D72" s="46">
        <f>IF('Town Data'!E68&gt;9,'Town Data'!D68,"*")</f>
        <v>1475747.36</v>
      </c>
      <c r="E72" s="47">
        <f>IF('Town Data'!G68&gt;9,'Town Data'!F68,"*")</f>
        <v>6545.6666666666606</v>
      </c>
      <c r="F72" s="48">
        <f>IF('Town Data'!I68&gt;9,'Town Data'!H68,"*")</f>
        <v>7864749.6299999999</v>
      </c>
      <c r="G72" s="46">
        <f>IF('Town Data'!K68&gt;9,'Town Data'!J68,"*")</f>
        <v>1683626.54</v>
      </c>
      <c r="H72" s="47">
        <f>IF('Town Data'!M68&gt;9,'Town Data'!L68,"*")</f>
        <v>30508.500000000036</v>
      </c>
      <c r="I72" s="9">
        <f t="shared" si="3"/>
        <v>2.4226220663555967E-2</v>
      </c>
      <c r="J72" s="9">
        <f t="shared" si="4"/>
        <v>-0.12347107571730244</v>
      </c>
      <c r="K72" s="9">
        <f t="shared" si="5"/>
        <v>-0.78544777138611688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7674156.5</v>
      </c>
      <c r="D73" s="50">
        <f>IF('Town Data'!E69&gt;9,'Town Data'!D69,"*")</f>
        <v>314189.28999999998</v>
      </c>
      <c r="E73" s="51" t="str">
        <f>IF('Town Data'!G69&gt;9,'Town Data'!F69,"*")</f>
        <v>*</v>
      </c>
      <c r="F73" s="50">
        <f>IF('Town Data'!I69&gt;9,'Town Data'!H69,"*")</f>
        <v>6447789.4500000002</v>
      </c>
      <c r="G73" s="50">
        <f>IF('Town Data'!K69&gt;9,'Town Data'!J69,"*")</f>
        <v>321803.86</v>
      </c>
      <c r="H73" s="51" t="str">
        <f>IF('Town Data'!M69&gt;9,'Town Data'!L69,"*")</f>
        <v>*</v>
      </c>
      <c r="I73" s="22">
        <f t="shared" si="3"/>
        <v>0.19019961174445604</v>
      </c>
      <c r="J73" s="22">
        <f t="shared" si="4"/>
        <v>-2.3662146252689472E-2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15080996.039999999</v>
      </c>
      <c r="D74" s="46">
        <f>IF('Town Data'!E70&gt;9,'Town Data'!D70,"*")</f>
        <v>2460160.94</v>
      </c>
      <c r="E74" s="47" t="str">
        <f>IF('Town Data'!G70&gt;9,'Town Data'!F70,"*")</f>
        <v>*</v>
      </c>
      <c r="F74" s="48">
        <f>IF('Town Data'!I70&gt;9,'Town Data'!H70,"*")</f>
        <v>9417866.1500000004</v>
      </c>
      <c r="G74" s="46">
        <f>IF('Town Data'!K70&gt;9,'Town Data'!J70,"*")</f>
        <v>2412046.65</v>
      </c>
      <c r="H74" s="47" t="str">
        <f>IF('Town Data'!M70&gt;9,'Town Data'!L70,"*")</f>
        <v>*</v>
      </c>
      <c r="I74" s="9">
        <f t="shared" si="3"/>
        <v>0.60131772949438222</v>
      </c>
      <c r="J74" s="9">
        <f t="shared" si="4"/>
        <v>1.9947495625758333E-2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>
        <f>IF('Town Data'!C71&gt;9,'Town Data'!B71,"*")</f>
        <v>1921955.08</v>
      </c>
      <c r="D75" s="50">
        <f>IF('Town Data'!E71&gt;9,'Town Data'!D71,"*")</f>
        <v>230530.27</v>
      </c>
      <c r="E75" s="51" t="str">
        <f>IF('Town Data'!G71&gt;9,'Town Data'!F71,"*")</f>
        <v>*</v>
      </c>
      <c r="F75" s="50">
        <f>IF('Town Data'!I71&gt;9,'Town Data'!H71,"*")</f>
        <v>1794749.73</v>
      </c>
      <c r="G75" s="50" t="str">
        <f>IF('Town Data'!K71&gt;9,'Town Data'!J71,"*")</f>
        <v>*</v>
      </c>
      <c r="H75" s="51" t="str">
        <f>IF('Town Data'!M71&gt;9,'Town Data'!L71,"*")</f>
        <v>*</v>
      </c>
      <c r="I75" s="22">
        <f t="shared" si="3"/>
        <v>7.0876372272807131E-2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9695327.0999999996</v>
      </c>
      <c r="D76" s="46">
        <f>IF('Town Data'!E72&gt;9,'Town Data'!D72,"*")</f>
        <v>1219575.31</v>
      </c>
      <c r="E76" s="47">
        <f>IF('Town Data'!G72&gt;9,'Town Data'!F72,"*")</f>
        <v>21999.666666666635</v>
      </c>
      <c r="F76" s="48">
        <f>IF('Town Data'!I72&gt;9,'Town Data'!H72,"*")</f>
        <v>7398201.9400000004</v>
      </c>
      <c r="G76" s="46">
        <f>IF('Town Data'!K72&gt;9,'Town Data'!J72,"*")</f>
        <v>1097824.51</v>
      </c>
      <c r="H76" s="47">
        <f>IF('Town Data'!M72&gt;9,'Town Data'!L72,"*")</f>
        <v>33085.499999999964</v>
      </c>
      <c r="I76" s="9">
        <f t="shared" si="3"/>
        <v>0.31049776400128909</v>
      </c>
      <c r="J76" s="9">
        <f t="shared" si="4"/>
        <v>0.1109018781152919</v>
      </c>
      <c r="K76" s="9">
        <f t="shared" si="5"/>
        <v>-0.33506621732581765</v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5319774.1100000003</v>
      </c>
      <c r="D77" s="50">
        <f>IF('Town Data'!E73&gt;9,'Town Data'!D73,"*")</f>
        <v>786670.25</v>
      </c>
      <c r="E77" s="51" t="str">
        <f>IF('Town Data'!G73&gt;9,'Town Data'!F73,"*")</f>
        <v>*</v>
      </c>
      <c r="F77" s="50">
        <f>IF('Town Data'!I73&gt;9,'Town Data'!H73,"*")</f>
        <v>5490441.2599999998</v>
      </c>
      <c r="G77" s="50">
        <f>IF('Town Data'!K73&gt;9,'Town Data'!J73,"*")</f>
        <v>830688.46</v>
      </c>
      <c r="H77" s="51" t="str">
        <f>IF('Town Data'!M73&gt;9,'Town Data'!L73,"*")</f>
        <v>*</v>
      </c>
      <c r="I77" s="22">
        <f t="shared" si="3"/>
        <v>-3.1084414151440979E-2</v>
      </c>
      <c r="J77" s="22">
        <f t="shared" si="4"/>
        <v>-5.2990034314428738E-2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44055665.469999999</v>
      </c>
      <c r="D78" s="46">
        <f>IF('Town Data'!E74&gt;9,'Town Data'!D74,"*")</f>
        <v>15504334.26</v>
      </c>
      <c r="E78" s="47">
        <f>IF('Town Data'!G74&gt;9,'Town Data'!F74,"*")</f>
        <v>554793.3333333336</v>
      </c>
      <c r="F78" s="48">
        <f>IF('Town Data'!I74&gt;9,'Town Data'!H74,"*")</f>
        <v>39980491.450000003</v>
      </c>
      <c r="G78" s="46">
        <f>IF('Town Data'!K74&gt;9,'Town Data'!J74,"*")</f>
        <v>14960880.220000001</v>
      </c>
      <c r="H78" s="47">
        <f>IF('Town Data'!M74&gt;9,'Town Data'!L74,"*")</f>
        <v>654043.66666666663</v>
      </c>
      <c r="I78" s="9">
        <f t="shared" si="3"/>
        <v>0.10192906270540593</v>
      </c>
      <c r="J78" s="9">
        <f t="shared" si="4"/>
        <v>3.6325004412073231E-2</v>
      </c>
      <c r="K78" s="9">
        <f t="shared" si="5"/>
        <v>-0.15174878741531483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24763999.77</v>
      </c>
      <c r="D79" s="50">
        <f>IF('Town Data'!E75&gt;9,'Town Data'!D75,"*")</f>
        <v>10668852.800000001</v>
      </c>
      <c r="E79" s="51">
        <f>IF('Town Data'!G75&gt;9,'Town Data'!F75,"*")</f>
        <v>1580860.6666666667</v>
      </c>
      <c r="F79" s="50">
        <f>IF('Town Data'!I75&gt;9,'Town Data'!H75,"*")</f>
        <v>25280219.879999999</v>
      </c>
      <c r="G79" s="50">
        <f>IF('Town Data'!K75&gt;9,'Town Data'!J75,"*")</f>
        <v>10746788.369999999</v>
      </c>
      <c r="H79" s="51">
        <f>IF('Town Data'!M75&gt;9,'Town Data'!L75,"*")</f>
        <v>965306.0000000007</v>
      </c>
      <c r="I79" s="22">
        <f t="shared" si="3"/>
        <v>-2.0419921679890051E-2</v>
      </c>
      <c r="J79" s="22">
        <f t="shared" si="4"/>
        <v>-7.2519870417805986E-3</v>
      </c>
      <c r="K79" s="22">
        <f t="shared" si="5"/>
        <v>0.63767827680203537</v>
      </c>
      <c r="L79" s="15"/>
    </row>
    <row r="80" spans="1:12" x14ac:dyDescent="0.25">
      <c r="A80" s="15"/>
      <c r="B80" s="15" t="str">
        <f>'Town Data'!A76</f>
        <v>SHAFTSBURY</v>
      </c>
      <c r="C80" s="45">
        <f>IF('Town Data'!C76&gt;9,'Town Data'!B76,"*")</f>
        <v>5867589.4000000004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6617161.8700000001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-0.11327703398012837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26025974.640000001</v>
      </c>
      <c r="D81" s="50">
        <f>IF('Town Data'!E77&gt;9,'Town Data'!D77,"*")</f>
        <v>4587497.75</v>
      </c>
      <c r="E81" s="51">
        <f>IF('Town Data'!G77&gt;9,'Town Data'!F77,"*")</f>
        <v>18617.666666666653</v>
      </c>
      <c r="F81" s="50">
        <f>IF('Town Data'!I77&gt;9,'Town Data'!H77,"*")</f>
        <v>25581002.829999998</v>
      </c>
      <c r="G81" s="50">
        <f>IF('Town Data'!K77&gt;9,'Town Data'!J77,"*")</f>
        <v>4226120.49</v>
      </c>
      <c r="H81" s="51">
        <f>IF('Town Data'!M77&gt;9,'Town Data'!L77,"*")</f>
        <v>20020.833333333347</v>
      </c>
      <c r="I81" s="22">
        <f t="shared" si="3"/>
        <v>1.7394619474345386E-2</v>
      </c>
      <c r="J81" s="22">
        <f t="shared" si="4"/>
        <v>8.5510401526672927E-2</v>
      </c>
      <c r="K81" s="22">
        <f t="shared" si="5"/>
        <v>-7.0085327783560081E-2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127251157.36</v>
      </c>
      <c r="D82" s="46">
        <f>IF('Town Data'!E78&gt;9,'Town Data'!D78,"*")</f>
        <v>32825605.620000001</v>
      </c>
      <c r="E82" s="47">
        <f>IF('Town Data'!G78&gt;9,'Town Data'!F78,"*")</f>
        <v>1052474.0000000002</v>
      </c>
      <c r="F82" s="48">
        <f>IF('Town Data'!I78&gt;9,'Town Data'!H78,"*")</f>
        <v>127534494.54000001</v>
      </c>
      <c r="G82" s="46">
        <f>IF('Town Data'!K78&gt;9,'Town Data'!J78,"*")</f>
        <v>31521560</v>
      </c>
      <c r="H82" s="47">
        <f>IF('Town Data'!M78&gt;9,'Town Data'!L78,"*")</f>
        <v>868555.83333333302</v>
      </c>
      <c r="I82" s="9">
        <f t="shared" si="3"/>
        <v>-2.2216513345818065E-3</v>
      </c>
      <c r="J82" s="9">
        <f t="shared" si="4"/>
        <v>4.1369958212728083E-2</v>
      </c>
      <c r="K82" s="9">
        <f t="shared" si="5"/>
        <v>0.2117516912652907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1851700.82</v>
      </c>
      <c r="D83" s="50">
        <f>IF('Town Data'!E79&gt;9,'Town Data'!D79,"*")</f>
        <v>440737.44</v>
      </c>
      <c r="E83" s="51" t="str">
        <f>IF('Town Data'!G79&gt;9,'Town Data'!F79,"*")</f>
        <v>*</v>
      </c>
      <c r="F83" s="50">
        <f>IF('Town Data'!I79&gt;9,'Town Data'!H79,"*")</f>
        <v>1364513.4</v>
      </c>
      <c r="G83" s="50">
        <f>IF('Town Data'!K79&gt;9,'Town Data'!J79,"*")</f>
        <v>509861.7</v>
      </c>
      <c r="H83" s="51" t="str">
        <f>IF('Town Data'!M79&gt;9,'Town Data'!L79,"*")</f>
        <v>*</v>
      </c>
      <c r="I83" s="22">
        <f t="shared" si="3"/>
        <v>0.35704114008700844</v>
      </c>
      <c r="J83" s="22">
        <f t="shared" si="4"/>
        <v>-0.13557452932824726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11458451.27</v>
      </c>
      <c r="D84" s="48">
        <f>IF('Town Data'!E80&gt;9,'Town Data'!D80,"*")</f>
        <v>4481972.3499999996</v>
      </c>
      <c r="E84" s="55">
        <f>IF('Town Data'!G80&gt;9,'Town Data'!F80,"*")</f>
        <v>103698.1666666666</v>
      </c>
      <c r="F84" s="48">
        <f>IF('Town Data'!I80&gt;9,'Town Data'!H80,"*")</f>
        <v>12559109.73</v>
      </c>
      <c r="G84" s="46">
        <f>IF('Town Data'!K80&gt;9,'Town Data'!J80,"*")</f>
        <v>4530417.47</v>
      </c>
      <c r="H84" s="47">
        <f>IF('Town Data'!M80&gt;9,'Town Data'!L80,"*")</f>
        <v>61531.333333333336</v>
      </c>
      <c r="I84" s="9">
        <f t="shared" si="3"/>
        <v>-8.7638254913153052E-2</v>
      </c>
      <c r="J84" s="9">
        <f t="shared" si="4"/>
        <v>-1.0693301515985925E-2</v>
      </c>
      <c r="K84" s="9">
        <f t="shared" si="5"/>
        <v>0.68529042114044758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69866705.939999998</v>
      </c>
      <c r="D85" s="50">
        <f>IF('Town Data'!E81&gt;9,'Town Data'!D81,"*")</f>
        <v>4196666.1500000004</v>
      </c>
      <c r="E85" s="51">
        <f>IF('Town Data'!G81&gt;9,'Town Data'!F81,"*")</f>
        <v>104802.16666666664</v>
      </c>
      <c r="F85" s="50">
        <f>IF('Town Data'!I81&gt;9,'Town Data'!H81,"*")</f>
        <v>49817436.240000002</v>
      </c>
      <c r="G85" s="50">
        <f>IF('Town Data'!K81&gt;9,'Town Data'!J81,"*")</f>
        <v>3763310.54</v>
      </c>
      <c r="H85" s="51">
        <f>IF('Town Data'!M81&gt;9,'Town Data'!L81,"*")</f>
        <v>249127.33333333343</v>
      </c>
      <c r="I85" s="22">
        <f t="shared" si="3"/>
        <v>0.40245486747673698</v>
      </c>
      <c r="J85" s="22">
        <f t="shared" si="4"/>
        <v>0.11515276387475595</v>
      </c>
      <c r="K85" s="22">
        <f t="shared" si="5"/>
        <v>-0.57932288976721436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31858120.510000002</v>
      </c>
      <c r="D86" s="46">
        <f>IF('Town Data'!E82&gt;9,'Town Data'!D82,"*")</f>
        <v>8133131.7599999998</v>
      </c>
      <c r="E86" s="47">
        <f>IF('Town Data'!G82&gt;9,'Town Data'!F82,"*")</f>
        <v>56822.833333333365</v>
      </c>
      <c r="F86" s="48">
        <f>IF('Town Data'!I82&gt;9,'Town Data'!H82,"*")</f>
        <v>32092909.890000001</v>
      </c>
      <c r="G86" s="46">
        <f>IF('Town Data'!K82&gt;9,'Town Data'!J82,"*")</f>
        <v>8356660.3399999999</v>
      </c>
      <c r="H86" s="47">
        <f>IF('Town Data'!M82&gt;9,'Town Data'!L82,"*")</f>
        <v>42726.166666666701</v>
      </c>
      <c r="I86" s="9">
        <f t="shared" si="3"/>
        <v>-7.3159268138897624E-3</v>
      </c>
      <c r="J86" s="9">
        <f t="shared" si="4"/>
        <v>-2.6748553956424184E-2</v>
      </c>
      <c r="K86" s="9">
        <f t="shared" si="5"/>
        <v>0.32993052657036837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22289959.43</v>
      </c>
      <c r="D87" s="50">
        <f>IF('Town Data'!E83&gt;9,'Town Data'!D83,"*")</f>
        <v>6727410.8799999999</v>
      </c>
      <c r="E87" s="51">
        <f>IF('Town Data'!G83&gt;9,'Town Data'!F83,"*")</f>
        <v>145182.16666666663</v>
      </c>
      <c r="F87" s="50">
        <f>IF('Town Data'!I83&gt;9,'Town Data'!H83,"*")</f>
        <v>19902986.010000002</v>
      </c>
      <c r="G87" s="50">
        <f>IF('Town Data'!K83&gt;9,'Town Data'!J83,"*")</f>
        <v>5902274.5099999998</v>
      </c>
      <c r="H87" s="51">
        <f>IF('Town Data'!M83&gt;9,'Town Data'!L83,"*")</f>
        <v>72718.166666666628</v>
      </c>
      <c r="I87" s="22">
        <f t="shared" si="3"/>
        <v>0.11993041741579348</v>
      </c>
      <c r="J87" s="22">
        <f t="shared" si="4"/>
        <v>0.13979972781713268</v>
      </c>
      <c r="K87" s="22">
        <f t="shared" si="5"/>
        <v>0.99650477070149879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25027671.670000002</v>
      </c>
      <c r="D88" s="46">
        <f>IF('Town Data'!E84&gt;9,'Town Data'!D84,"*")</f>
        <v>15141077.039999999</v>
      </c>
      <c r="E88" s="47">
        <f>IF('Town Data'!G84&gt;9,'Town Data'!F84,"*")</f>
        <v>265613.33333333337</v>
      </c>
      <c r="F88" s="48">
        <f>IF('Town Data'!I84&gt;9,'Town Data'!H84,"*")</f>
        <v>19361139.109999999</v>
      </c>
      <c r="G88" s="46">
        <f>IF('Town Data'!K84&gt;9,'Town Data'!J84,"*")</f>
        <v>11733178.18</v>
      </c>
      <c r="H88" s="47">
        <f>IF('Town Data'!M84&gt;9,'Town Data'!L84,"*")</f>
        <v>205570.1666666664</v>
      </c>
      <c r="I88" s="9">
        <f t="shared" si="3"/>
        <v>0.29267557697952012</v>
      </c>
      <c r="J88" s="9">
        <f t="shared" si="4"/>
        <v>0.2904497662712559</v>
      </c>
      <c r="K88" s="9">
        <f t="shared" si="5"/>
        <v>0.29208113044937806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13862179.189999999</v>
      </c>
      <c r="D89" s="50">
        <f>IF('Town Data'!E85&gt;9,'Town Data'!D85,"*")</f>
        <v>1767411.93</v>
      </c>
      <c r="E89" s="51" t="str">
        <f>IF('Town Data'!G85&gt;9,'Town Data'!F85,"*")</f>
        <v>*</v>
      </c>
      <c r="F89" s="50">
        <f>IF('Town Data'!I85&gt;9,'Town Data'!H85,"*")</f>
        <v>12006994.49</v>
      </c>
      <c r="G89" s="50">
        <f>IF('Town Data'!K85&gt;9,'Town Data'!J85,"*")</f>
        <v>2046933.8</v>
      </c>
      <c r="H89" s="51" t="str">
        <f>IF('Town Data'!M85&gt;9,'Town Data'!L85,"*")</f>
        <v>*</v>
      </c>
      <c r="I89" s="22">
        <f t="shared" si="3"/>
        <v>0.15450866589012646</v>
      </c>
      <c r="J89" s="22">
        <f t="shared" si="4"/>
        <v>-0.13655638008420209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1219548.54</v>
      </c>
      <c r="D90" s="46">
        <f>IF('Town Data'!E86&gt;9,'Town Data'!D86,"*")</f>
        <v>561352.94999999995</v>
      </c>
      <c r="E90" s="47" t="str">
        <f>IF('Town Data'!G86&gt;9,'Town Data'!F86,"*")</f>
        <v>*</v>
      </c>
      <c r="F90" s="48">
        <f>IF('Town Data'!I86&gt;9,'Town Data'!H86,"*")</f>
        <v>1214780.8799999999</v>
      </c>
      <c r="G90" s="46">
        <f>IF('Town Data'!K86&gt;9,'Town Data'!J86,"*")</f>
        <v>517003.89</v>
      </c>
      <c r="H90" s="47" t="str">
        <f>IF('Town Data'!M86&gt;9,'Town Data'!L86,"*")</f>
        <v>*</v>
      </c>
      <c r="I90" s="9">
        <f t="shared" si="3"/>
        <v>3.9247078040939775E-3</v>
      </c>
      <c r="J90" s="9">
        <f t="shared" si="4"/>
        <v>8.5780901958010289E-2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2947149.17</v>
      </c>
      <c r="D91" s="50">
        <f>IF('Town Data'!E87&gt;9,'Town Data'!D87,"*")</f>
        <v>313299.96999999997</v>
      </c>
      <c r="E91" s="51" t="str">
        <f>IF('Town Data'!G87&gt;9,'Town Data'!F87,"*")</f>
        <v>*</v>
      </c>
      <c r="F91" s="50">
        <f>IF('Town Data'!I87&gt;9,'Town Data'!H87,"*")</f>
        <v>1880298.9</v>
      </c>
      <c r="G91" s="50">
        <f>IF('Town Data'!K87&gt;9,'Town Data'!J87,"*")</f>
        <v>300872.44</v>
      </c>
      <c r="H91" s="51" t="str">
        <f>IF('Town Data'!M87&gt;9,'Town Data'!L87,"*")</f>
        <v>*</v>
      </c>
      <c r="I91" s="22">
        <f t="shared" si="3"/>
        <v>0.56738333995728019</v>
      </c>
      <c r="J91" s="22">
        <f t="shared" si="4"/>
        <v>4.1304979611957712E-2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1711186.53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8527958.5199999996</v>
      </c>
      <c r="D93" s="50">
        <f>IF('Town Data'!E89&gt;9,'Town Data'!D89,"*")</f>
        <v>1308499.82</v>
      </c>
      <c r="E93" s="51" t="str">
        <f>IF('Town Data'!G89&gt;9,'Town Data'!F89,"*")</f>
        <v>*</v>
      </c>
      <c r="F93" s="50">
        <f>IF('Town Data'!I89&gt;9,'Town Data'!H89,"*")</f>
        <v>8536379.7699999996</v>
      </c>
      <c r="G93" s="50">
        <f>IF('Town Data'!K89&gt;9,'Town Data'!J89,"*")</f>
        <v>1441327.99</v>
      </c>
      <c r="H93" s="51" t="str">
        <f>IF('Town Data'!M89&gt;9,'Town Data'!L89,"*")</f>
        <v>*</v>
      </c>
      <c r="I93" s="22">
        <f t="shared" si="3"/>
        <v>-9.8651304497901927E-4</v>
      </c>
      <c r="J93" s="22">
        <f t="shared" si="4"/>
        <v>-9.2156796316707854E-2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VERNON</v>
      </c>
      <c r="C94" s="45">
        <f>IF('Town Data'!C90&gt;9,'Town Data'!B90,"*")</f>
        <v>1341821.7</v>
      </c>
      <c r="D94" s="46">
        <f>IF('Town Data'!E90&gt;9,'Town Data'!D90,"*")</f>
        <v>242029.61</v>
      </c>
      <c r="E94" s="47" t="str">
        <f>IF('Town Data'!G90&gt;9,'Town Data'!F90,"*")</f>
        <v>*</v>
      </c>
      <c r="F94" s="48">
        <f>IF('Town Data'!I90&gt;9,'Town Data'!H90,"*")</f>
        <v>2252128.35</v>
      </c>
      <c r="G94" s="46">
        <f>IF('Town Data'!K90&gt;9,'Town Data'!J90,"*")</f>
        <v>258982.87</v>
      </c>
      <c r="H94" s="47" t="str">
        <f>IF('Town Data'!M90&gt;9,'Town Data'!L90,"*")</f>
        <v>*</v>
      </c>
      <c r="I94" s="9">
        <f t="shared" si="3"/>
        <v>-0.40419838860427298</v>
      </c>
      <c r="J94" s="9">
        <f t="shared" si="4"/>
        <v>-6.5460931836920366E-2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7975493.8200000003</v>
      </c>
      <c r="D95" s="50">
        <f>IF('Town Data'!E91&gt;9,'Town Data'!D91,"*")</f>
        <v>2794828.09</v>
      </c>
      <c r="E95" s="51" t="str">
        <f>IF('Town Data'!G91&gt;9,'Town Data'!F91,"*")</f>
        <v>*</v>
      </c>
      <c r="F95" s="50">
        <f>IF('Town Data'!I91&gt;9,'Town Data'!H91,"*")</f>
        <v>7379927.71</v>
      </c>
      <c r="G95" s="50">
        <f>IF('Town Data'!K91&gt;9,'Town Data'!J91,"*")</f>
        <v>2708195.9</v>
      </c>
      <c r="H95" s="51" t="str">
        <f>IF('Town Data'!M91&gt;9,'Town Data'!L91,"*")</f>
        <v>*</v>
      </c>
      <c r="I95" s="22">
        <f t="shared" si="3"/>
        <v>8.0700805401249701E-2</v>
      </c>
      <c r="J95" s="22">
        <f t="shared" si="4"/>
        <v>3.1988893417939208E-2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10700068.4</v>
      </c>
      <c r="D96" s="46">
        <f>IF('Town Data'!E92&gt;9,'Town Data'!D92,"*")</f>
        <v>4559558.29</v>
      </c>
      <c r="E96" s="47" t="str">
        <f>IF('Town Data'!G92&gt;9,'Town Data'!F92,"*")</f>
        <v>*</v>
      </c>
      <c r="F96" s="48">
        <f>IF('Town Data'!I92&gt;9,'Town Data'!H92,"*")</f>
        <v>7831593.4699999997</v>
      </c>
      <c r="G96" s="46">
        <f>IF('Town Data'!K92&gt;9,'Town Data'!J92,"*")</f>
        <v>2763411.84</v>
      </c>
      <c r="H96" s="47" t="str">
        <f>IF('Town Data'!M92&gt;9,'Town Data'!L92,"*")</f>
        <v>*</v>
      </c>
      <c r="I96" s="9">
        <f t="shared" si="3"/>
        <v>0.36626964116409899</v>
      </c>
      <c r="J96" s="9">
        <f t="shared" si="4"/>
        <v>0.64997421810279288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8613265.2400000002</v>
      </c>
      <c r="D97" s="50">
        <f>IF('Town Data'!E93&gt;9,'Town Data'!D93,"*")</f>
        <v>3200269.26</v>
      </c>
      <c r="E97" s="51" t="str">
        <f>IF('Town Data'!G93&gt;9,'Town Data'!F93,"*")</f>
        <v>*</v>
      </c>
      <c r="F97" s="50">
        <f>IF('Town Data'!I93&gt;9,'Town Data'!H93,"*")</f>
        <v>8345755.2400000002</v>
      </c>
      <c r="G97" s="50">
        <f>IF('Town Data'!K93&gt;9,'Town Data'!J93,"*")</f>
        <v>3174476.7</v>
      </c>
      <c r="H97" s="51" t="str">
        <f>IF('Town Data'!M93&gt;9,'Town Data'!L93,"*")</f>
        <v>*</v>
      </c>
      <c r="I97" s="22">
        <f t="shared" si="3"/>
        <v>3.2053420248638873E-2</v>
      </c>
      <c r="J97" s="22">
        <f t="shared" si="4"/>
        <v>8.1249800951443702E-3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WEATHERSFIELD</v>
      </c>
      <c r="C98" s="45">
        <f>IF('Town Data'!C94&gt;9,'Town Data'!B94,"*")</f>
        <v>1518729.12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1433813.19</v>
      </c>
      <c r="G98" s="46">
        <f>IF('Town Data'!K94&gt;9,'Town Data'!J94,"*")</f>
        <v>283657.40999999997</v>
      </c>
      <c r="H98" s="47" t="str">
        <f>IF('Town Data'!M94&gt;9,'Town Data'!L94,"*")</f>
        <v>*</v>
      </c>
      <c r="I98" s="9">
        <f t="shared" si="3"/>
        <v>5.9223844913855322E-2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 RUTLAND</v>
      </c>
      <c r="C99" s="49">
        <f>IF('Town Data'!C95&gt;9,'Town Data'!B95,"*")</f>
        <v>3862276.14</v>
      </c>
      <c r="D99" s="50">
        <f>IF('Town Data'!E95&gt;9,'Town Data'!D95,"*")</f>
        <v>985690.49</v>
      </c>
      <c r="E99" s="51" t="str">
        <f>IF('Town Data'!G95&gt;9,'Town Data'!F95,"*")</f>
        <v>*</v>
      </c>
      <c r="F99" s="50">
        <f>IF('Town Data'!I95&gt;9,'Town Data'!H95,"*")</f>
        <v>4062390.4</v>
      </c>
      <c r="G99" s="50">
        <f>IF('Town Data'!K95&gt;9,'Town Data'!J95,"*")</f>
        <v>930572.42</v>
      </c>
      <c r="H99" s="51" t="str">
        <f>IF('Town Data'!M95&gt;9,'Town Data'!L95,"*")</f>
        <v>*</v>
      </c>
      <c r="I99" s="22">
        <f t="shared" si="3"/>
        <v>-4.9260223734282106E-2</v>
      </c>
      <c r="J99" s="22">
        <f t="shared" si="4"/>
        <v>5.9230285376392251E-2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WESTMINSTER</v>
      </c>
      <c r="C100" s="49">
        <f>IF('Town Data'!C96&gt;9,'Town Data'!B96,"*")</f>
        <v>11537971.789999999</v>
      </c>
      <c r="D100" s="50">
        <f>IF('Town Data'!E96&gt;9,'Town Data'!D96,"*")</f>
        <v>674255.55</v>
      </c>
      <c r="E100" s="51" t="str">
        <f>IF('Town Data'!G96&gt;9,'Town Data'!F96,"*")</f>
        <v>*</v>
      </c>
      <c r="F100" s="50">
        <f>IF('Town Data'!I96&gt;9,'Town Data'!H96,"*")</f>
        <v>15806974.27</v>
      </c>
      <c r="G100" s="50">
        <f>IF('Town Data'!K96&gt;9,'Town Data'!J96,"*")</f>
        <v>589375.72</v>
      </c>
      <c r="H100" s="51" t="str">
        <f>IF('Town Data'!M96&gt;9,'Town Data'!L96,"*")</f>
        <v>*</v>
      </c>
      <c r="I100" s="22">
        <f t="shared" si="3"/>
        <v>-0.27007081855647258</v>
      </c>
      <c r="J100" s="22">
        <f t="shared" si="4"/>
        <v>0.14401650274972319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WHITINGHAM</v>
      </c>
      <c r="C101" s="49" t="str">
        <f>IF('Town Data'!C97&gt;9,'Town Data'!B97,"*")</f>
        <v>*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278659.13</v>
      </c>
      <c r="G101" s="50">
        <f>IF('Town Data'!K97&gt;9,'Town Data'!J97,"*")</f>
        <v>61593.94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WILLIAMSTOWN</v>
      </c>
      <c r="C102" s="49">
        <f>IF('Town Data'!C98&gt;9,'Town Data'!B98,"*")</f>
        <v>1318505.99</v>
      </c>
      <c r="D102" s="50">
        <f>IF('Town Data'!E98&gt;9,'Town Data'!D98,"*")</f>
        <v>430866.61</v>
      </c>
      <c r="E102" s="51" t="str">
        <f>IF('Town Data'!G98&gt;9,'Town Data'!F98,"*")</f>
        <v>*</v>
      </c>
      <c r="F102" s="50">
        <f>IF('Town Data'!I98&gt;9,'Town Data'!H98,"*")</f>
        <v>1274124.6000000001</v>
      </c>
      <c r="G102" s="50">
        <f>IF('Town Data'!K98&gt;9,'Town Data'!J98,"*")</f>
        <v>426793.09</v>
      </c>
      <c r="H102" s="51" t="str">
        <f>IF('Town Data'!M98&gt;9,'Town Data'!L98,"*")</f>
        <v>*</v>
      </c>
      <c r="I102" s="22">
        <f t="shared" si="3"/>
        <v>3.483284915776675E-2</v>
      </c>
      <c r="J102" s="22">
        <f t="shared" si="4"/>
        <v>9.5444844245251483E-3</v>
      </c>
      <c r="K102" s="22" t="str">
        <f t="shared" si="5"/>
        <v/>
      </c>
      <c r="L102" s="15"/>
    </row>
    <row r="103" spans="1:12" x14ac:dyDescent="0.25">
      <c r="B103" s="27" t="str">
        <f>'Town Data'!A99</f>
        <v>WILLISTON</v>
      </c>
      <c r="C103" s="49">
        <f>IF('Town Data'!C99&gt;9,'Town Data'!B99,"*")</f>
        <v>66320093.969999999</v>
      </c>
      <c r="D103" s="50">
        <f>IF('Town Data'!E99&gt;9,'Town Data'!D99,"*")</f>
        <v>30001196.390000001</v>
      </c>
      <c r="E103" s="51">
        <f>IF('Town Data'!G99&gt;9,'Town Data'!F99,"*")</f>
        <v>1599004.8333333323</v>
      </c>
      <c r="F103" s="50">
        <f>IF('Town Data'!I99&gt;9,'Town Data'!H99,"*")</f>
        <v>71601778.920000002</v>
      </c>
      <c r="G103" s="50">
        <f>IF('Town Data'!K99&gt;9,'Town Data'!J99,"*")</f>
        <v>36318594.100000001</v>
      </c>
      <c r="H103" s="51">
        <f>IF('Town Data'!M99&gt;9,'Town Data'!L99,"*")</f>
        <v>1751095.3333333337</v>
      </c>
      <c r="I103" s="22">
        <f t="shared" si="3"/>
        <v>-7.3764716878070583E-2</v>
      </c>
      <c r="J103" s="22">
        <f t="shared" si="4"/>
        <v>-0.17394389476105851</v>
      </c>
      <c r="K103" s="22">
        <f t="shared" si="5"/>
        <v>-8.6854494501156815E-2</v>
      </c>
      <c r="L103" s="15"/>
    </row>
    <row r="104" spans="1:12" x14ac:dyDescent="0.25">
      <c r="B104" s="27" t="str">
        <f>'Town Data'!A100</f>
        <v>WILMINGTON</v>
      </c>
      <c r="C104" s="49">
        <f>IF('Town Data'!C100&gt;9,'Town Data'!B100,"*")</f>
        <v>6746908.1699999999</v>
      </c>
      <c r="D104" s="50">
        <f>IF('Town Data'!E100&gt;9,'Town Data'!D100,"*")</f>
        <v>3331516.73</v>
      </c>
      <c r="E104" s="51" t="str">
        <f>IF('Town Data'!G100&gt;9,'Town Data'!F100,"*")</f>
        <v>*</v>
      </c>
      <c r="F104" s="50">
        <f>IF('Town Data'!I100&gt;9,'Town Data'!H100,"*")</f>
        <v>5163338.84</v>
      </c>
      <c r="G104" s="50">
        <f>IF('Town Data'!K100&gt;9,'Town Data'!J100,"*")</f>
        <v>2156056.7599999998</v>
      </c>
      <c r="H104" s="51" t="str">
        <f>IF('Town Data'!M100&gt;9,'Town Data'!L100,"*")</f>
        <v>*</v>
      </c>
      <c r="I104" s="22">
        <f t="shared" si="3"/>
        <v>0.30669483043262763</v>
      </c>
      <c r="J104" s="22">
        <f t="shared" si="4"/>
        <v>0.54518971476428124</v>
      </c>
      <c r="K104" s="22" t="str">
        <f t="shared" si="5"/>
        <v/>
      </c>
      <c r="L104" s="15"/>
    </row>
    <row r="105" spans="1:12" x14ac:dyDescent="0.25">
      <c r="B105" s="27" t="str">
        <f>'Town Data'!A101</f>
        <v>WINDSOR</v>
      </c>
      <c r="C105" s="49">
        <f>IF('Town Data'!C101&gt;9,'Town Data'!B101,"*")</f>
        <v>2948220.38</v>
      </c>
      <c r="D105" s="50">
        <f>IF('Town Data'!E101&gt;9,'Town Data'!D101,"*")</f>
        <v>964409.34</v>
      </c>
      <c r="E105" s="51" t="str">
        <f>IF('Town Data'!G101&gt;9,'Town Data'!F101,"*")</f>
        <v>*</v>
      </c>
      <c r="F105" s="50">
        <f>IF('Town Data'!I101&gt;9,'Town Data'!H101,"*")</f>
        <v>2960580.24</v>
      </c>
      <c r="G105" s="50">
        <f>IF('Town Data'!K101&gt;9,'Town Data'!J101,"*")</f>
        <v>1051261.1200000001</v>
      </c>
      <c r="H105" s="51">
        <f>IF('Town Data'!M101&gt;9,'Town Data'!L101,"*")</f>
        <v>14516.166666666662</v>
      </c>
      <c r="I105" s="22">
        <f t="shared" si="3"/>
        <v>-4.1748100027852427E-3</v>
      </c>
      <c r="J105" s="22">
        <f t="shared" si="4"/>
        <v>-8.2616752724575346E-2</v>
      </c>
      <c r="K105" s="22" t="str">
        <f t="shared" si="5"/>
        <v/>
      </c>
      <c r="L105" s="15"/>
    </row>
    <row r="106" spans="1:12" x14ac:dyDescent="0.25">
      <c r="B106" s="27" t="str">
        <f>'Town Data'!A102</f>
        <v>WINHALL</v>
      </c>
      <c r="C106" s="49">
        <f>IF('Town Data'!C102&gt;9,'Town Data'!B102,"*")</f>
        <v>1403309.52</v>
      </c>
      <c r="D106" s="50">
        <f>IF('Town Data'!E102&gt;9,'Town Data'!D102,"*")</f>
        <v>557036.91</v>
      </c>
      <c r="E106" s="51" t="str">
        <f>IF('Town Data'!G102&gt;9,'Town Data'!F102,"*")</f>
        <v>*</v>
      </c>
      <c r="F106" s="50">
        <f>IF('Town Data'!I102&gt;9,'Town Data'!H102,"*")</f>
        <v>887056.59</v>
      </c>
      <c r="G106" s="50">
        <f>IF('Town Data'!K102&gt;9,'Town Data'!J102,"*")</f>
        <v>538034.18999999994</v>
      </c>
      <c r="H106" s="51" t="str">
        <f>IF('Town Data'!M102&gt;9,'Town Data'!L102,"*")</f>
        <v>*</v>
      </c>
      <c r="I106" s="22">
        <f t="shared" si="3"/>
        <v>0.58198421140189049</v>
      </c>
      <c r="J106" s="22">
        <f t="shared" si="4"/>
        <v>3.5318796376118941E-2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WINOOSKI</v>
      </c>
      <c r="C107" s="49">
        <f>IF('Town Data'!C103&gt;9,'Town Data'!B103,"*")</f>
        <v>4548059.5999999996</v>
      </c>
      <c r="D107" s="50">
        <f>IF('Town Data'!E103&gt;9,'Town Data'!D103,"*")</f>
        <v>1036905.99</v>
      </c>
      <c r="E107" s="51" t="str">
        <f>IF('Town Data'!G103&gt;9,'Town Data'!F103,"*")</f>
        <v>*</v>
      </c>
      <c r="F107" s="50">
        <f>IF('Town Data'!I103&gt;9,'Town Data'!H103,"*")</f>
        <v>3922389.47</v>
      </c>
      <c r="G107" s="50">
        <f>IF('Town Data'!K103&gt;9,'Town Data'!J103,"*")</f>
        <v>1124090.67</v>
      </c>
      <c r="H107" s="51" t="str">
        <f>IF('Town Data'!M103&gt;9,'Town Data'!L103,"*")</f>
        <v>*</v>
      </c>
      <c r="I107" s="22">
        <f t="shared" si="3"/>
        <v>0.1595124948160743</v>
      </c>
      <c r="J107" s="22">
        <f t="shared" si="4"/>
        <v>-7.7560184713569361E-2</v>
      </c>
      <c r="K107" s="22" t="str">
        <f t="shared" si="5"/>
        <v/>
      </c>
      <c r="L107" s="15"/>
    </row>
    <row r="108" spans="1:12" x14ac:dyDescent="0.25">
      <c r="B108" s="27" t="str">
        <f>'Town Data'!A104</f>
        <v>WOLCOTT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>
        <f>IF('Town Data'!I104&gt;9,'Town Data'!H104,"*")</f>
        <v>337772.71</v>
      </c>
      <c r="G108" s="50">
        <f>IF('Town Data'!K104&gt;9,'Town Data'!J104,"*")</f>
        <v>203233.3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WOODSTOCK</v>
      </c>
      <c r="C109" s="49">
        <f>IF('Town Data'!C105&gt;9,'Town Data'!B105,"*")</f>
        <v>6814066.5999999996</v>
      </c>
      <c r="D109" s="50">
        <f>IF('Town Data'!E105&gt;9,'Town Data'!D105,"*")</f>
        <v>1712138.31</v>
      </c>
      <c r="E109" s="51">
        <f>IF('Town Data'!G105&gt;9,'Town Data'!F105,"*")</f>
        <v>327195.16666666698</v>
      </c>
      <c r="F109" s="50">
        <f>IF('Town Data'!I105&gt;9,'Town Data'!H105,"*")</f>
        <v>5622278.2199999997</v>
      </c>
      <c r="G109" s="50">
        <f>IF('Town Data'!K105&gt;9,'Town Data'!J105,"*")</f>
        <v>1629806.73</v>
      </c>
      <c r="H109" s="51">
        <f>IF('Town Data'!M105&gt;9,'Town Data'!L105,"*")</f>
        <v>61104.499999999964</v>
      </c>
      <c r="I109" s="22">
        <f t="shared" si="3"/>
        <v>0.211976059057426</v>
      </c>
      <c r="J109" s="22">
        <f t="shared" si="4"/>
        <v>5.0516161508303549E-2</v>
      </c>
      <c r="K109" s="22">
        <f t="shared" si="5"/>
        <v>4.3546820065079856</v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1777313.19</v>
      </c>
      <c r="C2" s="38">
        <v>13</v>
      </c>
      <c r="D2" s="41">
        <v>336588.23</v>
      </c>
      <c r="E2" s="38">
        <v>13</v>
      </c>
      <c r="F2" s="38">
        <v>0</v>
      </c>
      <c r="G2" s="38">
        <v>0</v>
      </c>
      <c r="H2" s="41">
        <v>1006933.84</v>
      </c>
      <c r="I2" s="38">
        <v>12</v>
      </c>
      <c r="J2" s="41">
        <v>358316.36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20037494.07</v>
      </c>
      <c r="C3" s="38">
        <v>13</v>
      </c>
      <c r="D3" s="41">
        <v>513739.34</v>
      </c>
      <c r="E3" s="38">
        <v>12</v>
      </c>
      <c r="F3" s="38">
        <v>0</v>
      </c>
      <c r="G3" s="38">
        <v>0</v>
      </c>
      <c r="H3" s="41">
        <v>17368133.969999999</v>
      </c>
      <c r="I3" s="38">
        <v>15</v>
      </c>
      <c r="J3" s="41">
        <v>469327.94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39392927.640000001</v>
      </c>
      <c r="C4" s="38">
        <v>157</v>
      </c>
      <c r="D4" s="41">
        <v>10148963.109999999</v>
      </c>
      <c r="E4" s="38">
        <v>149</v>
      </c>
      <c r="F4" s="41">
        <v>315978.66666666628</v>
      </c>
      <c r="G4" s="38">
        <v>38</v>
      </c>
      <c r="H4" s="41">
        <v>36827706.670000002</v>
      </c>
      <c r="I4" s="38">
        <v>158</v>
      </c>
      <c r="J4" s="41">
        <v>10946310.35</v>
      </c>
      <c r="K4" s="38">
        <v>149</v>
      </c>
      <c r="L4" s="41">
        <v>196170.5</v>
      </c>
      <c r="M4" s="38">
        <v>36</v>
      </c>
      <c r="N4" s="34"/>
      <c r="O4" s="34"/>
      <c r="P4" s="34"/>
      <c r="Q4" s="34"/>
    </row>
    <row r="5" spans="1:17" x14ac:dyDescent="0.25">
      <c r="A5" s="37" t="s">
        <v>55</v>
      </c>
      <c r="B5" s="41">
        <v>11332981.91</v>
      </c>
      <c r="C5" s="38">
        <v>27</v>
      </c>
      <c r="D5" s="41">
        <v>1192707.42</v>
      </c>
      <c r="E5" s="38">
        <v>24</v>
      </c>
      <c r="F5" s="38">
        <v>0</v>
      </c>
      <c r="G5" s="38">
        <v>0</v>
      </c>
      <c r="H5" s="41">
        <v>9247055.6799999997</v>
      </c>
      <c r="I5" s="38">
        <v>28</v>
      </c>
      <c r="J5" s="41">
        <v>1159587.31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22754622.52</v>
      </c>
      <c r="C6" s="38">
        <v>34</v>
      </c>
      <c r="D6" s="41">
        <v>1400185.45</v>
      </c>
      <c r="E6" s="38">
        <v>28</v>
      </c>
      <c r="F6" s="41">
        <v>51667.666666666693</v>
      </c>
      <c r="G6" s="38">
        <v>12</v>
      </c>
      <c r="H6" s="41">
        <v>18463922.489999998</v>
      </c>
      <c r="I6" s="38">
        <v>35</v>
      </c>
      <c r="J6" s="41">
        <v>1443459.2</v>
      </c>
      <c r="K6" s="38">
        <v>30</v>
      </c>
      <c r="L6" s="41">
        <v>79502.333333333328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48383302.710000001</v>
      </c>
      <c r="C7" s="38">
        <v>154</v>
      </c>
      <c r="D7" s="41">
        <v>13646815.99</v>
      </c>
      <c r="E7" s="38">
        <v>142</v>
      </c>
      <c r="F7" s="41">
        <v>206853.83333333337</v>
      </c>
      <c r="G7" s="38">
        <v>37</v>
      </c>
      <c r="H7" s="41">
        <v>44030412.109999999</v>
      </c>
      <c r="I7" s="38">
        <v>161</v>
      </c>
      <c r="J7" s="41">
        <v>13513012.949999999</v>
      </c>
      <c r="K7" s="38">
        <v>151</v>
      </c>
      <c r="L7" s="41">
        <v>137159.1666666666</v>
      </c>
      <c r="M7" s="38">
        <v>37</v>
      </c>
      <c r="N7" s="34"/>
      <c r="O7" s="34"/>
      <c r="P7" s="34"/>
      <c r="Q7" s="34"/>
    </row>
    <row r="8" spans="1:17" x14ac:dyDescent="0.25">
      <c r="A8" s="37" t="s">
        <v>58</v>
      </c>
      <c r="B8" s="41">
        <v>18308322.219999999</v>
      </c>
      <c r="C8" s="38">
        <v>42</v>
      </c>
      <c r="D8" s="41">
        <v>5641112.7999999998</v>
      </c>
      <c r="E8" s="38">
        <v>39</v>
      </c>
      <c r="F8" s="41">
        <v>90619.333333333358</v>
      </c>
      <c r="G8" s="38">
        <v>19</v>
      </c>
      <c r="H8" s="41">
        <v>18188046.649999999</v>
      </c>
      <c r="I8" s="38">
        <v>45</v>
      </c>
      <c r="J8" s="41">
        <v>6616840.3099999996</v>
      </c>
      <c r="K8" s="38">
        <v>44</v>
      </c>
      <c r="L8" s="41">
        <v>175481.33333333337</v>
      </c>
      <c r="M8" s="38">
        <v>21</v>
      </c>
      <c r="N8" s="34"/>
      <c r="O8" s="34"/>
      <c r="P8" s="34"/>
      <c r="Q8" s="34"/>
    </row>
    <row r="9" spans="1:17" x14ac:dyDescent="0.25">
      <c r="A9" s="37" t="s">
        <v>59</v>
      </c>
      <c r="B9" s="41">
        <v>2662707.9</v>
      </c>
      <c r="C9" s="38">
        <v>20</v>
      </c>
      <c r="D9" s="41">
        <v>492150.08</v>
      </c>
      <c r="E9" s="38">
        <v>19</v>
      </c>
      <c r="F9" s="38">
        <v>0</v>
      </c>
      <c r="G9" s="38">
        <v>0</v>
      </c>
      <c r="H9" s="41">
        <v>3582330.21</v>
      </c>
      <c r="I9" s="38">
        <v>20</v>
      </c>
      <c r="J9" s="41">
        <v>363398.19</v>
      </c>
      <c r="K9" s="38">
        <v>19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8095751.6100000003</v>
      </c>
      <c r="C10" s="38">
        <v>24</v>
      </c>
      <c r="D10" s="41">
        <v>1552976.15</v>
      </c>
      <c r="E10" s="38">
        <v>22</v>
      </c>
      <c r="F10" s="41">
        <v>106543.1666666666</v>
      </c>
      <c r="G10" s="38">
        <v>14</v>
      </c>
      <c r="H10" s="41">
        <v>7141606.75</v>
      </c>
      <c r="I10" s="38">
        <v>24</v>
      </c>
      <c r="J10" s="41">
        <v>1375870.1</v>
      </c>
      <c r="K10" s="38">
        <v>22</v>
      </c>
      <c r="L10" s="41">
        <v>92780.166666666701</v>
      </c>
      <c r="M10" s="38">
        <v>12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9189594.7300000004</v>
      </c>
      <c r="C11" s="38">
        <v>41</v>
      </c>
      <c r="D11" s="41">
        <v>998153.92</v>
      </c>
      <c r="E11" s="38">
        <v>36</v>
      </c>
      <c r="F11" s="38">
        <v>0</v>
      </c>
      <c r="G11" s="38">
        <v>0</v>
      </c>
      <c r="H11" s="41">
        <v>9279831.1600000001</v>
      </c>
      <c r="I11" s="38">
        <v>40</v>
      </c>
      <c r="J11" s="41">
        <v>1006505.67</v>
      </c>
      <c r="K11" s="38">
        <v>37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50534338.560000002</v>
      </c>
      <c r="C12" s="38">
        <v>170</v>
      </c>
      <c r="D12" s="41">
        <v>7492626.0899999999</v>
      </c>
      <c r="E12" s="38">
        <v>156</v>
      </c>
      <c r="F12" s="41">
        <v>202954.16666666674</v>
      </c>
      <c r="G12" s="38">
        <v>45</v>
      </c>
      <c r="H12" s="41">
        <v>43045909.700000003</v>
      </c>
      <c r="I12" s="38">
        <v>177</v>
      </c>
      <c r="J12" s="41">
        <v>7636663.2599999998</v>
      </c>
      <c r="K12" s="38">
        <v>165</v>
      </c>
      <c r="L12" s="41">
        <v>197679.33333333331</v>
      </c>
      <c r="M12" s="38">
        <v>43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2205180.4300000002</v>
      </c>
      <c r="C13" s="38">
        <v>10</v>
      </c>
      <c r="D13" s="41">
        <v>433722.08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0</v>
      </c>
      <c r="C14" s="38">
        <v>0</v>
      </c>
      <c r="D14" s="41">
        <v>0</v>
      </c>
      <c r="E14" s="38">
        <v>0</v>
      </c>
      <c r="F14" s="38">
        <v>0</v>
      </c>
      <c r="G14" s="38">
        <v>0</v>
      </c>
      <c r="H14" s="41">
        <v>673274.6</v>
      </c>
      <c r="I14" s="38">
        <v>12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4919212.87</v>
      </c>
      <c r="C15" s="38">
        <v>40</v>
      </c>
      <c r="D15" s="41">
        <v>1477299.41</v>
      </c>
      <c r="E15" s="38">
        <v>38</v>
      </c>
      <c r="F15" s="38">
        <v>0</v>
      </c>
      <c r="G15" s="38">
        <v>0</v>
      </c>
      <c r="H15" s="41">
        <v>4473826.45</v>
      </c>
      <c r="I15" s="38">
        <v>38</v>
      </c>
      <c r="J15" s="41">
        <v>1349818.79</v>
      </c>
      <c r="K15" s="38">
        <v>36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1035453.14</v>
      </c>
      <c r="C16" s="38">
        <v>17</v>
      </c>
      <c r="D16" s="41">
        <v>549535.84</v>
      </c>
      <c r="E16" s="38">
        <v>17</v>
      </c>
      <c r="F16" s="38">
        <v>0</v>
      </c>
      <c r="G16" s="38">
        <v>0</v>
      </c>
      <c r="H16" s="41">
        <v>1037302.2</v>
      </c>
      <c r="I16" s="38">
        <v>17</v>
      </c>
      <c r="J16" s="41">
        <v>657115.61</v>
      </c>
      <c r="K16" s="38">
        <v>17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82007880.25</v>
      </c>
      <c r="C17" s="38">
        <v>331</v>
      </c>
      <c r="D17" s="41">
        <v>20505137.449999999</v>
      </c>
      <c r="E17" s="38">
        <v>309</v>
      </c>
      <c r="F17" s="41">
        <v>667773.99999999965</v>
      </c>
      <c r="G17" s="38">
        <v>61</v>
      </c>
      <c r="H17" s="41">
        <v>74967550.849999994</v>
      </c>
      <c r="I17" s="38">
        <v>315</v>
      </c>
      <c r="J17" s="41">
        <v>18288056.149999999</v>
      </c>
      <c r="K17" s="38">
        <v>291</v>
      </c>
      <c r="L17" s="41">
        <v>610541.5</v>
      </c>
      <c r="M17" s="38">
        <v>64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5082852.1900000004</v>
      </c>
      <c r="C18" s="38">
        <v>39</v>
      </c>
      <c r="D18" s="41">
        <v>3019990.6</v>
      </c>
      <c r="E18" s="38">
        <v>38</v>
      </c>
      <c r="F18" s="38">
        <v>0</v>
      </c>
      <c r="G18" s="38">
        <v>0</v>
      </c>
      <c r="H18" s="41">
        <v>3867476.14</v>
      </c>
      <c r="I18" s="38">
        <v>37</v>
      </c>
      <c r="J18" s="41">
        <v>2155842.4900000002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5765408.0099999998</v>
      </c>
      <c r="C19" s="38">
        <v>43</v>
      </c>
      <c r="D19" s="41">
        <v>1132418.0900000001</v>
      </c>
      <c r="E19" s="38">
        <v>35</v>
      </c>
      <c r="F19" s="38">
        <v>0</v>
      </c>
      <c r="G19" s="38">
        <v>0</v>
      </c>
      <c r="H19" s="41">
        <v>4666162.45</v>
      </c>
      <c r="I19" s="38">
        <v>38</v>
      </c>
      <c r="J19" s="41">
        <v>1050413.02</v>
      </c>
      <c r="K19" s="38">
        <v>35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1606260.53</v>
      </c>
      <c r="C20" s="38">
        <v>23</v>
      </c>
      <c r="D20" s="41">
        <v>301892.77</v>
      </c>
      <c r="E20" s="38">
        <v>15</v>
      </c>
      <c r="F20" s="38">
        <v>0</v>
      </c>
      <c r="G20" s="38">
        <v>0</v>
      </c>
      <c r="H20" s="41">
        <v>1609781.14</v>
      </c>
      <c r="I20" s="38">
        <v>25</v>
      </c>
      <c r="J20" s="41">
        <v>493376.66</v>
      </c>
      <c r="K20" s="38">
        <v>20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2936360.85</v>
      </c>
      <c r="C21" s="38">
        <v>28</v>
      </c>
      <c r="D21" s="41">
        <v>744194.61</v>
      </c>
      <c r="E21" s="38">
        <v>23</v>
      </c>
      <c r="F21" s="38">
        <v>0</v>
      </c>
      <c r="G21" s="38">
        <v>0</v>
      </c>
      <c r="H21" s="41">
        <v>2720301.92</v>
      </c>
      <c r="I21" s="38">
        <v>30</v>
      </c>
      <c r="J21" s="41">
        <v>691019.03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6477912.3899999997</v>
      </c>
      <c r="C22" s="38">
        <v>21</v>
      </c>
      <c r="D22" s="41">
        <v>1290855.83</v>
      </c>
      <c r="E22" s="38">
        <v>21</v>
      </c>
      <c r="F22" s="38">
        <v>0</v>
      </c>
      <c r="G22" s="38">
        <v>0</v>
      </c>
      <c r="H22" s="41">
        <v>5962489.8799999999</v>
      </c>
      <c r="I22" s="38">
        <v>27</v>
      </c>
      <c r="J22" s="41">
        <v>1240141.0900000001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132099858.13</v>
      </c>
      <c r="C23" s="38">
        <v>123</v>
      </c>
      <c r="D23" s="41">
        <v>32865280.199999999</v>
      </c>
      <c r="E23" s="38">
        <v>111</v>
      </c>
      <c r="F23" s="41">
        <v>523235.49999999965</v>
      </c>
      <c r="G23" s="38">
        <v>36</v>
      </c>
      <c r="H23" s="41">
        <v>118768402.31</v>
      </c>
      <c r="I23" s="38">
        <v>131</v>
      </c>
      <c r="J23" s="41">
        <v>29169378.350000001</v>
      </c>
      <c r="K23" s="38">
        <v>119</v>
      </c>
      <c r="L23" s="41">
        <v>651317.66666666698</v>
      </c>
      <c r="M23" s="38">
        <v>38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601833.79</v>
      </c>
      <c r="C24" s="38">
        <v>13</v>
      </c>
      <c r="D24" s="41">
        <v>322519.31</v>
      </c>
      <c r="E24" s="38">
        <v>12</v>
      </c>
      <c r="F24" s="38">
        <v>0</v>
      </c>
      <c r="G24" s="38">
        <v>0</v>
      </c>
      <c r="H24" s="41">
        <v>507322.76</v>
      </c>
      <c r="I24" s="38">
        <v>11</v>
      </c>
      <c r="J24" s="41">
        <v>223145.66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319657.12</v>
      </c>
      <c r="C25" s="38">
        <v>11</v>
      </c>
      <c r="D25" s="38">
        <v>263351.87</v>
      </c>
      <c r="E25" s="38">
        <v>10</v>
      </c>
      <c r="F25" s="38">
        <v>0</v>
      </c>
      <c r="G25" s="38">
        <v>0</v>
      </c>
      <c r="H25" s="41">
        <v>136863.18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799003.1</v>
      </c>
      <c r="C26" s="38">
        <v>14</v>
      </c>
      <c r="D26" s="41">
        <v>603388.38</v>
      </c>
      <c r="E26" s="38">
        <v>14</v>
      </c>
      <c r="F26" s="38">
        <v>0</v>
      </c>
      <c r="G26" s="38">
        <v>0</v>
      </c>
      <c r="H26" s="41">
        <v>665607.01</v>
      </c>
      <c r="I26" s="38">
        <v>15</v>
      </c>
      <c r="J26" s="41">
        <v>520025.55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27109139.16</v>
      </c>
      <c r="C27" s="38">
        <v>47</v>
      </c>
      <c r="D27" s="41">
        <v>8493341.8800000008</v>
      </c>
      <c r="E27" s="38">
        <v>43</v>
      </c>
      <c r="F27" s="41">
        <v>78630.333333333343</v>
      </c>
      <c r="G27" s="38">
        <v>19</v>
      </c>
      <c r="H27" s="41">
        <v>22560690.649999999</v>
      </c>
      <c r="I27" s="38">
        <v>49</v>
      </c>
      <c r="J27" s="41">
        <v>7704366.0499999998</v>
      </c>
      <c r="K27" s="38">
        <v>46</v>
      </c>
      <c r="L27" s="41">
        <v>67419.166666666672</v>
      </c>
      <c r="M27" s="38">
        <v>23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2359262.7200000002</v>
      </c>
      <c r="C28" s="38">
        <v>23</v>
      </c>
      <c r="D28" s="41">
        <v>720602.65</v>
      </c>
      <c r="E28" s="38">
        <v>22</v>
      </c>
      <c r="F28" s="38">
        <v>0</v>
      </c>
      <c r="G28" s="38">
        <v>0</v>
      </c>
      <c r="H28" s="41">
        <v>1872079.63</v>
      </c>
      <c r="I28" s="38">
        <v>24</v>
      </c>
      <c r="J28" s="41">
        <v>667015.66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3831610.38</v>
      </c>
      <c r="C29" s="38">
        <v>28</v>
      </c>
      <c r="D29" s="41">
        <v>2587512.81</v>
      </c>
      <c r="E29" s="38">
        <v>27</v>
      </c>
      <c r="F29" s="38">
        <v>0</v>
      </c>
      <c r="G29" s="38">
        <v>0</v>
      </c>
      <c r="H29" s="41">
        <v>3952854.91</v>
      </c>
      <c r="I29" s="38">
        <v>29</v>
      </c>
      <c r="J29" s="41">
        <v>3060889.65</v>
      </c>
      <c r="K29" s="38">
        <v>28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1370719.18</v>
      </c>
      <c r="C30" s="38">
        <v>13</v>
      </c>
      <c r="D30" s="41">
        <v>243429.29</v>
      </c>
      <c r="E30" s="38">
        <v>12</v>
      </c>
      <c r="F30" s="38">
        <v>0</v>
      </c>
      <c r="G30" s="38">
        <v>0</v>
      </c>
      <c r="H30" s="41">
        <v>1073708.31</v>
      </c>
      <c r="I30" s="38">
        <v>14</v>
      </c>
      <c r="J30" s="41">
        <v>175649.91</v>
      </c>
      <c r="K30" s="38">
        <v>12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5412926.9299999997</v>
      </c>
      <c r="C31" s="38">
        <v>26</v>
      </c>
      <c r="D31" s="41">
        <v>1238254.3</v>
      </c>
      <c r="E31" s="38">
        <v>25</v>
      </c>
      <c r="F31" s="38">
        <v>0</v>
      </c>
      <c r="G31" s="38">
        <v>0</v>
      </c>
      <c r="H31" s="41">
        <v>6367130.2699999996</v>
      </c>
      <c r="I31" s="38">
        <v>25</v>
      </c>
      <c r="J31" s="41">
        <v>1561976.32</v>
      </c>
      <c r="K31" s="38">
        <v>21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7243519.6500000004</v>
      </c>
      <c r="C32" s="38">
        <v>37</v>
      </c>
      <c r="D32" s="41">
        <v>1924105.26</v>
      </c>
      <c r="E32" s="38">
        <v>37</v>
      </c>
      <c r="F32" s="41">
        <v>0</v>
      </c>
      <c r="G32" s="38">
        <v>0</v>
      </c>
      <c r="H32" s="41">
        <v>6238701.5499999998</v>
      </c>
      <c r="I32" s="38">
        <v>39</v>
      </c>
      <c r="J32" s="41">
        <v>2009743.6</v>
      </c>
      <c r="K32" s="38">
        <v>38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41724995.659999996</v>
      </c>
      <c r="C33" s="38">
        <v>166</v>
      </c>
      <c r="D33" s="41">
        <v>14215771.060000001</v>
      </c>
      <c r="E33" s="38">
        <v>157</v>
      </c>
      <c r="F33" s="41">
        <v>237424.49999999991</v>
      </c>
      <c r="G33" s="38">
        <v>37</v>
      </c>
      <c r="H33" s="41">
        <v>39376804.880000003</v>
      </c>
      <c r="I33" s="38">
        <v>162</v>
      </c>
      <c r="J33" s="41">
        <v>14485643.6</v>
      </c>
      <c r="K33" s="38">
        <v>154</v>
      </c>
      <c r="L33" s="41">
        <v>320916.99999999994</v>
      </c>
      <c r="M33" s="38">
        <v>34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7461983.6200000001</v>
      </c>
      <c r="C34" s="38">
        <v>29</v>
      </c>
      <c r="D34" s="41">
        <v>1337796.03</v>
      </c>
      <c r="E34" s="38">
        <v>29</v>
      </c>
      <c r="F34" s="38">
        <v>0</v>
      </c>
      <c r="G34" s="38">
        <v>0</v>
      </c>
      <c r="H34" s="41">
        <v>5387721.7000000002</v>
      </c>
      <c r="I34" s="38">
        <v>32</v>
      </c>
      <c r="J34" s="41">
        <v>1288761.76</v>
      </c>
      <c r="K34" s="38">
        <v>30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3327438.61</v>
      </c>
      <c r="C35" s="38">
        <v>23</v>
      </c>
      <c r="D35" s="41">
        <v>977328.37</v>
      </c>
      <c r="E35" s="38">
        <v>20</v>
      </c>
      <c r="F35" s="38">
        <v>0</v>
      </c>
      <c r="G35" s="38">
        <v>0</v>
      </c>
      <c r="H35" s="41">
        <v>2402887.2400000002</v>
      </c>
      <c r="I35" s="38">
        <v>22</v>
      </c>
      <c r="J35" s="41">
        <v>1078999.6200000001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1421266.92</v>
      </c>
      <c r="C36" s="38">
        <v>17</v>
      </c>
      <c r="D36" s="41">
        <v>330525.02</v>
      </c>
      <c r="E36" s="38">
        <v>16</v>
      </c>
      <c r="F36" s="38">
        <v>0</v>
      </c>
      <c r="G36" s="38">
        <v>0</v>
      </c>
      <c r="H36" s="41">
        <v>1128756.02</v>
      </c>
      <c r="I36" s="38">
        <v>16</v>
      </c>
      <c r="J36" s="41">
        <v>323380.53999999998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2225318.3199999998</v>
      </c>
      <c r="C37" s="38">
        <v>16</v>
      </c>
      <c r="D37" s="41">
        <v>490924.14</v>
      </c>
      <c r="E37" s="38">
        <v>13</v>
      </c>
      <c r="F37" s="38">
        <v>0</v>
      </c>
      <c r="G37" s="38">
        <v>0</v>
      </c>
      <c r="H37" s="41">
        <v>2056598.06</v>
      </c>
      <c r="I37" s="38">
        <v>14</v>
      </c>
      <c r="J37" s="41">
        <v>549120.37</v>
      </c>
      <c r="K37" s="38">
        <v>12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1583383.78</v>
      </c>
      <c r="C38" s="38">
        <v>13</v>
      </c>
      <c r="D38" s="41">
        <v>737154.54</v>
      </c>
      <c r="E38" s="38">
        <v>13</v>
      </c>
      <c r="F38" s="38">
        <v>0</v>
      </c>
      <c r="G38" s="38">
        <v>0</v>
      </c>
      <c r="H38" s="41">
        <v>1131284.95</v>
      </c>
      <c r="I38" s="38">
        <v>14</v>
      </c>
      <c r="J38" s="41">
        <v>581423.22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9888834.9900000002</v>
      </c>
      <c r="C39" s="38">
        <v>35</v>
      </c>
      <c r="D39" s="41">
        <v>1398501.01</v>
      </c>
      <c r="E39" s="38">
        <v>33</v>
      </c>
      <c r="F39" s="38">
        <v>0</v>
      </c>
      <c r="G39" s="38">
        <v>0</v>
      </c>
      <c r="H39" s="41">
        <v>10097291.26</v>
      </c>
      <c r="I39" s="38">
        <v>36</v>
      </c>
      <c r="J39" s="41">
        <v>1362883.76</v>
      </c>
      <c r="K39" s="38">
        <v>34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49667124.850000001</v>
      </c>
      <c r="C40" s="38">
        <v>122</v>
      </c>
      <c r="D40" s="41">
        <v>7558144.8200000003</v>
      </c>
      <c r="E40" s="38">
        <v>115</v>
      </c>
      <c r="F40" s="41">
        <v>103956.5</v>
      </c>
      <c r="G40" s="38">
        <v>39</v>
      </c>
      <c r="H40" s="41">
        <v>46464744.780000001</v>
      </c>
      <c r="I40" s="38">
        <v>123</v>
      </c>
      <c r="J40" s="41">
        <v>6787825.8499999996</v>
      </c>
      <c r="K40" s="38">
        <v>115</v>
      </c>
      <c r="L40" s="41">
        <v>64360.500000000015</v>
      </c>
      <c r="M40" s="38">
        <v>37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603433.54</v>
      </c>
      <c r="C41" s="38">
        <v>14</v>
      </c>
      <c r="D41" s="41">
        <v>257550.29</v>
      </c>
      <c r="E41" s="38">
        <v>14</v>
      </c>
      <c r="F41" s="38">
        <v>0</v>
      </c>
      <c r="G41" s="38">
        <v>0</v>
      </c>
      <c r="H41" s="41">
        <v>617352.13</v>
      </c>
      <c r="I41" s="38">
        <v>13</v>
      </c>
      <c r="J41" s="41">
        <v>259131.91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2369142.44</v>
      </c>
      <c r="C42" s="38">
        <v>13</v>
      </c>
      <c r="D42" s="41">
        <v>560711.75</v>
      </c>
      <c r="E42" s="38">
        <v>11</v>
      </c>
      <c r="F42" s="38">
        <v>0</v>
      </c>
      <c r="G42" s="38">
        <v>0</v>
      </c>
      <c r="H42" s="41">
        <v>1663455.34</v>
      </c>
      <c r="I42" s="38">
        <v>15</v>
      </c>
      <c r="J42" s="41">
        <v>650101.48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6149785.3499999996</v>
      </c>
      <c r="C43" s="38">
        <v>35</v>
      </c>
      <c r="D43" s="41">
        <v>1482702.42</v>
      </c>
      <c r="E43" s="38">
        <v>31</v>
      </c>
      <c r="F43" s="38">
        <v>0</v>
      </c>
      <c r="G43" s="38">
        <v>0</v>
      </c>
      <c r="H43" s="41">
        <v>5758639.5199999996</v>
      </c>
      <c r="I43" s="38">
        <v>34</v>
      </c>
      <c r="J43" s="41">
        <v>1414366.34</v>
      </c>
      <c r="K43" s="38">
        <v>31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3887971.48</v>
      </c>
      <c r="C44" s="38">
        <v>17</v>
      </c>
      <c r="D44" s="41">
        <v>296787.38</v>
      </c>
      <c r="E44" s="38">
        <v>15</v>
      </c>
      <c r="F44" s="38">
        <v>0</v>
      </c>
      <c r="G44" s="38">
        <v>0</v>
      </c>
      <c r="H44" s="41">
        <v>3842227.02</v>
      </c>
      <c r="I44" s="38">
        <v>20</v>
      </c>
      <c r="J44" s="41">
        <v>306265.69</v>
      </c>
      <c r="K44" s="38">
        <v>17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1963278.97</v>
      </c>
      <c r="C45" s="38">
        <v>14</v>
      </c>
      <c r="D45" s="41">
        <v>351806.66</v>
      </c>
      <c r="E45" s="38">
        <v>12</v>
      </c>
      <c r="F45" s="38">
        <v>0</v>
      </c>
      <c r="G45" s="38">
        <v>0</v>
      </c>
      <c r="H45" s="41">
        <v>1309025.4099999999</v>
      </c>
      <c r="I45" s="38">
        <v>13</v>
      </c>
      <c r="J45" s="41">
        <v>396372.98</v>
      </c>
      <c r="K45" s="38">
        <v>13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3960323.64</v>
      </c>
      <c r="C46" s="38">
        <v>22</v>
      </c>
      <c r="D46" s="41">
        <v>985267.8</v>
      </c>
      <c r="E46" s="38">
        <v>22</v>
      </c>
      <c r="F46" s="38">
        <v>0</v>
      </c>
      <c r="G46" s="38">
        <v>0</v>
      </c>
      <c r="H46" s="41">
        <v>2542979.4300000002</v>
      </c>
      <c r="I46" s="38">
        <v>22</v>
      </c>
      <c r="J46" s="41">
        <v>795288.23</v>
      </c>
      <c r="K46" s="38">
        <v>22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10767441.369999999</v>
      </c>
      <c r="C47" s="38">
        <v>28</v>
      </c>
      <c r="D47" s="41">
        <v>2628865.11</v>
      </c>
      <c r="E47" s="38">
        <v>26</v>
      </c>
      <c r="F47" s="38">
        <v>0</v>
      </c>
      <c r="G47" s="38">
        <v>0</v>
      </c>
      <c r="H47" s="41">
        <v>9448209.3000000007</v>
      </c>
      <c r="I47" s="38">
        <v>26</v>
      </c>
      <c r="J47" s="41">
        <v>2568487.9900000002</v>
      </c>
      <c r="K47" s="38">
        <v>25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10264822.73</v>
      </c>
      <c r="C48" s="38">
        <v>32</v>
      </c>
      <c r="D48" s="41">
        <v>9158819.3300000001</v>
      </c>
      <c r="E48" s="38">
        <v>31</v>
      </c>
      <c r="F48" s="38">
        <v>0</v>
      </c>
      <c r="G48" s="38">
        <v>0</v>
      </c>
      <c r="H48" s="41">
        <v>10177035.76</v>
      </c>
      <c r="I48" s="38">
        <v>31</v>
      </c>
      <c r="J48" s="41">
        <v>9136925.0999999996</v>
      </c>
      <c r="K48" s="38">
        <v>31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4692124.08</v>
      </c>
      <c r="C49" s="38">
        <v>20</v>
      </c>
      <c r="D49" s="41">
        <v>2103358.59</v>
      </c>
      <c r="E49" s="38">
        <v>20</v>
      </c>
      <c r="F49" s="38">
        <v>0</v>
      </c>
      <c r="G49" s="38">
        <v>0</v>
      </c>
      <c r="H49" s="41">
        <v>4952027.3099999996</v>
      </c>
      <c r="I49" s="38">
        <v>24</v>
      </c>
      <c r="J49" s="41">
        <v>2251550.31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7445137.25</v>
      </c>
      <c r="C50" s="38">
        <v>38</v>
      </c>
      <c r="D50" s="41">
        <v>3350350.93</v>
      </c>
      <c r="E50" s="38">
        <v>37</v>
      </c>
      <c r="F50" s="38">
        <v>0</v>
      </c>
      <c r="G50" s="38">
        <v>0</v>
      </c>
      <c r="H50" s="41">
        <v>7059648.5700000003</v>
      </c>
      <c r="I50" s="38">
        <v>39</v>
      </c>
      <c r="J50" s="41">
        <v>3255432.17</v>
      </c>
      <c r="K50" s="38">
        <v>38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7828955.9199999999</v>
      </c>
      <c r="C51" s="38">
        <v>56</v>
      </c>
      <c r="D51" s="41">
        <v>2846649.36</v>
      </c>
      <c r="E51" s="38">
        <v>50</v>
      </c>
      <c r="F51" s="41">
        <v>23379.666666666697</v>
      </c>
      <c r="G51" s="38">
        <v>13</v>
      </c>
      <c r="H51" s="41">
        <v>7681026.7000000002</v>
      </c>
      <c r="I51" s="38">
        <v>54</v>
      </c>
      <c r="J51" s="41">
        <v>2965223.53</v>
      </c>
      <c r="K51" s="38">
        <v>49</v>
      </c>
      <c r="L51" s="41">
        <v>44989.166666666701</v>
      </c>
      <c r="M51" s="38">
        <v>14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24279492.640000001</v>
      </c>
      <c r="C52" s="38">
        <v>133</v>
      </c>
      <c r="D52" s="41">
        <v>11591041.949999999</v>
      </c>
      <c r="E52" s="38">
        <v>122</v>
      </c>
      <c r="F52" s="41">
        <v>217000.16666666704</v>
      </c>
      <c r="G52" s="38">
        <v>25</v>
      </c>
      <c r="H52" s="41">
        <v>23567281.579999998</v>
      </c>
      <c r="I52" s="38">
        <v>137</v>
      </c>
      <c r="J52" s="41">
        <v>11753373.550000001</v>
      </c>
      <c r="K52" s="38">
        <v>129</v>
      </c>
      <c r="L52" s="41">
        <v>239255.50000000009</v>
      </c>
      <c r="M52" s="38">
        <v>23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33186796.670000002</v>
      </c>
      <c r="C53" s="38">
        <v>122</v>
      </c>
      <c r="D53" s="41">
        <v>8598174.8800000008</v>
      </c>
      <c r="E53" s="38">
        <v>117</v>
      </c>
      <c r="F53" s="41">
        <v>109169.00000000003</v>
      </c>
      <c r="G53" s="38">
        <v>30</v>
      </c>
      <c r="H53" s="41">
        <v>33690475.25</v>
      </c>
      <c r="I53" s="38">
        <v>117</v>
      </c>
      <c r="J53" s="41">
        <v>8088301.5300000003</v>
      </c>
      <c r="K53" s="38">
        <v>112</v>
      </c>
      <c r="L53" s="41">
        <v>46984.666666666642</v>
      </c>
      <c r="M53" s="38">
        <v>27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19363181.890000001</v>
      </c>
      <c r="C54" s="38">
        <v>79</v>
      </c>
      <c r="D54" s="41">
        <v>3650209.22</v>
      </c>
      <c r="E54" s="38">
        <v>71</v>
      </c>
      <c r="F54" s="41">
        <v>71599</v>
      </c>
      <c r="G54" s="38">
        <v>16</v>
      </c>
      <c r="H54" s="41">
        <v>16861781.23</v>
      </c>
      <c r="I54" s="38">
        <v>68</v>
      </c>
      <c r="J54" s="41">
        <v>3607120.09</v>
      </c>
      <c r="K54" s="38">
        <v>66</v>
      </c>
      <c r="L54" s="41">
        <v>17225.666666666672</v>
      </c>
      <c r="M54" s="38">
        <v>16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15832098.279999999</v>
      </c>
      <c r="C55" s="38">
        <v>98</v>
      </c>
      <c r="D55" s="41">
        <v>4779918.1900000004</v>
      </c>
      <c r="E55" s="38">
        <v>95</v>
      </c>
      <c r="F55" s="41">
        <v>322740.33333333372</v>
      </c>
      <c r="G55" s="38">
        <v>29</v>
      </c>
      <c r="H55" s="41">
        <v>15346710.470000001</v>
      </c>
      <c r="I55" s="38">
        <v>102</v>
      </c>
      <c r="J55" s="41">
        <v>5039858.68</v>
      </c>
      <c r="K55" s="38">
        <v>97</v>
      </c>
      <c r="L55" s="41">
        <v>329175.83333333366</v>
      </c>
      <c r="M55" s="38">
        <v>26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0</v>
      </c>
      <c r="C56" s="38">
        <v>0</v>
      </c>
      <c r="D56" s="41">
        <v>0</v>
      </c>
      <c r="E56" s="38">
        <v>0</v>
      </c>
      <c r="F56" s="41">
        <v>0</v>
      </c>
      <c r="G56" s="38">
        <v>0</v>
      </c>
      <c r="H56" s="41">
        <v>432334.08000000002</v>
      </c>
      <c r="I56" s="38">
        <v>13</v>
      </c>
      <c r="J56" s="41">
        <v>192327.99</v>
      </c>
      <c r="K56" s="38">
        <v>11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30784919.23</v>
      </c>
      <c r="C57" s="38">
        <v>82</v>
      </c>
      <c r="D57" s="41">
        <v>8856424.7699999996</v>
      </c>
      <c r="E57" s="38">
        <v>81</v>
      </c>
      <c r="F57" s="38">
        <v>267760.00000000006</v>
      </c>
      <c r="G57" s="38">
        <v>27</v>
      </c>
      <c r="H57" s="41">
        <v>25985822.93</v>
      </c>
      <c r="I57" s="38">
        <v>87</v>
      </c>
      <c r="J57" s="41">
        <v>8502648.0899999999</v>
      </c>
      <c r="K57" s="38">
        <v>85</v>
      </c>
      <c r="L57" s="38">
        <v>157413.50000000003</v>
      </c>
      <c r="M57" s="38">
        <v>28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13863249.66</v>
      </c>
      <c r="C58" s="38">
        <v>21</v>
      </c>
      <c r="D58" s="41">
        <v>752593.83</v>
      </c>
      <c r="E58" s="38">
        <v>19</v>
      </c>
      <c r="F58" s="38">
        <v>0</v>
      </c>
      <c r="G58" s="38">
        <v>0</v>
      </c>
      <c r="H58" s="41">
        <v>12716552.789999999</v>
      </c>
      <c r="I58" s="38">
        <v>21</v>
      </c>
      <c r="J58" s="41">
        <v>651139.83999999997</v>
      </c>
      <c r="K58" s="38">
        <v>19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3545524.24</v>
      </c>
      <c r="C59" s="38">
        <v>12</v>
      </c>
      <c r="D59" s="41">
        <v>255598.8</v>
      </c>
      <c r="E59" s="38">
        <v>10</v>
      </c>
      <c r="F59" s="41">
        <v>0</v>
      </c>
      <c r="G59" s="38">
        <v>0</v>
      </c>
      <c r="H59" s="41">
        <v>3734038.18</v>
      </c>
      <c r="I59" s="38">
        <v>13</v>
      </c>
      <c r="J59" s="41">
        <v>285574.58</v>
      </c>
      <c r="K59" s="38">
        <v>11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23375036.890000001</v>
      </c>
      <c r="C60" s="38">
        <v>86</v>
      </c>
      <c r="D60" s="41">
        <v>4132542.01</v>
      </c>
      <c r="E60" s="38">
        <v>80</v>
      </c>
      <c r="F60" s="38">
        <v>55723.500000000036</v>
      </c>
      <c r="G60" s="38">
        <v>18</v>
      </c>
      <c r="H60" s="41">
        <v>20350250.030000001</v>
      </c>
      <c r="I60" s="38">
        <v>88</v>
      </c>
      <c r="J60" s="41">
        <v>4037622.51</v>
      </c>
      <c r="K60" s="38">
        <v>81</v>
      </c>
      <c r="L60" s="38">
        <v>47697.666666666664</v>
      </c>
      <c r="M60" s="38">
        <v>25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7908731.5300000003</v>
      </c>
      <c r="C61" s="38">
        <v>34</v>
      </c>
      <c r="D61" s="41">
        <v>1692305.22</v>
      </c>
      <c r="E61" s="38">
        <v>31</v>
      </c>
      <c r="F61" s="38">
        <v>0</v>
      </c>
      <c r="G61" s="38">
        <v>0</v>
      </c>
      <c r="H61" s="41">
        <v>5712287.7400000002</v>
      </c>
      <c r="I61" s="38">
        <v>36</v>
      </c>
      <c r="J61" s="41">
        <v>1463718.01</v>
      </c>
      <c r="K61" s="38">
        <v>32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2502559.2200000002</v>
      </c>
      <c r="C62" s="38">
        <v>17</v>
      </c>
      <c r="D62" s="41">
        <v>516488.36</v>
      </c>
      <c r="E62" s="38">
        <v>16</v>
      </c>
      <c r="F62" s="38">
        <v>0</v>
      </c>
      <c r="G62" s="38">
        <v>0</v>
      </c>
      <c r="H62" s="41">
        <v>2044752.79</v>
      </c>
      <c r="I62" s="38">
        <v>16</v>
      </c>
      <c r="J62" s="41">
        <v>444194.19</v>
      </c>
      <c r="K62" s="38">
        <v>14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2146037.36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2485240.02</v>
      </c>
      <c r="C64" s="38">
        <v>20</v>
      </c>
      <c r="D64" s="41">
        <v>591141.77</v>
      </c>
      <c r="E64" s="38">
        <v>20</v>
      </c>
      <c r="F64" s="38">
        <v>0</v>
      </c>
      <c r="G64" s="38">
        <v>0</v>
      </c>
      <c r="H64" s="41">
        <v>2409185.5299999998</v>
      </c>
      <c r="I64" s="38">
        <v>22</v>
      </c>
      <c r="J64" s="41">
        <v>587025.93000000005</v>
      </c>
      <c r="K64" s="38">
        <v>21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2690583.38</v>
      </c>
      <c r="C65" s="38">
        <v>30</v>
      </c>
      <c r="D65" s="41">
        <v>657692.34</v>
      </c>
      <c r="E65" s="38">
        <v>26</v>
      </c>
      <c r="F65" s="41">
        <v>0</v>
      </c>
      <c r="G65" s="38">
        <v>0</v>
      </c>
      <c r="H65" s="41">
        <v>2155946.79</v>
      </c>
      <c r="I65" s="38">
        <v>31</v>
      </c>
      <c r="J65" s="41">
        <v>615615.81999999995</v>
      </c>
      <c r="K65" s="38">
        <v>30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1076067.46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760673.61</v>
      </c>
      <c r="C67" s="38">
        <v>14</v>
      </c>
      <c r="D67" s="41">
        <v>137627.72</v>
      </c>
      <c r="E67" s="38">
        <v>11</v>
      </c>
      <c r="F67" s="38">
        <v>0</v>
      </c>
      <c r="G67" s="38">
        <v>0</v>
      </c>
      <c r="H67" s="41">
        <v>705373.82</v>
      </c>
      <c r="I67" s="38">
        <v>18</v>
      </c>
      <c r="J67" s="41">
        <v>172984.01</v>
      </c>
      <c r="K67" s="38">
        <v>15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8055282.79</v>
      </c>
      <c r="C68" s="38">
        <v>53</v>
      </c>
      <c r="D68" s="41">
        <v>1475747.36</v>
      </c>
      <c r="E68" s="38">
        <v>47</v>
      </c>
      <c r="F68" s="38">
        <v>6545.6666666666606</v>
      </c>
      <c r="G68" s="38">
        <v>11</v>
      </c>
      <c r="H68" s="41">
        <v>7864749.6299999999</v>
      </c>
      <c r="I68" s="38">
        <v>54</v>
      </c>
      <c r="J68" s="41">
        <v>1683626.54</v>
      </c>
      <c r="K68" s="38">
        <v>51</v>
      </c>
      <c r="L68" s="38">
        <v>30508.500000000036</v>
      </c>
      <c r="M68" s="38">
        <v>11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7674156.5</v>
      </c>
      <c r="C69" s="38">
        <v>14</v>
      </c>
      <c r="D69" s="41">
        <v>314189.28999999998</v>
      </c>
      <c r="E69" s="38">
        <v>12</v>
      </c>
      <c r="F69" s="38">
        <v>0</v>
      </c>
      <c r="G69" s="38">
        <v>0</v>
      </c>
      <c r="H69" s="41">
        <v>6447789.4500000002</v>
      </c>
      <c r="I69" s="38">
        <v>13</v>
      </c>
      <c r="J69" s="41">
        <v>321803.86</v>
      </c>
      <c r="K69" s="38">
        <v>11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15080996.039999999</v>
      </c>
      <c r="C70" s="38">
        <v>27</v>
      </c>
      <c r="D70" s="41">
        <v>2460160.94</v>
      </c>
      <c r="E70" s="38">
        <v>26</v>
      </c>
      <c r="F70" s="38">
        <v>0</v>
      </c>
      <c r="G70" s="38">
        <v>0</v>
      </c>
      <c r="H70" s="41">
        <v>9417866.1500000004</v>
      </c>
      <c r="I70" s="38">
        <v>28</v>
      </c>
      <c r="J70" s="41">
        <v>2412046.65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1921955.08</v>
      </c>
      <c r="C71" s="38">
        <v>13</v>
      </c>
      <c r="D71" s="41">
        <v>230530.27</v>
      </c>
      <c r="E71" s="38">
        <v>12</v>
      </c>
      <c r="F71" s="41">
        <v>0</v>
      </c>
      <c r="G71" s="38">
        <v>0</v>
      </c>
      <c r="H71" s="41">
        <v>1794749.73</v>
      </c>
      <c r="I71" s="38">
        <v>11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9695327.0999999996</v>
      </c>
      <c r="C72" s="38">
        <v>43</v>
      </c>
      <c r="D72" s="41">
        <v>1219575.31</v>
      </c>
      <c r="E72" s="38">
        <v>39</v>
      </c>
      <c r="F72" s="41">
        <v>21999.666666666635</v>
      </c>
      <c r="G72" s="38">
        <v>10</v>
      </c>
      <c r="H72" s="41">
        <v>7398201.9400000004</v>
      </c>
      <c r="I72" s="38">
        <v>41</v>
      </c>
      <c r="J72" s="41">
        <v>1097824.51</v>
      </c>
      <c r="K72" s="38">
        <v>38</v>
      </c>
      <c r="L72" s="41">
        <v>33085.499999999964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5319774.1100000003</v>
      </c>
      <c r="C73" s="38">
        <v>21</v>
      </c>
      <c r="D73" s="38">
        <v>786670.25</v>
      </c>
      <c r="E73" s="38">
        <v>18</v>
      </c>
      <c r="F73" s="38">
        <v>0</v>
      </c>
      <c r="G73" s="38">
        <v>0</v>
      </c>
      <c r="H73" s="41">
        <v>5490441.2599999998</v>
      </c>
      <c r="I73" s="38">
        <v>23</v>
      </c>
      <c r="J73" s="38">
        <v>830688.46</v>
      </c>
      <c r="K73" s="38">
        <v>19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44055665.469999999</v>
      </c>
      <c r="C74" s="38">
        <v>193</v>
      </c>
      <c r="D74" s="41">
        <v>15504334.26</v>
      </c>
      <c r="E74" s="38">
        <v>185</v>
      </c>
      <c r="F74" s="41">
        <v>554793.3333333336</v>
      </c>
      <c r="G74" s="38">
        <v>52</v>
      </c>
      <c r="H74" s="41">
        <v>39980491.450000003</v>
      </c>
      <c r="I74" s="38">
        <v>201</v>
      </c>
      <c r="J74" s="41">
        <v>14960880.220000001</v>
      </c>
      <c r="K74" s="38">
        <v>188</v>
      </c>
      <c r="L74" s="41">
        <v>654043.66666666663</v>
      </c>
      <c r="M74" s="38">
        <v>45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24763999.77</v>
      </c>
      <c r="C75" s="38">
        <v>63</v>
      </c>
      <c r="D75" s="41">
        <v>10668852.800000001</v>
      </c>
      <c r="E75" s="38">
        <v>62</v>
      </c>
      <c r="F75" s="41">
        <v>1580860.6666666667</v>
      </c>
      <c r="G75" s="38">
        <v>19</v>
      </c>
      <c r="H75" s="41">
        <v>25280219.879999999</v>
      </c>
      <c r="I75" s="38">
        <v>63</v>
      </c>
      <c r="J75" s="41">
        <v>10746788.369999999</v>
      </c>
      <c r="K75" s="38">
        <v>61</v>
      </c>
      <c r="L75" s="41">
        <v>965306.0000000007</v>
      </c>
      <c r="M75" s="38">
        <v>21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5867589.4000000004</v>
      </c>
      <c r="C76" s="38">
        <v>12</v>
      </c>
      <c r="D76" s="41">
        <v>0</v>
      </c>
      <c r="E76" s="38">
        <v>0</v>
      </c>
      <c r="F76" s="38">
        <v>0</v>
      </c>
      <c r="G76" s="38">
        <v>0</v>
      </c>
      <c r="H76" s="41">
        <v>6617161.8700000001</v>
      </c>
      <c r="I76" s="38">
        <v>10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26025974.640000001</v>
      </c>
      <c r="C77" s="34">
        <v>79</v>
      </c>
      <c r="D77" s="39">
        <v>4587497.75</v>
      </c>
      <c r="E77" s="34">
        <v>75</v>
      </c>
      <c r="F77" s="39">
        <v>18617.666666666653</v>
      </c>
      <c r="G77" s="34">
        <v>14</v>
      </c>
      <c r="H77" s="39">
        <v>25581002.829999998</v>
      </c>
      <c r="I77" s="34">
        <v>82</v>
      </c>
      <c r="J77" s="39">
        <v>4226120.49</v>
      </c>
      <c r="K77" s="34">
        <v>73</v>
      </c>
      <c r="L77" s="39">
        <v>20020.833333333347</v>
      </c>
      <c r="M77" s="34">
        <v>13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127251157.36</v>
      </c>
      <c r="C78" s="34">
        <v>290</v>
      </c>
      <c r="D78" s="39">
        <v>32825605.620000001</v>
      </c>
      <c r="E78" s="34">
        <v>271</v>
      </c>
      <c r="F78" s="39">
        <v>1052474.0000000002</v>
      </c>
      <c r="G78" s="34">
        <v>106</v>
      </c>
      <c r="H78" s="39">
        <v>127534494.54000001</v>
      </c>
      <c r="I78" s="34">
        <v>316</v>
      </c>
      <c r="J78" s="39">
        <v>31521560</v>
      </c>
      <c r="K78" s="34">
        <v>284</v>
      </c>
      <c r="L78" s="39">
        <v>868555.83333333302</v>
      </c>
      <c r="M78" s="34">
        <v>104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1851700.82</v>
      </c>
      <c r="C79" s="34">
        <v>16</v>
      </c>
      <c r="D79" s="39">
        <v>440737.44</v>
      </c>
      <c r="E79" s="34">
        <v>16</v>
      </c>
      <c r="F79" s="39">
        <v>0</v>
      </c>
      <c r="G79" s="34">
        <v>0</v>
      </c>
      <c r="H79" s="39">
        <v>1364513.4</v>
      </c>
      <c r="I79" s="34">
        <v>15</v>
      </c>
      <c r="J79" s="39">
        <v>509861.7</v>
      </c>
      <c r="K79" s="34">
        <v>14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11458451.27</v>
      </c>
      <c r="C80" s="34">
        <v>68</v>
      </c>
      <c r="D80" s="39">
        <v>4481972.3499999996</v>
      </c>
      <c r="E80" s="34">
        <v>64</v>
      </c>
      <c r="F80" s="39">
        <v>103698.1666666666</v>
      </c>
      <c r="G80" s="34">
        <v>23</v>
      </c>
      <c r="H80" s="39">
        <v>12559109.73</v>
      </c>
      <c r="I80" s="34">
        <v>65</v>
      </c>
      <c r="J80" s="39">
        <v>4530417.47</v>
      </c>
      <c r="K80" s="34">
        <v>63</v>
      </c>
      <c r="L80" s="39">
        <v>61531.333333333336</v>
      </c>
      <c r="M80" s="34">
        <v>20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69866705.939999998</v>
      </c>
      <c r="C81" s="34">
        <v>86</v>
      </c>
      <c r="D81" s="39">
        <v>4196666.1500000004</v>
      </c>
      <c r="E81" s="34">
        <v>78</v>
      </c>
      <c r="F81" s="39">
        <v>104802.16666666664</v>
      </c>
      <c r="G81" s="34">
        <v>19</v>
      </c>
      <c r="H81" s="39">
        <v>49817436.240000002</v>
      </c>
      <c r="I81" s="34">
        <v>80</v>
      </c>
      <c r="J81" s="39">
        <v>3763310.54</v>
      </c>
      <c r="K81" s="34">
        <v>73</v>
      </c>
      <c r="L81" s="39">
        <v>249127.33333333343</v>
      </c>
      <c r="M81" s="34">
        <v>23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31858120.510000002</v>
      </c>
      <c r="C82" s="34">
        <v>51</v>
      </c>
      <c r="D82" s="39">
        <v>8133131.7599999998</v>
      </c>
      <c r="E82" s="34">
        <v>49</v>
      </c>
      <c r="F82" s="39">
        <v>56822.833333333365</v>
      </c>
      <c r="G82" s="34">
        <v>18</v>
      </c>
      <c r="H82" s="39">
        <v>32092909.890000001</v>
      </c>
      <c r="I82" s="34">
        <v>54</v>
      </c>
      <c r="J82" s="39">
        <v>8356660.3399999999</v>
      </c>
      <c r="K82" s="34">
        <v>51</v>
      </c>
      <c r="L82" s="39">
        <v>42726.166666666701</v>
      </c>
      <c r="M82" s="34">
        <v>17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22289959.43</v>
      </c>
      <c r="C83" s="34">
        <v>103</v>
      </c>
      <c r="D83" s="39">
        <v>6727410.8799999999</v>
      </c>
      <c r="E83" s="34">
        <v>99</v>
      </c>
      <c r="F83" s="34">
        <v>145182.16666666663</v>
      </c>
      <c r="G83" s="34">
        <v>35</v>
      </c>
      <c r="H83" s="39">
        <v>19902986.010000002</v>
      </c>
      <c r="I83" s="34">
        <v>107</v>
      </c>
      <c r="J83" s="39">
        <v>5902274.5099999998</v>
      </c>
      <c r="K83" s="34">
        <v>102</v>
      </c>
      <c r="L83" s="34">
        <v>72718.166666666628</v>
      </c>
      <c r="M83" s="34">
        <v>33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25027671.670000002</v>
      </c>
      <c r="C84" s="34">
        <v>103</v>
      </c>
      <c r="D84" s="39">
        <v>15141077.039999999</v>
      </c>
      <c r="E84" s="34">
        <v>101</v>
      </c>
      <c r="F84" s="34">
        <v>265613.33333333337</v>
      </c>
      <c r="G84" s="34">
        <v>18</v>
      </c>
      <c r="H84" s="39">
        <v>19361139.109999999</v>
      </c>
      <c r="I84" s="34">
        <v>97</v>
      </c>
      <c r="J84" s="39">
        <v>11733178.18</v>
      </c>
      <c r="K84" s="34">
        <v>96</v>
      </c>
      <c r="L84" s="34">
        <v>205570.1666666664</v>
      </c>
      <c r="M84" s="34">
        <v>21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13862179.189999999</v>
      </c>
      <c r="C85" s="34">
        <v>49</v>
      </c>
      <c r="D85" s="39">
        <v>1767411.93</v>
      </c>
      <c r="E85" s="34">
        <v>45</v>
      </c>
      <c r="F85" s="39">
        <v>0</v>
      </c>
      <c r="G85" s="34">
        <v>0</v>
      </c>
      <c r="H85" s="39">
        <v>12006994.49</v>
      </c>
      <c r="I85" s="34">
        <v>53</v>
      </c>
      <c r="J85" s="39">
        <v>2046933.8</v>
      </c>
      <c r="K85" s="34">
        <v>48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1219548.54</v>
      </c>
      <c r="C86" s="34">
        <v>16</v>
      </c>
      <c r="D86" s="39">
        <v>561352.94999999995</v>
      </c>
      <c r="E86" s="34">
        <v>16</v>
      </c>
      <c r="F86" s="34">
        <v>0</v>
      </c>
      <c r="G86" s="34">
        <v>0</v>
      </c>
      <c r="H86" s="39">
        <v>1214780.8799999999</v>
      </c>
      <c r="I86" s="34">
        <v>18</v>
      </c>
      <c r="J86" s="39">
        <v>517003.89</v>
      </c>
      <c r="K86" s="34">
        <v>18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2947149.17</v>
      </c>
      <c r="C87" s="34">
        <v>12</v>
      </c>
      <c r="D87" s="39">
        <v>313299.96999999997</v>
      </c>
      <c r="E87" s="34">
        <v>11</v>
      </c>
      <c r="F87" s="34">
        <v>0</v>
      </c>
      <c r="G87" s="34">
        <v>0</v>
      </c>
      <c r="H87" s="39">
        <v>1880298.9</v>
      </c>
      <c r="I87" s="34">
        <v>11</v>
      </c>
      <c r="J87" s="39">
        <v>300872.44</v>
      </c>
      <c r="K87" s="34">
        <v>11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1711186.53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8527958.5199999996</v>
      </c>
      <c r="C89" s="34">
        <v>39</v>
      </c>
      <c r="D89" s="39">
        <v>1308499.82</v>
      </c>
      <c r="E89" s="34">
        <v>34</v>
      </c>
      <c r="F89" s="34">
        <v>0</v>
      </c>
      <c r="G89" s="34">
        <v>0</v>
      </c>
      <c r="H89" s="39">
        <v>8536379.7699999996</v>
      </c>
      <c r="I89" s="34">
        <v>43</v>
      </c>
      <c r="J89" s="39">
        <v>1441327.99</v>
      </c>
      <c r="K89" s="34">
        <v>37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1341821.7</v>
      </c>
      <c r="C90" s="34">
        <v>11</v>
      </c>
      <c r="D90" s="39">
        <v>242029.61</v>
      </c>
      <c r="E90" s="34">
        <v>10</v>
      </c>
      <c r="F90" s="34">
        <v>0</v>
      </c>
      <c r="G90" s="34">
        <v>0</v>
      </c>
      <c r="H90" s="39">
        <v>2252128.35</v>
      </c>
      <c r="I90" s="34">
        <v>13</v>
      </c>
      <c r="J90" s="39">
        <v>258982.87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7975493.8200000003</v>
      </c>
      <c r="C91" s="34">
        <v>62</v>
      </c>
      <c r="D91" s="39">
        <v>2794828.09</v>
      </c>
      <c r="E91" s="34">
        <v>58</v>
      </c>
      <c r="F91" s="34">
        <v>0</v>
      </c>
      <c r="G91" s="34">
        <v>0</v>
      </c>
      <c r="H91" s="39">
        <v>7379927.71</v>
      </c>
      <c r="I91" s="34">
        <v>60</v>
      </c>
      <c r="J91" s="39">
        <v>2708195.9</v>
      </c>
      <c r="K91" s="34">
        <v>56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10700068.4</v>
      </c>
      <c r="C92" s="34">
        <v>22</v>
      </c>
      <c r="D92" s="39">
        <v>4559558.29</v>
      </c>
      <c r="E92" s="34">
        <v>21</v>
      </c>
      <c r="F92" s="34">
        <v>0</v>
      </c>
      <c r="G92" s="34">
        <v>0</v>
      </c>
      <c r="H92" s="39">
        <v>7831593.4699999997</v>
      </c>
      <c r="I92" s="34">
        <v>22</v>
      </c>
      <c r="J92" s="39">
        <v>2763411.84</v>
      </c>
      <c r="K92" s="34">
        <v>21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8613265.2400000002</v>
      </c>
      <c r="C93" s="34">
        <v>68</v>
      </c>
      <c r="D93" s="39">
        <v>3200269.26</v>
      </c>
      <c r="E93" s="34">
        <v>66</v>
      </c>
      <c r="F93" s="34">
        <v>0</v>
      </c>
      <c r="G93" s="34">
        <v>0</v>
      </c>
      <c r="H93" s="39">
        <v>8345755.2400000002</v>
      </c>
      <c r="I93" s="34">
        <v>65</v>
      </c>
      <c r="J93" s="39">
        <v>3174476.7</v>
      </c>
      <c r="K93" s="34">
        <v>63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1518729.12</v>
      </c>
      <c r="C94" s="34">
        <v>10</v>
      </c>
      <c r="D94" s="39">
        <v>0</v>
      </c>
      <c r="E94" s="34">
        <v>0</v>
      </c>
      <c r="F94" s="39">
        <v>0</v>
      </c>
      <c r="G94" s="34">
        <v>0</v>
      </c>
      <c r="H94" s="39">
        <v>1433813.19</v>
      </c>
      <c r="I94" s="34">
        <v>13</v>
      </c>
      <c r="J94" s="39">
        <v>283657.40999999997</v>
      </c>
      <c r="K94" s="34">
        <v>12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3862276.14</v>
      </c>
      <c r="C95" s="34">
        <v>19</v>
      </c>
      <c r="D95" s="39">
        <v>985690.49</v>
      </c>
      <c r="E95" s="34">
        <v>17</v>
      </c>
      <c r="F95" s="34">
        <v>0</v>
      </c>
      <c r="G95" s="34">
        <v>0</v>
      </c>
      <c r="H95" s="39">
        <v>4062390.4</v>
      </c>
      <c r="I95" s="34">
        <v>18</v>
      </c>
      <c r="J95" s="39">
        <v>930572.42</v>
      </c>
      <c r="K95" s="34">
        <v>15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11537971.789999999</v>
      </c>
      <c r="C96" s="34">
        <v>17</v>
      </c>
      <c r="D96" s="39">
        <v>674255.55</v>
      </c>
      <c r="E96" s="34">
        <v>17</v>
      </c>
      <c r="F96" s="34">
        <v>0</v>
      </c>
      <c r="G96" s="34">
        <v>0</v>
      </c>
      <c r="H96" s="39">
        <v>15806974.27</v>
      </c>
      <c r="I96" s="34">
        <v>19</v>
      </c>
      <c r="J96" s="39">
        <v>589375.72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0</v>
      </c>
      <c r="C97" s="34">
        <v>0</v>
      </c>
      <c r="D97" s="39">
        <v>0</v>
      </c>
      <c r="E97" s="34">
        <v>0</v>
      </c>
      <c r="F97" s="34">
        <v>0</v>
      </c>
      <c r="G97" s="34">
        <v>0</v>
      </c>
      <c r="H97" s="39">
        <v>278659.13</v>
      </c>
      <c r="I97" s="34">
        <v>10</v>
      </c>
      <c r="J97" s="39">
        <v>61593.94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1318505.99</v>
      </c>
      <c r="C98" s="34">
        <v>11</v>
      </c>
      <c r="D98" s="39">
        <v>430866.61</v>
      </c>
      <c r="E98" s="34">
        <v>11</v>
      </c>
      <c r="F98" s="39">
        <v>0</v>
      </c>
      <c r="G98" s="34">
        <v>0</v>
      </c>
      <c r="H98" s="39">
        <v>1274124.6000000001</v>
      </c>
      <c r="I98" s="34">
        <v>11</v>
      </c>
      <c r="J98" s="39">
        <v>426793.09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66320093.969999999</v>
      </c>
      <c r="C99" s="34">
        <v>226</v>
      </c>
      <c r="D99" s="39">
        <v>30001196.390000001</v>
      </c>
      <c r="E99" s="34">
        <v>205</v>
      </c>
      <c r="F99" s="39">
        <v>1599004.8333333323</v>
      </c>
      <c r="G99" s="34">
        <v>76</v>
      </c>
      <c r="H99" s="39">
        <v>71601778.920000002</v>
      </c>
      <c r="I99" s="34">
        <v>235</v>
      </c>
      <c r="J99" s="39">
        <v>36318594.100000001</v>
      </c>
      <c r="K99" s="34">
        <v>216</v>
      </c>
      <c r="L99" s="39">
        <v>1751095.3333333337</v>
      </c>
      <c r="M99" s="34">
        <v>80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6746908.1699999999</v>
      </c>
      <c r="C100" s="34">
        <v>40</v>
      </c>
      <c r="D100" s="34">
        <v>3331516.73</v>
      </c>
      <c r="E100" s="34">
        <v>38</v>
      </c>
      <c r="F100" s="34">
        <v>0</v>
      </c>
      <c r="G100" s="34">
        <v>0</v>
      </c>
      <c r="H100" s="34">
        <v>5163338.84</v>
      </c>
      <c r="I100" s="34">
        <v>37</v>
      </c>
      <c r="J100" s="34">
        <v>2156056.7599999998</v>
      </c>
      <c r="K100" s="34">
        <v>33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2948220.38</v>
      </c>
      <c r="C101" s="34">
        <v>26</v>
      </c>
      <c r="D101" s="34">
        <v>964409.34</v>
      </c>
      <c r="E101" s="34">
        <v>23</v>
      </c>
      <c r="F101" s="34">
        <v>0</v>
      </c>
      <c r="G101" s="34">
        <v>0</v>
      </c>
      <c r="H101" s="34">
        <v>2960580.24</v>
      </c>
      <c r="I101" s="34">
        <v>27</v>
      </c>
      <c r="J101" s="34">
        <v>1051261.1200000001</v>
      </c>
      <c r="K101" s="34">
        <v>23</v>
      </c>
      <c r="L101" s="34">
        <v>14516.166666666662</v>
      </c>
      <c r="M101" s="34">
        <v>11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1403309.52</v>
      </c>
      <c r="C102" s="34">
        <v>18</v>
      </c>
      <c r="D102" s="34">
        <v>557036.91</v>
      </c>
      <c r="E102" s="34">
        <v>17</v>
      </c>
      <c r="F102" s="34">
        <v>0</v>
      </c>
      <c r="G102" s="34">
        <v>0</v>
      </c>
      <c r="H102" s="34">
        <v>887056.59</v>
      </c>
      <c r="I102" s="34">
        <v>13</v>
      </c>
      <c r="J102" s="34">
        <v>538034.18999999994</v>
      </c>
      <c r="K102" s="34">
        <v>11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4548059.5999999996</v>
      </c>
      <c r="C103" s="34">
        <v>46</v>
      </c>
      <c r="D103" s="34">
        <v>1036905.99</v>
      </c>
      <c r="E103" s="34">
        <v>39</v>
      </c>
      <c r="F103" s="34">
        <v>0</v>
      </c>
      <c r="G103" s="34">
        <v>0</v>
      </c>
      <c r="H103" s="34">
        <v>3922389.47</v>
      </c>
      <c r="I103" s="34">
        <v>44</v>
      </c>
      <c r="J103" s="34">
        <v>1124090.67</v>
      </c>
      <c r="K103" s="34">
        <v>39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337772.71</v>
      </c>
      <c r="I104" s="34">
        <v>11</v>
      </c>
      <c r="J104" s="34">
        <v>203233.3</v>
      </c>
      <c r="K104" s="34">
        <v>10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6814066.5999999996</v>
      </c>
      <c r="C105" s="34">
        <v>55</v>
      </c>
      <c r="D105" s="34">
        <v>1712138.31</v>
      </c>
      <c r="E105" s="34">
        <v>51</v>
      </c>
      <c r="F105" s="34">
        <v>327195.16666666698</v>
      </c>
      <c r="G105" s="34">
        <v>12</v>
      </c>
      <c r="H105" s="34">
        <v>5622278.2199999997</v>
      </c>
      <c r="I105" s="34">
        <v>54</v>
      </c>
      <c r="J105" s="34">
        <v>1629806.73</v>
      </c>
      <c r="K105" s="34">
        <v>47</v>
      </c>
      <c r="L105" s="34">
        <v>61104.499999999964</v>
      </c>
      <c r="M105" s="34">
        <v>12</v>
      </c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156</v>
      </c>
      <c r="B2" s="39">
        <v>79322901.290000007</v>
      </c>
      <c r="C2" s="35">
        <v>317</v>
      </c>
      <c r="D2" s="39">
        <v>14628026.720000001</v>
      </c>
      <c r="E2" s="35">
        <v>290</v>
      </c>
      <c r="F2" s="39">
        <v>467645.50000000012</v>
      </c>
      <c r="G2" s="35">
        <v>58</v>
      </c>
      <c r="H2" s="39">
        <v>70590057.349999994</v>
      </c>
      <c r="I2" s="35">
        <v>319</v>
      </c>
      <c r="J2" s="39">
        <v>13521695.91</v>
      </c>
      <c r="K2" s="35">
        <v>292</v>
      </c>
      <c r="L2" s="39">
        <v>427307.99999999959</v>
      </c>
      <c r="M2" s="36">
        <v>60</v>
      </c>
      <c r="N2" s="34"/>
    </row>
    <row r="3" spans="1:14" x14ac:dyDescent="0.25">
      <c r="A3" s="34" t="s">
        <v>157</v>
      </c>
      <c r="B3" s="39">
        <v>104663332.55</v>
      </c>
      <c r="C3" s="35">
        <v>384</v>
      </c>
      <c r="D3" s="39">
        <v>29149293.48</v>
      </c>
      <c r="E3" s="35">
        <v>353</v>
      </c>
      <c r="F3" s="39">
        <v>586529.00000000012</v>
      </c>
      <c r="G3" s="35">
        <v>81</v>
      </c>
      <c r="H3" s="39">
        <v>96889300.459999993</v>
      </c>
      <c r="I3" s="35">
        <v>398</v>
      </c>
      <c r="J3" s="39">
        <v>29182635.440000001</v>
      </c>
      <c r="K3" s="35">
        <v>366</v>
      </c>
      <c r="L3" s="39">
        <v>474178.00000000006</v>
      </c>
      <c r="M3" s="36">
        <v>79</v>
      </c>
      <c r="N3" s="34"/>
    </row>
    <row r="4" spans="1:14" x14ac:dyDescent="0.25">
      <c r="A4" s="34" t="s">
        <v>158</v>
      </c>
      <c r="B4" s="39">
        <v>43916553.710000001</v>
      </c>
      <c r="C4" s="35">
        <v>258</v>
      </c>
      <c r="D4" s="39">
        <v>12835009.58</v>
      </c>
      <c r="E4" s="35">
        <v>241</v>
      </c>
      <c r="F4" s="39">
        <v>207936.16666666666</v>
      </c>
      <c r="G4" s="35">
        <v>68</v>
      </c>
      <c r="H4" s="39">
        <v>41619655.840000004</v>
      </c>
      <c r="I4" s="35">
        <v>264</v>
      </c>
      <c r="J4" s="39">
        <v>12326486.92</v>
      </c>
      <c r="K4" s="35">
        <v>245</v>
      </c>
      <c r="L4" s="39">
        <v>238272.49999999997</v>
      </c>
      <c r="M4" s="36">
        <v>64</v>
      </c>
      <c r="N4" s="34"/>
    </row>
    <row r="5" spans="1:14" x14ac:dyDescent="0.25">
      <c r="A5" s="34" t="s">
        <v>159</v>
      </c>
      <c r="B5" s="39">
        <v>529491237.31</v>
      </c>
      <c r="C5" s="40">
        <v>1473</v>
      </c>
      <c r="D5" s="39">
        <v>146190422.22999999</v>
      </c>
      <c r="E5" s="40">
        <v>1355</v>
      </c>
      <c r="F5" s="39">
        <v>4697965.1666666651</v>
      </c>
      <c r="G5" s="35">
        <v>368</v>
      </c>
      <c r="H5" s="39">
        <v>503125911.05000001</v>
      </c>
      <c r="I5" s="40">
        <v>1493</v>
      </c>
      <c r="J5" s="39">
        <v>145596771.37</v>
      </c>
      <c r="K5" s="40">
        <v>1370</v>
      </c>
      <c r="L5" s="39">
        <v>4683895.666666667</v>
      </c>
      <c r="M5" s="36">
        <v>379</v>
      </c>
      <c r="N5" s="34"/>
    </row>
    <row r="6" spans="1:14" x14ac:dyDescent="0.25">
      <c r="A6" s="34" t="s">
        <v>160</v>
      </c>
      <c r="B6" s="39">
        <v>1363687.44</v>
      </c>
      <c r="C6" s="35">
        <v>22</v>
      </c>
      <c r="D6" s="39">
        <v>452605</v>
      </c>
      <c r="E6" s="35">
        <v>21</v>
      </c>
      <c r="F6" s="34">
        <v>0</v>
      </c>
      <c r="G6" s="35">
        <v>0</v>
      </c>
      <c r="H6" s="39">
        <v>1404025.5</v>
      </c>
      <c r="I6" s="35">
        <v>26</v>
      </c>
      <c r="J6" s="39">
        <v>627939.9</v>
      </c>
      <c r="K6" s="35">
        <v>22</v>
      </c>
      <c r="L6" s="34">
        <v>0</v>
      </c>
      <c r="M6" s="36">
        <v>0</v>
      </c>
      <c r="N6" s="34"/>
    </row>
    <row r="7" spans="1:14" x14ac:dyDescent="0.25">
      <c r="A7" s="34" t="s">
        <v>161</v>
      </c>
      <c r="B7" s="39">
        <v>140566279.99000001</v>
      </c>
      <c r="C7" s="35">
        <v>320</v>
      </c>
      <c r="D7" s="39">
        <v>19504436.190000001</v>
      </c>
      <c r="E7" s="35">
        <v>294</v>
      </c>
      <c r="F7" s="39">
        <v>353013.66666666669</v>
      </c>
      <c r="G7" s="35">
        <v>72</v>
      </c>
      <c r="H7" s="39">
        <v>114527848.73999999</v>
      </c>
      <c r="I7" s="35">
        <v>323</v>
      </c>
      <c r="J7" s="39">
        <v>19647195.039999999</v>
      </c>
      <c r="K7" s="35">
        <v>298</v>
      </c>
      <c r="L7" s="39">
        <v>531461.16666666686</v>
      </c>
      <c r="M7" s="36">
        <v>77</v>
      </c>
      <c r="N7" s="34"/>
    </row>
    <row r="8" spans="1:14" x14ac:dyDescent="0.25">
      <c r="A8" s="34" t="s">
        <v>162</v>
      </c>
      <c r="B8" s="39">
        <v>4152019.88</v>
      </c>
      <c r="C8" s="35">
        <v>40</v>
      </c>
      <c r="D8" s="39">
        <v>979690.11</v>
      </c>
      <c r="E8" s="35">
        <v>39</v>
      </c>
      <c r="F8" s="34">
        <v>0</v>
      </c>
      <c r="G8" s="35">
        <v>0</v>
      </c>
      <c r="H8" s="39">
        <v>3061262.91</v>
      </c>
      <c r="I8" s="35">
        <v>42</v>
      </c>
      <c r="J8" s="39">
        <v>1122921.94</v>
      </c>
      <c r="K8" s="35">
        <v>40</v>
      </c>
      <c r="L8" s="34">
        <v>0</v>
      </c>
      <c r="M8" s="36">
        <v>0</v>
      </c>
      <c r="N8" s="34"/>
    </row>
    <row r="9" spans="1:14" x14ac:dyDescent="0.25">
      <c r="A9" s="34" t="s">
        <v>163</v>
      </c>
      <c r="B9" s="39">
        <v>76864366.019999996</v>
      </c>
      <c r="C9" s="35">
        <v>291</v>
      </c>
      <c r="D9" s="39">
        <v>30374292.59</v>
      </c>
      <c r="E9" s="35">
        <v>282</v>
      </c>
      <c r="F9" s="39">
        <v>706360.1666666664</v>
      </c>
      <c r="G9" s="35">
        <v>61</v>
      </c>
      <c r="H9" s="39">
        <v>63325103.210000001</v>
      </c>
      <c r="I9" s="35">
        <v>289</v>
      </c>
      <c r="J9" s="39">
        <v>25674891.079999998</v>
      </c>
      <c r="K9" s="35">
        <v>280</v>
      </c>
      <c r="L9" s="39">
        <v>469566.33333333308</v>
      </c>
      <c r="M9" s="36">
        <v>64</v>
      </c>
      <c r="N9" s="34"/>
    </row>
    <row r="10" spans="1:14" x14ac:dyDescent="0.25">
      <c r="A10" s="34" t="s">
        <v>164</v>
      </c>
      <c r="B10" s="39">
        <v>24914475.120000001</v>
      </c>
      <c r="C10" s="35">
        <v>169</v>
      </c>
      <c r="D10" s="39">
        <v>5012059.2300000004</v>
      </c>
      <c r="E10" s="35">
        <v>156</v>
      </c>
      <c r="F10" s="39">
        <v>155588.49999999994</v>
      </c>
      <c r="G10" s="35">
        <v>47</v>
      </c>
      <c r="H10" s="39">
        <v>23690396.34</v>
      </c>
      <c r="I10" s="35">
        <v>177</v>
      </c>
      <c r="J10" s="39">
        <v>5062388.3099999996</v>
      </c>
      <c r="K10" s="35">
        <v>166</v>
      </c>
      <c r="L10" s="39">
        <v>251119.50000000009</v>
      </c>
      <c r="M10" s="36">
        <v>48</v>
      </c>
      <c r="N10" s="34"/>
    </row>
    <row r="11" spans="1:14" x14ac:dyDescent="0.25">
      <c r="A11" s="34" t="s">
        <v>165</v>
      </c>
      <c r="B11" s="39">
        <v>83178502.260000005</v>
      </c>
      <c r="C11" s="35">
        <v>251</v>
      </c>
      <c r="D11" s="39">
        <v>18438675.149999999</v>
      </c>
      <c r="E11" s="35">
        <v>227</v>
      </c>
      <c r="F11" s="39">
        <v>349161.66666666674</v>
      </c>
      <c r="G11" s="35">
        <v>63</v>
      </c>
      <c r="H11" s="39">
        <v>68440113.060000002</v>
      </c>
      <c r="I11" s="35">
        <v>247</v>
      </c>
      <c r="J11" s="39">
        <v>16268434.630000001</v>
      </c>
      <c r="K11" s="35">
        <v>228</v>
      </c>
      <c r="L11" s="39">
        <v>343865.50000000012</v>
      </c>
      <c r="M11" s="36">
        <v>75</v>
      </c>
      <c r="N11" s="34"/>
    </row>
    <row r="12" spans="1:14" x14ac:dyDescent="0.25">
      <c r="A12" s="34" t="s">
        <v>166</v>
      </c>
      <c r="B12" s="39">
        <v>1358425497.4300001</v>
      </c>
      <c r="C12" s="35">
        <v>6900</v>
      </c>
      <c r="D12" s="39">
        <v>260350291.97999999</v>
      </c>
      <c r="E12" s="35">
        <v>5606</v>
      </c>
      <c r="F12" s="39">
        <v>3541865.4999999991</v>
      </c>
      <c r="G12" s="35">
        <v>283</v>
      </c>
      <c r="H12" s="39">
        <v>1196855415.6900001</v>
      </c>
      <c r="I12" s="35">
        <v>5997</v>
      </c>
      <c r="J12" s="39">
        <v>261651838.91</v>
      </c>
      <c r="K12" s="35">
        <v>4820</v>
      </c>
      <c r="L12" s="39">
        <v>3475794.5000000005</v>
      </c>
      <c r="M12" s="36">
        <v>282</v>
      </c>
      <c r="N12" s="34"/>
    </row>
    <row r="13" spans="1:14" x14ac:dyDescent="0.25">
      <c r="A13" s="34" t="s">
        <v>167</v>
      </c>
      <c r="B13" s="39">
        <v>127682025.59</v>
      </c>
      <c r="C13" s="35">
        <v>567</v>
      </c>
      <c r="D13" s="39">
        <v>44678108.219999999</v>
      </c>
      <c r="E13" s="35">
        <v>530</v>
      </c>
      <c r="F13" s="39">
        <v>2411902.166666667</v>
      </c>
      <c r="G13" s="35">
        <v>118</v>
      </c>
      <c r="H13" s="39">
        <v>117202102.78</v>
      </c>
      <c r="I13" s="35">
        <v>576</v>
      </c>
      <c r="J13" s="39">
        <v>43360308.289999999</v>
      </c>
      <c r="K13" s="35">
        <v>540</v>
      </c>
      <c r="L13" s="39">
        <v>2022906.8333333342</v>
      </c>
      <c r="M13" s="36">
        <v>113</v>
      </c>
      <c r="N13" s="34"/>
    </row>
    <row r="14" spans="1:14" x14ac:dyDescent="0.25">
      <c r="A14" s="34" t="s">
        <v>168</v>
      </c>
      <c r="B14" s="39">
        <v>229695439.81999999</v>
      </c>
      <c r="C14" s="35">
        <v>585</v>
      </c>
      <c r="D14" s="39">
        <v>36285455.100000001</v>
      </c>
      <c r="E14" s="35">
        <v>551</v>
      </c>
      <c r="F14" s="39">
        <v>2189244.666666667</v>
      </c>
      <c r="G14" s="35">
        <v>129</v>
      </c>
      <c r="H14" s="39">
        <v>197648658.97999999</v>
      </c>
      <c r="I14" s="35">
        <v>594</v>
      </c>
      <c r="J14" s="39">
        <v>36366017</v>
      </c>
      <c r="K14" s="35">
        <v>553</v>
      </c>
      <c r="L14" s="39">
        <v>2868498.5000000037</v>
      </c>
      <c r="M14" s="36">
        <v>125</v>
      </c>
      <c r="N14" s="34"/>
    </row>
    <row r="15" spans="1:14" x14ac:dyDescent="0.25">
      <c r="A15" s="34" t="s">
        <v>169</v>
      </c>
      <c r="B15" s="39">
        <v>105064560.45999999</v>
      </c>
      <c r="C15" s="35">
        <v>424</v>
      </c>
      <c r="D15" s="39">
        <v>24201827.399999999</v>
      </c>
      <c r="E15" s="35">
        <v>390</v>
      </c>
      <c r="F15" s="39">
        <v>441453</v>
      </c>
      <c r="G15" s="35">
        <v>90</v>
      </c>
      <c r="H15" s="39">
        <v>94933656.260000005</v>
      </c>
      <c r="I15" s="35">
        <v>441</v>
      </c>
      <c r="J15" s="39">
        <v>21810262.41</v>
      </c>
      <c r="K15" s="35">
        <v>409</v>
      </c>
      <c r="L15" s="39">
        <v>528049.66666666663</v>
      </c>
      <c r="M15" s="36">
        <v>95</v>
      </c>
      <c r="N15" s="34"/>
    </row>
    <row r="16" spans="1:14" x14ac:dyDescent="0.25">
      <c r="A16" s="34" t="s">
        <v>170</v>
      </c>
      <c r="B16" s="34">
        <v>98824350.609999999</v>
      </c>
      <c r="C16" s="35">
        <v>481</v>
      </c>
      <c r="D16" s="34">
        <v>22373176.940000001</v>
      </c>
      <c r="E16" s="35">
        <v>445</v>
      </c>
      <c r="F16" s="34">
        <v>788075.16666666733</v>
      </c>
      <c r="G16" s="35">
        <v>133</v>
      </c>
      <c r="H16" s="34">
        <v>94974631.370000005</v>
      </c>
      <c r="I16" s="35">
        <v>485</v>
      </c>
      <c r="J16" s="34">
        <v>21412159.850000001</v>
      </c>
      <c r="K16" s="35">
        <v>443</v>
      </c>
      <c r="L16" s="34">
        <v>455749.66666666657</v>
      </c>
      <c r="M16" s="36">
        <v>133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2022-06-15T12:55:37Z</dcterms:modified>
</cp:coreProperties>
</file>