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64FA40B4-902B-4EDD-88AB-DE9EA707A9A4}" xr6:coauthVersionLast="40" xr6:coauthVersionMax="40" xr10:uidLastSave="{00000000-0000-0000-0000-000000000000}"/>
  <bookViews>
    <workbookView xWindow="0" yWindow="0" windowWidth="25200" windowHeight="1057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1" i="3" l="1"/>
  <c r="I351" i="3"/>
  <c r="H351" i="3"/>
  <c r="G351" i="3"/>
  <c r="F351" i="3"/>
  <c r="E351" i="3"/>
  <c r="K351" i="3" s="1"/>
  <c r="D351" i="3"/>
  <c r="C351" i="3"/>
  <c r="B351" i="3"/>
  <c r="K350" i="3"/>
  <c r="H350" i="3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K348" i="3"/>
  <c r="H348" i="3"/>
  <c r="G348" i="3"/>
  <c r="F348" i="3"/>
  <c r="E348" i="3"/>
  <c r="D348" i="3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K346" i="3" s="1"/>
  <c r="G346" i="3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J343" i="3"/>
  <c r="I343" i="3"/>
  <c r="H343" i="3"/>
  <c r="G343" i="3"/>
  <c r="F343" i="3"/>
  <c r="E343" i="3"/>
  <c r="K343" i="3" s="1"/>
  <c r="D343" i="3"/>
  <c r="C343" i="3"/>
  <c r="B343" i="3"/>
  <c r="K342" i="3"/>
  <c r="H342" i="3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K340" i="3"/>
  <c r="H340" i="3"/>
  <c r="G340" i="3"/>
  <c r="F340" i="3"/>
  <c r="E340" i="3"/>
  <c r="D340" i="3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K338" i="3" s="1"/>
  <c r="G338" i="3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K332" i="3"/>
  <c r="H332" i="3"/>
  <c r="G332" i="3"/>
  <c r="F332" i="3"/>
  <c r="E332" i="3"/>
  <c r="D332" i="3"/>
  <c r="C332" i="3"/>
  <c r="I332" i="3" s="1"/>
  <c r="B332" i="3"/>
  <c r="J331" i="3"/>
  <c r="H331" i="3"/>
  <c r="G331" i="3"/>
  <c r="F331" i="3"/>
  <c r="I331" i="3" s="1"/>
  <c r="E331" i="3"/>
  <c r="K331" i="3" s="1"/>
  <c r="D331" i="3"/>
  <c r="C331" i="3"/>
  <c r="B331" i="3"/>
  <c r="H330" i="3"/>
  <c r="K330" i="3" s="1"/>
  <c r="G330" i="3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H328" i="3"/>
  <c r="K328" i="3" s="1"/>
  <c r="G328" i="3"/>
  <c r="F328" i="3"/>
  <c r="E328" i="3"/>
  <c r="D328" i="3"/>
  <c r="J328" i="3" s="1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J326" i="3" s="1"/>
  <c r="C326" i="3"/>
  <c r="I326" i="3" s="1"/>
  <c r="B326" i="3"/>
  <c r="J325" i="3"/>
  <c r="H325" i="3"/>
  <c r="G325" i="3"/>
  <c r="F325" i="3"/>
  <c r="I325" i="3" s="1"/>
  <c r="E325" i="3"/>
  <c r="K325" i="3" s="1"/>
  <c r="D325" i="3"/>
  <c r="C325" i="3"/>
  <c r="B325" i="3"/>
  <c r="K324" i="3"/>
  <c r="H324" i="3"/>
  <c r="G324" i="3"/>
  <c r="F324" i="3"/>
  <c r="E324" i="3"/>
  <c r="D324" i="3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H322" i="3"/>
  <c r="K322" i="3" s="1"/>
  <c r="G322" i="3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H320" i="3"/>
  <c r="K320" i="3" s="1"/>
  <c r="G320" i="3"/>
  <c r="F320" i="3"/>
  <c r="E320" i="3"/>
  <c r="D320" i="3"/>
  <c r="J320" i="3" s="1"/>
  <c r="C320" i="3"/>
  <c r="I320" i="3" s="1"/>
  <c r="B320" i="3"/>
  <c r="J319" i="3"/>
  <c r="I319" i="3"/>
  <c r="H319" i="3"/>
  <c r="G319" i="3"/>
  <c r="F319" i="3"/>
  <c r="E319" i="3"/>
  <c r="K319" i="3" s="1"/>
  <c r="D319" i="3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J317" i="3"/>
  <c r="H317" i="3"/>
  <c r="G317" i="3"/>
  <c r="F317" i="3"/>
  <c r="I317" i="3" s="1"/>
  <c r="E317" i="3"/>
  <c r="K317" i="3" s="1"/>
  <c r="D317" i="3"/>
  <c r="C317" i="3"/>
  <c r="B317" i="3"/>
  <c r="K316" i="3"/>
  <c r="H316" i="3"/>
  <c r="G316" i="3"/>
  <c r="F316" i="3"/>
  <c r="E316" i="3"/>
  <c r="D316" i="3"/>
  <c r="C316" i="3"/>
  <c r="I316" i="3" s="1"/>
  <c r="B316" i="3"/>
  <c r="J315" i="3"/>
  <c r="H315" i="3"/>
  <c r="G315" i="3"/>
  <c r="F315" i="3"/>
  <c r="I315" i="3" s="1"/>
  <c r="E315" i="3"/>
  <c r="K315" i="3" s="1"/>
  <c r="D315" i="3"/>
  <c r="C315" i="3"/>
  <c r="B315" i="3"/>
  <c r="H314" i="3"/>
  <c r="K314" i="3" s="1"/>
  <c r="G314" i="3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H312" i="3"/>
  <c r="K312" i="3" s="1"/>
  <c r="G312" i="3"/>
  <c r="F312" i="3"/>
  <c r="E312" i="3"/>
  <c r="D312" i="3"/>
  <c r="J312" i="3" s="1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K310" i="3"/>
  <c r="H310" i="3"/>
  <c r="G310" i="3"/>
  <c r="F310" i="3"/>
  <c r="E310" i="3"/>
  <c r="D310" i="3"/>
  <c r="J310" i="3" s="1"/>
  <c r="C310" i="3"/>
  <c r="I310" i="3" s="1"/>
  <c r="B310" i="3"/>
  <c r="J309" i="3"/>
  <c r="H309" i="3"/>
  <c r="G309" i="3"/>
  <c r="F309" i="3"/>
  <c r="I309" i="3" s="1"/>
  <c r="E309" i="3"/>
  <c r="K309" i="3" s="1"/>
  <c r="D309" i="3"/>
  <c r="C309" i="3"/>
  <c r="B309" i="3"/>
  <c r="K308" i="3"/>
  <c r="H308" i="3"/>
  <c r="G308" i="3"/>
  <c r="F308" i="3"/>
  <c r="E308" i="3"/>
  <c r="D308" i="3"/>
  <c r="C308" i="3"/>
  <c r="I308" i="3" s="1"/>
  <c r="B308" i="3"/>
  <c r="J307" i="3"/>
  <c r="H307" i="3"/>
  <c r="G307" i="3"/>
  <c r="F307" i="3"/>
  <c r="I307" i="3" s="1"/>
  <c r="E307" i="3"/>
  <c r="K307" i="3" s="1"/>
  <c r="D307" i="3"/>
  <c r="C307" i="3"/>
  <c r="B307" i="3"/>
  <c r="H306" i="3"/>
  <c r="K306" i="3" s="1"/>
  <c r="G306" i="3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H304" i="3"/>
  <c r="K304" i="3" s="1"/>
  <c r="G304" i="3"/>
  <c r="F304" i="3"/>
  <c r="E304" i="3"/>
  <c r="D304" i="3"/>
  <c r="J304" i="3" s="1"/>
  <c r="C304" i="3"/>
  <c r="I304" i="3" s="1"/>
  <c r="B304" i="3"/>
  <c r="J303" i="3"/>
  <c r="I303" i="3"/>
  <c r="H303" i="3"/>
  <c r="G303" i="3"/>
  <c r="F303" i="3"/>
  <c r="E303" i="3"/>
  <c r="K303" i="3" s="1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K300" i="3"/>
  <c r="H300" i="3"/>
  <c r="G300" i="3"/>
  <c r="F300" i="3"/>
  <c r="E300" i="3"/>
  <c r="D300" i="3"/>
  <c r="C300" i="3"/>
  <c r="I300" i="3" s="1"/>
  <c r="B300" i="3"/>
  <c r="J299" i="3"/>
  <c r="H299" i="3"/>
  <c r="G299" i="3"/>
  <c r="F299" i="3"/>
  <c r="I299" i="3" s="1"/>
  <c r="E299" i="3"/>
  <c r="K299" i="3" s="1"/>
  <c r="D299" i="3"/>
  <c r="C299" i="3"/>
  <c r="B299" i="3"/>
  <c r="H298" i="3"/>
  <c r="K298" i="3" s="1"/>
  <c r="G298" i="3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H296" i="3"/>
  <c r="K296" i="3" s="1"/>
  <c r="G296" i="3"/>
  <c r="F296" i="3"/>
  <c r="E296" i="3"/>
  <c r="D296" i="3"/>
  <c r="J296" i="3" s="1"/>
  <c r="C296" i="3"/>
  <c r="I296" i="3" s="1"/>
  <c r="B296" i="3"/>
  <c r="J295" i="3"/>
  <c r="I295" i="3"/>
  <c r="H295" i="3"/>
  <c r="G295" i="3"/>
  <c r="F295" i="3"/>
  <c r="E295" i="3"/>
  <c r="K295" i="3" s="1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K292" i="3"/>
  <c r="H292" i="3"/>
  <c r="G292" i="3"/>
  <c r="F292" i="3"/>
  <c r="E292" i="3"/>
  <c r="D292" i="3"/>
  <c r="C292" i="3"/>
  <c r="I292" i="3" s="1"/>
  <c r="B292" i="3"/>
  <c r="J291" i="3"/>
  <c r="H291" i="3"/>
  <c r="G291" i="3"/>
  <c r="F291" i="3"/>
  <c r="I291" i="3" s="1"/>
  <c r="E291" i="3"/>
  <c r="K291" i="3" s="1"/>
  <c r="D291" i="3"/>
  <c r="C291" i="3"/>
  <c r="B291" i="3"/>
  <c r="H290" i="3"/>
  <c r="K290" i="3" s="1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H288" i="3"/>
  <c r="K288" i="3" s="1"/>
  <c r="G288" i="3"/>
  <c r="F288" i="3"/>
  <c r="E288" i="3"/>
  <c r="D288" i="3"/>
  <c r="J288" i="3" s="1"/>
  <c r="C288" i="3"/>
  <c r="I288" i="3" s="1"/>
  <c r="B288" i="3"/>
  <c r="J287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K284" i="3"/>
  <c r="H284" i="3"/>
  <c r="G284" i="3"/>
  <c r="F284" i="3"/>
  <c r="E284" i="3"/>
  <c r="D284" i="3"/>
  <c r="C284" i="3"/>
  <c r="I284" i="3" s="1"/>
  <c r="B284" i="3"/>
  <c r="J283" i="3"/>
  <c r="H283" i="3"/>
  <c r="G283" i="3"/>
  <c r="F283" i="3"/>
  <c r="I283" i="3" s="1"/>
  <c r="E283" i="3"/>
  <c r="K283" i="3" s="1"/>
  <c r="D283" i="3"/>
  <c r="C283" i="3"/>
  <c r="B283" i="3"/>
  <c r="H282" i="3"/>
  <c r="K282" i="3" s="1"/>
  <c r="G282" i="3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I279" i="3"/>
  <c r="H279" i="3"/>
  <c r="G279" i="3"/>
  <c r="F279" i="3"/>
  <c r="E279" i="3"/>
  <c r="K279" i="3" s="1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K276" i="3"/>
  <c r="H276" i="3"/>
  <c r="G276" i="3"/>
  <c r="F276" i="3"/>
  <c r="E276" i="3"/>
  <c r="D276" i="3"/>
  <c r="C276" i="3"/>
  <c r="I276" i="3" s="1"/>
  <c r="B276" i="3"/>
  <c r="J275" i="3"/>
  <c r="H275" i="3"/>
  <c r="G275" i="3"/>
  <c r="F275" i="3"/>
  <c r="I275" i="3" s="1"/>
  <c r="E275" i="3"/>
  <c r="K275" i="3" s="1"/>
  <c r="D275" i="3"/>
  <c r="C275" i="3"/>
  <c r="B275" i="3"/>
  <c r="H274" i="3"/>
  <c r="K274" i="3" s="1"/>
  <c r="G274" i="3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H272" i="3"/>
  <c r="K272" i="3" s="1"/>
  <c r="G272" i="3"/>
  <c r="F272" i="3"/>
  <c r="E272" i="3"/>
  <c r="D272" i="3"/>
  <c r="J272" i="3" s="1"/>
  <c r="C272" i="3"/>
  <c r="I272" i="3" s="1"/>
  <c r="B272" i="3"/>
  <c r="J271" i="3"/>
  <c r="I271" i="3"/>
  <c r="H271" i="3"/>
  <c r="G271" i="3"/>
  <c r="F271" i="3"/>
  <c r="E271" i="3"/>
  <c r="K271" i="3" s="1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K268" i="3"/>
  <c r="H268" i="3"/>
  <c r="G268" i="3"/>
  <c r="F268" i="3"/>
  <c r="E268" i="3"/>
  <c r="D268" i="3"/>
  <c r="C268" i="3"/>
  <c r="I268" i="3" s="1"/>
  <c r="B268" i="3"/>
  <c r="H267" i="3"/>
  <c r="G267" i="3"/>
  <c r="J267" i="3" s="1"/>
  <c r="F267" i="3"/>
  <c r="E267" i="3"/>
  <c r="K267" i="3" s="1"/>
  <c r="D267" i="3"/>
  <c r="C267" i="3"/>
  <c r="I267" i="3" s="1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H264" i="3"/>
  <c r="K264" i="3" s="1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I263" i="3" s="1"/>
  <c r="E263" i="3"/>
  <c r="K263" i="3" s="1"/>
  <c r="D263" i="3"/>
  <c r="C263" i="3"/>
  <c r="B263" i="3"/>
  <c r="H262" i="3"/>
  <c r="K262" i="3" s="1"/>
  <c r="G262" i="3"/>
  <c r="F262" i="3"/>
  <c r="E262" i="3"/>
  <c r="D262" i="3"/>
  <c r="J262" i="3" s="1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H260" i="3"/>
  <c r="K260" i="3" s="1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I259" i="3" s="1"/>
  <c r="E259" i="3"/>
  <c r="K259" i="3" s="1"/>
  <c r="D259" i="3"/>
  <c r="C259" i="3"/>
  <c r="B259" i="3"/>
  <c r="H258" i="3"/>
  <c r="K258" i="3" s="1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H256" i="3"/>
  <c r="K256" i="3" s="1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I253" i="3" s="1"/>
  <c r="E253" i="3"/>
  <c r="K253" i="3" s="1"/>
  <c r="D253" i="3"/>
  <c r="C253" i="3"/>
  <c r="B253" i="3"/>
  <c r="H252" i="3"/>
  <c r="K252" i="3" s="1"/>
  <c r="G252" i="3"/>
  <c r="F252" i="3"/>
  <c r="E252" i="3"/>
  <c r="D252" i="3"/>
  <c r="J252" i="3" s="1"/>
  <c r="C252" i="3"/>
  <c r="I252" i="3" s="1"/>
  <c r="B252" i="3"/>
  <c r="J251" i="3"/>
  <c r="I251" i="3"/>
  <c r="H251" i="3"/>
  <c r="G251" i="3"/>
  <c r="F251" i="3"/>
  <c r="E251" i="3"/>
  <c r="K251" i="3" s="1"/>
  <c r="D251" i="3"/>
  <c r="C251" i="3"/>
  <c r="B251" i="3"/>
  <c r="K250" i="3"/>
  <c r="H250" i="3"/>
  <c r="G250" i="3"/>
  <c r="F250" i="3"/>
  <c r="E250" i="3"/>
  <c r="D250" i="3"/>
  <c r="C250" i="3"/>
  <c r="I250" i="3" s="1"/>
  <c r="B250" i="3"/>
  <c r="J249" i="3"/>
  <c r="H249" i="3"/>
  <c r="G249" i="3"/>
  <c r="F249" i="3"/>
  <c r="I249" i="3" s="1"/>
  <c r="E249" i="3"/>
  <c r="K249" i="3" s="1"/>
  <c r="D249" i="3"/>
  <c r="C249" i="3"/>
  <c r="B249" i="3"/>
  <c r="H248" i="3"/>
  <c r="K248" i="3" s="1"/>
  <c r="G248" i="3"/>
  <c r="F248" i="3"/>
  <c r="E248" i="3"/>
  <c r="D248" i="3"/>
  <c r="J248" i="3" s="1"/>
  <c r="C248" i="3"/>
  <c r="I248" i="3" s="1"/>
  <c r="B248" i="3"/>
  <c r="J247" i="3"/>
  <c r="I247" i="3"/>
  <c r="H247" i="3"/>
  <c r="G247" i="3"/>
  <c r="F247" i="3"/>
  <c r="E247" i="3"/>
  <c r="K247" i="3" s="1"/>
  <c r="D247" i="3"/>
  <c r="C247" i="3"/>
  <c r="B247" i="3"/>
  <c r="K246" i="3"/>
  <c r="H246" i="3"/>
  <c r="G246" i="3"/>
  <c r="F246" i="3"/>
  <c r="E246" i="3"/>
  <c r="D246" i="3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H244" i="3"/>
  <c r="K244" i="3" s="1"/>
  <c r="G244" i="3"/>
  <c r="F244" i="3"/>
  <c r="E244" i="3"/>
  <c r="D244" i="3"/>
  <c r="J244" i="3" s="1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F242" i="3"/>
  <c r="E242" i="3"/>
  <c r="D242" i="3"/>
  <c r="C242" i="3"/>
  <c r="I242" i="3" s="1"/>
  <c r="B242" i="3"/>
  <c r="J241" i="3"/>
  <c r="H241" i="3"/>
  <c r="G241" i="3"/>
  <c r="F241" i="3"/>
  <c r="I241" i="3" s="1"/>
  <c r="E241" i="3"/>
  <c r="K241" i="3" s="1"/>
  <c r="D241" i="3"/>
  <c r="C241" i="3"/>
  <c r="B241" i="3"/>
  <c r="H240" i="3"/>
  <c r="K240" i="3" s="1"/>
  <c r="G240" i="3"/>
  <c r="F240" i="3"/>
  <c r="E240" i="3"/>
  <c r="D240" i="3"/>
  <c r="J240" i="3" s="1"/>
  <c r="C240" i="3"/>
  <c r="I240" i="3" s="1"/>
  <c r="B240" i="3"/>
  <c r="J239" i="3"/>
  <c r="I239" i="3"/>
  <c r="H239" i="3"/>
  <c r="G239" i="3"/>
  <c r="F239" i="3"/>
  <c r="E239" i="3"/>
  <c r="K239" i="3" s="1"/>
  <c r="D239" i="3"/>
  <c r="C239" i="3"/>
  <c r="B239" i="3"/>
  <c r="K238" i="3"/>
  <c r="H238" i="3"/>
  <c r="G238" i="3"/>
  <c r="F238" i="3"/>
  <c r="E238" i="3"/>
  <c r="D238" i="3"/>
  <c r="C238" i="3"/>
  <c r="I238" i="3" s="1"/>
  <c r="B238" i="3"/>
  <c r="J237" i="3"/>
  <c r="H237" i="3"/>
  <c r="G237" i="3"/>
  <c r="F237" i="3"/>
  <c r="I237" i="3" s="1"/>
  <c r="E237" i="3"/>
  <c r="K237" i="3" s="1"/>
  <c r="D237" i="3"/>
  <c r="C237" i="3"/>
  <c r="B237" i="3"/>
  <c r="H236" i="3"/>
  <c r="K236" i="3" s="1"/>
  <c r="G236" i="3"/>
  <c r="F236" i="3"/>
  <c r="E236" i="3"/>
  <c r="D236" i="3"/>
  <c r="J236" i="3" s="1"/>
  <c r="C236" i="3"/>
  <c r="I236" i="3" s="1"/>
  <c r="B236" i="3"/>
  <c r="J235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F234" i="3"/>
  <c r="E234" i="3"/>
  <c r="D234" i="3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H232" i="3"/>
  <c r="K232" i="3" s="1"/>
  <c r="G232" i="3"/>
  <c r="F232" i="3"/>
  <c r="E232" i="3"/>
  <c r="D232" i="3"/>
  <c r="J232" i="3" s="1"/>
  <c r="C232" i="3"/>
  <c r="I232" i="3" s="1"/>
  <c r="B232" i="3"/>
  <c r="J231" i="3"/>
  <c r="I231" i="3"/>
  <c r="H231" i="3"/>
  <c r="G231" i="3"/>
  <c r="F231" i="3"/>
  <c r="E231" i="3"/>
  <c r="K231" i="3" s="1"/>
  <c r="D231" i="3"/>
  <c r="C231" i="3"/>
  <c r="B231" i="3"/>
  <c r="K230" i="3"/>
  <c r="H230" i="3"/>
  <c r="G230" i="3"/>
  <c r="F230" i="3"/>
  <c r="E230" i="3"/>
  <c r="D230" i="3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H228" i="3"/>
  <c r="K228" i="3" s="1"/>
  <c r="G228" i="3"/>
  <c r="F228" i="3"/>
  <c r="E228" i="3"/>
  <c r="D228" i="3"/>
  <c r="J228" i="3" s="1"/>
  <c r="C228" i="3"/>
  <c r="I228" i="3" s="1"/>
  <c r="B228" i="3"/>
  <c r="J227" i="3"/>
  <c r="I227" i="3"/>
  <c r="H227" i="3"/>
  <c r="G227" i="3"/>
  <c r="F227" i="3"/>
  <c r="E227" i="3"/>
  <c r="K227" i="3" s="1"/>
  <c r="D227" i="3"/>
  <c r="C227" i="3"/>
  <c r="B227" i="3"/>
  <c r="K226" i="3"/>
  <c r="H226" i="3"/>
  <c r="G226" i="3"/>
  <c r="F226" i="3"/>
  <c r="E226" i="3"/>
  <c r="D226" i="3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H224" i="3"/>
  <c r="K224" i="3" s="1"/>
  <c r="G224" i="3"/>
  <c r="F224" i="3"/>
  <c r="E224" i="3"/>
  <c r="D224" i="3"/>
  <c r="J224" i="3" s="1"/>
  <c r="C224" i="3"/>
  <c r="I224" i="3" s="1"/>
  <c r="B224" i="3"/>
  <c r="J223" i="3"/>
  <c r="I223" i="3"/>
  <c r="H223" i="3"/>
  <c r="G223" i="3"/>
  <c r="F223" i="3"/>
  <c r="E223" i="3"/>
  <c r="K223" i="3" s="1"/>
  <c r="D223" i="3"/>
  <c r="C223" i="3"/>
  <c r="B223" i="3"/>
  <c r="K222" i="3"/>
  <c r="H222" i="3"/>
  <c r="G222" i="3"/>
  <c r="F222" i="3"/>
  <c r="E222" i="3"/>
  <c r="D222" i="3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H216" i="3"/>
  <c r="K216" i="3" s="1"/>
  <c r="G216" i="3"/>
  <c r="F216" i="3"/>
  <c r="E216" i="3"/>
  <c r="D216" i="3"/>
  <c r="J216" i="3" s="1"/>
  <c r="C216" i="3"/>
  <c r="I216" i="3" s="1"/>
  <c r="B216" i="3"/>
  <c r="J215" i="3"/>
  <c r="I215" i="3"/>
  <c r="H215" i="3"/>
  <c r="G215" i="3"/>
  <c r="F215" i="3"/>
  <c r="E215" i="3"/>
  <c r="K215" i="3" s="1"/>
  <c r="D215" i="3"/>
  <c r="C215" i="3"/>
  <c r="B215" i="3"/>
  <c r="K214" i="3"/>
  <c r="H214" i="3"/>
  <c r="G214" i="3"/>
  <c r="F214" i="3"/>
  <c r="E214" i="3"/>
  <c r="D214" i="3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H212" i="3"/>
  <c r="K212" i="3" s="1"/>
  <c r="G212" i="3"/>
  <c r="F212" i="3"/>
  <c r="E212" i="3"/>
  <c r="D212" i="3"/>
  <c r="J212" i="3" s="1"/>
  <c r="C212" i="3"/>
  <c r="I212" i="3" s="1"/>
  <c r="B212" i="3"/>
  <c r="J211" i="3"/>
  <c r="I211" i="3"/>
  <c r="H211" i="3"/>
  <c r="G211" i="3"/>
  <c r="F211" i="3"/>
  <c r="E211" i="3"/>
  <c r="K211" i="3" s="1"/>
  <c r="D211" i="3"/>
  <c r="C211" i="3"/>
  <c r="B211" i="3"/>
  <c r="K210" i="3"/>
  <c r="H210" i="3"/>
  <c r="G210" i="3"/>
  <c r="F210" i="3"/>
  <c r="E210" i="3"/>
  <c r="D210" i="3"/>
  <c r="C210" i="3"/>
  <c r="I210" i="3" s="1"/>
  <c r="B210" i="3"/>
  <c r="J209" i="3"/>
  <c r="H209" i="3"/>
  <c r="G209" i="3"/>
  <c r="F209" i="3"/>
  <c r="I209" i="3" s="1"/>
  <c r="E209" i="3"/>
  <c r="K209" i="3" s="1"/>
  <c r="D209" i="3"/>
  <c r="C209" i="3"/>
  <c r="B209" i="3"/>
  <c r="H208" i="3"/>
  <c r="K208" i="3" s="1"/>
  <c r="G208" i="3"/>
  <c r="F208" i="3"/>
  <c r="E208" i="3"/>
  <c r="D208" i="3"/>
  <c r="J208" i="3" s="1"/>
  <c r="C208" i="3"/>
  <c r="I208" i="3" s="1"/>
  <c r="B208" i="3"/>
  <c r="J207" i="3"/>
  <c r="I207" i="3"/>
  <c r="H207" i="3"/>
  <c r="G207" i="3"/>
  <c r="F207" i="3"/>
  <c r="E207" i="3"/>
  <c r="K207" i="3" s="1"/>
  <c r="D207" i="3"/>
  <c r="C207" i="3"/>
  <c r="B207" i="3"/>
  <c r="K206" i="3"/>
  <c r="H206" i="3"/>
  <c r="G206" i="3"/>
  <c r="F206" i="3"/>
  <c r="E206" i="3"/>
  <c r="D206" i="3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H204" i="3"/>
  <c r="K204" i="3" s="1"/>
  <c r="G204" i="3"/>
  <c r="F204" i="3"/>
  <c r="E204" i="3"/>
  <c r="D204" i="3"/>
  <c r="J204" i="3" s="1"/>
  <c r="C204" i="3"/>
  <c r="I204" i="3" s="1"/>
  <c r="B204" i="3"/>
  <c r="J203" i="3"/>
  <c r="I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C202" i="3"/>
  <c r="I202" i="3" s="1"/>
  <c r="B202" i="3"/>
  <c r="J201" i="3"/>
  <c r="H201" i="3"/>
  <c r="G201" i="3"/>
  <c r="F201" i="3"/>
  <c r="I201" i="3" s="1"/>
  <c r="E201" i="3"/>
  <c r="K201" i="3" s="1"/>
  <c r="D201" i="3"/>
  <c r="C201" i="3"/>
  <c r="B201" i="3"/>
  <c r="H200" i="3"/>
  <c r="K200" i="3" s="1"/>
  <c r="G200" i="3"/>
  <c r="F200" i="3"/>
  <c r="E200" i="3"/>
  <c r="D200" i="3"/>
  <c r="J200" i="3" s="1"/>
  <c r="C200" i="3"/>
  <c r="I200" i="3" s="1"/>
  <c r="B200" i="3"/>
  <c r="J199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C194" i="3"/>
  <c r="I194" i="3" s="1"/>
  <c r="B194" i="3"/>
  <c r="J193" i="3"/>
  <c r="H193" i="3"/>
  <c r="G193" i="3"/>
  <c r="F193" i="3"/>
  <c r="I193" i="3" s="1"/>
  <c r="E193" i="3"/>
  <c r="K193" i="3" s="1"/>
  <c r="D193" i="3"/>
  <c r="C193" i="3"/>
  <c r="B193" i="3"/>
  <c r="H192" i="3"/>
  <c r="K192" i="3" s="1"/>
  <c r="G192" i="3"/>
  <c r="F192" i="3"/>
  <c r="E192" i="3"/>
  <c r="D192" i="3"/>
  <c r="J192" i="3" s="1"/>
  <c r="C192" i="3"/>
  <c r="I192" i="3" s="1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E190" i="3"/>
  <c r="D190" i="3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H188" i="3"/>
  <c r="K188" i="3" s="1"/>
  <c r="G188" i="3"/>
  <c r="F188" i="3"/>
  <c r="E188" i="3"/>
  <c r="D188" i="3"/>
  <c r="J188" i="3" s="1"/>
  <c r="C188" i="3"/>
  <c r="I188" i="3" s="1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C186" i="3"/>
  <c r="I186" i="3" s="1"/>
  <c r="B186" i="3"/>
  <c r="J185" i="3"/>
  <c r="H185" i="3"/>
  <c r="G185" i="3"/>
  <c r="F185" i="3"/>
  <c r="I185" i="3" s="1"/>
  <c r="E185" i="3"/>
  <c r="K185" i="3" s="1"/>
  <c r="D185" i="3"/>
  <c r="C185" i="3"/>
  <c r="B185" i="3"/>
  <c r="H184" i="3"/>
  <c r="K184" i="3" s="1"/>
  <c r="G184" i="3"/>
  <c r="F184" i="3"/>
  <c r="E184" i="3"/>
  <c r="D184" i="3"/>
  <c r="J184" i="3" s="1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C182" i="3"/>
  <c r="I182" i="3" s="1"/>
  <c r="B182" i="3"/>
  <c r="J181" i="3"/>
  <c r="H181" i="3"/>
  <c r="G181" i="3"/>
  <c r="F181" i="3"/>
  <c r="I181" i="3" s="1"/>
  <c r="E181" i="3"/>
  <c r="K181" i="3" s="1"/>
  <c r="D181" i="3"/>
  <c r="C181" i="3"/>
  <c r="B181" i="3"/>
  <c r="H180" i="3"/>
  <c r="K180" i="3" s="1"/>
  <c r="G180" i="3"/>
  <c r="F180" i="3"/>
  <c r="E180" i="3"/>
  <c r="D180" i="3"/>
  <c r="J180" i="3" s="1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I178" i="3" s="1"/>
  <c r="B178" i="3"/>
  <c r="J177" i="3"/>
  <c r="H177" i="3"/>
  <c r="G177" i="3"/>
  <c r="F177" i="3"/>
  <c r="I177" i="3" s="1"/>
  <c r="E177" i="3"/>
  <c r="K177" i="3" s="1"/>
  <c r="D177" i="3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I174" i="3" s="1"/>
  <c r="B174" i="3"/>
  <c r="J173" i="3"/>
  <c r="H173" i="3"/>
  <c r="G173" i="3"/>
  <c r="F173" i="3"/>
  <c r="I173" i="3" s="1"/>
  <c r="E173" i="3"/>
  <c r="K173" i="3" s="1"/>
  <c r="D173" i="3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J169" i="3"/>
  <c r="H169" i="3"/>
  <c r="G169" i="3"/>
  <c r="F169" i="3"/>
  <c r="I169" i="3" s="1"/>
  <c r="E169" i="3"/>
  <c r="K169" i="3" s="1"/>
  <c r="D169" i="3"/>
  <c r="C169" i="3"/>
  <c r="B169" i="3"/>
  <c r="H168" i="3"/>
  <c r="K168" i="3" s="1"/>
  <c r="G168" i="3"/>
  <c r="F168" i="3"/>
  <c r="E168" i="3"/>
  <c r="D168" i="3"/>
  <c r="J168" i="3" s="1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C162" i="3"/>
  <c r="I162" i="3" s="1"/>
  <c r="B162" i="3"/>
  <c r="H161" i="3"/>
  <c r="G161" i="3"/>
  <c r="F161" i="3"/>
  <c r="I161" i="3" s="1"/>
  <c r="E161" i="3"/>
  <c r="D161" i="3"/>
  <c r="J161" i="3" s="1"/>
  <c r="C161" i="3"/>
  <c r="B161" i="3"/>
  <c r="J160" i="3"/>
  <c r="H160" i="3"/>
  <c r="K160" i="3" s="1"/>
  <c r="G160" i="3"/>
  <c r="F160" i="3"/>
  <c r="E160" i="3"/>
  <c r="D160" i="3"/>
  <c r="C160" i="3"/>
  <c r="I160" i="3" s="1"/>
  <c r="B160" i="3"/>
  <c r="J159" i="3"/>
  <c r="H159" i="3"/>
  <c r="G159" i="3"/>
  <c r="F159" i="3"/>
  <c r="I159" i="3" s="1"/>
  <c r="E159" i="3"/>
  <c r="D159" i="3"/>
  <c r="C159" i="3"/>
  <c r="B159" i="3"/>
  <c r="K158" i="3"/>
  <c r="H158" i="3"/>
  <c r="G158" i="3"/>
  <c r="J158" i="3" s="1"/>
  <c r="F158" i="3"/>
  <c r="E158" i="3"/>
  <c r="D158" i="3"/>
  <c r="C158" i="3"/>
  <c r="I158" i="3" s="1"/>
  <c r="B158" i="3"/>
  <c r="H157" i="3"/>
  <c r="G157" i="3"/>
  <c r="F157" i="3"/>
  <c r="I157" i="3" s="1"/>
  <c r="E157" i="3"/>
  <c r="D157" i="3"/>
  <c r="J157" i="3" s="1"/>
  <c r="C157" i="3"/>
  <c r="B157" i="3"/>
  <c r="J156" i="3"/>
  <c r="H156" i="3"/>
  <c r="K156" i="3" s="1"/>
  <c r="G156" i="3"/>
  <c r="F156" i="3"/>
  <c r="E156" i="3"/>
  <c r="D156" i="3"/>
  <c r="C156" i="3"/>
  <c r="I156" i="3" s="1"/>
  <c r="B156" i="3"/>
  <c r="J155" i="3"/>
  <c r="H155" i="3"/>
  <c r="G155" i="3"/>
  <c r="F155" i="3"/>
  <c r="I155" i="3" s="1"/>
  <c r="E155" i="3"/>
  <c r="D155" i="3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H153" i="3"/>
  <c r="G153" i="3"/>
  <c r="F153" i="3"/>
  <c r="I153" i="3" s="1"/>
  <c r="E153" i="3"/>
  <c r="D153" i="3"/>
  <c r="J153" i="3" s="1"/>
  <c r="C153" i="3"/>
  <c r="B153" i="3"/>
  <c r="H152" i="3"/>
  <c r="K152" i="3" s="1"/>
  <c r="G152" i="3"/>
  <c r="J152" i="3" s="1"/>
  <c r="F152" i="3"/>
  <c r="E152" i="3"/>
  <c r="D152" i="3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I150" i="3"/>
  <c r="H150" i="3"/>
  <c r="G150" i="3"/>
  <c r="F150" i="3"/>
  <c r="E150" i="3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I149" i="3" s="1"/>
  <c r="B149" i="3"/>
  <c r="K148" i="3"/>
  <c r="H148" i="3"/>
  <c r="G148" i="3"/>
  <c r="F148" i="3"/>
  <c r="E148" i="3"/>
  <c r="D148" i="3"/>
  <c r="J148" i="3" s="1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H145" i="3"/>
  <c r="G145" i="3"/>
  <c r="J145" i="3" s="1"/>
  <c r="F145" i="3"/>
  <c r="E145" i="3"/>
  <c r="D145" i="3"/>
  <c r="C145" i="3"/>
  <c r="I145" i="3" s="1"/>
  <c r="B145" i="3"/>
  <c r="K144" i="3"/>
  <c r="H144" i="3"/>
  <c r="G144" i="3"/>
  <c r="F144" i="3"/>
  <c r="E144" i="3"/>
  <c r="D144" i="3"/>
  <c r="J144" i="3" s="1"/>
  <c r="C144" i="3"/>
  <c r="I144" i="3" s="1"/>
  <c r="B144" i="3"/>
  <c r="I143" i="3"/>
  <c r="H143" i="3"/>
  <c r="G143" i="3"/>
  <c r="J143" i="3" s="1"/>
  <c r="F143" i="3"/>
  <c r="E143" i="3"/>
  <c r="K143" i="3" s="1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I141" i="3" s="1"/>
  <c r="B141" i="3"/>
  <c r="K140" i="3"/>
  <c r="H140" i="3"/>
  <c r="G140" i="3"/>
  <c r="F140" i="3"/>
  <c r="E140" i="3"/>
  <c r="D140" i="3"/>
  <c r="J140" i="3" s="1"/>
  <c r="C140" i="3"/>
  <c r="I140" i="3" s="1"/>
  <c r="B140" i="3"/>
  <c r="I139" i="3"/>
  <c r="H139" i="3"/>
  <c r="G139" i="3"/>
  <c r="J139" i="3" s="1"/>
  <c r="F139" i="3"/>
  <c r="E139" i="3"/>
  <c r="K139" i="3" s="1"/>
  <c r="D139" i="3"/>
  <c r="C139" i="3"/>
  <c r="B139" i="3"/>
  <c r="K138" i="3"/>
  <c r="I138" i="3"/>
  <c r="H138" i="3"/>
  <c r="G138" i="3"/>
  <c r="F138" i="3"/>
  <c r="E138" i="3"/>
  <c r="D138" i="3"/>
  <c r="J138" i="3" s="1"/>
  <c r="C138" i="3"/>
  <c r="B138" i="3"/>
  <c r="K137" i="3"/>
  <c r="H137" i="3"/>
  <c r="G137" i="3"/>
  <c r="J137" i="3" s="1"/>
  <c r="F137" i="3"/>
  <c r="E137" i="3"/>
  <c r="D137" i="3"/>
  <c r="C137" i="3"/>
  <c r="I137" i="3" s="1"/>
  <c r="B137" i="3"/>
  <c r="K136" i="3"/>
  <c r="H136" i="3"/>
  <c r="G136" i="3"/>
  <c r="F136" i="3"/>
  <c r="E136" i="3"/>
  <c r="D136" i="3"/>
  <c r="J136" i="3" s="1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H133" i="3"/>
  <c r="G133" i="3"/>
  <c r="J133" i="3" s="1"/>
  <c r="F133" i="3"/>
  <c r="E133" i="3"/>
  <c r="K133" i="3" s="1"/>
  <c r="D133" i="3"/>
  <c r="C133" i="3"/>
  <c r="I133" i="3" s="1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H129" i="3"/>
  <c r="G129" i="3"/>
  <c r="J129" i="3" s="1"/>
  <c r="F129" i="3"/>
  <c r="E129" i="3"/>
  <c r="K129" i="3" s="1"/>
  <c r="D129" i="3"/>
  <c r="C129" i="3"/>
  <c r="I129" i="3" s="1"/>
  <c r="B129" i="3"/>
  <c r="K128" i="3"/>
  <c r="H128" i="3"/>
  <c r="G128" i="3"/>
  <c r="F128" i="3"/>
  <c r="E128" i="3"/>
  <c r="D128" i="3"/>
  <c r="J128" i="3" s="1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H125" i="3"/>
  <c r="G125" i="3"/>
  <c r="J125" i="3" s="1"/>
  <c r="F125" i="3"/>
  <c r="E125" i="3"/>
  <c r="K125" i="3" s="1"/>
  <c r="D125" i="3"/>
  <c r="C125" i="3"/>
  <c r="I125" i="3" s="1"/>
  <c r="B125" i="3"/>
  <c r="K124" i="3"/>
  <c r="H124" i="3"/>
  <c r="G124" i="3"/>
  <c r="F124" i="3"/>
  <c r="E124" i="3"/>
  <c r="D124" i="3"/>
  <c r="J124" i="3" s="1"/>
  <c r="C124" i="3"/>
  <c r="I124" i="3" s="1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I122" i="3"/>
  <c r="H122" i="3"/>
  <c r="G122" i="3"/>
  <c r="F122" i="3"/>
  <c r="E122" i="3"/>
  <c r="D122" i="3"/>
  <c r="J122" i="3" s="1"/>
  <c r="C122" i="3"/>
  <c r="B122" i="3"/>
  <c r="H121" i="3"/>
  <c r="G121" i="3"/>
  <c r="J121" i="3" s="1"/>
  <c r="F121" i="3"/>
  <c r="E121" i="3"/>
  <c r="K121" i="3" s="1"/>
  <c r="D121" i="3"/>
  <c r="C121" i="3"/>
  <c r="I121" i="3" s="1"/>
  <c r="B121" i="3"/>
  <c r="K120" i="3"/>
  <c r="H120" i="3"/>
  <c r="G120" i="3"/>
  <c r="F120" i="3"/>
  <c r="E120" i="3"/>
  <c r="D120" i="3"/>
  <c r="J120" i="3" s="1"/>
  <c r="C120" i="3"/>
  <c r="I120" i="3" s="1"/>
  <c r="B120" i="3"/>
  <c r="I119" i="3"/>
  <c r="H119" i="3"/>
  <c r="G119" i="3"/>
  <c r="J119" i="3" s="1"/>
  <c r="F119" i="3"/>
  <c r="E119" i="3"/>
  <c r="K119" i="3" s="1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H117" i="3"/>
  <c r="G117" i="3"/>
  <c r="J117" i="3" s="1"/>
  <c r="F117" i="3"/>
  <c r="E117" i="3"/>
  <c r="K117" i="3" s="1"/>
  <c r="D117" i="3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I114" i="3"/>
  <c r="H114" i="3"/>
  <c r="G114" i="3"/>
  <c r="F114" i="3"/>
  <c r="E114" i="3"/>
  <c r="D114" i="3"/>
  <c r="J114" i="3" s="1"/>
  <c r="C114" i="3"/>
  <c r="B114" i="3"/>
  <c r="H113" i="3"/>
  <c r="G113" i="3"/>
  <c r="J113" i="3" s="1"/>
  <c r="F113" i="3"/>
  <c r="E113" i="3"/>
  <c r="K113" i="3" s="1"/>
  <c r="D113" i="3"/>
  <c r="C113" i="3"/>
  <c r="I113" i="3" s="1"/>
  <c r="B113" i="3"/>
  <c r="K112" i="3"/>
  <c r="H112" i="3"/>
  <c r="G112" i="3"/>
  <c r="F112" i="3"/>
  <c r="E112" i="3"/>
  <c r="D112" i="3"/>
  <c r="J112" i="3" s="1"/>
  <c r="C112" i="3"/>
  <c r="I112" i="3" s="1"/>
  <c r="B112" i="3"/>
  <c r="I111" i="3"/>
  <c r="H111" i="3"/>
  <c r="G111" i="3"/>
  <c r="F111" i="3"/>
  <c r="E111" i="3"/>
  <c r="K111" i="3" s="1"/>
  <c r="D111" i="3"/>
  <c r="C111" i="3"/>
  <c r="B111" i="3"/>
  <c r="K110" i="3"/>
  <c r="I110" i="3"/>
  <c r="H110" i="3"/>
  <c r="G110" i="3"/>
  <c r="F110" i="3"/>
  <c r="E110" i="3"/>
  <c r="D110" i="3"/>
  <c r="J110" i="3" s="1"/>
  <c r="C110" i="3"/>
  <c r="B110" i="3"/>
  <c r="H109" i="3"/>
  <c r="G109" i="3"/>
  <c r="F109" i="3"/>
  <c r="E109" i="3"/>
  <c r="K109" i="3" s="1"/>
  <c r="D109" i="3"/>
  <c r="C109" i="3"/>
  <c r="I109" i="3" s="1"/>
  <c r="B109" i="3"/>
  <c r="K108" i="3"/>
  <c r="H108" i="3"/>
  <c r="G108" i="3"/>
  <c r="F108" i="3"/>
  <c r="E108" i="3"/>
  <c r="D108" i="3"/>
  <c r="J108" i="3" s="1"/>
  <c r="C108" i="3"/>
  <c r="I108" i="3" s="1"/>
  <c r="B108" i="3"/>
  <c r="I107" i="3"/>
  <c r="H107" i="3"/>
  <c r="G107" i="3"/>
  <c r="F107" i="3"/>
  <c r="E107" i="3"/>
  <c r="K107" i="3" s="1"/>
  <c r="D107" i="3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H105" i="3"/>
  <c r="G105" i="3"/>
  <c r="F105" i="3"/>
  <c r="E105" i="3"/>
  <c r="K105" i="3" s="1"/>
  <c r="D105" i="3"/>
  <c r="C105" i="3"/>
  <c r="I105" i="3" s="1"/>
  <c r="B105" i="3"/>
  <c r="K104" i="3"/>
  <c r="H104" i="3"/>
  <c r="G104" i="3"/>
  <c r="F104" i="3"/>
  <c r="E104" i="3"/>
  <c r="D104" i="3"/>
  <c r="J104" i="3" s="1"/>
  <c r="C104" i="3"/>
  <c r="I104" i="3" s="1"/>
  <c r="B104" i="3"/>
  <c r="I103" i="3"/>
  <c r="H103" i="3"/>
  <c r="G103" i="3"/>
  <c r="F103" i="3"/>
  <c r="E103" i="3"/>
  <c r="K103" i="3" s="1"/>
  <c r="D103" i="3"/>
  <c r="C103" i="3"/>
  <c r="B103" i="3"/>
  <c r="K102" i="3"/>
  <c r="I102" i="3"/>
  <c r="H102" i="3"/>
  <c r="G102" i="3"/>
  <c r="F102" i="3"/>
  <c r="E102" i="3"/>
  <c r="D102" i="3"/>
  <c r="J102" i="3" s="1"/>
  <c r="C102" i="3"/>
  <c r="B102" i="3"/>
  <c r="H101" i="3"/>
  <c r="G101" i="3"/>
  <c r="F101" i="3"/>
  <c r="E101" i="3"/>
  <c r="K101" i="3" s="1"/>
  <c r="D101" i="3"/>
  <c r="C101" i="3"/>
  <c r="I101" i="3" s="1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C99" i="3"/>
  <c r="B99" i="3"/>
  <c r="K98" i="3"/>
  <c r="I98" i="3"/>
  <c r="H98" i="3"/>
  <c r="G98" i="3"/>
  <c r="F98" i="3"/>
  <c r="E98" i="3"/>
  <c r="D98" i="3"/>
  <c r="J98" i="3" s="1"/>
  <c r="C98" i="3"/>
  <c r="B98" i="3"/>
  <c r="H97" i="3"/>
  <c r="G97" i="3"/>
  <c r="F97" i="3"/>
  <c r="E97" i="3"/>
  <c r="K97" i="3" s="1"/>
  <c r="D97" i="3"/>
  <c r="C97" i="3"/>
  <c r="I97" i="3" s="1"/>
  <c r="B97" i="3"/>
  <c r="K96" i="3"/>
  <c r="H96" i="3"/>
  <c r="G96" i="3"/>
  <c r="F96" i="3"/>
  <c r="E96" i="3"/>
  <c r="D96" i="3"/>
  <c r="J96" i="3" s="1"/>
  <c r="C96" i="3"/>
  <c r="I96" i="3" s="1"/>
  <c r="B96" i="3"/>
  <c r="I95" i="3"/>
  <c r="H95" i="3"/>
  <c r="G95" i="3"/>
  <c r="F95" i="3"/>
  <c r="E95" i="3"/>
  <c r="K95" i="3" s="1"/>
  <c r="D95" i="3"/>
  <c r="C95" i="3"/>
  <c r="B95" i="3"/>
  <c r="K94" i="3"/>
  <c r="I94" i="3"/>
  <c r="H94" i="3"/>
  <c r="G94" i="3"/>
  <c r="F94" i="3"/>
  <c r="E94" i="3"/>
  <c r="D94" i="3"/>
  <c r="J94" i="3" s="1"/>
  <c r="C94" i="3"/>
  <c r="B94" i="3"/>
  <c r="H93" i="3"/>
  <c r="G93" i="3"/>
  <c r="F93" i="3"/>
  <c r="E93" i="3"/>
  <c r="K93" i="3" s="1"/>
  <c r="D93" i="3"/>
  <c r="C93" i="3"/>
  <c r="I93" i="3" s="1"/>
  <c r="B93" i="3"/>
  <c r="K92" i="3"/>
  <c r="H92" i="3"/>
  <c r="G92" i="3"/>
  <c r="F92" i="3"/>
  <c r="E92" i="3"/>
  <c r="D92" i="3"/>
  <c r="J92" i="3" s="1"/>
  <c r="C92" i="3"/>
  <c r="I92" i="3" s="1"/>
  <c r="B92" i="3"/>
  <c r="I91" i="3"/>
  <c r="H91" i="3"/>
  <c r="G91" i="3"/>
  <c r="F91" i="3"/>
  <c r="E91" i="3"/>
  <c r="K91" i="3" s="1"/>
  <c r="D91" i="3"/>
  <c r="C91" i="3"/>
  <c r="B91" i="3"/>
  <c r="K90" i="3"/>
  <c r="I90" i="3"/>
  <c r="H90" i="3"/>
  <c r="G90" i="3"/>
  <c r="F90" i="3"/>
  <c r="E90" i="3"/>
  <c r="D90" i="3"/>
  <c r="J90" i="3" s="1"/>
  <c r="C90" i="3"/>
  <c r="B90" i="3"/>
  <c r="H89" i="3"/>
  <c r="G89" i="3"/>
  <c r="F89" i="3"/>
  <c r="E89" i="3"/>
  <c r="K89" i="3" s="1"/>
  <c r="D89" i="3"/>
  <c r="C89" i="3"/>
  <c r="I89" i="3" s="1"/>
  <c r="B89" i="3"/>
  <c r="K88" i="3"/>
  <c r="H88" i="3"/>
  <c r="G88" i="3"/>
  <c r="F88" i="3"/>
  <c r="E88" i="3"/>
  <c r="D88" i="3"/>
  <c r="J88" i="3" s="1"/>
  <c r="C88" i="3"/>
  <c r="I88" i="3" s="1"/>
  <c r="B88" i="3"/>
  <c r="I87" i="3"/>
  <c r="H87" i="3"/>
  <c r="G87" i="3"/>
  <c r="F87" i="3"/>
  <c r="E87" i="3"/>
  <c r="K87" i="3" s="1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H85" i="3"/>
  <c r="G85" i="3"/>
  <c r="F85" i="3"/>
  <c r="E85" i="3"/>
  <c r="K85" i="3" s="1"/>
  <c r="D85" i="3"/>
  <c r="C85" i="3"/>
  <c r="I85" i="3" s="1"/>
  <c r="B85" i="3"/>
  <c r="K84" i="3"/>
  <c r="H84" i="3"/>
  <c r="G84" i="3"/>
  <c r="F84" i="3"/>
  <c r="E84" i="3"/>
  <c r="D84" i="3"/>
  <c r="J84" i="3" s="1"/>
  <c r="C84" i="3"/>
  <c r="I84" i="3" s="1"/>
  <c r="B84" i="3"/>
  <c r="I83" i="3"/>
  <c r="H83" i="3"/>
  <c r="G83" i="3"/>
  <c r="F83" i="3"/>
  <c r="E83" i="3"/>
  <c r="K83" i="3" s="1"/>
  <c r="D83" i="3"/>
  <c r="C83" i="3"/>
  <c r="B83" i="3"/>
  <c r="K82" i="3"/>
  <c r="I82" i="3"/>
  <c r="H82" i="3"/>
  <c r="G82" i="3"/>
  <c r="F82" i="3"/>
  <c r="E82" i="3"/>
  <c r="D82" i="3"/>
  <c r="J82" i="3" s="1"/>
  <c r="C82" i="3"/>
  <c r="B82" i="3"/>
  <c r="H81" i="3"/>
  <c r="G81" i="3"/>
  <c r="F81" i="3"/>
  <c r="E81" i="3"/>
  <c r="K81" i="3" s="1"/>
  <c r="D81" i="3"/>
  <c r="C81" i="3"/>
  <c r="I81" i="3" s="1"/>
  <c r="B81" i="3"/>
  <c r="K80" i="3"/>
  <c r="H80" i="3"/>
  <c r="G80" i="3"/>
  <c r="F80" i="3"/>
  <c r="E80" i="3"/>
  <c r="D80" i="3"/>
  <c r="J80" i="3" s="1"/>
  <c r="C80" i="3"/>
  <c r="I80" i="3" s="1"/>
  <c r="B80" i="3"/>
  <c r="I79" i="3"/>
  <c r="H79" i="3"/>
  <c r="G79" i="3"/>
  <c r="F79" i="3"/>
  <c r="E79" i="3"/>
  <c r="K79" i="3" s="1"/>
  <c r="D79" i="3"/>
  <c r="C79" i="3"/>
  <c r="B79" i="3"/>
  <c r="K78" i="3"/>
  <c r="I78" i="3"/>
  <c r="H78" i="3"/>
  <c r="G78" i="3"/>
  <c r="F78" i="3"/>
  <c r="E78" i="3"/>
  <c r="D78" i="3"/>
  <c r="J78" i="3" s="1"/>
  <c r="C78" i="3"/>
  <c r="B78" i="3"/>
  <c r="H77" i="3"/>
  <c r="G77" i="3"/>
  <c r="F77" i="3"/>
  <c r="E77" i="3"/>
  <c r="K77" i="3" s="1"/>
  <c r="D77" i="3"/>
  <c r="C77" i="3"/>
  <c r="I77" i="3" s="1"/>
  <c r="B77" i="3"/>
  <c r="K76" i="3"/>
  <c r="H76" i="3"/>
  <c r="G76" i="3"/>
  <c r="F76" i="3"/>
  <c r="E76" i="3"/>
  <c r="D76" i="3"/>
  <c r="J76" i="3" s="1"/>
  <c r="C76" i="3"/>
  <c r="I76" i="3" s="1"/>
  <c r="B76" i="3"/>
  <c r="I75" i="3"/>
  <c r="H75" i="3"/>
  <c r="G75" i="3"/>
  <c r="F75" i="3"/>
  <c r="E75" i="3"/>
  <c r="K75" i="3" s="1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H73" i="3"/>
  <c r="G73" i="3"/>
  <c r="F73" i="3"/>
  <c r="E73" i="3"/>
  <c r="K73" i="3" s="1"/>
  <c r="D73" i="3"/>
  <c r="C73" i="3"/>
  <c r="I73" i="3" s="1"/>
  <c r="B73" i="3"/>
  <c r="K72" i="3"/>
  <c r="H72" i="3"/>
  <c r="G72" i="3"/>
  <c r="F72" i="3"/>
  <c r="E72" i="3"/>
  <c r="D72" i="3"/>
  <c r="J72" i="3" s="1"/>
  <c r="C72" i="3"/>
  <c r="I72" i="3" s="1"/>
  <c r="B72" i="3"/>
  <c r="I71" i="3"/>
  <c r="H71" i="3"/>
  <c r="G71" i="3"/>
  <c r="F71" i="3"/>
  <c r="E71" i="3"/>
  <c r="K71" i="3" s="1"/>
  <c r="D71" i="3"/>
  <c r="C71" i="3"/>
  <c r="B71" i="3"/>
  <c r="K70" i="3"/>
  <c r="I70" i="3"/>
  <c r="H70" i="3"/>
  <c r="G70" i="3"/>
  <c r="F70" i="3"/>
  <c r="E70" i="3"/>
  <c r="D70" i="3"/>
  <c r="J70" i="3" s="1"/>
  <c r="C70" i="3"/>
  <c r="B70" i="3"/>
  <c r="H69" i="3"/>
  <c r="G69" i="3"/>
  <c r="F69" i="3"/>
  <c r="E69" i="3"/>
  <c r="K69" i="3" s="1"/>
  <c r="D69" i="3"/>
  <c r="C69" i="3"/>
  <c r="I69" i="3" s="1"/>
  <c r="B69" i="3"/>
  <c r="H68" i="3"/>
  <c r="K68" i="3" s="1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I61" i="3" s="1"/>
  <c r="E61" i="3"/>
  <c r="K61" i="3" s="1"/>
  <c r="D61" i="3"/>
  <c r="C61" i="3"/>
  <c r="B61" i="3"/>
  <c r="H60" i="3"/>
  <c r="K60" i="3" s="1"/>
  <c r="G60" i="3"/>
  <c r="F60" i="3"/>
  <c r="E60" i="3"/>
  <c r="D60" i="3"/>
  <c r="J60" i="3" s="1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H57" i="3"/>
  <c r="G57" i="3"/>
  <c r="F57" i="3"/>
  <c r="I57" i="3" s="1"/>
  <c r="E57" i="3"/>
  <c r="K57" i="3" s="1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J53" i="3"/>
  <c r="H53" i="3"/>
  <c r="G53" i="3"/>
  <c r="F53" i="3"/>
  <c r="I53" i="3" s="1"/>
  <c r="E53" i="3"/>
  <c r="K53" i="3" s="1"/>
  <c r="D53" i="3"/>
  <c r="C53" i="3"/>
  <c r="B53" i="3"/>
  <c r="H52" i="3"/>
  <c r="K52" i="3" s="1"/>
  <c r="G52" i="3"/>
  <c r="F52" i="3"/>
  <c r="E52" i="3"/>
  <c r="D52" i="3"/>
  <c r="J52" i="3" s="1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J50" i="3" s="1"/>
  <c r="C50" i="3"/>
  <c r="I50" i="3" s="1"/>
  <c r="B50" i="3"/>
  <c r="J49" i="3"/>
  <c r="H49" i="3"/>
  <c r="G49" i="3"/>
  <c r="F49" i="3"/>
  <c r="I49" i="3" s="1"/>
  <c r="E49" i="3"/>
  <c r="K49" i="3" s="1"/>
  <c r="D49" i="3"/>
  <c r="C49" i="3"/>
  <c r="B49" i="3"/>
  <c r="H48" i="3"/>
  <c r="K48" i="3" s="1"/>
  <c r="G48" i="3"/>
  <c r="F48" i="3"/>
  <c r="E48" i="3"/>
  <c r="D48" i="3"/>
  <c r="J48" i="3" s="1"/>
  <c r="C48" i="3"/>
  <c r="I48" i="3" s="1"/>
  <c r="B48" i="3"/>
  <c r="J47" i="3"/>
  <c r="H47" i="3"/>
  <c r="G47" i="3"/>
  <c r="F47" i="3"/>
  <c r="I47" i="3" s="1"/>
  <c r="E47" i="3"/>
  <c r="K47" i="3" s="1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J45" i="3"/>
  <c r="H45" i="3"/>
  <c r="G45" i="3"/>
  <c r="F45" i="3"/>
  <c r="I45" i="3" s="1"/>
  <c r="E45" i="3"/>
  <c r="K45" i="3" s="1"/>
  <c r="D45" i="3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H37" i="3"/>
  <c r="G37" i="3"/>
  <c r="F37" i="3"/>
  <c r="I37" i="3" s="1"/>
  <c r="E37" i="3"/>
  <c r="K37" i="3" s="1"/>
  <c r="D37" i="3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H34" i="3"/>
  <c r="K34" i="3" s="1"/>
  <c r="G34" i="3"/>
  <c r="F34" i="3"/>
  <c r="E34" i="3"/>
  <c r="D34" i="3"/>
  <c r="J34" i="3" s="1"/>
  <c r="C34" i="3"/>
  <c r="I34" i="3" s="1"/>
  <c r="B34" i="3"/>
  <c r="J33" i="3"/>
  <c r="H33" i="3"/>
  <c r="G33" i="3"/>
  <c r="F33" i="3"/>
  <c r="I33" i="3" s="1"/>
  <c r="E33" i="3"/>
  <c r="K33" i="3" s="1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J31" i="3"/>
  <c r="H31" i="3"/>
  <c r="G31" i="3"/>
  <c r="F31" i="3"/>
  <c r="I31" i="3" s="1"/>
  <c r="E31" i="3"/>
  <c r="K31" i="3" s="1"/>
  <c r="D31" i="3"/>
  <c r="C31" i="3"/>
  <c r="B31" i="3"/>
  <c r="H30" i="3"/>
  <c r="K30" i="3" s="1"/>
  <c r="G30" i="3"/>
  <c r="F30" i="3"/>
  <c r="E30" i="3"/>
  <c r="D30" i="3"/>
  <c r="J30" i="3" s="1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H25" i="3"/>
  <c r="G25" i="3"/>
  <c r="F25" i="3"/>
  <c r="I25" i="3" s="1"/>
  <c r="E25" i="3"/>
  <c r="K25" i="3" s="1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H20" i="3"/>
  <c r="K20" i="3" s="1"/>
  <c r="G20" i="3"/>
  <c r="F20" i="3"/>
  <c r="E20" i="3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H12" i="3"/>
  <c r="K12" i="3" s="1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H10" i="3"/>
  <c r="K10" i="3" s="1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H227" i="2"/>
  <c r="K227" i="2" s="1"/>
  <c r="G227" i="2"/>
  <c r="F227" i="2"/>
  <c r="E227" i="2"/>
  <c r="D227" i="2"/>
  <c r="C227" i="2"/>
  <c r="I227" i="2" s="1"/>
  <c r="B227" i="2"/>
  <c r="H226" i="2"/>
  <c r="G226" i="2"/>
  <c r="F226" i="2"/>
  <c r="I226" i="2" s="1"/>
  <c r="E226" i="2"/>
  <c r="D226" i="2"/>
  <c r="J226" i="2" s="1"/>
  <c r="C226" i="2"/>
  <c r="B226" i="2"/>
  <c r="J225" i="2"/>
  <c r="H225" i="2"/>
  <c r="K225" i="2" s="1"/>
  <c r="G225" i="2"/>
  <c r="F225" i="2"/>
  <c r="E225" i="2"/>
  <c r="D225" i="2"/>
  <c r="C225" i="2"/>
  <c r="I225" i="2" s="1"/>
  <c r="B225" i="2"/>
  <c r="H224" i="2"/>
  <c r="G224" i="2"/>
  <c r="F224" i="2"/>
  <c r="I224" i="2" s="1"/>
  <c r="E224" i="2"/>
  <c r="K224" i="2" s="1"/>
  <c r="D224" i="2"/>
  <c r="J224" i="2" s="1"/>
  <c r="C224" i="2"/>
  <c r="B224" i="2"/>
  <c r="J223" i="2"/>
  <c r="H223" i="2"/>
  <c r="K223" i="2" s="1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J221" i="2"/>
  <c r="H221" i="2"/>
  <c r="G221" i="2"/>
  <c r="F221" i="2"/>
  <c r="E221" i="2"/>
  <c r="K221" i="2" s="1"/>
  <c r="D221" i="2"/>
  <c r="C221" i="2"/>
  <c r="B221" i="2"/>
  <c r="H220" i="2"/>
  <c r="K220" i="2" s="1"/>
  <c r="G220" i="2"/>
  <c r="F220" i="2"/>
  <c r="E220" i="2"/>
  <c r="D220" i="2"/>
  <c r="J220" i="2" s="1"/>
  <c r="C220" i="2"/>
  <c r="I220" i="2" s="1"/>
  <c r="B220" i="2"/>
  <c r="J219" i="2"/>
  <c r="H219" i="2"/>
  <c r="G219" i="2"/>
  <c r="F219" i="2"/>
  <c r="E219" i="2"/>
  <c r="K219" i="2" s="1"/>
  <c r="D219" i="2"/>
  <c r="C219" i="2"/>
  <c r="I219" i="2" s="1"/>
  <c r="B219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J213" i="2"/>
  <c r="H213" i="2"/>
  <c r="G213" i="2"/>
  <c r="F213" i="2"/>
  <c r="E213" i="2"/>
  <c r="K213" i="2" s="1"/>
  <c r="D213" i="2"/>
  <c r="C213" i="2"/>
  <c r="B213" i="2"/>
  <c r="H212" i="2"/>
  <c r="G212" i="2"/>
  <c r="F212" i="2"/>
  <c r="E212" i="2"/>
  <c r="K212" i="2" s="1"/>
  <c r="D212" i="2"/>
  <c r="J212" i="2" s="1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E209" i="2"/>
  <c r="K209" i="2" s="1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J205" i="2"/>
  <c r="H205" i="2"/>
  <c r="G205" i="2"/>
  <c r="F205" i="2"/>
  <c r="E205" i="2"/>
  <c r="K205" i="2" s="1"/>
  <c r="D205" i="2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J203" i="2"/>
  <c r="H203" i="2"/>
  <c r="G203" i="2"/>
  <c r="F203" i="2"/>
  <c r="E203" i="2"/>
  <c r="K203" i="2" s="1"/>
  <c r="D203" i="2"/>
  <c r="C203" i="2"/>
  <c r="I203" i="2" s="1"/>
  <c r="B203" i="2"/>
  <c r="H202" i="2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E201" i="2"/>
  <c r="K201" i="2" s="1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J197" i="2"/>
  <c r="H197" i="2"/>
  <c r="G197" i="2"/>
  <c r="F197" i="2"/>
  <c r="E197" i="2"/>
  <c r="K197" i="2" s="1"/>
  <c r="D197" i="2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J191" i="2"/>
  <c r="H191" i="2"/>
  <c r="G191" i="2"/>
  <c r="F191" i="2"/>
  <c r="E191" i="2"/>
  <c r="K191" i="2" s="1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J189" i="2"/>
  <c r="H189" i="2"/>
  <c r="G189" i="2"/>
  <c r="F189" i="2"/>
  <c r="E189" i="2"/>
  <c r="K189" i="2" s="1"/>
  <c r="D189" i="2"/>
  <c r="C189" i="2"/>
  <c r="B189" i="2"/>
  <c r="H188" i="2"/>
  <c r="G188" i="2"/>
  <c r="F188" i="2"/>
  <c r="E188" i="2"/>
  <c r="K188" i="2" s="1"/>
  <c r="D188" i="2"/>
  <c r="J188" i="2" s="1"/>
  <c r="C188" i="2"/>
  <c r="I188" i="2" s="1"/>
  <c r="B188" i="2"/>
  <c r="J187" i="2"/>
  <c r="H187" i="2"/>
  <c r="G187" i="2"/>
  <c r="F187" i="2"/>
  <c r="E187" i="2"/>
  <c r="K187" i="2" s="1"/>
  <c r="D187" i="2"/>
  <c r="C187" i="2"/>
  <c r="I187" i="2" s="1"/>
  <c r="B187" i="2"/>
  <c r="H186" i="2"/>
  <c r="G186" i="2"/>
  <c r="F186" i="2"/>
  <c r="E186" i="2"/>
  <c r="D186" i="2"/>
  <c r="J186" i="2" s="1"/>
  <c r="C186" i="2"/>
  <c r="I186" i="2" s="1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J183" i="2"/>
  <c r="H183" i="2"/>
  <c r="G183" i="2"/>
  <c r="F183" i="2"/>
  <c r="E183" i="2"/>
  <c r="K183" i="2" s="1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J181" i="2"/>
  <c r="H181" i="2"/>
  <c r="G181" i="2"/>
  <c r="F181" i="2"/>
  <c r="E181" i="2"/>
  <c r="K181" i="2" s="1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J179" i="2"/>
  <c r="H179" i="2"/>
  <c r="G179" i="2"/>
  <c r="F179" i="2"/>
  <c r="E179" i="2"/>
  <c r="K179" i="2" s="1"/>
  <c r="D179" i="2"/>
  <c r="C179" i="2"/>
  <c r="I179" i="2" s="1"/>
  <c r="B179" i="2"/>
  <c r="H178" i="2"/>
  <c r="G178" i="2"/>
  <c r="F178" i="2"/>
  <c r="E178" i="2"/>
  <c r="D178" i="2"/>
  <c r="J178" i="2" s="1"/>
  <c r="C178" i="2"/>
  <c r="I178" i="2" s="1"/>
  <c r="B178" i="2"/>
  <c r="J177" i="2"/>
  <c r="H177" i="2"/>
  <c r="G177" i="2"/>
  <c r="F177" i="2"/>
  <c r="E177" i="2"/>
  <c r="K177" i="2" s="1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B150" i="2"/>
  <c r="I149" i="2"/>
  <c r="H149" i="2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B146" i="2"/>
  <c r="I145" i="2"/>
  <c r="H145" i="2"/>
  <c r="G145" i="2"/>
  <c r="F145" i="2"/>
  <c r="E145" i="2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B142" i="2"/>
  <c r="I141" i="2"/>
  <c r="H141" i="2"/>
  <c r="G141" i="2"/>
  <c r="F141" i="2"/>
  <c r="E141" i="2"/>
  <c r="D141" i="2"/>
  <c r="J141" i="2" s="1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B138" i="2"/>
  <c r="I137" i="2"/>
  <c r="H137" i="2"/>
  <c r="G137" i="2"/>
  <c r="F137" i="2"/>
  <c r="E137" i="2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B134" i="2"/>
  <c r="I133" i="2"/>
  <c r="H133" i="2"/>
  <c r="G133" i="2"/>
  <c r="F133" i="2"/>
  <c r="E133" i="2"/>
  <c r="D133" i="2"/>
  <c r="J133" i="2" s="1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B130" i="2"/>
  <c r="I129" i="2"/>
  <c r="H129" i="2"/>
  <c r="G129" i="2"/>
  <c r="F129" i="2"/>
  <c r="E129" i="2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B126" i="2"/>
  <c r="I125" i="2"/>
  <c r="H125" i="2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B122" i="2"/>
  <c r="I121" i="2"/>
  <c r="H121" i="2"/>
  <c r="G121" i="2"/>
  <c r="F121" i="2"/>
  <c r="E121" i="2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B118" i="2"/>
  <c r="I117" i="2"/>
  <c r="H117" i="2"/>
  <c r="G117" i="2"/>
  <c r="F117" i="2"/>
  <c r="E117" i="2"/>
  <c r="D117" i="2"/>
  <c r="J117" i="2" s="1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B114" i="2"/>
  <c r="I113" i="2"/>
  <c r="H113" i="2"/>
  <c r="G113" i="2"/>
  <c r="F113" i="2"/>
  <c r="E113" i="2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B110" i="2"/>
  <c r="I109" i="2"/>
  <c r="H109" i="2"/>
  <c r="G109" i="2"/>
  <c r="F109" i="2"/>
  <c r="E109" i="2"/>
  <c r="D109" i="2"/>
  <c r="J109" i="2" s="1"/>
  <c r="C109" i="2"/>
  <c r="B109" i="2"/>
  <c r="K108" i="2"/>
  <c r="J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B106" i="2"/>
  <c r="I105" i="2"/>
  <c r="H105" i="2"/>
  <c r="G105" i="2"/>
  <c r="F105" i="2"/>
  <c r="E105" i="2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B102" i="2"/>
  <c r="I101" i="2"/>
  <c r="H101" i="2"/>
  <c r="G101" i="2"/>
  <c r="F101" i="2"/>
  <c r="E101" i="2"/>
  <c r="D101" i="2"/>
  <c r="J101" i="2" s="1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B98" i="2"/>
  <c r="I97" i="2"/>
  <c r="H97" i="2"/>
  <c r="G97" i="2"/>
  <c r="F97" i="2"/>
  <c r="E97" i="2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J94" i="2"/>
  <c r="H94" i="2"/>
  <c r="G94" i="2"/>
  <c r="F94" i="2"/>
  <c r="E94" i="2"/>
  <c r="D94" i="2"/>
  <c r="C94" i="2"/>
  <c r="B94" i="2"/>
  <c r="I93" i="2"/>
  <c r="H93" i="2"/>
  <c r="G93" i="2"/>
  <c r="F93" i="2"/>
  <c r="E93" i="2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B90" i="2"/>
  <c r="I89" i="2"/>
  <c r="H89" i="2"/>
  <c r="G89" i="2"/>
  <c r="F89" i="2"/>
  <c r="E89" i="2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J86" i="2"/>
  <c r="H86" i="2"/>
  <c r="G86" i="2"/>
  <c r="F86" i="2"/>
  <c r="E86" i="2"/>
  <c r="D86" i="2"/>
  <c r="C86" i="2"/>
  <c r="B86" i="2"/>
  <c r="I85" i="2"/>
  <c r="H85" i="2"/>
  <c r="G85" i="2"/>
  <c r="F85" i="2"/>
  <c r="E85" i="2"/>
  <c r="D85" i="2"/>
  <c r="J85" i="2" s="1"/>
  <c r="C85" i="2"/>
  <c r="B85" i="2"/>
  <c r="K84" i="2"/>
  <c r="J84" i="2"/>
  <c r="H84" i="2"/>
  <c r="G84" i="2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B82" i="2"/>
  <c r="I81" i="2"/>
  <c r="H81" i="2"/>
  <c r="G81" i="2"/>
  <c r="F81" i="2"/>
  <c r="E81" i="2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J78" i="2"/>
  <c r="H78" i="2"/>
  <c r="G78" i="2"/>
  <c r="F78" i="2"/>
  <c r="E78" i="2"/>
  <c r="D78" i="2"/>
  <c r="C78" i="2"/>
  <c r="B78" i="2"/>
  <c r="I77" i="2"/>
  <c r="H77" i="2"/>
  <c r="G77" i="2"/>
  <c r="F77" i="2"/>
  <c r="E77" i="2"/>
  <c r="D77" i="2"/>
  <c r="J77" i="2" s="1"/>
  <c r="C77" i="2"/>
  <c r="B77" i="2"/>
  <c r="K76" i="2"/>
  <c r="J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B74" i="2"/>
  <c r="I73" i="2"/>
  <c r="H73" i="2"/>
  <c r="G73" i="2"/>
  <c r="F73" i="2"/>
  <c r="E73" i="2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J70" i="2"/>
  <c r="H70" i="2"/>
  <c r="G70" i="2"/>
  <c r="F70" i="2"/>
  <c r="E70" i="2"/>
  <c r="D70" i="2"/>
  <c r="C70" i="2"/>
  <c r="B70" i="2"/>
  <c r="I69" i="2"/>
  <c r="H69" i="2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B66" i="2"/>
  <c r="I65" i="2"/>
  <c r="H65" i="2"/>
  <c r="G65" i="2"/>
  <c r="F65" i="2"/>
  <c r="E65" i="2"/>
  <c r="D65" i="2"/>
  <c r="J65" i="2" s="1"/>
  <c r="C65" i="2"/>
  <c r="B65" i="2"/>
  <c r="K64" i="2"/>
  <c r="H64" i="2"/>
  <c r="G64" i="2"/>
  <c r="J64" i="2" s="1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J62" i="2"/>
  <c r="H62" i="2"/>
  <c r="G62" i="2"/>
  <c r="F62" i="2"/>
  <c r="E62" i="2"/>
  <c r="D62" i="2"/>
  <c r="C62" i="2"/>
  <c r="B62" i="2"/>
  <c r="I61" i="2"/>
  <c r="H61" i="2"/>
  <c r="G61" i="2"/>
  <c r="F61" i="2"/>
  <c r="E61" i="2"/>
  <c r="D61" i="2"/>
  <c r="J61" i="2" s="1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B58" i="2"/>
  <c r="I57" i="2"/>
  <c r="H57" i="2"/>
  <c r="G57" i="2"/>
  <c r="F57" i="2"/>
  <c r="E57" i="2"/>
  <c r="D57" i="2"/>
  <c r="J57" i="2" s="1"/>
  <c r="C57" i="2"/>
  <c r="B57" i="2"/>
  <c r="K56" i="2"/>
  <c r="H56" i="2"/>
  <c r="G56" i="2"/>
  <c r="J56" i="2" s="1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J55" i="2" s="1"/>
  <c r="C55" i="2"/>
  <c r="B55" i="2"/>
  <c r="K54" i="2"/>
  <c r="J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H50" i="2"/>
  <c r="G50" i="2"/>
  <c r="J50" i="2" s="1"/>
  <c r="F50" i="2"/>
  <c r="E50" i="2"/>
  <c r="D50" i="2"/>
  <c r="C50" i="2"/>
  <c r="B50" i="2"/>
  <c r="I49" i="2"/>
  <c r="H49" i="2"/>
  <c r="G49" i="2"/>
  <c r="F49" i="2"/>
  <c r="E49" i="2"/>
  <c r="D49" i="2"/>
  <c r="J49" i="2" s="1"/>
  <c r="C49" i="2"/>
  <c r="B49" i="2"/>
  <c r="K48" i="2"/>
  <c r="H48" i="2"/>
  <c r="G48" i="2"/>
  <c r="J48" i="2" s="1"/>
  <c r="F48" i="2"/>
  <c r="E48" i="2"/>
  <c r="D48" i="2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J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J45" i="2" s="1"/>
  <c r="C45" i="2"/>
  <c r="B45" i="2"/>
  <c r="K44" i="2"/>
  <c r="J44" i="2"/>
  <c r="H44" i="2"/>
  <c r="G44" i="2"/>
  <c r="F44" i="2"/>
  <c r="E44" i="2"/>
  <c r="D44" i="2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B42" i="2"/>
  <c r="I41" i="2"/>
  <c r="H41" i="2"/>
  <c r="G41" i="2"/>
  <c r="F41" i="2"/>
  <c r="E41" i="2"/>
  <c r="D41" i="2"/>
  <c r="J41" i="2" s="1"/>
  <c r="C41" i="2"/>
  <c r="B41" i="2"/>
  <c r="K40" i="2"/>
  <c r="H40" i="2"/>
  <c r="G40" i="2"/>
  <c r="J40" i="2" s="1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J39" i="2" s="1"/>
  <c r="C39" i="2"/>
  <c r="B39" i="2"/>
  <c r="K38" i="2"/>
  <c r="J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J37" i="2" s="1"/>
  <c r="C37" i="2"/>
  <c r="B37" i="2"/>
  <c r="K36" i="2"/>
  <c r="J36" i="2"/>
  <c r="H36" i="2"/>
  <c r="G36" i="2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B34" i="2"/>
  <c r="I33" i="2"/>
  <c r="H33" i="2"/>
  <c r="G33" i="2"/>
  <c r="F33" i="2"/>
  <c r="E33" i="2"/>
  <c r="D33" i="2"/>
  <c r="J33" i="2" s="1"/>
  <c r="C33" i="2"/>
  <c r="B33" i="2"/>
  <c r="K32" i="2"/>
  <c r="H32" i="2"/>
  <c r="G32" i="2"/>
  <c r="J32" i="2" s="1"/>
  <c r="F32" i="2"/>
  <c r="E32" i="2"/>
  <c r="D32" i="2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J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J29" i="2" s="1"/>
  <c r="C29" i="2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H26" i="2"/>
  <c r="G26" i="2"/>
  <c r="J26" i="2" s="1"/>
  <c r="F26" i="2"/>
  <c r="E26" i="2"/>
  <c r="D26" i="2"/>
  <c r="C26" i="2"/>
  <c r="B26" i="2"/>
  <c r="I25" i="2"/>
  <c r="H25" i="2"/>
  <c r="G25" i="2"/>
  <c r="F25" i="2"/>
  <c r="E25" i="2"/>
  <c r="D25" i="2"/>
  <c r="J25" i="2" s="1"/>
  <c r="C25" i="2"/>
  <c r="B25" i="2"/>
  <c r="K24" i="2"/>
  <c r="H24" i="2"/>
  <c r="G24" i="2"/>
  <c r="J24" i="2" s="1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J23" i="2" s="1"/>
  <c r="C23" i="2"/>
  <c r="B23" i="2"/>
  <c r="K22" i="2"/>
  <c r="J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J21" i="2" s="1"/>
  <c r="C21" i="2"/>
  <c r="B21" i="2"/>
  <c r="K20" i="2"/>
  <c r="J20" i="2"/>
  <c r="H20" i="2"/>
  <c r="G20" i="2"/>
  <c r="F20" i="2"/>
  <c r="E20" i="2"/>
  <c r="D20" i="2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H18" i="2"/>
  <c r="G18" i="2"/>
  <c r="J18" i="2" s="1"/>
  <c r="F18" i="2"/>
  <c r="E18" i="2"/>
  <c r="D18" i="2"/>
  <c r="C18" i="2"/>
  <c r="B18" i="2"/>
  <c r="I17" i="2"/>
  <c r="H17" i="2"/>
  <c r="G17" i="2"/>
  <c r="F17" i="2"/>
  <c r="E17" i="2"/>
  <c r="D17" i="2"/>
  <c r="J17" i="2" s="1"/>
  <c r="C17" i="2"/>
  <c r="B17" i="2"/>
  <c r="K16" i="2"/>
  <c r="H16" i="2"/>
  <c r="G16" i="2"/>
  <c r="J16" i="2" s="1"/>
  <c r="F16" i="2"/>
  <c r="E16" i="2"/>
  <c r="D16" i="2"/>
  <c r="C16" i="2"/>
  <c r="I16" i="2" s="1"/>
  <c r="B16" i="2"/>
  <c r="I15" i="2"/>
  <c r="H15" i="2"/>
  <c r="G15" i="2"/>
  <c r="F15" i="2"/>
  <c r="E15" i="2"/>
  <c r="K15" i="2" s="1"/>
  <c r="D15" i="2"/>
  <c r="J15" i="2" s="1"/>
  <c r="C15" i="2"/>
  <c r="B15" i="2"/>
  <c r="K14" i="2"/>
  <c r="J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J13" i="2" s="1"/>
  <c r="C13" i="2"/>
  <c r="B13" i="2"/>
  <c r="K12" i="2"/>
  <c r="J12" i="2"/>
  <c r="H12" i="2"/>
  <c r="G12" i="2"/>
  <c r="F12" i="2"/>
  <c r="E12" i="2"/>
  <c r="D12" i="2"/>
  <c r="C12" i="2"/>
  <c r="I12" i="2" s="1"/>
  <c r="B12" i="2"/>
  <c r="I11" i="2"/>
  <c r="H11" i="2"/>
  <c r="G11" i="2"/>
  <c r="F11" i="2"/>
  <c r="E11" i="2"/>
  <c r="K11" i="2" s="1"/>
  <c r="D11" i="2"/>
  <c r="J11" i="2" s="1"/>
  <c r="C11" i="2"/>
  <c r="B11" i="2"/>
  <c r="K10" i="2"/>
  <c r="H10" i="2"/>
  <c r="G10" i="2"/>
  <c r="J10" i="2" s="1"/>
  <c r="F10" i="2"/>
  <c r="F6" i="2" s="1"/>
  <c r="E10" i="2"/>
  <c r="D10" i="2"/>
  <c r="C10" i="2"/>
  <c r="B10" i="2"/>
  <c r="I9" i="2"/>
  <c r="H9" i="2"/>
  <c r="G9" i="2"/>
  <c r="F9" i="2"/>
  <c r="E9" i="2"/>
  <c r="D9" i="2"/>
  <c r="J9" i="2" s="1"/>
  <c r="C9" i="2"/>
  <c r="B9" i="2"/>
  <c r="K8" i="2"/>
  <c r="H8" i="2"/>
  <c r="G8" i="2"/>
  <c r="J8" i="2" s="1"/>
  <c r="F8" i="2"/>
  <c r="E8" i="2"/>
  <c r="D8" i="2"/>
  <c r="C8" i="2"/>
  <c r="I8" i="2" s="1"/>
  <c r="B8" i="2"/>
  <c r="I7" i="2"/>
  <c r="H7" i="2"/>
  <c r="G7" i="2"/>
  <c r="F7" i="2"/>
  <c r="E7" i="2"/>
  <c r="K7" i="2" s="1"/>
  <c r="D7" i="2"/>
  <c r="C7" i="2"/>
  <c r="B7" i="2"/>
  <c r="G6" i="2"/>
  <c r="F4" i="2"/>
  <c r="C4" i="2"/>
  <c r="I2" i="2"/>
  <c r="G2" i="2"/>
  <c r="E6" i="2" l="1"/>
  <c r="K9" i="2"/>
  <c r="I14" i="2"/>
  <c r="K17" i="2"/>
  <c r="I22" i="2"/>
  <c r="K25" i="2"/>
  <c r="I30" i="2"/>
  <c r="K33" i="2"/>
  <c r="I38" i="2"/>
  <c r="K41" i="2"/>
  <c r="I46" i="2"/>
  <c r="K49" i="2"/>
  <c r="I54" i="2"/>
  <c r="K57" i="2"/>
  <c r="I62" i="2"/>
  <c r="K65" i="2"/>
  <c r="I70" i="2"/>
  <c r="K73" i="2"/>
  <c r="I78" i="2"/>
  <c r="K81" i="2"/>
  <c r="I86" i="2"/>
  <c r="K89" i="2"/>
  <c r="I94" i="2"/>
  <c r="K97" i="2"/>
  <c r="I102" i="2"/>
  <c r="K105" i="2"/>
  <c r="I110" i="2"/>
  <c r="K113" i="2"/>
  <c r="I118" i="2"/>
  <c r="K121" i="2"/>
  <c r="I126" i="2"/>
  <c r="K129" i="2"/>
  <c r="I134" i="2"/>
  <c r="K137" i="2"/>
  <c r="I142" i="2"/>
  <c r="K145" i="2"/>
  <c r="I150" i="2"/>
  <c r="C6" i="2"/>
  <c r="I6" i="2" s="1"/>
  <c r="J7" i="2"/>
  <c r="D6" i="2"/>
  <c r="J6" i="2" s="1"/>
  <c r="H6" i="2"/>
  <c r="I10" i="2"/>
  <c r="K13" i="2"/>
  <c r="I18" i="2"/>
  <c r="K21" i="2"/>
  <c r="I26" i="2"/>
  <c r="K29" i="2"/>
  <c r="I34" i="2"/>
  <c r="K37" i="2"/>
  <c r="I42" i="2"/>
  <c r="K45" i="2"/>
  <c r="I50" i="2"/>
  <c r="K53" i="2"/>
  <c r="I58" i="2"/>
  <c r="K61" i="2"/>
  <c r="I66" i="2"/>
  <c r="K69" i="2"/>
  <c r="I74" i="2"/>
  <c r="K77" i="2"/>
  <c r="I82" i="2"/>
  <c r="K85" i="2"/>
  <c r="I90" i="2"/>
  <c r="K93" i="2"/>
  <c r="I98" i="2"/>
  <c r="K101" i="2"/>
  <c r="I106" i="2"/>
  <c r="K109" i="2"/>
  <c r="I114" i="2"/>
  <c r="K117" i="2"/>
  <c r="I122" i="2"/>
  <c r="K125" i="2"/>
  <c r="I130" i="2"/>
  <c r="K133" i="2"/>
  <c r="I138" i="2"/>
  <c r="K141" i="2"/>
  <c r="I146" i="2"/>
  <c r="K149" i="2"/>
  <c r="K178" i="2"/>
  <c r="I181" i="2"/>
  <c r="K186" i="2"/>
  <c r="I189" i="2"/>
  <c r="K194" i="2"/>
  <c r="I197" i="2"/>
  <c r="K202" i="2"/>
  <c r="I205" i="2"/>
  <c r="K210" i="2"/>
  <c r="I213" i="2"/>
  <c r="K218" i="2"/>
  <c r="I221" i="2"/>
  <c r="K226" i="2"/>
  <c r="J71" i="3"/>
  <c r="J75" i="3"/>
  <c r="J79" i="3"/>
  <c r="J83" i="3"/>
  <c r="J87" i="3"/>
  <c r="J91" i="3"/>
  <c r="J95" i="3"/>
  <c r="J99" i="3"/>
  <c r="J103" i="3"/>
  <c r="J107" i="3"/>
  <c r="J111" i="3"/>
  <c r="J69" i="3"/>
  <c r="J73" i="3"/>
  <c r="J77" i="3"/>
  <c r="J81" i="3"/>
  <c r="J85" i="3"/>
  <c r="J89" i="3"/>
  <c r="J93" i="3"/>
  <c r="J97" i="3"/>
  <c r="J101" i="3"/>
  <c r="J105" i="3"/>
  <c r="J109" i="3"/>
  <c r="K153" i="3"/>
  <c r="K157" i="3"/>
  <c r="K161" i="3"/>
  <c r="J162" i="3"/>
  <c r="J170" i="3"/>
  <c r="J178" i="3"/>
  <c r="J186" i="3"/>
  <c r="J194" i="3"/>
  <c r="J202" i="3"/>
  <c r="J210" i="3"/>
  <c r="J218" i="3"/>
  <c r="J226" i="3"/>
  <c r="J234" i="3"/>
  <c r="J242" i="3"/>
  <c r="J250" i="3"/>
  <c r="K155" i="3"/>
  <c r="K159" i="3"/>
  <c r="J166" i="3"/>
  <c r="J174" i="3"/>
  <c r="J182" i="3"/>
  <c r="J190" i="3"/>
  <c r="J198" i="3"/>
  <c r="J206" i="3"/>
  <c r="J214" i="3"/>
  <c r="J222" i="3"/>
  <c r="J230" i="3"/>
  <c r="J238" i="3"/>
  <c r="J246" i="3"/>
  <c r="J268" i="3"/>
  <c r="J276" i="3"/>
  <c r="J284" i="3"/>
  <c r="J292" i="3"/>
  <c r="J300" i="3"/>
  <c r="J308" i="3"/>
  <c r="J316" i="3"/>
  <c r="J324" i="3"/>
  <c r="J332" i="3"/>
  <c r="J340" i="3"/>
  <c r="J348" i="3"/>
  <c r="J274" i="3"/>
  <c r="J282" i="3"/>
  <c r="J290" i="3"/>
  <c r="J298" i="3"/>
  <c r="J306" i="3"/>
  <c r="J314" i="3"/>
  <c r="J322" i="3"/>
  <c r="J330" i="3"/>
  <c r="J338" i="3"/>
  <c r="J346" i="3"/>
  <c r="K6" i="2" l="1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<sst xmlns="http://schemas.openxmlformats.org/spreadsheetml/2006/main" count="157" uniqueCount="121">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</sst>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43191</v>
      </c>
      <c r="F7" s="3" t="s">
        <v>3</v>
      </c>
      <c r="G7" s="5">
        <v>43220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04/01/2018 - 04/30/2018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04/01/2017 - 04/30/2017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78263641.709999993</v>
      </c>
      <c r="D6" s="41">
        <f t="shared" si="0"/>
        <v>26775725.900000006</v>
      </c>
      <c r="E6" s="42">
        <f t="shared" si="0"/>
        <v>14292525.859999999</v>
      </c>
      <c r="F6" s="40">
        <f t="shared" si="0"/>
        <v>77578108.680000007</v>
      </c>
      <c r="G6" s="41">
        <f t="shared" si="0"/>
        <v>23401304.610000003</v>
      </c>
      <c r="H6" s="42">
        <f t="shared" si="0"/>
        <v>13594218.360000001</v>
      </c>
      <c r="I6" s="20">
        <f t="shared" ref="I6:I69" si="1">IFERROR((C6-F6)/F6,"")</f>
        <v>8.8366813997454389E-3</v>
      </c>
      <c r="J6" s="20">
        <f t="shared" ref="J6:J69" si="2">IFERROR((D6-G6)/G6,"")</f>
        <v>0.14419799862602628</v>
      </c>
      <c r="K6" s="20">
        <f t="shared" ref="K6:K69" si="3">IFERROR((E6-H6)/H6,"")</f>
        <v>5.1367977290604452E-2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3078498.39</v>
      </c>
      <c r="D7" s="43">
        <f>IF('County Data'!E2&gt;9,'County Data'!D2,"*")</f>
        <v>578098.1</v>
      </c>
      <c r="E7" s="44">
        <f>IF('County Data'!G2&gt;9,'County Data'!F2,"*")</f>
        <v>505916.75</v>
      </c>
      <c r="F7" s="43">
        <f>IF('County Data'!I2&gt;9,'County Data'!H2,"*")</f>
        <v>3150100.8</v>
      </c>
      <c r="G7" s="43">
        <f>IF('County Data'!K2&gt;9,'County Data'!J2,"*")</f>
        <v>642633.88</v>
      </c>
      <c r="H7" s="44">
        <f>IF('County Data'!M2&gt;9,'County Data'!L2,"*")</f>
        <v>518826.53</v>
      </c>
      <c r="I7" s="22">
        <f t="shared" si="1"/>
        <v>-2.2730196443237528E-2</v>
      </c>
      <c r="J7" s="22">
        <f t="shared" si="2"/>
        <v>-0.10042386809733721</v>
      </c>
      <c r="K7" s="22">
        <f t="shared" si="3"/>
        <v>-2.4882652010875441E-2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4506532.3899999997</v>
      </c>
      <c r="D8" s="43">
        <f>IF('County Data'!E3&gt;9,'County Data'!D3,"*")</f>
        <v>1298820.95</v>
      </c>
      <c r="E8" s="44">
        <f>IF('County Data'!G3&gt;9,'County Data'!F3,"*")</f>
        <v>689195.05</v>
      </c>
      <c r="F8" s="43">
        <f>IF('County Data'!I3&gt;9,'County Data'!H3,"*")</f>
        <v>4270875.58</v>
      </c>
      <c r="G8" s="43">
        <f>IF('County Data'!K3&gt;9,'County Data'!J3,"*")</f>
        <v>1492751.03</v>
      </c>
      <c r="H8" s="44">
        <f>IF('County Data'!M3&gt;9,'County Data'!L3,"*")</f>
        <v>680710.99</v>
      </c>
      <c r="I8" s="22">
        <f t="shared" si="1"/>
        <v>5.5177634090665686E-2</v>
      </c>
      <c r="J8" s="22">
        <f t="shared" si="2"/>
        <v>-0.12991455112243336</v>
      </c>
      <c r="K8" s="22">
        <f t="shared" si="3"/>
        <v>1.2463527289312687E-2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2693595.41</v>
      </c>
      <c r="D9" s="46">
        <f>IF('County Data'!E4&gt;9,'County Data'!D4,"*")</f>
        <v>402763.6</v>
      </c>
      <c r="E9" s="47">
        <f>IF('County Data'!G4&gt;9,'County Data'!F4,"*")</f>
        <v>332120.71999999997</v>
      </c>
      <c r="F9" s="45">
        <f>IF('County Data'!I4&gt;9,'County Data'!H4,"*")</f>
        <v>2547243.64</v>
      </c>
      <c r="G9" s="46">
        <f>IF('County Data'!K4&gt;9,'County Data'!J4,"*")</f>
        <v>380924.64</v>
      </c>
      <c r="H9" s="47">
        <f>IF('County Data'!M4&gt;9,'County Data'!L4,"*")</f>
        <v>309201.78999999998</v>
      </c>
      <c r="I9" s="9">
        <f t="shared" si="1"/>
        <v>5.7454955506337044E-2</v>
      </c>
      <c r="J9" s="9">
        <f t="shared" si="2"/>
        <v>5.7331444875815755E-2</v>
      </c>
      <c r="K9" s="9">
        <f t="shared" si="3"/>
        <v>7.4122889133339087E-2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27882475.600000001</v>
      </c>
      <c r="D10" s="43">
        <f>IF('County Data'!E5&gt;9,'County Data'!D5,"*")</f>
        <v>7926083.0199999996</v>
      </c>
      <c r="E10" s="44">
        <f>IF('County Data'!G5&gt;9,'County Data'!F5,"*")</f>
        <v>5551829.6399999997</v>
      </c>
      <c r="F10" s="43">
        <f>IF('County Data'!I5&gt;9,'County Data'!H5,"*")</f>
        <v>27929243.469999999</v>
      </c>
      <c r="G10" s="43">
        <f>IF('County Data'!K5&gt;9,'County Data'!J5,"*")</f>
        <v>7314786.8600000003</v>
      </c>
      <c r="H10" s="44">
        <f>IF('County Data'!M5&gt;9,'County Data'!L5,"*")</f>
        <v>5439459.6500000004</v>
      </c>
      <c r="I10" s="22">
        <f t="shared" si="1"/>
        <v>-1.674512596455851E-3</v>
      </c>
      <c r="J10" s="22">
        <f t="shared" si="2"/>
        <v>8.3569920996987082E-2</v>
      </c>
      <c r="K10" s="22">
        <f t="shared" si="3"/>
        <v>2.0658300130969681E-2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96857.19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84996.64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0.13954139834233451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3831538.06</v>
      </c>
      <c r="D12" s="43">
        <f>IF('County Data'!E7&gt;9,'County Data'!D7,"*")</f>
        <v>374098.21</v>
      </c>
      <c r="E12" s="44">
        <f>IF('County Data'!G7&gt;9,'County Data'!F7,"*")</f>
        <v>348105.1</v>
      </c>
      <c r="F12" s="43">
        <f>IF('County Data'!I7&gt;9,'County Data'!H7,"*")</f>
        <v>3777854.86</v>
      </c>
      <c r="G12" s="43">
        <f>IF('County Data'!K7&gt;9,'County Data'!J7,"*")</f>
        <v>190396.49</v>
      </c>
      <c r="H12" s="44">
        <f>IF('County Data'!M7&gt;9,'County Data'!L7,"*")</f>
        <v>326957.45</v>
      </c>
      <c r="I12" s="22">
        <f t="shared" si="1"/>
        <v>1.420996888165264E-2</v>
      </c>
      <c r="J12" s="22">
        <f t="shared" si="2"/>
        <v>0.96483774464539784</v>
      </c>
      <c r="K12" s="22">
        <f t="shared" si="3"/>
        <v>6.468012886692126E-2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270978.61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300603.40000000002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-9.855108092589783E-2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3976555.51</v>
      </c>
      <c r="D14" s="43">
        <f>IF('County Data'!E9&gt;9,'County Data'!D9,"*")</f>
        <v>2101654.2599999998</v>
      </c>
      <c r="E14" s="44">
        <f>IF('County Data'!G9&gt;9,'County Data'!F9,"*")</f>
        <v>961069.5</v>
      </c>
      <c r="F14" s="43">
        <f>IF('County Data'!I9&gt;9,'County Data'!H9,"*")</f>
        <v>3738122.82</v>
      </c>
      <c r="G14" s="43">
        <f>IF('County Data'!K9&gt;9,'County Data'!J9,"*")</f>
        <v>1908635.16</v>
      </c>
      <c r="H14" s="44">
        <f>IF('County Data'!M9&gt;9,'County Data'!L9,"*")</f>
        <v>932875.38</v>
      </c>
      <c r="I14" s="22">
        <f t="shared" si="1"/>
        <v>6.3784070636822995E-2</v>
      </c>
      <c r="J14" s="22">
        <f t="shared" si="2"/>
        <v>0.10112938504182217</v>
      </c>
      <c r="K14" s="22">
        <f t="shared" si="3"/>
        <v>3.022281497020534E-2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1440940.37</v>
      </c>
      <c r="D15" s="48">
        <f>IF('County Data'!E10&gt;9,'County Data'!D10,"*")</f>
        <v>110998.16</v>
      </c>
      <c r="E15" s="49">
        <f>IF('County Data'!G10&gt;9,'County Data'!F10,"*")</f>
        <v>114767.26</v>
      </c>
      <c r="F15" s="48">
        <f>IF('County Data'!I10&gt;9,'County Data'!H10,"*")</f>
        <v>1426181.13</v>
      </c>
      <c r="G15" s="48">
        <f>IF('County Data'!K10&gt;9,'County Data'!J10,"*")</f>
        <v>108848.03</v>
      </c>
      <c r="H15" s="49">
        <f>IF('County Data'!M10&gt;9,'County Data'!L10,"*")</f>
        <v>133362.73000000001</v>
      </c>
      <c r="I15" s="23">
        <f t="shared" si="1"/>
        <v>1.0348783677989222E-2</v>
      </c>
      <c r="J15" s="23">
        <f t="shared" si="2"/>
        <v>1.9753504036774984E-2</v>
      </c>
      <c r="K15" s="23">
        <f t="shared" si="3"/>
        <v>-0.13943528300597938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2113669.98</v>
      </c>
      <c r="D16" s="43">
        <f>IF('County Data'!E11&gt;9,'County Data'!D11,"*")</f>
        <v>515994.55</v>
      </c>
      <c r="E16" s="44">
        <f>IF('County Data'!G11&gt;9,'County Data'!F11,"*")</f>
        <v>316014.21000000002</v>
      </c>
      <c r="F16" s="43">
        <f>IF('County Data'!I11&gt;9,'County Data'!H11,"*")</f>
        <v>2115432.41</v>
      </c>
      <c r="G16" s="43">
        <f>IF('County Data'!K11&gt;9,'County Data'!J11,"*")</f>
        <v>508373.56</v>
      </c>
      <c r="H16" s="44">
        <f>IF('County Data'!M11&gt;9,'County Data'!L11,"*")</f>
        <v>314266.23999999999</v>
      </c>
      <c r="I16" s="22">
        <f t="shared" si="1"/>
        <v>-8.3312990368724076E-4</v>
      </c>
      <c r="J16" s="22">
        <f t="shared" si="2"/>
        <v>1.4990925177147275E-2</v>
      </c>
      <c r="K16" s="22">
        <f t="shared" si="3"/>
        <v>5.5620673731929665E-3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1729183.35</v>
      </c>
      <c r="D17" s="46">
        <f>IF('County Data'!E12&gt;9,'County Data'!D12,"*")</f>
        <v>6456754.8899999997</v>
      </c>
      <c r="E17" s="47">
        <f>IF('County Data'!G12&gt;9,'County Data'!F12,"*")</f>
        <v>723394.17</v>
      </c>
      <c r="F17" s="45">
        <f>IF('County Data'!I12&gt;9,'County Data'!H12,"*")</f>
        <v>1981001.77</v>
      </c>
      <c r="G17" s="46">
        <f>IF('County Data'!K12&gt;9,'County Data'!J12,"*")</f>
        <v>4779143.62</v>
      </c>
      <c r="H17" s="47" t="str">
        <f>IF('County Data'!M12&gt;9,'County Data'!L12,"*")</f>
        <v>*</v>
      </c>
      <c r="I17" s="9">
        <f t="shared" si="1"/>
        <v>-0.12711670621071677</v>
      </c>
      <c r="J17" s="9">
        <f t="shared" si="2"/>
        <v>0.35102759058745331</v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7761981.9100000001</v>
      </c>
      <c r="D18" s="43">
        <f>IF('County Data'!E13&gt;9,'County Data'!D13,"*")</f>
        <v>1890457.17</v>
      </c>
      <c r="E18" s="44">
        <f>IF('County Data'!G13&gt;9,'County Data'!F13,"*")</f>
        <v>1392287.61</v>
      </c>
      <c r="F18" s="43">
        <f>IF('County Data'!I13&gt;9,'County Data'!H13,"*")</f>
        <v>7503411.1200000001</v>
      </c>
      <c r="G18" s="43">
        <f>IF('County Data'!K13&gt;9,'County Data'!J13,"*")</f>
        <v>1681849.85</v>
      </c>
      <c r="H18" s="44">
        <f>IF('County Data'!M13&gt;9,'County Data'!L13,"*")</f>
        <v>1442042.82</v>
      </c>
      <c r="I18" s="22">
        <f t="shared" si="1"/>
        <v>3.4460432177412133E-2</v>
      </c>
      <c r="J18" s="22">
        <f t="shared" si="2"/>
        <v>0.1240344493297067</v>
      </c>
      <c r="K18" s="22">
        <f t="shared" si="3"/>
        <v>-3.4503281948312717E-2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7838308.5999999996</v>
      </c>
      <c r="D19" s="46">
        <f>IF('County Data'!E14&gt;9,'County Data'!D14,"*")</f>
        <v>1395513.44</v>
      </c>
      <c r="E19" s="47">
        <f>IF('County Data'!G14&gt;9,'County Data'!F14,"*")</f>
        <v>1366646.98</v>
      </c>
      <c r="F19" s="45">
        <f>IF('County Data'!I14&gt;9,'County Data'!H14,"*")</f>
        <v>7931919.5899999999</v>
      </c>
      <c r="G19" s="46">
        <f>IF('County Data'!K14&gt;9,'County Data'!J14,"*")</f>
        <v>1240666.07</v>
      </c>
      <c r="H19" s="47">
        <f>IF('County Data'!M14&gt;9,'County Data'!L14,"*")</f>
        <v>1411093.04</v>
      </c>
      <c r="I19" s="9">
        <f t="shared" si="1"/>
        <v>-1.1801807738699004E-2</v>
      </c>
      <c r="J19" s="9">
        <f t="shared" si="2"/>
        <v>0.12480986926643353</v>
      </c>
      <c r="K19" s="9">
        <f t="shared" si="3"/>
        <v>-3.1497611241849834E-2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5151509.4400000004</v>
      </c>
      <c r="D20" s="43">
        <f>IF('County Data'!E15&gt;9,'County Data'!D15,"*")</f>
        <v>1216285.76</v>
      </c>
      <c r="E20" s="44">
        <f>IF('County Data'!G15&gt;9,'County Data'!F15,"*")</f>
        <v>837550.74</v>
      </c>
      <c r="F20" s="43">
        <f>IF('County Data'!I15&gt;9,'County Data'!H15,"*")</f>
        <v>5096310.12</v>
      </c>
      <c r="G20" s="43">
        <f>IF('County Data'!K15&gt;9,'County Data'!J15,"*")</f>
        <v>1073564.57</v>
      </c>
      <c r="H20" s="44">
        <f>IF('County Data'!M15&gt;9,'County Data'!L15,"*")</f>
        <v>998322.13</v>
      </c>
      <c r="I20" s="22">
        <f t="shared" si="1"/>
        <v>1.0831232538886447E-2</v>
      </c>
      <c r="J20" s="22">
        <f t="shared" si="2"/>
        <v>0.13294141217793723</v>
      </c>
      <c r="K20" s="22">
        <f t="shared" si="3"/>
        <v>-0.16104159686413044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5891016.9000000004</v>
      </c>
      <c r="D21" s="46">
        <f>IF('County Data'!E16&gt;9,'County Data'!D16,"*")</f>
        <v>2508203.79</v>
      </c>
      <c r="E21" s="47">
        <f>IF('County Data'!G16&gt;9,'County Data'!F16,"*")</f>
        <v>1153628.1299999999</v>
      </c>
      <c r="F21" s="45">
        <f>IF('County Data'!I16&gt;9,'County Data'!H16,"*")</f>
        <v>5724811.3300000001</v>
      </c>
      <c r="G21" s="46">
        <f>IF('County Data'!K16&gt;9,'County Data'!J16,"*")</f>
        <v>2078730.85</v>
      </c>
      <c r="H21" s="47">
        <f>IF('County Data'!M16&gt;9,'County Data'!L16,"*")</f>
        <v>1087099.6100000001</v>
      </c>
      <c r="I21" s="9">
        <f t="shared" si="1"/>
        <v>2.9032497390617116E-2</v>
      </c>
      <c r="J21" s="9">
        <f t="shared" si="2"/>
        <v>0.20660343786209739</v>
      </c>
      <c r="K21" s="9">
        <f t="shared" si="3"/>
        <v>6.1198182197857449E-2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04/01/2018 - 04/30/2018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04/01/2017 - 04/30/2017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2281002.65</v>
      </c>
      <c r="D6" s="41" t="str">
        <f>IF('Town Data'!E2&gt;9,'Town Data'!D2,"*")</f>
        <v>*</v>
      </c>
      <c r="E6" s="42">
        <f>IF('Town Data'!G2&gt;9,'Town Data'!F2,"*")</f>
        <v>290295.96999999997</v>
      </c>
      <c r="F6" s="41">
        <f>IF('Town Data'!I2&gt;9,'Town Data'!H2,"*")</f>
        <v>2368476.92</v>
      </c>
      <c r="G6" s="41" t="str">
        <f>IF('Town Data'!K2&gt;9,'Town Data'!J2,"*")</f>
        <v>*</v>
      </c>
      <c r="H6" s="42">
        <f>IF('Town Data'!M2&gt;9,'Town Data'!L2,"*")</f>
        <v>289644.46999999997</v>
      </c>
      <c r="I6" s="20">
        <f t="shared" ref="I6:I69" si="0">IFERROR((C6-F6)/F6,"")</f>
        <v>-3.6932709481500889E-2</v>
      </c>
      <c r="J6" s="20" t="str">
        <f t="shared" ref="J6:J69" si="1">IFERROR((D6-G6)/G6,"")</f>
        <v/>
      </c>
      <c r="K6" s="20">
        <f t="shared" ref="K6:K69" si="2">IFERROR((E6-H6)/H6,"")</f>
        <v>2.2493092997770683E-3</v>
      </c>
    </row>
    <row r="7" spans="1:12" x14ac:dyDescent="0.25">
      <c r="A7" s="15"/>
      <c r="B7" t="str">
        <f>'Town Data'!A3</f>
        <v>BARTON</v>
      </c>
      <c r="C7" s="50">
        <f>IF('Town Data'!C3&gt;9,'Town Data'!B3,"*")</f>
        <v>129321.05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140422.79999999999</v>
      </c>
      <c r="G7" s="46" t="str">
        <f>IF('Town Data'!K3&gt;9,'Town Data'!J3,"*")</f>
        <v>*</v>
      </c>
      <c r="H7" s="47" t="str">
        <f>IF('Town Data'!M3&gt;9,'Town Data'!L3,"*")</f>
        <v>*</v>
      </c>
      <c r="I7" s="9">
        <f t="shared" si="0"/>
        <v>-7.9059454732422277E-2</v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BENNINGTON</v>
      </c>
      <c r="C8" s="51">
        <f>IF('Town Data'!C4&gt;9,'Town Data'!B4,"*")</f>
        <v>2483476.7400000002</v>
      </c>
      <c r="D8" s="43">
        <f>IF('Town Data'!E4&gt;9,'Town Data'!D4,"*")</f>
        <v>385940.35</v>
      </c>
      <c r="E8" s="44">
        <f>IF('Town Data'!G4&gt;9,'Town Data'!F4,"*")</f>
        <v>322476.43</v>
      </c>
      <c r="F8" s="43">
        <f>IF('Town Data'!I4&gt;9,'Town Data'!H4,"*")</f>
        <v>2315573.29</v>
      </c>
      <c r="G8" s="43">
        <f>IF('Town Data'!K4&gt;9,'Town Data'!J4,"*")</f>
        <v>402698.62</v>
      </c>
      <c r="H8" s="44">
        <f>IF('Town Data'!M4&gt;9,'Town Data'!L4,"*")</f>
        <v>328855.46000000002</v>
      </c>
      <c r="I8" s="22">
        <f t="shared" si="0"/>
        <v>7.2510531506433204E-2</v>
      </c>
      <c r="J8" s="22">
        <f t="shared" si="1"/>
        <v>-4.1614917875805034E-2</v>
      </c>
      <c r="K8" s="22">
        <f t="shared" si="2"/>
        <v>-1.9397670940297075E-2</v>
      </c>
      <c r="L8" s="15"/>
    </row>
    <row r="9" spans="1:12" x14ac:dyDescent="0.25">
      <c r="A9" s="15"/>
      <c r="B9" s="15" t="str">
        <f>'Town Data'!A5</f>
        <v>BRADFORD</v>
      </c>
      <c r="C9" s="50">
        <f>IF('Town Data'!C5&gt;9,'Town Data'!B5,"*")</f>
        <v>350144.05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356214.06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-1.7040343663021075E-2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BRANDON</v>
      </c>
      <c r="C10" s="51">
        <f>IF('Town Data'!C6&gt;9,'Town Data'!B6,"*")</f>
        <v>287427.78000000003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319604.84000000003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-0.10067763679673936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BRATTLEBORO</v>
      </c>
      <c r="C11" s="50">
        <f>IF('Town Data'!C7&gt;9,'Town Data'!B7,"*")</f>
        <v>3220698.91</v>
      </c>
      <c r="D11" s="46">
        <f>IF('Town Data'!E7&gt;9,'Town Data'!D7,"*")</f>
        <v>622767.81999999995</v>
      </c>
      <c r="E11" s="47">
        <f>IF('Town Data'!G7&gt;9,'Town Data'!F7,"*")</f>
        <v>443456.76</v>
      </c>
      <c r="F11" s="45">
        <f>IF('Town Data'!I7&gt;9,'Town Data'!H7,"*")</f>
        <v>3253679.23</v>
      </c>
      <c r="G11" s="46">
        <f>IF('Town Data'!K7&gt;9,'Town Data'!J7,"*")</f>
        <v>506803.68</v>
      </c>
      <c r="H11" s="47">
        <f>IF('Town Data'!M7&gt;9,'Town Data'!L7,"*")</f>
        <v>434360.23</v>
      </c>
      <c r="I11" s="9">
        <f t="shared" si="0"/>
        <v>-1.0136315742470973E-2</v>
      </c>
      <c r="J11" s="9">
        <f t="shared" si="1"/>
        <v>0.22881471578896181</v>
      </c>
      <c r="K11" s="9">
        <f t="shared" si="2"/>
        <v>2.0942363899199585E-2</v>
      </c>
      <c r="L11" s="15"/>
    </row>
    <row r="12" spans="1:12" x14ac:dyDescent="0.25">
      <c r="A12" s="15"/>
      <c r="B12" s="27" t="str">
        <f>'Town Data'!A8</f>
        <v>BRISTOL</v>
      </c>
      <c r="C12" s="51">
        <f>IF('Town Data'!C8&gt;9,'Town Data'!B8,"*")</f>
        <v>303489.93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328402.02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-7.5858516339211382E-2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BURKE</v>
      </c>
      <c r="C13" s="50" t="str">
        <f>IF('Town Data'!C9&gt;9,'Town Data'!B9,"*")</f>
        <v>*</v>
      </c>
      <c r="D13" s="46">
        <f>IF('Town Data'!E9&gt;9,'Town Data'!D9,"*")</f>
        <v>130741.81</v>
      </c>
      <c r="E13" s="47" t="str">
        <f>IF('Town Data'!G9&gt;9,'Town Data'!F9,"*")</f>
        <v>*</v>
      </c>
      <c r="F13" s="45" t="str">
        <f>IF('Town Data'!I9&gt;9,'Town Data'!H9,"*")</f>
        <v>*</v>
      </c>
      <c r="G13" s="46">
        <f>IF('Town Data'!K9&gt;9,'Town Data'!J9,"*")</f>
        <v>71521.41</v>
      </c>
      <c r="H13" s="47" t="str">
        <f>IF('Town Data'!M9&gt;9,'Town Data'!L9,"*")</f>
        <v>*</v>
      </c>
      <c r="I13" s="9" t="str">
        <f t="shared" si="0"/>
        <v/>
      </c>
      <c r="J13" s="9">
        <f t="shared" si="1"/>
        <v>0.82800940305846871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BURLINGTON</v>
      </c>
      <c r="C14" s="51">
        <f>IF('Town Data'!C10&gt;9,'Town Data'!B10,"*")</f>
        <v>9350090.1799999997</v>
      </c>
      <c r="D14" s="43">
        <f>IF('Town Data'!E10&gt;9,'Town Data'!D10,"*")</f>
        <v>3463177.14</v>
      </c>
      <c r="E14" s="44">
        <f>IF('Town Data'!G10&gt;9,'Town Data'!F10,"*")</f>
        <v>3017735.26</v>
      </c>
      <c r="F14" s="43">
        <f>IF('Town Data'!I10&gt;9,'Town Data'!H10,"*")</f>
        <v>9119201.4299999997</v>
      </c>
      <c r="G14" s="43">
        <f>IF('Town Data'!K10&gt;9,'Town Data'!J10,"*")</f>
        <v>2456321.27</v>
      </c>
      <c r="H14" s="44">
        <f>IF('Town Data'!M10&gt;9,'Town Data'!L10,"*")</f>
        <v>3084721.8</v>
      </c>
      <c r="I14" s="22">
        <f t="shared" si="0"/>
        <v>2.5318965895459993E-2</v>
      </c>
      <c r="J14" s="22">
        <f t="shared" si="1"/>
        <v>0.40990398214481127</v>
      </c>
      <c r="K14" s="22">
        <f t="shared" si="2"/>
        <v>-2.1715585502718605E-2</v>
      </c>
      <c r="L14" s="15"/>
    </row>
    <row r="15" spans="1:12" x14ac:dyDescent="0.25">
      <c r="A15" s="15"/>
      <c r="B15" s="15" t="str">
        <f>'Town Data'!A11</f>
        <v>CAMBRIDGE</v>
      </c>
      <c r="C15" s="50">
        <f>IF('Town Data'!C11&gt;9,'Town Data'!B11,"*")</f>
        <v>441894.93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417200.25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5.9191431452881423E-2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CASTLETON</v>
      </c>
      <c r="C16" s="52">
        <f>IF('Town Data'!C12&gt;9,'Town Data'!B12,"*")</f>
        <v>388180.27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385055.12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8.116110753182618E-3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CHESTER</v>
      </c>
      <c r="C17" s="51">
        <f>IF('Town Data'!C13&gt;9,'Town Data'!B13,"*")</f>
        <v>249369.7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212674.71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0.17254044921467165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COLCHESTER</v>
      </c>
      <c r="C18" s="50">
        <f>IF('Town Data'!C14&gt;9,'Town Data'!B14,"*")</f>
        <v>2149091.9</v>
      </c>
      <c r="D18" s="46" t="str">
        <f>IF('Town Data'!E14&gt;9,'Town Data'!D14,"*")</f>
        <v>*</v>
      </c>
      <c r="E18" s="47">
        <f>IF('Town Data'!G14&gt;9,'Town Data'!F14,"*")</f>
        <v>246552.53</v>
      </c>
      <c r="F18" s="45">
        <f>IF('Town Data'!I14&gt;9,'Town Data'!H14,"*")</f>
        <v>1936586.21</v>
      </c>
      <c r="G18" s="46" t="str">
        <f>IF('Town Data'!K14&gt;9,'Town Data'!J14,"*")</f>
        <v>*</v>
      </c>
      <c r="H18" s="47">
        <f>IF('Town Data'!M14&gt;9,'Town Data'!L14,"*")</f>
        <v>237761.39</v>
      </c>
      <c r="I18" s="9">
        <f t="shared" si="0"/>
        <v>0.10973210947319507</v>
      </c>
      <c r="J18" s="9" t="str">
        <f t="shared" si="1"/>
        <v/>
      </c>
      <c r="K18" s="9">
        <f t="shared" si="2"/>
        <v>3.6974632424549604E-2</v>
      </c>
      <c r="L18" s="15"/>
    </row>
    <row r="19" spans="1:12" x14ac:dyDescent="0.25">
      <c r="A19" s="15"/>
      <c r="B19" s="27" t="str">
        <f>'Town Data'!A15</f>
        <v>DERBY</v>
      </c>
      <c r="C19" s="51">
        <f>IF('Town Data'!C15&gt;9,'Town Data'!B15,"*")</f>
        <v>715096.24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773883.87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-7.5964407941465431E-2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DORSET</v>
      </c>
      <c r="C20" s="50">
        <f>IF('Town Data'!C16&gt;9,'Town Data'!B16,"*")</f>
        <v>264243.43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243930.03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8.3275519623393621E-2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DOVER</v>
      </c>
      <c r="C21" s="51">
        <f>IF('Town Data'!C17&gt;9,'Town Data'!B17,"*")</f>
        <v>308586.39</v>
      </c>
      <c r="D21" s="43">
        <f>IF('Town Data'!E17&gt;9,'Town Data'!D17,"*")</f>
        <v>139940.95000000001</v>
      </c>
      <c r="E21" s="44" t="str">
        <f>IF('Town Data'!G17&gt;9,'Town Data'!F17,"*")</f>
        <v>*</v>
      </c>
      <c r="F21" s="43">
        <f>IF('Town Data'!I17&gt;9,'Town Data'!H17,"*")</f>
        <v>232327.44</v>
      </c>
      <c r="G21" s="43">
        <f>IF('Town Data'!K17&gt;9,'Town Data'!J17,"*")</f>
        <v>51987.43</v>
      </c>
      <c r="H21" s="44">
        <f>IF('Town Data'!M17&gt;9,'Town Data'!L17,"*")</f>
        <v>84902.33</v>
      </c>
      <c r="I21" s="22">
        <f t="shared" si="0"/>
        <v>0.32823910081392027</v>
      </c>
      <c r="J21" s="22">
        <f t="shared" si="1"/>
        <v>1.691822811783541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ENOSBURG</v>
      </c>
      <c r="C22" s="50">
        <f>IF('Town Data'!C18&gt;9,'Town Data'!B18,"*")</f>
        <v>343351.18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313918.90000000002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>
        <f t="shared" si="0"/>
        <v>9.3757591530806095E-2</v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ESSEX</v>
      </c>
      <c r="C23" s="51">
        <f>IF('Town Data'!C19&gt;9,'Town Data'!B19,"*")</f>
        <v>3124375.82</v>
      </c>
      <c r="D23" s="43" t="str">
        <f>IF('Town Data'!E19&gt;9,'Town Data'!D19,"*")</f>
        <v>*</v>
      </c>
      <c r="E23" s="44">
        <f>IF('Town Data'!G19&gt;9,'Town Data'!F19,"*")</f>
        <v>278238.26</v>
      </c>
      <c r="F23" s="43">
        <f>IF('Town Data'!I19&gt;9,'Town Data'!H19,"*")</f>
        <v>3053448.36</v>
      </c>
      <c r="G23" s="43" t="str">
        <f>IF('Town Data'!K19&gt;9,'Town Data'!J19,"*")</f>
        <v>*</v>
      </c>
      <c r="H23" s="44">
        <f>IF('Town Data'!M19&gt;9,'Town Data'!L19,"*")</f>
        <v>304899.15999999997</v>
      </c>
      <c r="I23" s="22">
        <f t="shared" si="0"/>
        <v>2.3228642386472181E-2</v>
      </c>
      <c r="J23" s="22" t="str">
        <f t="shared" si="1"/>
        <v/>
      </c>
      <c r="K23" s="22">
        <f t="shared" si="2"/>
        <v>-8.7441697117171355E-2</v>
      </c>
      <c r="L23" s="15"/>
    </row>
    <row r="24" spans="1:12" x14ac:dyDescent="0.25">
      <c r="A24" s="15"/>
      <c r="B24" s="15" t="str">
        <f>'Town Data'!A20</f>
        <v>FAIR HAVEN</v>
      </c>
      <c r="C24" s="50">
        <f>IF('Town Data'!C20&gt;9,'Town Data'!B20,"*")</f>
        <v>422342.01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411046.08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2.7480933524533291E-2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HARDWICK</v>
      </c>
      <c r="C25" s="51">
        <f>IF('Town Data'!C21&gt;9,'Town Data'!B21,"*")</f>
        <v>253412.28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>
        <f>IF('Town Data'!I21&gt;9,'Town Data'!H21,"*")</f>
        <v>268624.89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-5.663142384162545E-2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HARTFORD</v>
      </c>
      <c r="C26" s="50">
        <f>IF('Town Data'!C22&gt;9,'Town Data'!B22,"*")</f>
        <v>1667474.83</v>
      </c>
      <c r="D26" s="46">
        <f>IF('Town Data'!E22&gt;9,'Town Data'!D22,"*")</f>
        <v>818753.94</v>
      </c>
      <c r="E26" s="47">
        <f>IF('Town Data'!G22&gt;9,'Town Data'!F22,"*")</f>
        <v>261766.72</v>
      </c>
      <c r="F26" s="45">
        <f>IF('Town Data'!I22&gt;9,'Town Data'!H22,"*")</f>
        <v>1495295.47</v>
      </c>
      <c r="G26" s="46">
        <f>IF('Town Data'!K22&gt;9,'Town Data'!J22,"*")</f>
        <v>737702.67</v>
      </c>
      <c r="H26" s="47">
        <f>IF('Town Data'!M22&gt;9,'Town Data'!L22,"*")</f>
        <v>224905.61</v>
      </c>
      <c r="I26" s="9">
        <f t="shared" si="0"/>
        <v>0.11514738287811445</v>
      </c>
      <c r="J26" s="9">
        <f t="shared" si="1"/>
        <v>0.1098698341433411</v>
      </c>
      <c r="K26" s="9">
        <f t="shared" si="2"/>
        <v>0.16389591171158432</v>
      </c>
      <c r="L26" s="15"/>
    </row>
    <row r="27" spans="1:12" x14ac:dyDescent="0.25">
      <c r="A27" s="15"/>
      <c r="B27" s="27" t="str">
        <f>'Town Data'!A23</f>
        <v>HINESBURG</v>
      </c>
      <c r="C27" s="51">
        <f>IF('Town Data'!C23&gt;9,'Town Data'!B23,"*")</f>
        <v>384926.31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410515.08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-6.233332524593254E-2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JERICHO</v>
      </c>
      <c r="C28" s="50">
        <f>IF('Town Data'!C24&gt;9,'Town Data'!B24,"*")</f>
        <v>318132.98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294738.01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>
        <f t="shared" si="0"/>
        <v>7.9375476546102663E-2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JOHNSON</v>
      </c>
      <c r="C29" s="51">
        <f>IF('Town Data'!C25&gt;9,'Town Data'!B25,"*")</f>
        <v>160615.79999999999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239089.21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-0.3282181157401457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KILLINGTON</v>
      </c>
      <c r="C30" s="50">
        <f>IF('Town Data'!C26&gt;9,'Town Data'!B26,"*")</f>
        <v>1122559.98</v>
      </c>
      <c r="D30" s="46">
        <f>IF('Town Data'!E26&gt;9,'Town Data'!D26,"*")</f>
        <v>746065.92000000004</v>
      </c>
      <c r="E30" s="47">
        <f>IF('Town Data'!G26&gt;9,'Town Data'!F26,"*")</f>
        <v>559558.35</v>
      </c>
      <c r="F30" s="45">
        <f>IF('Town Data'!I26&gt;9,'Town Data'!H26,"*")</f>
        <v>1045066.33</v>
      </c>
      <c r="G30" s="46">
        <f>IF('Town Data'!K26&gt;9,'Town Data'!J26,"*")</f>
        <v>637470.75</v>
      </c>
      <c r="H30" s="47">
        <f>IF('Town Data'!M26&gt;9,'Town Data'!L26,"*")</f>
        <v>587329.80000000005</v>
      </c>
      <c r="I30" s="9">
        <f t="shared" si="0"/>
        <v>7.4151896176771884E-2</v>
      </c>
      <c r="J30" s="9">
        <f t="shared" si="1"/>
        <v>0.1703531809106536</v>
      </c>
      <c r="K30" s="9">
        <f t="shared" si="2"/>
        <v>-4.7284251539765336E-2</v>
      </c>
      <c r="L30" s="15"/>
    </row>
    <row r="31" spans="1:12" x14ac:dyDescent="0.25">
      <c r="A31" s="15"/>
      <c r="B31" s="27" t="str">
        <f>'Town Data'!A27</f>
        <v>LONDONDERRY</v>
      </c>
      <c r="C31" s="51">
        <f>IF('Town Data'!C27&gt;9,'Town Data'!B27,"*")</f>
        <v>84031.93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111320.78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-0.24513707144344485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LUDLOW</v>
      </c>
      <c r="C32" s="50">
        <f>IF('Town Data'!C28&gt;9,'Town Data'!B28,"*")</f>
        <v>706973.99</v>
      </c>
      <c r="D32" s="46">
        <f>IF('Town Data'!E28&gt;9,'Town Data'!D28,"*")</f>
        <v>395749.44</v>
      </c>
      <c r="E32" s="47">
        <f>IF('Town Data'!G28&gt;9,'Town Data'!F28,"*")</f>
        <v>206053.32</v>
      </c>
      <c r="F32" s="45">
        <f>IF('Town Data'!I28&gt;9,'Town Data'!H28,"*")</f>
        <v>701548.57</v>
      </c>
      <c r="G32" s="46">
        <f>IF('Town Data'!K28&gt;9,'Town Data'!J28,"*")</f>
        <v>229016.89</v>
      </c>
      <c r="H32" s="47">
        <f>IF('Town Data'!M28&gt;9,'Town Data'!L28,"*")</f>
        <v>204827.91</v>
      </c>
      <c r="I32" s="9">
        <f t="shared" si="0"/>
        <v>7.7334916383623191E-3</v>
      </c>
      <c r="J32" s="9">
        <f t="shared" si="1"/>
        <v>0.72803604135922018</v>
      </c>
      <c r="K32" s="9">
        <f t="shared" si="2"/>
        <v>5.982631956748489E-3</v>
      </c>
      <c r="L32" s="15"/>
    </row>
    <row r="33" spans="1:12" x14ac:dyDescent="0.25">
      <c r="A33" s="15"/>
      <c r="B33" s="27" t="str">
        <f>'Town Data'!A29</f>
        <v>LYNDON</v>
      </c>
      <c r="C33" s="51">
        <f>IF('Town Data'!C29&gt;9,'Town Data'!B29,"*")</f>
        <v>937163.46</v>
      </c>
      <c r="D33" s="43" t="str">
        <f>IF('Town Data'!E29&gt;9,'Town Data'!D29,"*")</f>
        <v>*</v>
      </c>
      <c r="E33" s="44">
        <f>IF('Town Data'!G29&gt;9,'Town Data'!F29,"*")</f>
        <v>81819.61</v>
      </c>
      <c r="F33" s="43">
        <f>IF('Town Data'!I29&gt;9,'Town Data'!H29,"*")</f>
        <v>889728.06</v>
      </c>
      <c r="G33" s="43" t="str">
        <f>IF('Town Data'!K29&gt;9,'Town Data'!J29,"*")</f>
        <v>*</v>
      </c>
      <c r="H33" s="44">
        <f>IF('Town Data'!M29&gt;9,'Town Data'!L29,"*")</f>
        <v>83637.73</v>
      </c>
      <c r="I33" s="22">
        <f t="shared" si="0"/>
        <v>5.3314492520332456E-2</v>
      </c>
      <c r="J33" s="22" t="str">
        <f t="shared" si="1"/>
        <v/>
      </c>
      <c r="K33" s="22">
        <f t="shared" si="2"/>
        <v>-2.1738036170995977E-2</v>
      </c>
      <c r="L33" s="15"/>
    </row>
    <row r="34" spans="1:12" x14ac:dyDescent="0.25">
      <c r="A34" s="15"/>
      <c r="B34" s="15" t="str">
        <f>'Town Data'!A30</f>
        <v>MANCHESTER</v>
      </c>
      <c r="C34" s="50">
        <f>IF('Town Data'!C30&gt;9,'Town Data'!B30,"*")</f>
        <v>1527407.99</v>
      </c>
      <c r="D34" s="46">
        <f>IF('Town Data'!E30&gt;9,'Town Data'!D30,"*")</f>
        <v>822421</v>
      </c>
      <c r="E34" s="47">
        <f>IF('Town Data'!G30&gt;9,'Town Data'!F30,"*")</f>
        <v>269685</v>
      </c>
      <c r="F34" s="45">
        <f>IF('Town Data'!I30&gt;9,'Town Data'!H30,"*")</f>
        <v>1472744.65</v>
      </c>
      <c r="G34" s="46">
        <f>IF('Town Data'!K30&gt;9,'Town Data'!J30,"*")</f>
        <v>940550.17</v>
      </c>
      <c r="H34" s="47">
        <f>IF('Town Data'!M30&gt;9,'Town Data'!L30,"*")</f>
        <v>269329.33</v>
      </c>
      <c r="I34" s="9">
        <f t="shared" si="0"/>
        <v>3.7116644762552754E-2</v>
      </c>
      <c r="J34" s="9">
        <f t="shared" si="1"/>
        <v>-0.12559582015704707</v>
      </c>
      <c r="K34" s="9">
        <f t="shared" si="2"/>
        <v>1.3205765595599398E-3</v>
      </c>
      <c r="L34" s="15"/>
    </row>
    <row r="35" spans="1:12" x14ac:dyDescent="0.25">
      <c r="A35" s="15"/>
      <c r="B35" s="27" t="str">
        <f>'Town Data'!A31</f>
        <v>MIDDLEBURY</v>
      </c>
      <c r="C35" s="51">
        <f>IF('Town Data'!C31&gt;9,'Town Data'!B31,"*")</f>
        <v>1859961.18</v>
      </c>
      <c r="D35" s="43" t="str">
        <f>IF('Town Data'!E31&gt;9,'Town Data'!D31,"*")</f>
        <v>*</v>
      </c>
      <c r="E35" s="44">
        <f>IF('Town Data'!G31&gt;9,'Town Data'!F31,"*")</f>
        <v>315238.28999999998</v>
      </c>
      <c r="F35" s="43">
        <f>IF('Town Data'!I31&gt;9,'Town Data'!H31,"*")</f>
        <v>1862517.83</v>
      </c>
      <c r="G35" s="43" t="str">
        <f>IF('Town Data'!K31&gt;9,'Town Data'!J31,"*")</f>
        <v>*</v>
      </c>
      <c r="H35" s="44">
        <f>IF('Town Data'!M31&gt;9,'Town Data'!L31,"*")</f>
        <v>303292.59000000003</v>
      </c>
      <c r="I35" s="22">
        <f t="shared" si="0"/>
        <v>-1.3726848456533378E-3</v>
      </c>
      <c r="J35" s="22" t="str">
        <f t="shared" si="1"/>
        <v/>
      </c>
      <c r="K35" s="22">
        <f t="shared" si="2"/>
        <v>3.9386718943578383E-2</v>
      </c>
      <c r="L35" s="15"/>
    </row>
    <row r="36" spans="1:12" x14ac:dyDescent="0.25">
      <c r="A36" s="15"/>
      <c r="B36" s="15" t="str">
        <f>'Town Data'!A32</f>
        <v>MILTON</v>
      </c>
      <c r="C36" s="50">
        <f>IF('Town Data'!C32&gt;9,'Town Data'!B32,"*")</f>
        <v>802276.04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886821.66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-9.5335537925404293E-2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MONTPELIER</v>
      </c>
      <c r="C37" s="51">
        <f>IF('Town Data'!C33&gt;9,'Town Data'!B33,"*")</f>
        <v>2107622.9500000002</v>
      </c>
      <c r="D37" s="43" t="str">
        <f>IF('Town Data'!E33&gt;9,'Town Data'!D33,"*")</f>
        <v>*</v>
      </c>
      <c r="E37" s="44">
        <f>IF('Town Data'!G33&gt;9,'Town Data'!F33,"*")</f>
        <v>357462.9</v>
      </c>
      <c r="F37" s="43">
        <f>IF('Town Data'!I33&gt;9,'Town Data'!H33,"*")</f>
        <v>2125891.6800000002</v>
      </c>
      <c r="G37" s="43" t="str">
        <f>IF('Town Data'!K33&gt;9,'Town Data'!J33,"*")</f>
        <v>*</v>
      </c>
      <c r="H37" s="44">
        <f>IF('Town Data'!M33&gt;9,'Town Data'!L33,"*")</f>
        <v>363020.13</v>
      </c>
      <c r="I37" s="22">
        <f t="shared" si="0"/>
        <v>-8.5934434815606309E-3</v>
      </c>
      <c r="J37" s="22" t="str">
        <f t="shared" si="1"/>
        <v/>
      </c>
      <c r="K37" s="22">
        <f t="shared" si="2"/>
        <v>-1.5308324637534511E-2</v>
      </c>
      <c r="L37" s="15"/>
    </row>
    <row r="38" spans="1:12" x14ac:dyDescent="0.25">
      <c r="A38" s="15"/>
      <c r="B38" s="15" t="str">
        <f>'Town Data'!A34</f>
        <v>MORRISTOWN</v>
      </c>
      <c r="C38" s="50">
        <f>IF('Town Data'!C34&gt;9,'Town Data'!B34,"*")</f>
        <v>1161966.22</v>
      </c>
      <c r="D38" s="46" t="str">
        <f>IF('Town Data'!E34&gt;9,'Town Data'!D34,"*")</f>
        <v>*</v>
      </c>
      <c r="E38" s="47">
        <f>IF('Town Data'!G34&gt;9,'Town Data'!F34,"*")</f>
        <v>113734.57</v>
      </c>
      <c r="F38" s="45">
        <f>IF('Town Data'!I34&gt;9,'Town Data'!H34,"*")</f>
        <v>1106006.7</v>
      </c>
      <c r="G38" s="46" t="str">
        <f>IF('Town Data'!K34&gt;9,'Town Data'!J34,"*")</f>
        <v>*</v>
      </c>
      <c r="H38" s="47">
        <f>IF('Town Data'!M34&gt;9,'Town Data'!L34,"*")</f>
        <v>102924.67</v>
      </c>
      <c r="I38" s="9">
        <f t="shared" si="0"/>
        <v>5.0596004526916538E-2</v>
      </c>
      <c r="J38" s="9" t="str">
        <f t="shared" si="1"/>
        <v/>
      </c>
      <c r="K38" s="9">
        <f t="shared" si="2"/>
        <v>0.10502729812007179</v>
      </c>
      <c r="L38" s="15"/>
    </row>
    <row r="39" spans="1:12" x14ac:dyDescent="0.25">
      <c r="A39" s="15"/>
      <c r="B39" s="27" t="str">
        <f>'Town Data'!A35</f>
        <v>NEWPORT</v>
      </c>
      <c r="C39" s="51">
        <f>IF('Town Data'!C35&gt;9,'Town Data'!B35,"*")</f>
        <v>816083.97</v>
      </c>
      <c r="D39" s="43" t="str">
        <f>IF('Town Data'!E35&gt;9,'Town Data'!D35,"*")</f>
        <v>*</v>
      </c>
      <c r="E39" s="44">
        <f>IF('Town Data'!G35&gt;9,'Town Data'!F35,"*")</f>
        <v>99518.03</v>
      </c>
      <c r="F39" s="43">
        <f>IF('Town Data'!I35&gt;9,'Town Data'!H35,"*")</f>
        <v>812239.2</v>
      </c>
      <c r="G39" s="43" t="str">
        <f>IF('Town Data'!K35&gt;9,'Town Data'!J35,"*")</f>
        <v>*</v>
      </c>
      <c r="H39" s="44">
        <f>IF('Town Data'!M35&gt;9,'Town Data'!L35,"*")</f>
        <v>107060.8</v>
      </c>
      <c r="I39" s="22">
        <f t="shared" si="0"/>
        <v>4.7335440101881551E-3</v>
      </c>
      <c r="J39" s="22" t="str">
        <f t="shared" si="1"/>
        <v/>
      </c>
      <c r="K39" s="22">
        <f t="shared" si="2"/>
        <v>-7.045314438151036E-2</v>
      </c>
      <c r="L39" s="15"/>
    </row>
    <row r="40" spans="1:12" x14ac:dyDescent="0.25">
      <c r="A40" s="15"/>
      <c r="B40" s="15" t="str">
        <f>'Town Data'!A36</f>
        <v>NORTHFIELD</v>
      </c>
      <c r="C40" s="50">
        <f>IF('Town Data'!C36&gt;9,'Town Data'!B36,"*")</f>
        <v>326712.8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307323.65999999997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6.3090293796449051E-2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POULTNEY</v>
      </c>
      <c r="C41" s="51">
        <f>IF('Town Data'!C37&gt;9,'Town Data'!B37,"*")</f>
        <v>197755.79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>
        <f>IF('Town Data'!I37&gt;9,'Town Data'!H37,"*")</f>
        <v>192945.86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>
        <f t="shared" si="0"/>
        <v>2.4928910109810194E-2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RANDOLPH</v>
      </c>
      <c r="C42" s="50">
        <f>IF('Town Data'!C38&gt;9,'Town Data'!B38,"*")</f>
        <v>531899.05000000005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514082.52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3.4656945737038536E-2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RICHMOND</v>
      </c>
      <c r="C43" s="51">
        <f>IF('Town Data'!C39&gt;9,'Town Data'!B39,"*")</f>
        <v>214342.91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 t="str">
        <f t="shared" si="0"/>
        <v/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ROCKINGHAM</v>
      </c>
      <c r="C44" s="50">
        <f>IF('Town Data'!C40&gt;9,'Town Data'!B40,"*")</f>
        <v>402494.44</v>
      </c>
      <c r="D44" s="46" t="str">
        <f>IF('Town Data'!E40&gt;9,'Town Data'!D40,"*")</f>
        <v>*</v>
      </c>
      <c r="E44" s="47">
        <f>IF('Town Data'!G40&gt;9,'Town Data'!F40,"*")</f>
        <v>83930.05</v>
      </c>
      <c r="F44" s="45">
        <f>IF('Town Data'!I40&gt;9,'Town Data'!H40,"*")</f>
        <v>413922.38</v>
      </c>
      <c r="G44" s="46" t="str">
        <f>IF('Town Data'!K40&gt;9,'Town Data'!J40,"*")</f>
        <v>*</v>
      </c>
      <c r="H44" s="47">
        <f>IF('Town Data'!M40&gt;9,'Town Data'!L40,"*")</f>
        <v>84876.31</v>
      </c>
      <c r="I44" s="9">
        <f t="shared" si="0"/>
        <v>-2.760889614134902E-2</v>
      </c>
      <c r="J44" s="9" t="str">
        <f t="shared" si="1"/>
        <v/>
      </c>
      <c r="K44" s="9">
        <f t="shared" si="2"/>
        <v>-1.1148693905283993E-2</v>
      </c>
      <c r="L44" s="15"/>
    </row>
    <row r="45" spans="1:12" x14ac:dyDescent="0.25">
      <c r="A45" s="15"/>
      <c r="B45" s="27" t="str">
        <f>'Town Data'!A41</f>
        <v>ROYALTON</v>
      </c>
      <c r="C45" s="51">
        <f>IF('Town Data'!C41&gt;9,'Town Data'!B41,"*")</f>
        <v>306003.20000000001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313147.42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-2.2814238737780348E-2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RUTLAND</v>
      </c>
      <c r="C46" s="50">
        <f>IF('Town Data'!C42&gt;9,'Town Data'!B42,"*")</f>
        <v>3435638.06</v>
      </c>
      <c r="D46" s="46">
        <f>IF('Town Data'!E42&gt;9,'Town Data'!D42,"*")</f>
        <v>215963.97</v>
      </c>
      <c r="E46" s="47">
        <f>IF('Town Data'!G42&gt;9,'Town Data'!F42,"*")</f>
        <v>436662.06</v>
      </c>
      <c r="F46" s="45">
        <f>IF('Town Data'!I42&gt;9,'Town Data'!H42,"*")</f>
        <v>3374830.79</v>
      </c>
      <c r="G46" s="46">
        <f>IF('Town Data'!K42&gt;9,'Town Data'!J42,"*")</f>
        <v>228247.99</v>
      </c>
      <c r="H46" s="47">
        <f>IF('Town Data'!M42&gt;9,'Town Data'!L42,"*")</f>
        <v>446798.34</v>
      </c>
      <c r="I46" s="9">
        <f t="shared" si="0"/>
        <v>1.8017872238270061E-2</v>
      </c>
      <c r="J46" s="9">
        <f t="shared" si="1"/>
        <v>-5.3818743376447653E-2</v>
      </c>
      <c r="K46" s="9">
        <f t="shared" si="2"/>
        <v>-2.2686476409021633E-2</v>
      </c>
      <c r="L46" s="15"/>
    </row>
    <row r="47" spans="1:12" x14ac:dyDescent="0.25">
      <c r="A47" s="15"/>
      <c r="B47" s="27" t="str">
        <f>'Town Data'!A43</f>
        <v>RUTLAND TOWN</v>
      </c>
      <c r="C47" s="51">
        <f>IF('Town Data'!C43&gt;9,'Town Data'!B43,"*")</f>
        <v>1067868.06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922999.26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0.15695440535889493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SHELBURNE</v>
      </c>
      <c r="C48" s="50">
        <f>IF('Town Data'!C44&gt;9,'Town Data'!B44,"*")</f>
        <v>781219.8</v>
      </c>
      <c r="D48" s="46" t="str">
        <f>IF('Town Data'!E44&gt;9,'Town Data'!D44,"*")</f>
        <v>*</v>
      </c>
      <c r="E48" s="47">
        <f>IF('Town Data'!G44&gt;9,'Town Data'!F44,"*")</f>
        <v>107707.29</v>
      </c>
      <c r="F48" s="45">
        <f>IF('Town Data'!I44&gt;9,'Town Data'!H44,"*")</f>
        <v>813924.98</v>
      </c>
      <c r="G48" s="46">
        <f>IF('Town Data'!K44&gt;9,'Town Data'!J44,"*")</f>
        <v>162693.79</v>
      </c>
      <c r="H48" s="47">
        <f>IF('Town Data'!M44&gt;9,'Town Data'!L44,"*")</f>
        <v>105648.9</v>
      </c>
      <c r="I48" s="9">
        <f t="shared" si="0"/>
        <v>-4.0182057073613754E-2</v>
      </c>
      <c r="J48" s="9" t="str">
        <f t="shared" si="1"/>
        <v/>
      </c>
      <c r="K48" s="9">
        <f t="shared" si="2"/>
        <v>1.9483307445699857E-2</v>
      </c>
      <c r="L48" s="15"/>
    </row>
    <row r="49" spans="1:12" x14ac:dyDescent="0.25">
      <c r="A49" s="15"/>
      <c r="B49" s="27" t="str">
        <f>'Town Data'!A45</f>
        <v>SOUTH BURLINGTON</v>
      </c>
      <c r="C49" s="51">
        <f>IF('Town Data'!C45&gt;9,'Town Data'!B45,"*")</f>
        <v>6540302.71</v>
      </c>
      <c r="D49" s="43">
        <f>IF('Town Data'!E45&gt;9,'Town Data'!D45,"*")</f>
        <v>2337192.81</v>
      </c>
      <c r="E49" s="44">
        <f>IF('Town Data'!G45&gt;9,'Town Data'!F45,"*")</f>
        <v>917922.47</v>
      </c>
      <c r="F49" s="43">
        <f>IF('Town Data'!I45&gt;9,'Town Data'!H45,"*")</f>
        <v>7052607.75</v>
      </c>
      <c r="G49" s="43">
        <f>IF('Town Data'!K45&gt;9,'Town Data'!J45,"*")</f>
        <v>2731991.81</v>
      </c>
      <c r="H49" s="44">
        <f>IF('Town Data'!M45&gt;9,'Town Data'!L45,"*")</f>
        <v>768281.56</v>
      </c>
      <c r="I49" s="22">
        <f t="shared" si="0"/>
        <v>-7.2640512298447341E-2</v>
      </c>
      <c r="J49" s="22">
        <f t="shared" si="1"/>
        <v>-0.14450958401665193</v>
      </c>
      <c r="K49" s="22">
        <f t="shared" si="2"/>
        <v>0.19477352807999179</v>
      </c>
      <c r="L49" s="15"/>
    </row>
    <row r="50" spans="1:12" x14ac:dyDescent="0.25">
      <c r="A50" s="15"/>
      <c r="B50" s="15" t="str">
        <f>'Town Data'!A46</f>
        <v>SPRINGFIELD</v>
      </c>
      <c r="C50" s="50">
        <f>IF('Town Data'!C46&gt;9,'Town Data'!B46,"*")</f>
        <v>886855.65</v>
      </c>
      <c r="D50" s="46" t="str">
        <f>IF('Town Data'!E46&gt;9,'Town Data'!D46,"*")</f>
        <v>*</v>
      </c>
      <c r="E50" s="47">
        <f>IF('Town Data'!G46&gt;9,'Town Data'!F46,"*")</f>
        <v>67478.289999999994</v>
      </c>
      <c r="F50" s="45">
        <f>IF('Town Data'!I46&gt;9,'Town Data'!H46,"*")</f>
        <v>871142.53</v>
      </c>
      <c r="G50" s="46" t="str">
        <f>IF('Town Data'!K46&gt;9,'Town Data'!J46,"*")</f>
        <v>*</v>
      </c>
      <c r="H50" s="47">
        <f>IF('Town Data'!M46&gt;9,'Town Data'!L46,"*")</f>
        <v>69329.53</v>
      </c>
      <c r="I50" s="9">
        <f t="shared" si="0"/>
        <v>1.8037369843485883E-2</v>
      </c>
      <c r="J50" s="9" t="str">
        <f t="shared" si="1"/>
        <v/>
      </c>
      <c r="K50" s="9">
        <f t="shared" si="2"/>
        <v>-2.6702041684113612E-2</v>
      </c>
      <c r="L50" s="15"/>
    </row>
    <row r="51" spans="1:12" x14ac:dyDescent="0.25">
      <c r="A51" s="15"/>
      <c r="B51" s="27" t="str">
        <f>'Town Data'!A47</f>
        <v>ST ALBANS</v>
      </c>
      <c r="C51" s="51">
        <f>IF('Town Data'!C47&gt;9,'Town Data'!B47,"*")</f>
        <v>1655782.93</v>
      </c>
      <c r="D51" s="43" t="str">
        <f>IF('Town Data'!E47&gt;9,'Town Data'!D47,"*")</f>
        <v>*</v>
      </c>
      <c r="E51" s="44">
        <f>IF('Town Data'!G47&gt;9,'Town Data'!F47,"*")</f>
        <v>208908.91</v>
      </c>
      <c r="F51" s="43">
        <f>IF('Town Data'!I47&gt;9,'Town Data'!H47,"*")</f>
        <v>1552019.67</v>
      </c>
      <c r="G51" s="43" t="str">
        <f>IF('Town Data'!K47&gt;9,'Town Data'!J47,"*")</f>
        <v>*</v>
      </c>
      <c r="H51" s="44">
        <f>IF('Town Data'!M47&gt;9,'Town Data'!L47,"*")</f>
        <v>196740.88</v>
      </c>
      <c r="I51" s="22">
        <f t="shared" si="0"/>
        <v>6.685692327597885E-2</v>
      </c>
      <c r="J51" s="22" t="str">
        <f t="shared" si="1"/>
        <v/>
      </c>
      <c r="K51" s="22">
        <f t="shared" si="2"/>
        <v>6.1848000273252809E-2</v>
      </c>
      <c r="L51" s="15"/>
    </row>
    <row r="52" spans="1:12" x14ac:dyDescent="0.25">
      <c r="A52" s="15"/>
      <c r="B52" s="15" t="str">
        <f>'Town Data'!A48</f>
        <v>ST ALBANS TOWN</v>
      </c>
      <c r="C52" s="50">
        <f>IF('Town Data'!C48&gt;9,'Town Data'!B48,"*")</f>
        <v>717125.01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752964.5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-4.759784823852916E-2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ST JOHNSBURY</v>
      </c>
      <c r="C53" s="51">
        <f>IF('Town Data'!C49&gt;9,'Town Data'!B49,"*")</f>
        <v>1146554.71</v>
      </c>
      <c r="D53" s="43" t="str">
        <f>IF('Town Data'!E49&gt;9,'Town Data'!D49,"*")</f>
        <v>*</v>
      </c>
      <c r="E53" s="44">
        <f>IF('Town Data'!G49&gt;9,'Town Data'!F49,"*")</f>
        <v>116380.21</v>
      </c>
      <c r="F53" s="43">
        <f>IF('Town Data'!I49&gt;9,'Town Data'!H49,"*")</f>
        <v>1083895.68</v>
      </c>
      <c r="G53" s="43" t="str">
        <f>IF('Town Data'!K49&gt;9,'Town Data'!J49,"*")</f>
        <v>*</v>
      </c>
      <c r="H53" s="44">
        <f>IF('Town Data'!M49&gt;9,'Town Data'!L49,"*")</f>
        <v>111377.21</v>
      </c>
      <c r="I53" s="22">
        <f t="shared" si="0"/>
        <v>5.7809096535932344E-2</v>
      </c>
      <c r="J53" s="22" t="str">
        <f t="shared" si="1"/>
        <v/>
      </c>
      <c r="K53" s="22">
        <f t="shared" si="2"/>
        <v>4.4919422923235371E-2</v>
      </c>
      <c r="L53" s="15"/>
    </row>
    <row r="54" spans="1:12" x14ac:dyDescent="0.25">
      <c r="A54" s="15"/>
      <c r="B54" s="15" t="str">
        <f>'Town Data'!A50</f>
        <v>STOWE</v>
      </c>
      <c r="C54" s="50">
        <f>IF('Town Data'!C50&gt;9,'Town Data'!B50,"*")</f>
        <v>2130433.5699999998</v>
      </c>
      <c r="D54" s="46">
        <f>IF('Town Data'!E50&gt;9,'Town Data'!D50,"*")</f>
        <v>1883691.22</v>
      </c>
      <c r="E54" s="47">
        <f>IF('Town Data'!G50&gt;9,'Town Data'!F50,"*")</f>
        <v>711944.68</v>
      </c>
      <c r="F54" s="45">
        <f>IF('Town Data'!I50&gt;9,'Town Data'!H50,"*")</f>
        <v>1909358.76</v>
      </c>
      <c r="G54" s="46">
        <f>IF('Town Data'!K50&gt;9,'Town Data'!J50,"*")</f>
        <v>1738039.96</v>
      </c>
      <c r="H54" s="47">
        <f>IF('Town Data'!M50&gt;9,'Town Data'!L50,"*")</f>
        <v>689135.1</v>
      </c>
      <c r="I54" s="9">
        <f t="shared" si="0"/>
        <v>0.11578484600767214</v>
      </c>
      <c r="J54" s="9">
        <f t="shared" si="1"/>
        <v>8.3802020294170915E-2</v>
      </c>
      <c r="K54" s="9">
        <f t="shared" si="2"/>
        <v>3.3098851009040281E-2</v>
      </c>
      <c r="L54" s="15"/>
    </row>
    <row r="55" spans="1:12" x14ac:dyDescent="0.25">
      <c r="A55" s="15"/>
      <c r="B55" s="27" t="str">
        <f>'Town Data'!A51</f>
        <v>SWANTON</v>
      </c>
      <c r="C55" s="51">
        <f>IF('Town Data'!C51&gt;9,'Town Data'!B51,"*")</f>
        <v>459167.39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469608.99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-2.2234668037338843E-2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VERGENNES</v>
      </c>
      <c r="C56" s="50">
        <f>IF('Town Data'!C52&gt;9,'Town Data'!B52,"*")</f>
        <v>327557.36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349556.85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-6.2935370884592862E-2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WAITSFIELD</v>
      </c>
      <c r="C57" s="51">
        <f>IF('Town Data'!C53&gt;9,'Town Data'!B53,"*")</f>
        <v>546652.84</v>
      </c>
      <c r="D57" s="43">
        <f>IF('Town Data'!E53&gt;9,'Town Data'!D53,"*")</f>
        <v>68934.61</v>
      </c>
      <c r="E57" s="44">
        <f>IF('Town Data'!G53&gt;9,'Town Data'!F53,"*")</f>
        <v>137609.15</v>
      </c>
      <c r="F57" s="43">
        <f>IF('Town Data'!I53&gt;9,'Town Data'!H53,"*")</f>
        <v>518599.86</v>
      </c>
      <c r="G57" s="43">
        <f>IF('Town Data'!K53&gt;9,'Town Data'!J53,"*")</f>
        <v>65091.61</v>
      </c>
      <c r="H57" s="44">
        <f>IF('Town Data'!M53&gt;9,'Town Data'!L53,"*")</f>
        <v>155507.21</v>
      </c>
      <c r="I57" s="22">
        <f t="shared" si="0"/>
        <v>5.4093689882600396E-2</v>
      </c>
      <c r="J57" s="22">
        <f t="shared" si="1"/>
        <v>5.9039867042772483E-2</v>
      </c>
      <c r="K57" s="22">
        <f t="shared" si="2"/>
        <v>-0.11509472776214041</v>
      </c>
      <c r="L57" s="15"/>
    </row>
    <row r="58" spans="1:12" x14ac:dyDescent="0.25">
      <c r="A58" s="15"/>
      <c r="B58" s="15" t="str">
        <f>'Town Data'!A54</f>
        <v>WARREN</v>
      </c>
      <c r="C58" s="50">
        <f>IF('Town Data'!C54&gt;9,'Town Data'!B54,"*")</f>
        <v>297810.12</v>
      </c>
      <c r="D58" s="46">
        <f>IF('Town Data'!E54&gt;9,'Town Data'!D54,"*")</f>
        <v>159380.45000000001</v>
      </c>
      <c r="E58" s="47">
        <f>IF('Town Data'!G54&gt;9,'Town Data'!F54,"*")</f>
        <v>139510.38</v>
      </c>
      <c r="F58" s="45">
        <f>IF('Town Data'!I54&gt;9,'Town Data'!H54,"*")</f>
        <v>254899.8</v>
      </c>
      <c r="G58" s="46">
        <f>IF('Town Data'!K54&gt;9,'Town Data'!J54,"*")</f>
        <v>143615.79</v>
      </c>
      <c r="H58" s="47">
        <f>IF('Town Data'!M54&gt;9,'Town Data'!L54,"*")</f>
        <v>121564.28</v>
      </c>
      <c r="I58" s="9">
        <f t="shared" si="0"/>
        <v>0.16834191317529479</v>
      </c>
      <c r="J58" s="9">
        <f t="shared" si="1"/>
        <v>0.10976968479580138</v>
      </c>
      <c r="K58" s="9">
        <f t="shared" si="2"/>
        <v>0.14762642447271523</v>
      </c>
      <c r="L58" s="15"/>
    </row>
    <row r="59" spans="1:12" x14ac:dyDescent="0.25">
      <c r="A59" s="15"/>
      <c r="B59" s="27" t="str">
        <f>'Town Data'!A55</f>
        <v>WATERBURY</v>
      </c>
      <c r="C59" s="51">
        <f>IF('Town Data'!C55&gt;9,'Town Data'!B55,"*")</f>
        <v>1145417.24</v>
      </c>
      <c r="D59" s="43">
        <f>IF('Town Data'!E55&gt;9,'Town Data'!D55,"*")</f>
        <v>523747.04</v>
      </c>
      <c r="E59" s="44">
        <f>IF('Town Data'!G55&gt;9,'Town Data'!F55,"*")</f>
        <v>293143.45</v>
      </c>
      <c r="F59" s="43">
        <f>IF('Town Data'!I55&gt;9,'Town Data'!H55,"*")</f>
        <v>1160827.32</v>
      </c>
      <c r="G59" s="43" t="str">
        <f>IF('Town Data'!K55&gt;9,'Town Data'!J55,"*")</f>
        <v>*</v>
      </c>
      <c r="H59" s="44">
        <f>IF('Town Data'!M55&gt;9,'Town Data'!L55,"*")</f>
        <v>333124.75</v>
      </c>
      <c r="I59" s="22">
        <f t="shared" si="0"/>
        <v>-1.3275083842789016E-2</v>
      </c>
      <c r="J59" s="22" t="str">
        <f t="shared" si="1"/>
        <v/>
      </c>
      <c r="K59" s="22">
        <f t="shared" si="2"/>
        <v>-0.12001900189043291</v>
      </c>
      <c r="L59" s="15"/>
    </row>
    <row r="60" spans="1:12" x14ac:dyDescent="0.25">
      <c r="A60" s="15"/>
      <c r="B60" s="15" t="str">
        <f>'Town Data'!A56</f>
        <v>WILLISTON</v>
      </c>
      <c r="C60" s="50">
        <f>IF('Town Data'!C56&gt;9,'Town Data'!B56,"*")</f>
        <v>3112965.29</v>
      </c>
      <c r="D60" s="46" t="str">
        <f>IF('Town Data'!E56&gt;9,'Town Data'!D56,"*")</f>
        <v>*</v>
      </c>
      <c r="E60" s="47">
        <f>IF('Town Data'!G56&gt;9,'Town Data'!F56,"*")</f>
        <v>428423.67</v>
      </c>
      <c r="F60" s="45">
        <f>IF('Town Data'!I56&gt;9,'Town Data'!H56,"*")</f>
        <v>3067170.2</v>
      </c>
      <c r="G60" s="46" t="str">
        <f>IF('Town Data'!K56&gt;9,'Town Data'!J56,"*")</f>
        <v>*</v>
      </c>
      <c r="H60" s="47">
        <f>IF('Town Data'!M56&gt;9,'Town Data'!L56,"*")</f>
        <v>363459.55</v>
      </c>
      <c r="I60" s="9">
        <f t="shared" si="0"/>
        <v>1.4930729960795735E-2</v>
      </c>
      <c r="J60" s="9" t="str">
        <f t="shared" si="1"/>
        <v/>
      </c>
      <c r="K60" s="9">
        <f t="shared" si="2"/>
        <v>0.17873823923459983</v>
      </c>
      <c r="L60" s="15"/>
    </row>
    <row r="61" spans="1:12" x14ac:dyDescent="0.25">
      <c r="A61" s="15"/>
      <c r="B61" s="27" t="str">
        <f>'Town Data'!A57</f>
        <v>WILMINGTON</v>
      </c>
      <c r="C61" s="51">
        <f>IF('Town Data'!C57&gt;9,'Town Data'!B57,"*")</f>
        <v>365162.07</v>
      </c>
      <c r="D61" s="43">
        <f>IF('Town Data'!E57&gt;9,'Town Data'!D57,"*")</f>
        <v>63951.85</v>
      </c>
      <c r="E61" s="44">
        <f>IF('Town Data'!G57&gt;9,'Town Data'!F57,"*")</f>
        <v>63727.59</v>
      </c>
      <c r="F61" s="43">
        <f>IF('Town Data'!I57&gt;9,'Town Data'!H57,"*")</f>
        <v>348026</v>
      </c>
      <c r="G61" s="43" t="str">
        <f>IF('Town Data'!K57&gt;9,'Town Data'!J57,"*")</f>
        <v>*</v>
      </c>
      <c r="H61" s="44">
        <f>IF('Town Data'!M57&gt;9,'Town Data'!L57,"*")</f>
        <v>74937.929999999993</v>
      </c>
      <c r="I61" s="22">
        <f t="shared" si="0"/>
        <v>4.9237901765960032E-2</v>
      </c>
      <c r="J61" s="22" t="str">
        <f t="shared" si="1"/>
        <v/>
      </c>
      <c r="K61" s="22">
        <f t="shared" si="2"/>
        <v>-0.14959500482599397</v>
      </c>
      <c r="L61" s="15"/>
    </row>
    <row r="62" spans="1:12" x14ac:dyDescent="0.25">
      <c r="A62" s="15"/>
      <c r="B62" s="15" t="str">
        <f>'Town Data'!A58</f>
        <v>WINDSOR</v>
      </c>
      <c r="C62" s="50">
        <f>IF('Town Data'!C58&gt;9,'Town Data'!B58,"*")</f>
        <v>298467.65999999997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>
        <f>IF('Town Data'!I58&gt;9,'Town Data'!H58,"*")</f>
        <v>266129.03000000003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>
        <f t="shared" si="0"/>
        <v>0.12151485315224703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WINOOSKI</v>
      </c>
      <c r="C63" s="51">
        <f>IF('Town Data'!C59&gt;9,'Town Data'!B59,"*")</f>
        <v>1007729.76</v>
      </c>
      <c r="D63" s="43" t="str">
        <f>IF('Town Data'!E59&gt;9,'Town Data'!D59,"*")</f>
        <v>*</v>
      </c>
      <c r="E63" s="44">
        <f>IF('Town Data'!G59&gt;9,'Town Data'!F59,"*")</f>
        <v>339859.47</v>
      </c>
      <c r="F63" s="43">
        <f>IF('Town Data'!I59&gt;9,'Town Data'!H59,"*")</f>
        <v>967319.97</v>
      </c>
      <c r="G63" s="43" t="str">
        <f>IF('Town Data'!K59&gt;9,'Town Data'!J59,"*")</f>
        <v>*</v>
      </c>
      <c r="H63" s="44">
        <f>IF('Town Data'!M59&gt;9,'Town Data'!L59,"*")</f>
        <v>368476.91</v>
      </c>
      <c r="I63" s="22">
        <f t="shared" si="0"/>
        <v>4.1774998194237668E-2</v>
      </c>
      <c r="J63" s="22" t="str">
        <f t="shared" si="1"/>
        <v/>
      </c>
      <c r="K63" s="22">
        <f t="shared" si="2"/>
        <v>-7.7664133690222278E-2</v>
      </c>
      <c r="L63" s="15"/>
    </row>
    <row r="64" spans="1:12" x14ac:dyDescent="0.25">
      <c r="A64" s="15"/>
      <c r="B64" s="15" t="str">
        <f>'Town Data'!A60</f>
        <v>WOODSTOCK</v>
      </c>
      <c r="C64" s="50">
        <f>IF('Town Data'!C60&gt;9,'Town Data'!B60,"*")</f>
        <v>799826.01</v>
      </c>
      <c r="D64" s="46">
        <f>IF('Town Data'!E60&gt;9,'Town Data'!D60,"*")</f>
        <v>624826</v>
      </c>
      <c r="E64" s="47">
        <f>IF('Town Data'!G60&gt;9,'Town Data'!F60,"*")</f>
        <v>237520.43</v>
      </c>
      <c r="F64" s="45">
        <f>IF('Town Data'!I60&gt;9,'Town Data'!H60,"*")</f>
        <v>778161.65</v>
      </c>
      <c r="G64" s="46">
        <f>IF('Town Data'!K60&gt;9,'Town Data'!J60,"*")</f>
        <v>596840.94999999995</v>
      </c>
      <c r="H64" s="47">
        <f>IF('Town Data'!M60&gt;9,'Town Data'!L60,"*")</f>
        <v>231466.79</v>
      </c>
      <c r="I64" s="9">
        <f t="shared" si="0"/>
        <v>2.7840436495424808E-2</v>
      </c>
      <c r="J64" s="9">
        <f t="shared" si="1"/>
        <v>4.6888622504873446E-2</v>
      </c>
      <c r="K64" s="9">
        <f t="shared" si="2"/>
        <v>2.6153384682096228E-2</v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2281002.65</v>
      </c>
      <c r="C2" s="39">
        <v>52</v>
      </c>
      <c r="D2" s="39">
        <v>0</v>
      </c>
      <c r="E2" s="39">
        <v>0</v>
      </c>
      <c r="F2" s="39">
        <v>290295.96999999997</v>
      </c>
      <c r="G2" s="39">
        <v>26</v>
      </c>
      <c r="H2" s="39">
        <v>2368476.92</v>
      </c>
      <c r="I2" s="39">
        <v>52</v>
      </c>
      <c r="J2" s="39">
        <v>0</v>
      </c>
      <c r="K2" s="39">
        <v>0</v>
      </c>
      <c r="L2" s="39">
        <v>289644.46999999997</v>
      </c>
      <c r="M2" s="39">
        <v>26</v>
      </c>
    </row>
    <row r="3" spans="1:13" x14ac:dyDescent="0.25">
      <c r="A3" s="38" t="s">
        <v>48</v>
      </c>
      <c r="B3" s="39">
        <v>129321.05</v>
      </c>
      <c r="C3" s="39">
        <v>11</v>
      </c>
      <c r="D3" s="39">
        <v>0</v>
      </c>
      <c r="E3" s="39">
        <v>0</v>
      </c>
      <c r="F3" s="39">
        <v>0</v>
      </c>
      <c r="G3" s="39">
        <v>0</v>
      </c>
      <c r="H3" s="39">
        <v>140422.79999999999</v>
      </c>
      <c r="I3" s="39">
        <v>13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2483476.7400000002</v>
      </c>
      <c r="C4" s="39">
        <v>70</v>
      </c>
      <c r="D4" s="39">
        <v>385940.35</v>
      </c>
      <c r="E4" s="39">
        <v>23</v>
      </c>
      <c r="F4" s="39">
        <v>322476.43</v>
      </c>
      <c r="G4" s="39">
        <v>30</v>
      </c>
      <c r="H4" s="39">
        <v>2315573.29</v>
      </c>
      <c r="I4" s="39">
        <v>69</v>
      </c>
      <c r="J4" s="39">
        <v>402698.62</v>
      </c>
      <c r="K4" s="39">
        <v>21</v>
      </c>
      <c r="L4" s="39">
        <v>328855.46000000002</v>
      </c>
      <c r="M4" s="39">
        <v>30</v>
      </c>
    </row>
    <row r="5" spans="1:13" x14ac:dyDescent="0.25">
      <c r="A5" s="38" t="s">
        <v>50</v>
      </c>
      <c r="B5" s="39">
        <v>350144.05</v>
      </c>
      <c r="C5" s="39">
        <v>10</v>
      </c>
      <c r="D5" s="39">
        <v>0</v>
      </c>
      <c r="E5" s="39">
        <v>0</v>
      </c>
      <c r="F5" s="39">
        <v>0</v>
      </c>
      <c r="G5" s="39">
        <v>0</v>
      </c>
      <c r="H5" s="39">
        <v>356214.06</v>
      </c>
      <c r="I5" s="39">
        <v>11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287427.78000000003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319604.84000000003</v>
      </c>
      <c r="I6" s="39">
        <v>18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3220698.91</v>
      </c>
      <c r="C7" s="39">
        <v>85</v>
      </c>
      <c r="D7" s="39">
        <v>622767.81999999995</v>
      </c>
      <c r="E7" s="39">
        <v>18</v>
      </c>
      <c r="F7" s="39">
        <v>443456.76</v>
      </c>
      <c r="G7" s="39">
        <v>36</v>
      </c>
      <c r="H7" s="39">
        <v>3253679.23</v>
      </c>
      <c r="I7" s="39">
        <v>90</v>
      </c>
      <c r="J7" s="39">
        <v>506803.68</v>
      </c>
      <c r="K7" s="39">
        <v>18</v>
      </c>
      <c r="L7" s="39">
        <v>434360.23</v>
      </c>
      <c r="M7" s="39">
        <v>35</v>
      </c>
    </row>
    <row r="8" spans="1:13" x14ac:dyDescent="0.25">
      <c r="A8" s="38" t="s">
        <v>53</v>
      </c>
      <c r="B8" s="39">
        <v>303489.93</v>
      </c>
      <c r="C8" s="39">
        <v>13</v>
      </c>
      <c r="D8" s="39">
        <v>0</v>
      </c>
      <c r="E8" s="39">
        <v>0</v>
      </c>
      <c r="F8" s="39">
        <v>0</v>
      </c>
      <c r="G8" s="39">
        <v>0</v>
      </c>
      <c r="H8" s="39">
        <v>328402.02</v>
      </c>
      <c r="I8" s="39">
        <v>15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0</v>
      </c>
      <c r="C9" s="39">
        <v>0</v>
      </c>
      <c r="D9" s="39">
        <v>130741.81</v>
      </c>
      <c r="E9" s="39">
        <v>11</v>
      </c>
      <c r="F9" s="39">
        <v>0</v>
      </c>
      <c r="G9" s="39">
        <v>0</v>
      </c>
      <c r="H9" s="39">
        <v>0</v>
      </c>
      <c r="I9" s="39">
        <v>0</v>
      </c>
      <c r="J9" s="39">
        <v>71521.41</v>
      </c>
      <c r="K9" s="39">
        <v>11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9350090.1799999997</v>
      </c>
      <c r="C10" s="39">
        <v>183</v>
      </c>
      <c r="D10" s="39">
        <v>3463177.14</v>
      </c>
      <c r="E10" s="39">
        <v>21</v>
      </c>
      <c r="F10" s="39">
        <v>3017735.26</v>
      </c>
      <c r="G10" s="39">
        <v>107</v>
      </c>
      <c r="H10" s="39">
        <v>9119201.4299999997</v>
      </c>
      <c r="I10" s="39">
        <v>184</v>
      </c>
      <c r="J10" s="39">
        <v>2456321.27</v>
      </c>
      <c r="K10" s="39">
        <v>18</v>
      </c>
      <c r="L10" s="39">
        <v>3084721.8</v>
      </c>
      <c r="M10" s="39">
        <v>104</v>
      </c>
    </row>
    <row r="11" spans="1:13" x14ac:dyDescent="0.25">
      <c r="A11" s="38" t="s">
        <v>56</v>
      </c>
      <c r="B11" s="39">
        <v>441894.93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417200.25</v>
      </c>
      <c r="I11" s="39">
        <v>15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388180.27</v>
      </c>
      <c r="C12" s="39">
        <v>17</v>
      </c>
      <c r="D12" s="39">
        <v>0</v>
      </c>
      <c r="E12" s="39">
        <v>0</v>
      </c>
      <c r="F12" s="39">
        <v>0</v>
      </c>
      <c r="G12" s="39">
        <v>0</v>
      </c>
      <c r="H12" s="39">
        <v>385055.12</v>
      </c>
      <c r="I12" s="39">
        <v>15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249369.7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212674.71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2149091.9</v>
      </c>
      <c r="C14" s="39">
        <v>50</v>
      </c>
      <c r="D14" s="39">
        <v>0</v>
      </c>
      <c r="E14" s="39">
        <v>0</v>
      </c>
      <c r="F14" s="39">
        <v>246552.53</v>
      </c>
      <c r="G14" s="39">
        <v>18</v>
      </c>
      <c r="H14" s="39">
        <v>1936586.21</v>
      </c>
      <c r="I14" s="39">
        <v>49</v>
      </c>
      <c r="J14" s="39">
        <v>0</v>
      </c>
      <c r="K14" s="39">
        <v>0</v>
      </c>
      <c r="L14" s="39">
        <v>237761.39</v>
      </c>
      <c r="M14" s="39">
        <v>18</v>
      </c>
    </row>
    <row r="15" spans="1:13" x14ac:dyDescent="0.25">
      <c r="A15" s="38" t="s">
        <v>60</v>
      </c>
      <c r="B15" s="39">
        <v>715096.24</v>
      </c>
      <c r="C15" s="39">
        <v>20</v>
      </c>
      <c r="D15" s="39">
        <v>0</v>
      </c>
      <c r="E15" s="39">
        <v>0</v>
      </c>
      <c r="F15" s="39">
        <v>0</v>
      </c>
      <c r="G15" s="39">
        <v>0</v>
      </c>
      <c r="H15" s="39">
        <v>773883.87</v>
      </c>
      <c r="I15" s="39">
        <v>21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264243.43</v>
      </c>
      <c r="C16" s="39">
        <v>13</v>
      </c>
      <c r="D16" s="39">
        <v>0</v>
      </c>
      <c r="E16" s="39">
        <v>0</v>
      </c>
      <c r="F16" s="39">
        <v>0</v>
      </c>
      <c r="G16" s="39">
        <v>0</v>
      </c>
      <c r="H16" s="39">
        <v>243930.03</v>
      </c>
      <c r="I16" s="39">
        <v>12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308586.39</v>
      </c>
      <c r="C17" s="39">
        <v>17</v>
      </c>
      <c r="D17" s="39">
        <v>139940.95000000001</v>
      </c>
      <c r="E17" s="39">
        <v>27</v>
      </c>
      <c r="F17" s="39">
        <v>0</v>
      </c>
      <c r="G17" s="39">
        <v>0</v>
      </c>
      <c r="H17" s="39">
        <v>232327.44</v>
      </c>
      <c r="I17" s="39">
        <v>18</v>
      </c>
      <c r="J17" s="39">
        <v>51987.43</v>
      </c>
      <c r="K17" s="39">
        <v>16</v>
      </c>
      <c r="L17" s="39">
        <v>84902.33</v>
      </c>
      <c r="M17" s="39">
        <v>11</v>
      </c>
    </row>
    <row r="18" spans="1:13" x14ac:dyDescent="0.25">
      <c r="A18" s="38" t="s">
        <v>63</v>
      </c>
      <c r="B18" s="39">
        <v>343351.18</v>
      </c>
      <c r="C18" s="39">
        <v>16</v>
      </c>
      <c r="D18" s="39">
        <v>0</v>
      </c>
      <c r="E18" s="39">
        <v>0</v>
      </c>
      <c r="F18" s="39">
        <v>0</v>
      </c>
      <c r="G18" s="39">
        <v>0</v>
      </c>
      <c r="H18" s="39">
        <v>313918.90000000002</v>
      </c>
      <c r="I18" s="39">
        <v>15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3124375.82</v>
      </c>
      <c r="C19" s="39">
        <v>72</v>
      </c>
      <c r="D19" s="39">
        <v>0</v>
      </c>
      <c r="E19" s="39">
        <v>0</v>
      </c>
      <c r="F19" s="39">
        <v>278238.26</v>
      </c>
      <c r="G19" s="39">
        <v>22</v>
      </c>
      <c r="H19" s="39">
        <v>3053448.36</v>
      </c>
      <c r="I19" s="39">
        <v>72</v>
      </c>
      <c r="J19" s="39">
        <v>0</v>
      </c>
      <c r="K19" s="39">
        <v>0</v>
      </c>
      <c r="L19" s="39">
        <v>304899.15999999997</v>
      </c>
      <c r="M19" s="39">
        <v>22</v>
      </c>
    </row>
    <row r="20" spans="1:13" x14ac:dyDescent="0.25">
      <c r="A20" s="38" t="s">
        <v>65</v>
      </c>
      <c r="B20" s="39">
        <v>422342.01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411046.08</v>
      </c>
      <c r="I20" s="39">
        <v>14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253412.28</v>
      </c>
      <c r="C21" s="39">
        <v>15</v>
      </c>
      <c r="D21" s="39">
        <v>0</v>
      </c>
      <c r="E21" s="39">
        <v>0</v>
      </c>
      <c r="F21" s="39">
        <v>0</v>
      </c>
      <c r="G21" s="39">
        <v>0</v>
      </c>
      <c r="H21" s="39">
        <v>268624.89</v>
      </c>
      <c r="I21" s="39">
        <v>16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1667474.83</v>
      </c>
      <c r="C22" s="39">
        <v>42</v>
      </c>
      <c r="D22" s="39">
        <v>818753.94</v>
      </c>
      <c r="E22" s="39">
        <v>15</v>
      </c>
      <c r="F22" s="39">
        <v>261766.72</v>
      </c>
      <c r="G22" s="39">
        <v>18</v>
      </c>
      <c r="H22" s="39">
        <v>1495295.47</v>
      </c>
      <c r="I22" s="39">
        <v>39</v>
      </c>
      <c r="J22" s="39">
        <v>737702.67</v>
      </c>
      <c r="K22" s="39">
        <v>18</v>
      </c>
      <c r="L22" s="39">
        <v>224905.61</v>
      </c>
      <c r="M22" s="39">
        <v>14</v>
      </c>
    </row>
    <row r="23" spans="1:13" x14ac:dyDescent="0.25">
      <c r="A23" s="38" t="s">
        <v>68</v>
      </c>
      <c r="B23" s="39">
        <v>384926.31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410515.08</v>
      </c>
      <c r="I23" s="39">
        <v>13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318132.98</v>
      </c>
      <c r="C24" s="39">
        <v>10</v>
      </c>
      <c r="D24" s="39">
        <v>0</v>
      </c>
      <c r="E24" s="39">
        <v>0</v>
      </c>
      <c r="F24" s="39">
        <v>0</v>
      </c>
      <c r="G24" s="39">
        <v>0</v>
      </c>
      <c r="H24" s="39">
        <v>294738.01</v>
      </c>
      <c r="I24" s="39">
        <v>10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160615.79999999999</v>
      </c>
      <c r="C25" s="39">
        <v>10</v>
      </c>
      <c r="D25" s="39">
        <v>0</v>
      </c>
      <c r="E25" s="39">
        <v>0</v>
      </c>
      <c r="F25" s="39">
        <v>0</v>
      </c>
      <c r="G25" s="39">
        <v>0</v>
      </c>
      <c r="H25" s="39">
        <v>239089.21</v>
      </c>
      <c r="I25" s="39">
        <v>12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1122559.98</v>
      </c>
      <c r="C26" s="39">
        <v>35</v>
      </c>
      <c r="D26" s="39">
        <v>746065.92000000004</v>
      </c>
      <c r="E26" s="39">
        <v>40</v>
      </c>
      <c r="F26" s="39">
        <v>559558.35</v>
      </c>
      <c r="G26" s="39">
        <v>28</v>
      </c>
      <c r="H26" s="39">
        <v>1045066.33</v>
      </c>
      <c r="I26" s="39">
        <v>33</v>
      </c>
      <c r="J26" s="39">
        <v>637470.75</v>
      </c>
      <c r="K26" s="39">
        <v>40</v>
      </c>
      <c r="L26" s="39">
        <v>587329.80000000005</v>
      </c>
      <c r="M26" s="39">
        <v>27</v>
      </c>
    </row>
    <row r="27" spans="1:13" x14ac:dyDescent="0.25">
      <c r="A27" s="38" t="s">
        <v>72</v>
      </c>
      <c r="B27" s="39">
        <v>84031.93</v>
      </c>
      <c r="C27" s="39">
        <v>10</v>
      </c>
      <c r="D27" s="39">
        <v>0</v>
      </c>
      <c r="E27" s="39">
        <v>0</v>
      </c>
      <c r="F27" s="39">
        <v>0</v>
      </c>
      <c r="G27" s="39">
        <v>0</v>
      </c>
      <c r="H27" s="39">
        <v>111320.78</v>
      </c>
      <c r="I27" s="39">
        <v>11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706973.99</v>
      </c>
      <c r="C28" s="39">
        <v>34</v>
      </c>
      <c r="D28" s="39">
        <v>395749.44</v>
      </c>
      <c r="E28" s="39">
        <v>17</v>
      </c>
      <c r="F28" s="39">
        <v>206053.32</v>
      </c>
      <c r="G28" s="39">
        <v>18</v>
      </c>
      <c r="H28" s="39">
        <v>701548.57</v>
      </c>
      <c r="I28" s="39">
        <v>35</v>
      </c>
      <c r="J28" s="39">
        <v>229016.89</v>
      </c>
      <c r="K28" s="39">
        <v>16</v>
      </c>
      <c r="L28" s="39">
        <v>204827.91</v>
      </c>
      <c r="M28" s="39">
        <v>19</v>
      </c>
    </row>
    <row r="29" spans="1:13" x14ac:dyDescent="0.25">
      <c r="A29" s="38" t="s">
        <v>74</v>
      </c>
      <c r="B29" s="39">
        <v>937163.46</v>
      </c>
      <c r="C29" s="39">
        <v>24</v>
      </c>
      <c r="D29" s="39">
        <v>0</v>
      </c>
      <c r="E29" s="39">
        <v>0</v>
      </c>
      <c r="F29" s="39">
        <v>81819.61</v>
      </c>
      <c r="G29" s="39">
        <v>12</v>
      </c>
      <c r="H29" s="39">
        <v>889728.06</v>
      </c>
      <c r="I29" s="39">
        <v>25</v>
      </c>
      <c r="J29" s="39">
        <v>0</v>
      </c>
      <c r="K29" s="39">
        <v>0</v>
      </c>
      <c r="L29" s="39">
        <v>83637.73</v>
      </c>
      <c r="M29" s="39">
        <v>12</v>
      </c>
    </row>
    <row r="30" spans="1:13" x14ac:dyDescent="0.25">
      <c r="A30" s="38" t="s">
        <v>75</v>
      </c>
      <c r="B30" s="39">
        <v>1527407.99</v>
      </c>
      <c r="C30" s="39">
        <v>50</v>
      </c>
      <c r="D30" s="39">
        <v>822421</v>
      </c>
      <c r="E30" s="39">
        <v>23</v>
      </c>
      <c r="F30" s="39">
        <v>269685</v>
      </c>
      <c r="G30" s="39">
        <v>30</v>
      </c>
      <c r="H30" s="39">
        <v>1472744.65</v>
      </c>
      <c r="I30" s="39">
        <v>52</v>
      </c>
      <c r="J30" s="39">
        <v>940550.17</v>
      </c>
      <c r="K30" s="39">
        <v>30</v>
      </c>
      <c r="L30" s="39">
        <v>269329.33</v>
      </c>
      <c r="M30" s="39">
        <v>30</v>
      </c>
    </row>
    <row r="31" spans="1:13" x14ac:dyDescent="0.25">
      <c r="A31" s="38" t="s">
        <v>76</v>
      </c>
      <c r="B31" s="39">
        <v>1859961.18</v>
      </c>
      <c r="C31" s="39">
        <v>50</v>
      </c>
      <c r="D31" s="39">
        <v>0</v>
      </c>
      <c r="E31" s="39">
        <v>0</v>
      </c>
      <c r="F31" s="39">
        <v>315238.28999999998</v>
      </c>
      <c r="G31" s="39">
        <v>24</v>
      </c>
      <c r="H31" s="39">
        <v>1862517.83</v>
      </c>
      <c r="I31" s="39">
        <v>49</v>
      </c>
      <c r="J31" s="39">
        <v>0</v>
      </c>
      <c r="K31" s="39">
        <v>0</v>
      </c>
      <c r="L31" s="39">
        <v>303292.59000000003</v>
      </c>
      <c r="M31" s="39">
        <v>24</v>
      </c>
    </row>
    <row r="32" spans="1:13" x14ac:dyDescent="0.25">
      <c r="A32" s="38" t="s">
        <v>77</v>
      </c>
      <c r="B32" s="39">
        <v>802276.04</v>
      </c>
      <c r="C32" s="39">
        <v>21</v>
      </c>
      <c r="D32" s="39">
        <v>0</v>
      </c>
      <c r="E32" s="39">
        <v>0</v>
      </c>
      <c r="F32" s="39">
        <v>0</v>
      </c>
      <c r="G32" s="39">
        <v>0</v>
      </c>
      <c r="H32" s="39">
        <v>886821.66</v>
      </c>
      <c r="I32" s="39">
        <v>22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2107622.9500000002</v>
      </c>
      <c r="C33" s="39">
        <v>56</v>
      </c>
      <c r="D33" s="39">
        <v>0</v>
      </c>
      <c r="E33" s="39">
        <v>0</v>
      </c>
      <c r="F33" s="39">
        <v>357462.9</v>
      </c>
      <c r="G33" s="39">
        <v>26</v>
      </c>
      <c r="H33" s="39">
        <v>2125891.6800000002</v>
      </c>
      <c r="I33" s="39">
        <v>55</v>
      </c>
      <c r="J33" s="39">
        <v>0</v>
      </c>
      <c r="K33" s="39">
        <v>0</v>
      </c>
      <c r="L33" s="39">
        <v>363020.13</v>
      </c>
      <c r="M33" s="39">
        <v>26</v>
      </c>
    </row>
    <row r="34" spans="1:13" x14ac:dyDescent="0.25">
      <c r="A34" s="38" t="s">
        <v>79</v>
      </c>
      <c r="B34" s="39">
        <v>1161966.22</v>
      </c>
      <c r="C34" s="39">
        <v>29</v>
      </c>
      <c r="D34" s="39">
        <v>0</v>
      </c>
      <c r="E34" s="39">
        <v>0</v>
      </c>
      <c r="F34" s="39">
        <v>113734.57</v>
      </c>
      <c r="G34" s="39">
        <v>10</v>
      </c>
      <c r="H34" s="39">
        <v>1106006.7</v>
      </c>
      <c r="I34" s="39">
        <v>28</v>
      </c>
      <c r="J34" s="39">
        <v>0</v>
      </c>
      <c r="K34" s="39">
        <v>0</v>
      </c>
      <c r="L34" s="39">
        <v>102924.67</v>
      </c>
      <c r="M34" s="39">
        <v>11</v>
      </c>
    </row>
    <row r="35" spans="1:13" x14ac:dyDescent="0.25">
      <c r="A35" s="38" t="s">
        <v>80</v>
      </c>
      <c r="B35" s="39">
        <v>816083.97</v>
      </c>
      <c r="C35" s="39">
        <v>28</v>
      </c>
      <c r="D35" s="39">
        <v>0</v>
      </c>
      <c r="E35" s="39">
        <v>0</v>
      </c>
      <c r="F35" s="39">
        <v>99518.03</v>
      </c>
      <c r="G35" s="39">
        <v>13</v>
      </c>
      <c r="H35" s="39">
        <v>812239.2</v>
      </c>
      <c r="I35" s="39">
        <v>28</v>
      </c>
      <c r="J35" s="39">
        <v>0</v>
      </c>
      <c r="K35" s="39">
        <v>0</v>
      </c>
      <c r="L35" s="39">
        <v>107060.8</v>
      </c>
      <c r="M35" s="39">
        <v>13</v>
      </c>
    </row>
    <row r="36" spans="1:13" x14ac:dyDescent="0.25">
      <c r="A36" s="38" t="s">
        <v>81</v>
      </c>
      <c r="B36" s="39">
        <v>326712.8</v>
      </c>
      <c r="C36" s="39">
        <v>20</v>
      </c>
      <c r="D36" s="39">
        <v>0</v>
      </c>
      <c r="E36" s="39">
        <v>0</v>
      </c>
      <c r="F36" s="39">
        <v>0</v>
      </c>
      <c r="G36" s="39">
        <v>0</v>
      </c>
      <c r="H36" s="39">
        <v>307323.65999999997</v>
      </c>
      <c r="I36" s="39">
        <v>18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197755.79</v>
      </c>
      <c r="C37" s="39">
        <v>13</v>
      </c>
      <c r="D37" s="39">
        <v>0</v>
      </c>
      <c r="E37" s="39">
        <v>0</v>
      </c>
      <c r="F37" s="39">
        <v>0</v>
      </c>
      <c r="G37" s="39">
        <v>0</v>
      </c>
      <c r="H37" s="39">
        <v>192945.86</v>
      </c>
      <c r="I37" s="39">
        <v>14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531899.05000000005</v>
      </c>
      <c r="C38" s="39">
        <v>19</v>
      </c>
      <c r="D38" s="39">
        <v>0</v>
      </c>
      <c r="E38" s="39">
        <v>0</v>
      </c>
      <c r="F38" s="39">
        <v>0</v>
      </c>
      <c r="G38" s="39">
        <v>0</v>
      </c>
      <c r="H38" s="39">
        <v>514082.52</v>
      </c>
      <c r="I38" s="39">
        <v>23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214342.91</v>
      </c>
      <c r="C39" s="39">
        <v>11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402494.44</v>
      </c>
      <c r="C40" s="39">
        <v>29</v>
      </c>
      <c r="D40" s="39">
        <v>0</v>
      </c>
      <c r="E40" s="39">
        <v>0</v>
      </c>
      <c r="F40" s="39">
        <v>83930.05</v>
      </c>
      <c r="G40" s="39">
        <v>12</v>
      </c>
      <c r="H40" s="39">
        <v>413922.38</v>
      </c>
      <c r="I40" s="39">
        <v>27</v>
      </c>
      <c r="J40" s="39">
        <v>0</v>
      </c>
      <c r="K40" s="39">
        <v>0</v>
      </c>
      <c r="L40" s="39">
        <v>84876.31</v>
      </c>
      <c r="M40" s="39">
        <v>12</v>
      </c>
    </row>
    <row r="41" spans="1:13" x14ac:dyDescent="0.25">
      <c r="A41" s="38" t="s">
        <v>86</v>
      </c>
      <c r="B41" s="39">
        <v>306003.20000000001</v>
      </c>
      <c r="C41" s="39">
        <v>11</v>
      </c>
      <c r="D41" s="39">
        <v>0</v>
      </c>
      <c r="E41" s="39">
        <v>0</v>
      </c>
      <c r="F41" s="39">
        <v>0</v>
      </c>
      <c r="G41" s="39">
        <v>0</v>
      </c>
      <c r="H41" s="39">
        <v>313147.42</v>
      </c>
      <c r="I41" s="39">
        <v>10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3435638.06</v>
      </c>
      <c r="C42" s="39">
        <v>91</v>
      </c>
      <c r="D42" s="39">
        <v>215963.97</v>
      </c>
      <c r="E42" s="39">
        <v>10</v>
      </c>
      <c r="F42" s="39">
        <v>436662.06</v>
      </c>
      <c r="G42" s="39">
        <v>38</v>
      </c>
      <c r="H42" s="39">
        <v>3374830.79</v>
      </c>
      <c r="I42" s="39">
        <v>90</v>
      </c>
      <c r="J42" s="39">
        <v>228247.99</v>
      </c>
      <c r="K42" s="39">
        <v>11</v>
      </c>
      <c r="L42" s="39">
        <v>446798.34</v>
      </c>
      <c r="M42" s="39">
        <v>37</v>
      </c>
    </row>
    <row r="43" spans="1:13" x14ac:dyDescent="0.25">
      <c r="A43" s="38" t="s">
        <v>88</v>
      </c>
      <c r="B43" s="39">
        <v>1067868.06</v>
      </c>
      <c r="C43" s="39">
        <v>12</v>
      </c>
      <c r="D43" s="39">
        <v>0</v>
      </c>
      <c r="E43" s="39">
        <v>0</v>
      </c>
      <c r="F43" s="39">
        <v>0</v>
      </c>
      <c r="G43" s="39">
        <v>0</v>
      </c>
      <c r="H43" s="39">
        <v>922999.26</v>
      </c>
      <c r="I43" s="39">
        <v>14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781219.8</v>
      </c>
      <c r="C44" s="39">
        <v>24</v>
      </c>
      <c r="D44" s="39">
        <v>0</v>
      </c>
      <c r="E44" s="39">
        <v>0</v>
      </c>
      <c r="F44" s="39">
        <v>107707.29</v>
      </c>
      <c r="G44" s="39">
        <v>12</v>
      </c>
      <c r="H44" s="39">
        <v>813924.98</v>
      </c>
      <c r="I44" s="39">
        <v>27</v>
      </c>
      <c r="J44" s="39">
        <v>162693.79</v>
      </c>
      <c r="K44" s="39">
        <v>11</v>
      </c>
      <c r="L44" s="39">
        <v>105648.9</v>
      </c>
      <c r="M44" s="39">
        <v>13</v>
      </c>
    </row>
    <row r="45" spans="1:13" x14ac:dyDescent="0.25">
      <c r="A45" s="38" t="s">
        <v>90</v>
      </c>
      <c r="B45" s="39">
        <v>6540302.71</v>
      </c>
      <c r="C45" s="39">
        <v>94</v>
      </c>
      <c r="D45" s="39">
        <v>2337192.81</v>
      </c>
      <c r="E45" s="39">
        <v>22</v>
      </c>
      <c r="F45" s="39">
        <v>917922.47</v>
      </c>
      <c r="G45" s="39">
        <v>36</v>
      </c>
      <c r="H45" s="39">
        <v>7052607.75</v>
      </c>
      <c r="I45" s="39">
        <v>92</v>
      </c>
      <c r="J45" s="39">
        <v>2731991.81</v>
      </c>
      <c r="K45" s="39">
        <v>20</v>
      </c>
      <c r="L45" s="39">
        <v>768281.56</v>
      </c>
      <c r="M45" s="39">
        <v>37</v>
      </c>
    </row>
    <row r="46" spans="1:13" x14ac:dyDescent="0.25">
      <c r="A46" s="38" t="s">
        <v>91</v>
      </c>
      <c r="B46" s="39">
        <v>886855.65</v>
      </c>
      <c r="C46" s="39">
        <v>32</v>
      </c>
      <c r="D46" s="39">
        <v>0</v>
      </c>
      <c r="E46" s="39">
        <v>0</v>
      </c>
      <c r="F46" s="39">
        <v>67478.289999999994</v>
      </c>
      <c r="G46" s="39">
        <v>13</v>
      </c>
      <c r="H46" s="39">
        <v>871142.53</v>
      </c>
      <c r="I46" s="39">
        <v>32</v>
      </c>
      <c r="J46" s="39">
        <v>0</v>
      </c>
      <c r="K46" s="39">
        <v>0</v>
      </c>
      <c r="L46" s="39">
        <v>69329.53</v>
      </c>
      <c r="M46" s="39">
        <v>14</v>
      </c>
    </row>
    <row r="47" spans="1:13" x14ac:dyDescent="0.25">
      <c r="A47" s="38" t="s">
        <v>92</v>
      </c>
      <c r="B47" s="39">
        <v>1655782.93</v>
      </c>
      <c r="C47" s="39">
        <v>47</v>
      </c>
      <c r="D47" s="39">
        <v>0</v>
      </c>
      <c r="E47" s="39">
        <v>0</v>
      </c>
      <c r="F47" s="39">
        <v>208908.91</v>
      </c>
      <c r="G47" s="39">
        <v>21</v>
      </c>
      <c r="H47" s="39">
        <v>1552019.67</v>
      </c>
      <c r="I47" s="39">
        <v>43</v>
      </c>
      <c r="J47" s="39">
        <v>0</v>
      </c>
      <c r="K47" s="39">
        <v>0</v>
      </c>
      <c r="L47" s="39">
        <v>196740.88</v>
      </c>
      <c r="M47" s="39">
        <v>17</v>
      </c>
    </row>
    <row r="48" spans="1:13" x14ac:dyDescent="0.25">
      <c r="A48" s="38" t="s">
        <v>93</v>
      </c>
      <c r="B48" s="39">
        <v>717125.01</v>
      </c>
      <c r="C48" s="39">
        <v>11</v>
      </c>
      <c r="D48" s="39">
        <v>0</v>
      </c>
      <c r="E48" s="39">
        <v>0</v>
      </c>
      <c r="F48" s="39">
        <v>0</v>
      </c>
      <c r="G48" s="39">
        <v>0</v>
      </c>
      <c r="H48" s="39">
        <v>752964.5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1146554.71</v>
      </c>
      <c r="C49" s="39">
        <v>42</v>
      </c>
      <c r="D49" s="39">
        <v>0</v>
      </c>
      <c r="E49" s="39">
        <v>0</v>
      </c>
      <c r="F49" s="39">
        <v>116380.21</v>
      </c>
      <c r="G49" s="39">
        <v>21</v>
      </c>
      <c r="H49" s="39">
        <v>1083895.68</v>
      </c>
      <c r="I49" s="39">
        <v>44</v>
      </c>
      <c r="J49" s="39">
        <v>0</v>
      </c>
      <c r="K49" s="39">
        <v>0</v>
      </c>
      <c r="L49" s="39">
        <v>111377.21</v>
      </c>
      <c r="M49" s="39">
        <v>20</v>
      </c>
    </row>
    <row r="50" spans="1:13" x14ac:dyDescent="0.25">
      <c r="A50" s="38" t="s">
        <v>95</v>
      </c>
      <c r="B50" s="39">
        <v>2130433.5699999998</v>
      </c>
      <c r="C50" s="39">
        <v>64</v>
      </c>
      <c r="D50" s="39">
        <v>1883691.22</v>
      </c>
      <c r="E50" s="39">
        <v>62</v>
      </c>
      <c r="F50" s="39">
        <v>711944.68</v>
      </c>
      <c r="G50" s="39">
        <v>43</v>
      </c>
      <c r="H50" s="39">
        <v>1909358.76</v>
      </c>
      <c r="I50" s="39">
        <v>59</v>
      </c>
      <c r="J50" s="39">
        <v>1738039.96</v>
      </c>
      <c r="K50" s="39">
        <v>55</v>
      </c>
      <c r="L50" s="39">
        <v>689135.1</v>
      </c>
      <c r="M50" s="39">
        <v>41</v>
      </c>
    </row>
    <row r="51" spans="1:13" x14ac:dyDescent="0.25">
      <c r="A51" s="38" t="s">
        <v>96</v>
      </c>
      <c r="B51" s="39">
        <v>459167.39</v>
      </c>
      <c r="C51" s="39">
        <v>15</v>
      </c>
      <c r="D51" s="39">
        <v>0</v>
      </c>
      <c r="E51" s="39">
        <v>0</v>
      </c>
      <c r="F51" s="39">
        <v>0</v>
      </c>
      <c r="G51" s="39">
        <v>0</v>
      </c>
      <c r="H51" s="39">
        <v>469608.99</v>
      </c>
      <c r="I51" s="39">
        <v>16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327557.36</v>
      </c>
      <c r="C52" s="39">
        <v>14</v>
      </c>
      <c r="D52" s="39">
        <v>0</v>
      </c>
      <c r="E52" s="39">
        <v>0</v>
      </c>
      <c r="F52" s="39">
        <v>0</v>
      </c>
      <c r="G52" s="39">
        <v>0</v>
      </c>
      <c r="H52" s="39">
        <v>349556.85</v>
      </c>
      <c r="I52" s="39">
        <v>15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546652.84</v>
      </c>
      <c r="C53" s="39">
        <v>28</v>
      </c>
      <c r="D53" s="39">
        <v>68934.61</v>
      </c>
      <c r="E53" s="39">
        <v>12</v>
      </c>
      <c r="F53" s="39">
        <v>137609.15</v>
      </c>
      <c r="G53" s="39">
        <v>15</v>
      </c>
      <c r="H53" s="39">
        <v>518599.86</v>
      </c>
      <c r="I53" s="39">
        <v>30</v>
      </c>
      <c r="J53" s="39">
        <v>65091.61</v>
      </c>
      <c r="K53" s="39">
        <v>11</v>
      </c>
      <c r="L53" s="39">
        <v>155507.21</v>
      </c>
      <c r="M53" s="39">
        <v>17</v>
      </c>
    </row>
    <row r="54" spans="1:13" x14ac:dyDescent="0.25">
      <c r="A54" s="38" t="s">
        <v>99</v>
      </c>
      <c r="B54" s="39">
        <v>297810.12</v>
      </c>
      <c r="C54" s="39">
        <v>15</v>
      </c>
      <c r="D54" s="39">
        <v>159380.45000000001</v>
      </c>
      <c r="E54" s="39">
        <v>17</v>
      </c>
      <c r="F54" s="39">
        <v>139510.38</v>
      </c>
      <c r="G54" s="39">
        <v>12</v>
      </c>
      <c r="H54" s="39">
        <v>254899.8</v>
      </c>
      <c r="I54" s="39">
        <v>17</v>
      </c>
      <c r="J54" s="39">
        <v>143615.79</v>
      </c>
      <c r="K54" s="39">
        <v>14</v>
      </c>
      <c r="L54" s="39">
        <v>121564.28</v>
      </c>
      <c r="M54" s="39">
        <v>13</v>
      </c>
    </row>
    <row r="55" spans="1:13" x14ac:dyDescent="0.25">
      <c r="A55" s="38" t="s">
        <v>100</v>
      </c>
      <c r="B55" s="39">
        <v>1145417.24</v>
      </c>
      <c r="C55" s="39">
        <v>38</v>
      </c>
      <c r="D55" s="39">
        <v>523747.04</v>
      </c>
      <c r="E55" s="39">
        <v>10</v>
      </c>
      <c r="F55" s="39">
        <v>293143.45</v>
      </c>
      <c r="G55" s="39">
        <v>17</v>
      </c>
      <c r="H55" s="39">
        <v>1160827.32</v>
      </c>
      <c r="I55" s="39">
        <v>40</v>
      </c>
      <c r="J55" s="39">
        <v>0</v>
      </c>
      <c r="K55" s="39">
        <v>0</v>
      </c>
      <c r="L55" s="39">
        <v>333124.75</v>
      </c>
      <c r="M55" s="39">
        <v>18</v>
      </c>
    </row>
    <row r="56" spans="1:13" x14ac:dyDescent="0.25">
      <c r="A56" s="38" t="s">
        <v>101</v>
      </c>
      <c r="B56" s="39">
        <v>3112965.29</v>
      </c>
      <c r="C56" s="39">
        <v>45</v>
      </c>
      <c r="D56" s="39">
        <v>0</v>
      </c>
      <c r="E56" s="39">
        <v>0</v>
      </c>
      <c r="F56" s="39">
        <v>428423.67</v>
      </c>
      <c r="G56" s="39">
        <v>19</v>
      </c>
      <c r="H56" s="39">
        <v>3067170.2</v>
      </c>
      <c r="I56" s="39">
        <v>45</v>
      </c>
      <c r="J56" s="39">
        <v>0</v>
      </c>
      <c r="K56" s="39">
        <v>0</v>
      </c>
      <c r="L56" s="39">
        <v>363459.55</v>
      </c>
      <c r="M56" s="39">
        <v>19</v>
      </c>
    </row>
    <row r="57" spans="1:13" x14ac:dyDescent="0.25">
      <c r="A57" s="38" t="s">
        <v>102</v>
      </c>
      <c r="B57" s="39">
        <v>365162.07</v>
      </c>
      <c r="C57" s="39">
        <v>19</v>
      </c>
      <c r="D57" s="39">
        <v>63951.85</v>
      </c>
      <c r="E57" s="39">
        <v>14</v>
      </c>
      <c r="F57" s="39">
        <v>63727.59</v>
      </c>
      <c r="G57" s="39">
        <v>13</v>
      </c>
      <c r="H57" s="39">
        <v>348026</v>
      </c>
      <c r="I57" s="39">
        <v>19</v>
      </c>
      <c r="J57" s="39">
        <v>0</v>
      </c>
      <c r="K57" s="39">
        <v>0</v>
      </c>
      <c r="L57" s="39">
        <v>74937.929999999993</v>
      </c>
      <c r="M57" s="39">
        <v>14</v>
      </c>
    </row>
    <row r="58" spans="1:13" x14ac:dyDescent="0.25">
      <c r="A58" s="38" t="s">
        <v>103</v>
      </c>
      <c r="B58" s="39">
        <v>298467.65999999997</v>
      </c>
      <c r="C58" s="39">
        <v>14</v>
      </c>
      <c r="D58" s="39">
        <v>0</v>
      </c>
      <c r="E58" s="39">
        <v>0</v>
      </c>
      <c r="F58" s="39">
        <v>0</v>
      </c>
      <c r="G58" s="39">
        <v>0</v>
      </c>
      <c r="H58" s="39">
        <v>266129.03000000003</v>
      </c>
      <c r="I58" s="39">
        <v>13</v>
      </c>
      <c r="J58" s="39">
        <v>0</v>
      </c>
      <c r="K58" s="39">
        <v>0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1007729.76</v>
      </c>
      <c r="C59" s="39">
        <v>30</v>
      </c>
      <c r="D59" s="39">
        <v>0</v>
      </c>
      <c r="E59" s="39">
        <v>0</v>
      </c>
      <c r="F59" s="39">
        <v>339859.47</v>
      </c>
      <c r="G59" s="39">
        <v>11</v>
      </c>
      <c r="H59" s="39">
        <v>967319.97</v>
      </c>
      <c r="I59" s="39">
        <v>31</v>
      </c>
      <c r="J59" s="39">
        <v>0</v>
      </c>
      <c r="K59" s="39">
        <v>0</v>
      </c>
      <c r="L59" s="39">
        <v>368476.91</v>
      </c>
      <c r="M59" s="39">
        <v>13</v>
      </c>
    </row>
    <row r="60" spans="1:13" x14ac:dyDescent="0.25">
      <c r="A60" s="38" t="s">
        <v>105</v>
      </c>
      <c r="B60" s="39">
        <v>799826.01</v>
      </c>
      <c r="C60" s="39">
        <v>21</v>
      </c>
      <c r="D60" s="39">
        <v>624826</v>
      </c>
      <c r="E60" s="39">
        <v>16</v>
      </c>
      <c r="F60" s="39">
        <v>237520.43</v>
      </c>
      <c r="G60" s="39">
        <v>13</v>
      </c>
      <c r="H60" s="39">
        <v>778161.65</v>
      </c>
      <c r="I60" s="39">
        <v>22</v>
      </c>
      <c r="J60" s="39">
        <v>596840.94999999995</v>
      </c>
      <c r="K60" s="39">
        <v>16</v>
      </c>
      <c r="L60" s="39">
        <v>231466.79</v>
      </c>
      <c r="M60" s="39">
        <v>14</v>
      </c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106</v>
      </c>
      <c r="B2" s="35">
        <v>3078498.39</v>
      </c>
      <c r="C2" s="36">
        <v>114</v>
      </c>
      <c r="D2" s="35">
        <v>578098.1</v>
      </c>
      <c r="E2" s="36">
        <v>29</v>
      </c>
      <c r="F2" s="35">
        <v>505916.75</v>
      </c>
      <c r="G2" s="36">
        <v>52</v>
      </c>
      <c r="H2" s="35">
        <v>3150100.8</v>
      </c>
      <c r="I2" s="36">
        <v>119</v>
      </c>
      <c r="J2" s="35">
        <v>642633.88</v>
      </c>
      <c r="K2" s="36">
        <v>34</v>
      </c>
      <c r="L2" s="35">
        <v>518826.53</v>
      </c>
      <c r="M2" s="37">
        <v>52</v>
      </c>
      <c r="N2" s="35"/>
      <c r="O2" s="35"/>
      <c r="P2" s="35"/>
      <c r="Q2" s="35"/>
      <c r="R2" s="35"/>
    </row>
    <row r="3" spans="1:18" x14ac:dyDescent="0.25">
      <c r="A3" s="35" t="s">
        <v>107</v>
      </c>
      <c r="B3" s="35">
        <v>4506532.3899999997</v>
      </c>
      <c r="C3" s="36">
        <v>161</v>
      </c>
      <c r="D3" s="35">
        <v>1298820.95</v>
      </c>
      <c r="E3" s="36">
        <v>77</v>
      </c>
      <c r="F3" s="35">
        <v>689195.05</v>
      </c>
      <c r="G3" s="36">
        <v>80</v>
      </c>
      <c r="H3" s="35">
        <v>4270875.58</v>
      </c>
      <c r="I3" s="36">
        <v>162</v>
      </c>
      <c r="J3" s="35">
        <v>1492751.03</v>
      </c>
      <c r="K3" s="36">
        <v>86</v>
      </c>
      <c r="L3" s="35">
        <v>680710.99</v>
      </c>
      <c r="M3" s="37">
        <v>80</v>
      </c>
      <c r="N3" s="35"/>
      <c r="O3" s="35"/>
      <c r="P3" s="35"/>
      <c r="Q3" s="35"/>
      <c r="R3" s="35"/>
    </row>
    <row r="4" spans="1:18" x14ac:dyDescent="0.25">
      <c r="A4" s="35" t="s">
        <v>108</v>
      </c>
      <c r="B4" s="35">
        <v>2693595.41</v>
      </c>
      <c r="C4" s="36">
        <v>105</v>
      </c>
      <c r="D4" s="35">
        <v>402763.6</v>
      </c>
      <c r="E4" s="36">
        <v>26</v>
      </c>
      <c r="F4" s="35">
        <v>332120.71999999997</v>
      </c>
      <c r="G4" s="36">
        <v>46</v>
      </c>
      <c r="H4" s="35">
        <v>2547243.64</v>
      </c>
      <c r="I4" s="36">
        <v>103</v>
      </c>
      <c r="J4" s="35">
        <v>380924.64</v>
      </c>
      <c r="K4" s="36">
        <v>26</v>
      </c>
      <c r="L4" s="35">
        <v>309201.78999999998</v>
      </c>
      <c r="M4" s="37">
        <v>45</v>
      </c>
      <c r="N4" s="35"/>
      <c r="O4" s="35"/>
      <c r="P4" s="35"/>
      <c r="Q4" s="35"/>
      <c r="R4" s="35"/>
    </row>
    <row r="5" spans="1:18" x14ac:dyDescent="0.25">
      <c r="A5" s="35" t="s">
        <v>109</v>
      </c>
      <c r="B5" s="35">
        <v>27882475.600000001</v>
      </c>
      <c r="C5" s="36">
        <v>565</v>
      </c>
      <c r="D5" s="35">
        <v>7926083.0199999996</v>
      </c>
      <c r="E5" s="36">
        <v>82</v>
      </c>
      <c r="F5" s="35">
        <v>5551829.6399999997</v>
      </c>
      <c r="G5" s="36">
        <v>248</v>
      </c>
      <c r="H5" s="35">
        <v>27929243.469999999</v>
      </c>
      <c r="I5" s="36">
        <v>568</v>
      </c>
      <c r="J5" s="35">
        <v>7314786.8600000003</v>
      </c>
      <c r="K5" s="36">
        <v>84</v>
      </c>
      <c r="L5" s="35">
        <v>5439459.6500000004</v>
      </c>
      <c r="M5" s="37">
        <v>250</v>
      </c>
      <c r="N5" s="35"/>
      <c r="O5" s="35"/>
      <c r="P5" s="35"/>
      <c r="Q5" s="35"/>
      <c r="R5" s="35"/>
    </row>
    <row r="6" spans="1:18" x14ac:dyDescent="0.25">
      <c r="A6" s="35" t="s">
        <v>110</v>
      </c>
      <c r="B6" s="35">
        <v>96857.19</v>
      </c>
      <c r="C6" s="36">
        <v>12</v>
      </c>
      <c r="D6" s="35">
        <v>0</v>
      </c>
      <c r="E6" s="36">
        <v>0</v>
      </c>
      <c r="F6" s="35">
        <v>0</v>
      </c>
      <c r="G6" s="36">
        <v>0</v>
      </c>
      <c r="H6" s="35">
        <v>84996.64</v>
      </c>
      <c r="I6" s="36">
        <v>11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111</v>
      </c>
      <c r="B7" s="35">
        <v>3831538.06</v>
      </c>
      <c r="C7" s="36">
        <v>128</v>
      </c>
      <c r="D7" s="35">
        <v>374098.21</v>
      </c>
      <c r="E7" s="36">
        <v>21</v>
      </c>
      <c r="F7" s="35">
        <v>348105.1</v>
      </c>
      <c r="G7" s="36">
        <v>45</v>
      </c>
      <c r="H7" s="35">
        <v>3777854.86</v>
      </c>
      <c r="I7" s="36">
        <v>129</v>
      </c>
      <c r="J7" s="35">
        <v>190396.49</v>
      </c>
      <c r="K7" s="36">
        <v>15</v>
      </c>
      <c r="L7" s="35">
        <v>326957.45</v>
      </c>
      <c r="M7" s="37">
        <v>42</v>
      </c>
      <c r="N7" s="35"/>
      <c r="O7" s="35"/>
      <c r="P7" s="35"/>
      <c r="Q7" s="35"/>
      <c r="R7" s="35"/>
    </row>
    <row r="8" spans="1:18" x14ac:dyDescent="0.25">
      <c r="A8" s="35" t="s">
        <v>112</v>
      </c>
      <c r="B8" s="35">
        <v>270978.61</v>
      </c>
      <c r="C8" s="36">
        <v>19</v>
      </c>
      <c r="D8" s="35">
        <v>0</v>
      </c>
      <c r="E8" s="36">
        <v>0</v>
      </c>
      <c r="F8" s="35">
        <v>0</v>
      </c>
      <c r="G8" s="36">
        <v>0</v>
      </c>
      <c r="H8" s="35">
        <v>300603.40000000002</v>
      </c>
      <c r="I8" s="36">
        <v>20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113</v>
      </c>
      <c r="B9" s="35">
        <v>3976555.51</v>
      </c>
      <c r="C9" s="36">
        <v>129</v>
      </c>
      <c r="D9" s="35">
        <v>2101654.2599999998</v>
      </c>
      <c r="E9" s="36">
        <v>83</v>
      </c>
      <c r="F9" s="35">
        <v>961069.5</v>
      </c>
      <c r="G9" s="36">
        <v>68</v>
      </c>
      <c r="H9" s="35">
        <v>3738122.82</v>
      </c>
      <c r="I9" s="36">
        <v>125</v>
      </c>
      <c r="J9" s="35">
        <v>1908635.16</v>
      </c>
      <c r="K9" s="36">
        <v>73</v>
      </c>
      <c r="L9" s="35">
        <v>932875.38</v>
      </c>
      <c r="M9" s="37">
        <v>68</v>
      </c>
      <c r="N9" s="35"/>
      <c r="O9" s="35"/>
      <c r="P9" s="35"/>
      <c r="Q9" s="35"/>
      <c r="R9" s="35"/>
    </row>
    <row r="10" spans="1:18" x14ac:dyDescent="0.25">
      <c r="A10" s="35" t="s">
        <v>114</v>
      </c>
      <c r="B10" s="35">
        <v>1440940.37</v>
      </c>
      <c r="C10" s="36">
        <v>63</v>
      </c>
      <c r="D10" s="35">
        <v>110998.16</v>
      </c>
      <c r="E10" s="36">
        <v>13</v>
      </c>
      <c r="F10" s="35">
        <v>114767.26</v>
      </c>
      <c r="G10" s="36">
        <v>20</v>
      </c>
      <c r="H10" s="35">
        <v>1426181.13</v>
      </c>
      <c r="I10" s="36">
        <v>68</v>
      </c>
      <c r="J10" s="35">
        <v>108848.03</v>
      </c>
      <c r="K10" s="36">
        <v>14</v>
      </c>
      <c r="L10" s="35">
        <v>133362.73000000001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115</v>
      </c>
      <c r="B11" s="35">
        <v>2113669.98</v>
      </c>
      <c r="C11" s="36">
        <v>97</v>
      </c>
      <c r="D11" s="35">
        <v>515994.55</v>
      </c>
      <c r="E11" s="36">
        <v>28</v>
      </c>
      <c r="F11" s="35">
        <v>316014.21000000002</v>
      </c>
      <c r="G11" s="36">
        <v>34</v>
      </c>
      <c r="H11" s="35">
        <v>2115432.41</v>
      </c>
      <c r="I11" s="36">
        <v>100</v>
      </c>
      <c r="J11" s="35">
        <v>508373.56</v>
      </c>
      <c r="K11" s="36">
        <v>37</v>
      </c>
      <c r="L11" s="35">
        <v>314266.23999999999</v>
      </c>
      <c r="M11" s="37">
        <v>35</v>
      </c>
      <c r="N11" s="35"/>
      <c r="O11" s="35"/>
      <c r="P11" s="35"/>
      <c r="Q11" s="35"/>
      <c r="R11" s="35"/>
    </row>
    <row r="12" spans="1:18" x14ac:dyDescent="0.25">
      <c r="A12" s="35" t="s">
        <v>116</v>
      </c>
      <c r="B12" s="35">
        <v>1729183.35</v>
      </c>
      <c r="C12" s="36">
        <v>30</v>
      </c>
      <c r="D12" s="35">
        <v>6456754.8899999997</v>
      </c>
      <c r="E12" s="36">
        <v>25</v>
      </c>
      <c r="F12" s="35">
        <v>723394.17</v>
      </c>
      <c r="G12" s="36">
        <v>10</v>
      </c>
      <c r="H12" s="35">
        <v>1981001.77</v>
      </c>
      <c r="I12" s="36">
        <v>25</v>
      </c>
      <c r="J12" s="35">
        <v>4779143.62</v>
      </c>
      <c r="K12" s="36">
        <v>21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117</v>
      </c>
      <c r="B13" s="35">
        <v>7761981.9100000001</v>
      </c>
      <c r="C13" s="36">
        <v>257</v>
      </c>
      <c r="D13" s="35">
        <v>1890457.17</v>
      </c>
      <c r="E13" s="36">
        <v>84</v>
      </c>
      <c r="F13" s="35">
        <v>1392287.61</v>
      </c>
      <c r="G13" s="36">
        <v>112</v>
      </c>
      <c r="H13" s="35">
        <v>7503411.1200000001</v>
      </c>
      <c r="I13" s="36">
        <v>259</v>
      </c>
      <c r="J13" s="35">
        <v>1681849.85</v>
      </c>
      <c r="K13" s="36">
        <v>92</v>
      </c>
      <c r="L13" s="35">
        <v>1442042.82</v>
      </c>
      <c r="M13" s="37">
        <v>111</v>
      </c>
      <c r="N13" s="35"/>
      <c r="O13" s="35"/>
      <c r="P13" s="35"/>
      <c r="Q13" s="35"/>
      <c r="R13" s="35"/>
    </row>
    <row r="14" spans="1:18" x14ac:dyDescent="0.25">
      <c r="A14" s="35" t="s">
        <v>118</v>
      </c>
      <c r="B14" s="35">
        <v>7838308.5999999996</v>
      </c>
      <c r="C14" s="36">
        <v>248</v>
      </c>
      <c r="D14" s="35">
        <v>1395513.44</v>
      </c>
      <c r="E14" s="36">
        <v>76</v>
      </c>
      <c r="F14" s="35">
        <v>1366646.98</v>
      </c>
      <c r="G14" s="36">
        <v>111</v>
      </c>
      <c r="H14" s="35">
        <v>7931919.5899999999</v>
      </c>
      <c r="I14" s="36">
        <v>256</v>
      </c>
      <c r="J14" s="35">
        <v>1240666.07</v>
      </c>
      <c r="K14" s="36">
        <v>61</v>
      </c>
      <c r="L14" s="35">
        <v>1411093.04</v>
      </c>
      <c r="M14" s="37">
        <v>116</v>
      </c>
      <c r="N14" s="35"/>
      <c r="O14" s="35"/>
      <c r="P14" s="35"/>
      <c r="Q14" s="35"/>
      <c r="R14" s="35"/>
    </row>
    <row r="15" spans="1:18" x14ac:dyDescent="0.25">
      <c r="A15" s="35" t="s">
        <v>119</v>
      </c>
      <c r="B15" s="35">
        <v>5151509.4400000004</v>
      </c>
      <c r="C15" s="36">
        <v>206</v>
      </c>
      <c r="D15" s="35">
        <v>1216285.76</v>
      </c>
      <c r="E15" s="36">
        <v>98</v>
      </c>
      <c r="F15" s="35">
        <v>837550.74</v>
      </c>
      <c r="G15" s="36">
        <v>94</v>
      </c>
      <c r="H15" s="35">
        <v>5096310.12</v>
      </c>
      <c r="I15" s="36">
        <v>213</v>
      </c>
      <c r="J15" s="35">
        <v>1073564.57</v>
      </c>
      <c r="K15" s="36">
        <v>83</v>
      </c>
      <c r="L15" s="35">
        <v>998322.13</v>
      </c>
      <c r="M15" s="37">
        <v>102</v>
      </c>
      <c r="N15" s="35"/>
      <c r="O15" s="35"/>
      <c r="P15" s="35"/>
      <c r="Q15" s="35"/>
      <c r="R15" s="35"/>
    </row>
    <row r="16" spans="1:18" x14ac:dyDescent="0.25">
      <c r="A16" s="35" t="s">
        <v>120</v>
      </c>
      <c r="B16" s="35">
        <v>5891016.9000000004</v>
      </c>
      <c r="C16" s="36">
        <v>224</v>
      </c>
      <c r="D16" s="35">
        <v>2508203.79</v>
      </c>
      <c r="E16" s="36">
        <v>97</v>
      </c>
      <c r="F16" s="35">
        <v>1153628.1299999999</v>
      </c>
      <c r="G16" s="36">
        <v>103</v>
      </c>
      <c r="H16" s="35">
        <v>5724811.3300000001</v>
      </c>
      <c r="I16" s="36">
        <v>228</v>
      </c>
      <c r="J16" s="35">
        <v>2078730.85</v>
      </c>
      <c r="K16" s="36">
        <v>100</v>
      </c>
      <c r="L16" s="35">
        <v>1087099.6100000001</v>
      </c>
      <c r="M16" s="37">
        <v>104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cp:lastPrinted>2015-11-16T22:14:42Z</cp:lastPrinted>
  <dcterms:created xsi:type="dcterms:W3CDTF">2015-10-21T13:45:14Z</dcterms:created>
  <dcterms:modified xsi:type="dcterms:W3CDTF">2018-12-03T21:03:49Z</dcterms:modified>
</cp:coreProperties>
</file>