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CCB3E1E-A628-4728-99BA-EE5850029D46}" xr6:coauthVersionLast="45" xr6:coauthVersionMax="45" xr10:uidLastSave="{00000000-0000-0000-0000-000000000000}"/>
  <bookViews>
    <workbookView xWindow="1125" yWindow="-300" windowWidth="18090" windowHeight="111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J186" i="3" s="1"/>
  <c r="F186" i="3"/>
  <c r="I186" i="3" s="1"/>
  <c r="E186" i="3"/>
  <c r="K186" i="3" s="1"/>
  <c r="D186" i="3"/>
  <c r="C186" i="3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J179" i="3"/>
  <c r="I179" i="3"/>
  <c r="H179" i="3"/>
  <c r="K179" i="3" s="1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K177" i="3"/>
  <c r="H177" i="3"/>
  <c r="G177" i="3"/>
  <c r="F177" i="3"/>
  <c r="E177" i="3"/>
  <c r="D177" i="3"/>
  <c r="J177" i="3" s="1"/>
  <c r="C177" i="3"/>
  <c r="B177" i="3"/>
  <c r="H176" i="3"/>
  <c r="G176" i="3"/>
  <c r="F176" i="3"/>
  <c r="I176" i="3" s="1"/>
  <c r="E176" i="3"/>
  <c r="K176" i="3" s="1"/>
  <c r="D176" i="3"/>
  <c r="J176" i="3" s="1"/>
  <c r="C176" i="3"/>
  <c r="B176" i="3"/>
  <c r="I175" i="3"/>
  <c r="H175" i="3"/>
  <c r="K175" i="3" s="1"/>
  <c r="G175" i="3"/>
  <c r="J175" i="3" s="1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I171" i="3"/>
  <c r="H171" i="3"/>
  <c r="K171" i="3" s="1"/>
  <c r="G171" i="3"/>
  <c r="J171" i="3" s="1"/>
  <c r="F171" i="3"/>
  <c r="E171" i="3"/>
  <c r="D171" i="3"/>
  <c r="C171" i="3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B169" i="3"/>
  <c r="H168" i="3"/>
  <c r="G168" i="3"/>
  <c r="F168" i="3"/>
  <c r="I168" i="3" s="1"/>
  <c r="E168" i="3"/>
  <c r="K168" i="3" s="1"/>
  <c r="D168" i="3"/>
  <c r="C168" i="3"/>
  <c r="B168" i="3"/>
  <c r="I167" i="3"/>
  <c r="H167" i="3"/>
  <c r="K167" i="3" s="1"/>
  <c r="G167" i="3"/>
  <c r="J167" i="3" s="1"/>
  <c r="F167" i="3"/>
  <c r="E167" i="3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B165" i="3"/>
  <c r="H164" i="3"/>
  <c r="G164" i="3"/>
  <c r="F164" i="3"/>
  <c r="I164" i="3" s="1"/>
  <c r="E164" i="3"/>
  <c r="D164" i="3"/>
  <c r="J164" i="3" s="1"/>
  <c r="C164" i="3"/>
  <c r="B164" i="3"/>
  <c r="I163" i="3"/>
  <c r="H163" i="3"/>
  <c r="K163" i="3" s="1"/>
  <c r="G163" i="3"/>
  <c r="J163" i="3" s="1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C160" i="3"/>
  <c r="B160" i="3"/>
  <c r="J159" i="3"/>
  <c r="I159" i="3"/>
  <c r="H159" i="3"/>
  <c r="K159" i="3" s="1"/>
  <c r="G159" i="3"/>
  <c r="F159" i="3"/>
  <c r="E159" i="3"/>
  <c r="D159" i="3"/>
  <c r="C159" i="3"/>
  <c r="B159" i="3"/>
  <c r="K158" i="3"/>
  <c r="I158" i="3"/>
  <c r="H158" i="3"/>
  <c r="G158" i="3"/>
  <c r="F158" i="3"/>
  <c r="E158" i="3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D156" i="3"/>
  <c r="C156" i="3"/>
  <c r="B156" i="3"/>
  <c r="I155" i="3"/>
  <c r="H155" i="3"/>
  <c r="K155" i="3" s="1"/>
  <c r="G155" i="3"/>
  <c r="J155" i="3" s="1"/>
  <c r="F155" i="3"/>
  <c r="E155" i="3"/>
  <c r="D155" i="3"/>
  <c r="C155" i="3"/>
  <c r="B155" i="3"/>
  <c r="K154" i="3"/>
  <c r="I154" i="3"/>
  <c r="H154" i="3"/>
  <c r="G154" i="3"/>
  <c r="F154" i="3"/>
  <c r="E154" i="3"/>
  <c r="D154" i="3"/>
  <c r="J154" i="3" s="1"/>
  <c r="C154" i="3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F152" i="3"/>
  <c r="I152" i="3" s="1"/>
  <c r="E152" i="3"/>
  <c r="D152" i="3"/>
  <c r="J152" i="3" s="1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E149" i="3"/>
  <c r="K149" i="3" s="1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J147" i="3"/>
  <c r="I147" i="3"/>
  <c r="H147" i="3"/>
  <c r="K147" i="3" s="1"/>
  <c r="G147" i="3"/>
  <c r="F147" i="3"/>
  <c r="E147" i="3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K145" i="3"/>
  <c r="H145" i="3"/>
  <c r="G145" i="3"/>
  <c r="F145" i="3"/>
  <c r="E145" i="3"/>
  <c r="D145" i="3"/>
  <c r="J145" i="3" s="1"/>
  <c r="C145" i="3"/>
  <c r="B145" i="3"/>
  <c r="H144" i="3"/>
  <c r="G144" i="3"/>
  <c r="F144" i="3"/>
  <c r="I144" i="3" s="1"/>
  <c r="E144" i="3"/>
  <c r="K144" i="3" s="1"/>
  <c r="D144" i="3"/>
  <c r="J144" i="3" s="1"/>
  <c r="C144" i="3"/>
  <c r="B144" i="3"/>
  <c r="I143" i="3"/>
  <c r="H143" i="3"/>
  <c r="K143" i="3" s="1"/>
  <c r="G143" i="3"/>
  <c r="J143" i="3" s="1"/>
  <c r="F143" i="3"/>
  <c r="E143" i="3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B141" i="3"/>
  <c r="H140" i="3"/>
  <c r="G140" i="3"/>
  <c r="F140" i="3"/>
  <c r="I140" i="3" s="1"/>
  <c r="E140" i="3"/>
  <c r="K140" i="3" s="1"/>
  <c r="D140" i="3"/>
  <c r="C140" i="3"/>
  <c r="B140" i="3"/>
  <c r="I139" i="3"/>
  <c r="H139" i="3"/>
  <c r="K139" i="3" s="1"/>
  <c r="G139" i="3"/>
  <c r="J139" i="3" s="1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I132" i="3" s="1"/>
  <c r="E132" i="3"/>
  <c r="D132" i="3"/>
  <c r="J132" i="3" s="1"/>
  <c r="C132" i="3"/>
  <c r="B132" i="3"/>
  <c r="J131" i="3"/>
  <c r="I131" i="3"/>
  <c r="H131" i="3"/>
  <c r="K131" i="3" s="1"/>
  <c r="G131" i="3"/>
  <c r="F131" i="3"/>
  <c r="E131" i="3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F128" i="3"/>
  <c r="I128" i="3" s="1"/>
  <c r="E128" i="3"/>
  <c r="K128" i="3" s="1"/>
  <c r="D128" i="3"/>
  <c r="J128" i="3" s="1"/>
  <c r="C128" i="3"/>
  <c r="B128" i="3"/>
  <c r="I127" i="3"/>
  <c r="H127" i="3"/>
  <c r="K127" i="3" s="1"/>
  <c r="G127" i="3"/>
  <c r="J127" i="3" s="1"/>
  <c r="F127" i="3"/>
  <c r="E127" i="3"/>
  <c r="D127" i="3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B125" i="3"/>
  <c r="H124" i="3"/>
  <c r="G124" i="3"/>
  <c r="F124" i="3"/>
  <c r="I124" i="3" s="1"/>
  <c r="E124" i="3"/>
  <c r="K124" i="3" s="1"/>
  <c r="D124" i="3"/>
  <c r="C124" i="3"/>
  <c r="B124" i="3"/>
  <c r="I123" i="3"/>
  <c r="H123" i="3"/>
  <c r="K123" i="3" s="1"/>
  <c r="G123" i="3"/>
  <c r="J123" i="3" s="1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G116" i="3"/>
  <c r="F116" i="3"/>
  <c r="I116" i="3" s="1"/>
  <c r="E116" i="3"/>
  <c r="D116" i="3"/>
  <c r="J116" i="3" s="1"/>
  <c r="C116" i="3"/>
  <c r="B116" i="3"/>
  <c r="J115" i="3"/>
  <c r="I115" i="3"/>
  <c r="H115" i="3"/>
  <c r="K115" i="3" s="1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K113" i="3"/>
  <c r="H113" i="3"/>
  <c r="G113" i="3"/>
  <c r="F113" i="3"/>
  <c r="E113" i="3"/>
  <c r="D113" i="3"/>
  <c r="J113" i="3" s="1"/>
  <c r="C113" i="3"/>
  <c r="B113" i="3"/>
  <c r="H112" i="3"/>
  <c r="G112" i="3"/>
  <c r="F112" i="3"/>
  <c r="I112" i="3" s="1"/>
  <c r="E112" i="3"/>
  <c r="K112" i="3" s="1"/>
  <c r="D112" i="3"/>
  <c r="J112" i="3" s="1"/>
  <c r="C112" i="3"/>
  <c r="B112" i="3"/>
  <c r="I111" i="3"/>
  <c r="H111" i="3"/>
  <c r="K111" i="3" s="1"/>
  <c r="G111" i="3"/>
  <c r="J111" i="3" s="1"/>
  <c r="F111" i="3"/>
  <c r="E111" i="3"/>
  <c r="D111" i="3"/>
  <c r="C111" i="3"/>
  <c r="B111" i="3"/>
  <c r="K110" i="3"/>
  <c r="I110" i="3"/>
  <c r="H110" i="3"/>
  <c r="G110" i="3"/>
  <c r="F110" i="3"/>
  <c r="E110" i="3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B109" i="3"/>
  <c r="H108" i="3"/>
  <c r="G108" i="3"/>
  <c r="F108" i="3"/>
  <c r="I108" i="3" s="1"/>
  <c r="E108" i="3"/>
  <c r="K108" i="3" s="1"/>
  <c r="D108" i="3"/>
  <c r="C108" i="3"/>
  <c r="B108" i="3"/>
  <c r="I107" i="3"/>
  <c r="H107" i="3"/>
  <c r="K107" i="3" s="1"/>
  <c r="G107" i="3"/>
  <c r="J107" i="3" s="1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I102" i="3"/>
  <c r="H102" i="3"/>
  <c r="G102" i="3"/>
  <c r="F102" i="3"/>
  <c r="E102" i="3"/>
  <c r="D102" i="3"/>
  <c r="J102" i="3" s="1"/>
  <c r="C102" i="3"/>
  <c r="B102" i="3"/>
  <c r="H101" i="3"/>
  <c r="G101" i="3"/>
  <c r="F101" i="3"/>
  <c r="E101" i="3"/>
  <c r="K101" i="3" s="1"/>
  <c r="D101" i="3"/>
  <c r="J101" i="3" s="1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F96" i="3"/>
  <c r="I96" i="3" s="1"/>
  <c r="E96" i="3"/>
  <c r="D96" i="3"/>
  <c r="J96" i="3" s="1"/>
  <c r="C96" i="3"/>
  <c r="B96" i="3"/>
  <c r="J95" i="3"/>
  <c r="H95" i="3"/>
  <c r="K95" i="3" s="1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H93" i="3"/>
  <c r="G93" i="3"/>
  <c r="F93" i="3"/>
  <c r="E93" i="3"/>
  <c r="K93" i="3" s="1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B89" i="3"/>
  <c r="I88" i="3"/>
  <c r="H88" i="3"/>
  <c r="G88" i="3"/>
  <c r="F88" i="3"/>
  <c r="E88" i="3"/>
  <c r="D88" i="3"/>
  <c r="J88" i="3" s="1"/>
  <c r="C88" i="3"/>
  <c r="B88" i="3"/>
  <c r="J87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H85" i="3"/>
  <c r="G85" i="3"/>
  <c r="F85" i="3"/>
  <c r="E85" i="3"/>
  <c r="K85" i="3" s="1"/>
  <c r="D85" i="3"/>
  <c r="J85" i="3" s="1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J81" i="3" s="1"/>
  <c r="C81" i="3"/>
  <c r="B81" i="3"/>
  <c r="H80" i="3"/>
  <c r="G80" i="3"/>
  <c r="F80" i="3"/>
  <c r="I80" i="3" s="1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J77" i="3"/>
  <c r="H77" i="3"/>
  <c r="G77" i="3"/>
  <c r="F77" i="3"/>
  <c r="E77" i="3"/>
  <c r="K77" i="3" s="1"/>
  <c r="D77" i="3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J73" i="3" s="1"/>
  <c r="F73" i="3"/>
  <c r="E73" i="3"/>
  <c r="D73" i="3"/>
  <c r="C73" i="3"/>
  <c r="I73" i="3" s="1"/>
  <c r="B73" i="3"/>
  <c r="H72" i="3"/>
  <c r="G72" i="3"/>
  <c r="F72" i="3"/>
  <c r="I72" i="3" s="1"/>
  <c r="E72" i="3"/>
  <c r="D72" i="3"/>
  <c r="C72" i="3"/>
  <c r="B72" i="3"/>
  <c r="J71" i="3"/>
  <c r="I71" i="3"/>
  <c r="H71" i="3"/>
  <c r="K71" i="3" s="1"/>
  <c r="G71" i="3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F69" i="3"/>
  <c r="E69" i="3"/>
  <c r="K69" i="3" s="1"/>
  <c r="D69" i="3"/>
  <c r="C69" i="3"/>
  <c r="I69" i="3" s="1"/>
  <c r="B69" i="3"/>
  <c r="H68" i="3"/>
  <c r="G68" i="3"/>
  <c r="F68" i="3"/>
  <c r="I68" i="3" s="1"/>
  <c r="E68" i="3"/>
  <c r="K68" i="3" s="1"/>
  <c r="D68" i="3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I66" i="3"/>
  <c r="H66" i="3"/>
  <c r="G66" i="3"/>
  <c r="F66" i="3"/>
  <c r="E66" i="3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D62" i="3"/>
  <c r="J62" i="3" s="1"/>
  <c r="C62" i="3"/>
  <c r="B62" i="3"/>
  <c r="K61" i="3"/>
  <c r="H61" i="3"/>
  <c r="G61" i="3"/>
  <c r="J61" i="3" s="1"/>
  <c r="F61" i="3"/>
  <c r="E61" i="3"/>
  <c r="D61" i="3"/>
  <c r="C61" i="3"/>
  <c r="B61" i="3"/>
  <c r="I60" i="3"/>
  <c r="H60" i="3"/>
  <c r="G60" i="3"/>
  <c r="F60" i="3"/>
  <c r="E60" i="3"/>
  <c r="K60" i="3" s="1"/>
  <c r="D60" i="3"/>
  <c r="C60" i="3"/>
  <c r="B60" i="3"/>
  <c r="K59" i="3"/>
  <c r="I59" i="3"/>
  <c r="H59" i="3"/>
  <c r="G59" i="3"/>
  <c r="J59" i="3" s="1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K57" i="3"/>
  <c r="H57" i="3"/>
  <c r="G57" i="3"/>
  <c r="F57" i="3"/>
  <c r="E57" i="3"/>
  <c r="D57" i="3"/>
  <c r="J57" i="3" s="1"/>
  <c r="C57" i="3"/>
  <c r="B57" i="3"/>
  <c r="H56" i="3"/>
  <c r="G56" i="3"/>
  <c r="F56" i="3"/>
  <c r="I56" i="3" s="1"/>
  <c r="E56" i="3"/>
  <c r="K56" i="3" s="1"/>
  <c r="D56" i="3"/>
  <c r="J56" i="3" s="1"/>
  <c r="C56" i="3"/>
  <c r="B56" i="3"/>
  <c r="I55" i="3"/>
  <c r="H55" i="3"/>
  <c r="K55" i="3" s="1"/>
  <c r="G55" i="3"/>
  <c r="J55" i="3" s="1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K53" i="3"/>
  <c r="H53" i="3"/>
  <c r="G53" i="3"/>
  <c r="F53" i="3"/>
  <c r="E53" i="3"/>
  <c r="D53" i="3"/>
  <c r="J53" i="3" s="1"/>
  <c r="C53" i="3"/>
  <c r="I53" i="3" s="1"/>
  <c r="B53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B51" i="3"/>
  <c r="H50" i="3"/>
  <c r="G50" i="3"/>
  <c r="F50" i="3"/>
  <c r="E50" i="3"/>
  <c r="K50" i="3" s="1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B49" i="3"/>
  <c r="H48" i="3"/>
  <c r="G48" i="3"/>
  <c r="F48" i="3"/>
  <c r="I48" i="3" s="1"/>
  <c r="E48" i="3"/>
  <c r="D48" i="3"/>
  <c r="J48" i="3" s="1"/>
  <c r="C48" i="3"/>
  <c r="B48" i="3"/>
  <c r="J47" i="3"/>
  <c r="H47" i="3"/>
  <c r="K47" i="3" s="1"/>
  <c r="G47" i="3"/>
  <c r="F47" i="3"/>
  <c r="E47" i="3"/>
  <c r="D47" i="3"/>
  <c r="C47" i="3"/>
  <c r="B47" i="3"/>
  <c r="I46" i="3"/>
  <c r="H46" i="3"/>
  <c r="G46" i="3"/>
  <c r="F46" i="3"/>
  <c r="E46" i="3"/>
  <c r="K46" i="3" s="1"/>
  <c r="D46" i="3"/>
  <c r="J46" i="3" s="1"/>
  <c r="C46" i="3"/>
  <c r="B46" i="3"/>
  <c r="J45" i="3"/>
  <c r="H45" i="3"/>
  <c r="G45" i="3"/>
  <c r="F45" i="3"/>
  <c r="E45" i="3"/>
  <c r="K45" i="3" s="1"/>
  <c r="D45" i="3"/>
  <c r="C45" i="3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J41" i="3" s="1"/>
  <c r="F41" i="3"/>
  <c r="E41" i="3"/>
  <c r="D41" i="3"/>
  <c r="C41" i="3"/>
  <c r="B41" i="3"/>
  <c r="H40" i="3"/>
  <c r="G40" i="3"/>
  <c r="F40" i="3"/>
  <c r="I40" i="3" s="1"/>
  <c r="E40" i="3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C37" i="3"/>
  <c r="I37" i="3" s="1"/>
  <c r="B37" i="3"/>
  <c r="H36" i="3"/>
  <c r="G36" i="3"/>
  <c r="F36" i="3"/>
  <c r="I36" i="3" s="1"/>
  <c r="E36" i="3"/>
  <c r="K36" i="3" s="1"/>
  <c r="D36" i="3"/>
  <c r="C36" i="3"/>
  <c r="B36" i="3"/>
  <c r="J35" i="3"/>
  <c r="H35" i="3"/>
  <c r="K35" i="3" s="1"/>
  <c r="G35" i="3"/>
  <c r="F35" i="3"/>
  <c r="I35" i="3" s="1"/>
  <c r="E35" i="3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K33" i="3"/>
  <c r="H33" i="3"/>
  <c r="G33" i="3"/>
  <c r="F33" i="3"/>
  <c r="E33" i="3"/>
  <c r="D33" i="3"/>
  <c r="J33" i="3" s="1"/>
  <c r="C33" i="3"/>
  <c r="I33" i="3" s="1"/>
  <c r="B33" i="3"/>
  <c r="I32" i="3"/>
  <c r="H32" i="3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J29" i="3"/>
  <c r="H29" i="3"/>
  <c r="G29" i="3"/>
  <c r="F29" i="3"/>
  <c r="E29" i="3"/>
  <c r="D29" i="3"/>
  <c r="C29" i="3"/>
  <c r="B29" i="3"/>
  <c r="H28" i="3"/>
  <c r="G28" i="3"/>
  <c r="F28" i="3"/>
  <c r="I28" i="3" s="1"/>
  <c r="E28" i="3"/>
  <c r="K28" i="3" s="1"/>
  <c r="D28" i="3"/>
  <c r="C28" i="3"/>
  <c r="B28" i="3"/>
  <c r="K27" i="3"/>
  <c r="H27" i="3"/>
  <c r="G27" i="3"/>
  <c r="J27" i="3" s="1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B25" i="3"/>
  <c r="H24" i="3"/>
  <c r="G24" i="3"/>
  <c r="F24" i="3"/>
  <c r="E24" i="3"/>
  <c r="D24" i="3"/>
  <c r="J24" i="3" s="1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I22" i="3"/>
  <c r="H22" i="3"/>
  <c r="K22" i="3" s="1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K20" i="3" s="1"/>
  <c r="G20" i="3"/>
  <c r="F20" i="3"/>
  <c r="E20" i="3"/>
  <c r="D20" i="3"/>
  <c r="J20" i="3" s="1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B17" i="3"/>
  <c r="H16" i="3"/>
  <c r="G16" i="3"/>
  <c r="F16" i="3"/>
  <c r="E16" i="3"/>
  <c r="K16" i="3" s="1"/>
  <c r="D16" i="3"/>
  <c r="J16" i="3" s="1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I14" i="3"/>
  <c r="H14" i="3"/>
  <c r="K14" i="3" s="1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H12" i="3"/>
  <c r="K12" i="3" s="1"/>
  <c r="G12" i="3"/>
  <c r="F12" i="3"/>
  <c r="E12" i="3"/>
  <c r="D12" i="3"/>
  <c r="J12" i="3" s="1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H227" i="2"/>
  <c r="G227" i="2"/>
  <c r="J227" i="2" s="1"/>
  <c r="F227" i="2"/>
  <c r="I227" i="2" s="1"/>
  <c r="E227" i="2"/>
  <c r="K227" i="2" s="1"/>
  <c r="D227" i="2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I225" i="2" s="1"/>
  <c r="E225" i="2"/>
  <c r="K225" i="2" s="1"/>
  <c r="D225" i="2"/>
  <c r="C225" i="2"/>
  <c r="B225" i="2"/>
  <c r="H224" i="2"/>
  <c r="K224" i="2" s="1"/>
  <c r="G224" i="2"/>
  <c r="F224" i="2"/>
  <c r="E224" i="2"/>
  <c r="D224" i="2"/>
  <c r="C224" i="2"/>
  <c r="I224" i="2" s="1"/>
  <c r="B224" i="2"/>
  <c r="I223" i="2"/>
  <c r="H223" i="2"/>
  <c r="G223" i="2"/>
  <c r="J223" i="2" s="1"/>
  <c r="F223" i="2"/>
  <c r="E223" i="2"/>
  <c r="K223" i="2" s="1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J219" i="2" s="1"/>
  <c r="F219" i="2"/>
  <c r="I219" i="2" s="1"/>
  <c r="E219" i="2"/>
  <c r="K219" i="2" s="1"/>
  <c r="D219" i="2"/>
  <c r="C219" i="2"/>
  <c r="B219" i="2"/>
  <c r="H218" i="2"/>
  <c r="K218" i="2" s="1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H216" i="2"/>
  <c r="K216" i="2" s="1"/>
  <c r="G216" i="2"/>
  <c r="F216" i="2"/>
  <c r="E216" i="2"/>
  <c r="D216" i="2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I213" i="2" s="1"/>
  <c r="E213" i="2"/>
  <c r="K213" i="2" s="1"/>
  <c r="D213" i="2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B205" i="2"/>
  <c r="H204" i="2"/>
  <c r="G204" i="2"/>
  <c r="J204" i="2" s="1"/>
  <c r="F204" i="2"/>
  <c r="E204" i="2"/>
  <c r="K204" i="2" s="1"/>
  <c r="D204" i="2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K202" i="2"/>
  <c r="I202" i="2"/>
  <c r="H202" i="2"/>
  <c r="G202" i="2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E198" i="2"/>
  <c r="D198" i="2"/>
  <c r="J198" i="2" s="1"/>
  <c r="C198" i="2"/>
  <c r="B198" i="2"/>
  <c r="J197" i="2"/>
  <c r="H197" i="2"/>
  <c r="G197" i="2"/>
  <c r="F197" i="2"/>
  <c r="I197" i="2" s="1"/>
  <c r="E197" i="2"/>
  <c r="K197" i="2" s="1"/>
  <c r="D197" i="2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C192" i="2"/>
  <c r="I192" i="2" s="1"/>
  <c r="B192" i="2"/>
  <c r="I191" i="2"/>
  <c r="H191" i="2"/>
  <c r="G191" i="2"/>
  <c r="F191" i="2"/>
  <c r="E191" i="2"/>
  <c r="K191" i="2" s="1"/>
  <c r="D191" i="2"/>
  <c r="C191" i="2"/>
  <c r="B191" i="2"/>
  <c r="I190" i="2"/>
  <c r="H190" i="2"/>
  <c r="K190" i="2" s="1"/>
  <c r="G190" i="2"/>
  <c r="F190" i="2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D185" i="2"/>
  <c r="C185" i="2"/>
  <c r="B185" i="2"/>
  <c r="J184" i="2"/>
  <c r="H184" i="2"/>
  <c r="K184" i="2" s="1"/>
  <c r="G184" i="2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H181" i="2"/>
  <c r="G181" i="2"/>
  <c r="F181" i="2"/>
  <c r="I181" i="2" s="1"/>
  <c r="E181" i="2"/>
  <c r="K181" i="2" s="1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C179" i="2"/>
  <c r="B179" i="2"/>
  <c r="I178" i="2"/>
  <c r="H178" i="2"/>
  <c r="K178" i="2" s="1"/>
  <c r="G178" i="2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F174" i="2"/>
  <c r="I174" i="2" s="1"/>
  <c r="E174" i="2"/>
  <c r="D174" i="2"/>
  <c r="J174" i="2" s="1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H172" i="2"/>
  <c r="G172" i="2"/>
  <c r="J172" i="2" s="1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I169" i="2" s="1"/>
  <c r="E169" i="2"/>
  <c r="K169" i="2" s="1"/>
  <c r="D169" i="2"/>
  <c r="J169" i="2" s="1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D167" i="2"/>
  <c r="J167" i="2" s="1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J161" i="2"/>
  <c r="H161" i="2"/>
  <c r="G161" i="2"/>
  <c r="F161" i="2"/>
  <c r="I161" i="2" s="1"/>
  <c r="E161" i="2"/>
  <c r="K161" i="2" s="1"/>
  <c r="D161" i="2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D159" i="2"/>
  <c r="C159" i="2"/>
  <c r="B159" i="2"/>
  <c r="K158" i="2"/>
  <c r="J158" i="2"/>
  <c r="H158" i="2"/>
  <c r="G158" i="2"/>
  <c r="F158" i="2"/>
  <c r="I158" i="2" s="1"/>
  <c r="E158" i="2"/>
  <c r="D158" i="2"/>
  <c r="C158" i="2"/>
  <c r="B158" i="2"/>
  <c r="H157" i="2"/>
  <c r="K157" i="2" s="1"/>
  <c r="G157" i="2"/>
  <c r="F157" i="2"/>
  <c r="E157" i="2"/>
  <c r="D157" i="2"/>
  <c r="J157" i="2" s="1"/>
  <c r="C157" i="2"/>
  <c r="B157" i="2"/>
  <c r="H156" i="2"/>
  <c r="G156" i="2"/>
  <c r="J156" i="2" s="1"/>
  <c r="F156" i="2"/>
  <c r="E156" i="2"/>
  <c r="K156" i="2" s="1"/>
  <c r="D156" i="2"/>
  <c r="C156" i="2"/>
  <c r="B156" i="2"/>
  <c r="J155" i="2"/>
  <c r="H155" i="2"/>
  <c r="G155" i="2"/>
  <c r="F155" i="2"/>
  <c r="I155" i="2" s="1"/>
  <c r="E155" i="2"/>
  <c r="D155" i="2"/>
  <c r="C155" i="2"/>
  <c r="B155" i="2"/>
  <c r="J154" i="2"/>
  <c r="H154" i="2"/>
  <c r="K154" i="2" s="1"/>
  <c r="G154" i="2"/>
  <c r="F154" i="2"/>
  <c r="E154" i="2"/>
  <c r="D154" i="2"/>
  <c r="C154" i="2"/>
  <c r="I154" i="2" s="1"/>
  <c r="B154" i="2"/>
  <c r="J153" i="2"/>
  <c r="H153" i="2"/>
  <c r="G153" i="2"/>
  <c r="F153" i="2"/>
  <c r="I153" i="2" s="1"/>
  <c r="E153" i="2"/>
  <c r="K153" i="2" s="1"/>
  <c r="D153" i="2"/>
  <c r="C153" i="2"/>
  <c r="B153" i="2"/>
  <c r="H152" i="2"/>
  <c r="G152" i="2"/>
  <c r="F152" i="2"/>
  <c r="E152" i="2"/>
  <c r="K152" i="2" s="1"/>
  <c r="D152" i="2"/>
  <c r="J152" i="2" s="1"/>
  <c r="C152" i="2"/>
  <c r="B152" i="2"/>
  <c r="I151" i="2"/>
  <c r="H151" i="2"/>
  <c r="G151" i="2"/>
  <c r="F151" i="2"/>
  <c r="E151" i="2"/>
  <c r="K151" i="2" s="1"/>
  <c r="D151" i="2"/>
  <c r="C151" i="2"/>
  <c r="B151" i="2"/>
  <c r="K150" i="2"/>
  <c r="I150" i="2"/>
  <c r="H150" i="2"/>
  <c r="G150" i="2"/>
  <c r="J150" i="2" s="1"/>
  <c r="F150" i="2"/>
  <c r="E150" i="2"/>
  <c r="D150" i="2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D147" i="2"/>
  <c r="C147" i="2"/>
  <c r="B147" i="2"/>
  <c r="K146" i="2"/>
  <c r="J146" i="2"/>
  <c r="I146" i="2"/>
  <c r="H146" i="2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J144" i="2" s="1"/>
  <c r="F144" i="2"/>
  <c r="E144" i="2"/>
  <c r="K144" i="2" s="1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I142" i="2"/>
  <c r="H142" i="2"/>
  <c r="G142" i="2"/>
  <c r="J142" i="2" s="1"/>
  <c r="F142" i="2"/>
  <c r="E142" i="2"/>
  <c r="D142" i="2"/>
  <c r="C142" i="2"/>
  <c r="B142" i="2"/>
  <c r="K141" i="2"/>
  <c r="I141" i="2"/>
  <c r="H141" i="2"/>
  <c r="G141" i="2"/>
  <c r="F141" i="2"/>
  <c r="E141" i="2"/>
  <c r="D141" i="2"/>
  <c r="J141" i="2" s="1"/>
  <c r="C141" i="2"/>
  <c r="B141" i="2"/>
  <c r="H140" i="2"/>
  <c r="G140" i="2"/>
  <c r="J140" i="2" s="1"/>
  <c r="F140" i="2"/>
  <c r="E140" i="2"/>
  <c r="K140" i="2" s="1"/>
  <c r="D140" i="2"/>
  <c r="C140" i="2"/>
  <c r="B140" i="2"/>
  <c r="I139" i="2"/>
  <c r="H139" i="2"/>
  <c r="G139" i="2"/>
  <c r="F139" i="2"/>
  <c r="E139" i="2"/>
  <c r="D139" i="2"/>
  <c r="C139" i="2"/>
  <c r="B139" i="2"/>
  <c r="K138" i="2"/>
  <c r="J138" i="2"/>
  <c r="I138" i="2"/>
  <c r="H138" i="2"/>
  <c r="G138" i="2"/>
  <c r="F138" i="2"/>
  <c r="E138" i="2"/>
  <c r="D138" i="2"/>
  <c r="C138" i="2"/>
  <c r="B138" i="2"/>
  <c r="K137" i="2"/>
  <c r="I137" i="2"/>
  <c r="H137" i="2"/>
  <c r="G137" i="2"/>
  <c r="F137" i="2"/>
  <c r="E137" i="2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J132" i="2" s="1"/>
  <c r="F132" i="2"/>
  <c r="E132" i="2"/>
  <c r="K132" i="2" s="1"/>
  <c r="D132" i="2"/>
  <c r="C132" i="2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I130" i="2"/>
  <c r="H130" i="2"/>
  <c r="G130" i="2"/>
  <c r="J130" i="2" s="1"/>
  <c r="F130" i="2"/>
  <c r="E130" i="2"/>
  <c r="D130" i="2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B128" i="2"/>
  <c r="I127" i="2"/>
  <c r="H127" i="2"/>
  <c r="G127" i="2"/>
  <c r="F127" i="2"/>
  <c r="E127" i="2"/>
  <c r="D127" i="2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H120" i="2"/>
  <c r="G120" i="2"/>
  <c r="J120" i="2" s="1"/>
  <c r="F120" i="2"/>
  <c r="E120" i="2"/>
  <c r="K120" i="2" s="1"/>
  <c r="D120" i="2"/>
  <c r="C120" i="2"/>
  <c r="B120" i="2"/>
  <c r="I119" i="2"/>
  <c r="H119" i="2"/>
  <c r="G119" i="2"/>
  <c r="F119" i="2"/>
  <c r="E119" i="2"/>
  <c r="K119" i="2" s="1"/>
  <c r="D119" i="2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K117" i="2"/>
  <c r="I117" i="2"/>
  <c r="H117" i="2"/>
  <c r="G117" i="2"/>
  <c r="F117" i="2"/>
  <c r="E117" i="2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D115" i="2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J112" i="2" s="1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I110" i="2"/>
  <c r="H110" i="2"/>
  <c r="G110" i="2"/>
  <c r="J110" i="2" s="1"/>
  <c r="F110" i="2"/>
  <c r="E110" i="2"/>
  <c r="D110" i="2"/>
  <c r="C110" i="2"/>
  <c r="B110" i="2"/>
  <c r="K109" i="2"/>
  <c r="I109" i="2"/>
  <c r="H109" i="2"/>
  <c r="G109" i="2"/>
  <c r="F109" i="2"/>
  <c r="E109" i="2"/>
  <c r="D109" i="2"/>
  <c r="J109" i="2" s="1"/>
  <c r="C109" i="2"/>
  <c r="B109" i="2"/>
  <c r="H108" i="2"/>
  <c r="G108" i="2"/>
  <c r="J108" i="2" s="1"/>
  <c r="F108" i="2"/>
  <c r="E108" i="2"/>
  <c r="K108" i="2" s="1"/>
  <c r="D108" i="2"/>
  <c r="C108" i="2"/>
  <c r="B108" i="2"/>
  <c r="I107" i="2"/>
  <c r="H107" i="2"/>
  <c r="G107" i="2"/>
  <c r="F107" i="2"/>
  <c r="E107" i="2"/>
  <c r="D107" i="2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I105" i="2"/>
  <c r="H105" i="2"/>
  <c r="G105" i="2"/>
  <c r="F105" i="2"/>
  <c r="E105" i="2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J100" i="2" s="1"/>
  <c r="F100" i="2"/>
  <c r="E100" i="2"/>
  <c r="K100" i="2" s="1"/>
  <c r="D100" i="2"/>
  <c r="C100" i="2"/>
  <c r="B100" i="2"/>
  <c r="I99" i="2"/>
  <c r="H99" i="2"/>
  <c r="G99" i="2"/>
  <c r="F99" i="2"/>
  <c r="E99" i="2"/>
  <c r="K99" i="2" s="1"/>
  <c r="D99" i="2"/>
  <c r="J99" i="2" s="1"/>
  <c r="C99" i="2"/>
  <c r="B99" i="2"/>
  <c r="K98" i="2"/>
  <c r="I98" i="2"/>
  <c r="H98" i="2"/>
  <c r="G98" i="2"/>
  <c r="J98" i="2" s="1"/>
  <c r="F98" i="2"/>
  <c r="E98" i="2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H96" i="2"/>
  <c r="G96" i="2"/>
  <c r="J96" i="2" s="1"/>
  <c r="F96" i="2"/>
  <c r="E96" i="2"/>
  <c r="D96" i="2"/>
  <c r="C96" i="2"/>
  <c r="B96" i="2"/>
  <c r="I95" i="2"/>
  <c r="H95" i="2"/>
  <c r="G95" i="2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I90" i="2"/>
  <c r="H90" i="2"/>
  <c r="G90" i="2"/>
  <c r="J90" i="2" s="1"/>
  <c r="F90" i="2"/>
  <c r="E90" i="2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H88" i="2"/>
  <c r="G88" i="2"/>
  <c r="J88" i="2" s="1"/>
  <c r="F88" i="2"/>
  <c r="E88" i="2"/>
  <c r="K88" i="2" s="1"/>
  <c r="D88" i="2"/>
  <c r="C88" i="2"/>
  <c r="B88" i="2"/>
  <c r="I87" i="2"/>
  <c r="H87" i="2"/>
  <c r="G87" i="2"/>
  <c r="F87" i="2"/>
  <c r="E87" i="2"/>
  <c r="K87" i="2" s="1"/>
  <c r="D87" i="2"/>
  <c r="C87" i="2"/>
  <c r="B87" i="2"/>
  <c r="K86" i="2"/>
  <c r="I86" i="2"/>
  <c r="H86" i="2"/>
  <c r="G86" i="2"/>
  <c r="J86" i="2" s="1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H76" i="2"/>
  <c r="G76" i="2"/>
  <c r="F76" i="2"/>
  <c r="E76" i="2"/>
  <c r="K76" i="2" s="1"/>
  <c r="D76" i="2"/>
  <c r="J76" i="2" s="1"/>
  <c r="C76" i="2"/>
  <c r="B76" i="2"/>
  <c r="H75" i="2"/>
  <c r="G75" i="2"/>
  <c r="F75" i="2"/>
  <c r="I75" i="2" s="1"/>
  <c r="E75" i="2"/>
  <c r="K75" i="2" s="1"/>
  <c r="D75" i="2"/>
  <c r="J75" i="2" s="1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B72" i="2"/>
  <c r="H71" i="2"/>
  <c r="G71" i="2"/>
  <c r="F71" i="2"/>
  <c r="I71" i="2" s="1"/>
  <c r="E71" i="2"/>
  <c r="D71" i="2"/>
  <c r="C71" i="2"/>
  <c r="B71" i="2"/>
  <c r="I70" i="2"/>
  <c r="H70" i="2"/>
  <c r="K70" i="2" s="1"/>
  <c r="G70" i="2"/>
  <c r="J70" i="2" s="1"/>
  <c r="F70" i="2"/>
  <c r="E70" i="2"/>
  <c r="D70" i="2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D67" i="2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J62" i="2"/>
  <c r="I62" i="2"/>
  <c r="H62" i="2"/>
  <c r="K62" i="2" s="1"/>
  <c r="G62" i="2"/>
  <c r="F62" i="2"/>
  <c r="E62" i="2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I59" i="2" s="1"/>
  <c r="E59" i="2"/>
  <c r="K59" i="2" s="1"/>
  <c r="D59" i="2"/>
  <c r="J59" i="2" s="1"/>
  <c r="C59" i="2"/>
  <c r="B59" i="2"/>
  <c r="I58" i="2"/>
  <c r="H58" i="2"/>
  <c r="K58" i="2" s="1"/>
  <c r="G58" i="2"/>
  <c r="J58" i="2" s="1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B56" i="2"/>
  <c r="H55" i="2"/>
  <c r="G55" i="2"/>
  <c r="F55" i="2"/>
  <c r="I55" i="2" s="1"/>
  <c r="E55" i="2"/>
  <c r="D55" i="2"/>
  <c r="C55" i="2"/>
  <c r="B55" i="2"/>
  <c r="I54" i="2"/>
  <c r="H54" i="2"/>
  <c r="K54" i="2" s="1"/>
  <c r="G54" i="2"/>
  <c r="J54" i="2" s="1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J46" i="2"/>
  <c r="I46" i="2"/>
  <c r="H46" i="2"/>
  <c r="K46" i="2" s="1"/>
  <c r="G46" i="2"/>
  <c r="F46" i="2"/>
  <c r="E46" i="2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H44" i="2"/>
  <c r="G44" i="2"/>
  <c r="F44" i="2"/>
  <c r="E44" i="2"/>
  <c r="K44" i="2" s="1"/>
  <c r="D44" i="2"/>
  <c r="J44" i="2" s="1"/>
  <c r="C44" i="2"/>
  <c r="B44" i="2"/>
  <c r="H43" i="2"/>
  <c r="G43" i="2"/>
  <c r="F43" i="2"/>
  <c r="I43" i="2" s="1"/>
  <c r="E43" i="2"/>
  <c r="K43" i="2" s="1"/>
  <c r="D43" i="2"/>
  <c r="J43" i="2" s="1"/>
  <c r="C43" i="2"/>
  <c r="B43" i="2"/>
  <c r="I42" i="2"/>
  <c r="H42" i="2"/>
  <c r="K42" i="2" s="1"/>
  <c r="G42" i="2"/>
  <c r="J42" i="2" s="1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C40" i="2"/>
  <c r="B40" i="2"/>
  <c r="H39" i="2"/>
  <c r="G39" i="2"/>
  <c r="F39" i="2"/>
  <c r="I39" i="2" s="1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I34" i="2" s="1"/>
  <c r="E34" i="2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H28" i="2"/>
  <c r="G28" i="2"/>
  <c r="J28" i="2" s="1"/>
  <c r="F28" i="2"/>
  <c r="E28" i="2"/>
  <c r="K28" i="2" s="1"/>
  <c r="D28" i="2"/>
  <c r="C28" i="2"/>
  <c r="B28" i="2"/>
  <c r="H27" i="2"/>
  <c r="G27" i="2"/>
  <c r="F27" i="2"/>
  <c r="I27" i="2" s="1"/>
  <c r="E27" i="2"/>
  <c r="K27" i="2" s="1"/>
  <c r="D27" i="2"/>
  <c r="C27" i="2"/>
  <c r="B27" i="2"/>
  <c r="I26" i="2"/>
  <c r="H26" i="2"/>
  <c r="K26" i="2" s="1"/>
  <c r="G26" i="2"/>
  <c r="J26" i="2" s="1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I22" i="2" s="1"/>
  <c r="E22" i="2"/>
  <c r="D22" i="2"/>
  <c r="C22" i="2"/>
  <c r="B22" i="2"/>
  <c r="J21" i="2"/>
  <c r="I21" i="2"/>
  <c r="H21" i="2"/>
  <c r="K21" i="2" s="1"/>
  <c r="G21" i="2"/>
  <c r="F21" i="2"/>
  <c r="E21" i="2"/>
  <c r="D21" i="2"/>
  <c r="C21" i="2"/>
  <c r="B21" i="2"/>
  <c r="K20" i="2"/>
  <c r="H20" i="2"/>
  <c r="G20" i="2"/>
  <c r="J20" i="2" s="1"/>
  <c r="F20" i="2"/>
  <c r="E20" i="2"/>
  <c r="D20" i="2"/>
  <c r="C20" i="2"/>
  <c r="I20" i="2" s="1"/>
  <c r="B20" i="2"/>
  <c r="I19" i="2"/>
  <c r="H19" i="2"/>
  <c r="H6" i="2" s="1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E16" i="2"/>
  <c r="K16" i="2" s="1"/>
  <c r="D16" i="2"/>
  <c r="J16" i="2" s="1"/>
  <c r="C16" i="2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I14" i="2" s="1"/>
  <c r="E14" i="2"/>
  <c r="D14" i="2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J8" i="2" s="1"/>
  <c r="F8" i="2"/>
  <c r="E8" i="2"/>
  <c r="D8" i="2"/>
  <c r="C8" i="2"/>
  <c r="B8" i="2"/>
  <c r="H7" i="2"/>
  <c r="G7" i="2"/>
  <c r="G6" i="2" s="1"/>
  <c r="F7" i="2"/>
  <c r="I7" i="2" s="1"/>
  <c r="E7" i="2"/>
  <c r="D7" i="2"/>
  <c r="C7" i="2"/>
  <c r="B7" i="2"/>
  <c r="F4" i="2"/>
  <c r="C4" i="2"/>
  <c r="I2" i="2"/>
  <c r="G2" i="2"/>
  <c r="I8" i="2" l="1"/>
  <c r="J19" i="2"/>
  <c r="K31" i="2"/>
  <c r="I40" i="2"/>
  <c r="J51" i="2"/>
  <c r="I56" i="2"/>
  <c r="J67" i="2"/>
  <c r="I72" i="2"/>
  <c r="J83" i="2"/>
  <c r="I96" i="2"/>
  <c r="K103" i="2"/>
  <c r="J115" i="2"/>
  <c r="I128" i="2"/>
  <c r="K135" i="2"/>
  <c r="J147" i="2"/>
  <c r="K172" i="2"/>
  <c r="J179" i="2"/>
  <c r="K185" i="2"/>
  <c r="C6" i="2"/>
  <c r="I6" i="2" s="1"/>
  <c r="F6" i="2"/>
  <c r="I28" i="2"/>
  <c r="J39" i="2"/>
  <c r="J40" i="2"/>
  <c r="K51" i="2"/>
  <c r="K67" i="2"/>
  <c r="K83" i="2"/>
  <c r="J95" i="2"/>
  <c r="I108" i="2"/>
  <c r="K115" i="2"/>
  <c r="J127" i="2"/>
  <c r="I140" i="2"/>
  <c r="K147" i="2"/>
  <c r="J191" i="2"/>
  <c r="J192" i="2"/>
  <c r="I17" i="3"/>
  <c r="J7" i="2"/>
  <c r="D6" i="2"/>
  <c r="J6" i="2" s="1"/>
  <c r="K19" i="2"/>
  <c r="K7" i="2"/>
  <c r="E6" i="2"/>
  <c r="K6" i="2" s="1"/>
  <c r="I16" i="2"/>
  <c r="J27" i="2"/>
  <c r="K39" i="2"/>
  <c r="I44" i="2"/>
  <c r="J55" i="2"/>
  <c r="I60" i="2"/>
  <c r="J71" i="2"/>
  <c r="I76" i="2"/>
  <c r="I88" i="2"/>
  <c r="K95" i="2"/>
  <c r="J107" i="2"/>
  <c r="I120" i="2"/>
  <c r="K127" i="2"/>
  <c r="J139" i="2"/>
  <c r="I152" i="2"/>
  <c r="I157" i="2"/>
  <c r="K55" i="2"/>
  <c r="K71" i="2"/>
  <c r="J87" i="2"/>
  <c r="I100" i="2"/>
  <c r="K107" i="2"/>
  <c r="J119" i="2"/>
  <c r="I132" i="2"/>
  <c r="K139" i="2"/>
  <c r="J151" i="2"/>
  <c r="I198" i="2"/>
  <c r="I205" i="2"/>
  <c r="K167" i="2"/>
  <c r="J186" i="2"/>
  <c r="K24" i="3"/>
  <c r="K159" i="2"/>
  <c r="J202" i="2"/>
  <c r="K32" i="3"/>
  <c r="I41" i="3"/>
  <c r="I156" i="2"/>
  <c r="J190" i="2"/>
  <c r="J216" i="2"/>
  <c r="J224" i="2"/>
  <c r="J6" i="3"/>
  <c r="J14" i="3"/>
  <c r="J22" i="3"/>
  <c r="I25" i="3"/>
  <c r="J37" i="3"/>
  <c r="I45" i="3"/>
  <c r="K62" i="3"/>
  <c r="J69" i="3"/>
  <c r="K155" i="2"/>
  <c r="J178" i="2"/>
  <c r="J210" i="2"/>
  <c r="J25" i="3"/>
  <c r="J36" i="3"/>
  <c r="I47" i="3"/>
  <c r="I51" i="3"/>
  <c r="I29" i="3"/>
  <c r="J40" i="3"/>
  <c r="K52" i="3"/>
  <c r="I61" i="3"/>
  <c r="J72" i="3"/>
  <c r="K116" i="3"/>
  <c r="K132" i="3"/>
  <c r="K152" i="3"/>
  <c r="J156" i="3"/>
  <c r="I165" i="3"/>
  <c r="J28" i="3"/>
  <c r="K40" i="3"/>
  <c r="I49" i="3"/>
  <c r="J60" i="3"/>
  <c r="K72" i="3"/>
  <c r="I81" i="3"/>
  <c r="I89" i="3"/>
  <c r="I97" i="3"/>
  <c r="J104" i="3"/>
  <c r="I109" i="3"/>
  <c r="J120" i="3"/>
  <c r="I125" i="3"/>
  <c r="J136" i="3"/>
  <c r="I141" i="3"/>
  <c r="K156" i="3"/>
  <c r="J160" i="3"/>
  <c r="I169" i="3"/>
  <c r="K48" i="3"/>
  <c r="I57" i="3"/>
  <c r="J68" i="3"/>
  <c r="K80" i="3"/>
  <c r="K88" i="3"/>
  <c r="K96" i="3"/>
  <c r="J108" i="3"/>
  <c r="I113" i="3"/>
  <c r="J124" i="3"/>
  <c r="I129" i="3"/>
  <c r="J140" i="3"/>
  <c r="I145" i="3"/>
  <c r="K164" i="3"/>
  <c r="J168" i="3"/>
  <c r="I177" i="3"/>
  <c r="K183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<sst xmlns="http://schemas.openxmlformats.org/spreadsheetml/2006/main" count="157" uniqueCount="121">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</sst>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A4" sqref="A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43922</v>
      </c>
      <c r="F7" s="3" t="s">
        <v>3</v>
      </c>
      <c r="G7" s="5">
        <v>43951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04/01/2020 - 04/30/2020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04/01/2019 - 04/30/2019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34406889.57</v>
      </c>
      <c r="D6" s="41">
        <f t="shared" si="0"/>
        <v>1420192.82</v>
      </c>
      <c r="E6" s="42">
        <f t="shared" si="0"/>
        <v>647283.4</v>
      </c>
      <c r="F6" s="40">
        <f t="shared" si="0"/>
        <v>82129466.340000004</v>
      </c>
      <c r="G6" s="41">
        <f t="shared" si="0"/>
        <v>24366794.029999994</v>
      </c>
      <c r="H6" s="42">
        <f t="shared" si="0"/>
        <v>14198102.479999999</v>
      </c>
      <c r="I6" s="20">
        <f t="shared" ref="I6:I69" si="1">IFERROR((C6-F6)/F6,"")</f>
        <v>-0.58106522417225781</v>
      </c>
      <c r="J6" s="20">
        <f t="shared" ref="J6:J69" si="2">IFERROR((D6-G6)/G6,"")</f>
        <v>-0.94171605758839338</v>
      </c>
      <c r="K6" s="20">
        <f t="shared" ref="K6:K69" si="3">IFERROR((E6-H6)/H6,"")</f>
        <v>-0.95441056993976559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1211004.3500000001</v>
      </c>
      <c r="D7" s="43" t="str">
        <f>IF('County Data'!E2&gt;9,'County Data'!D2,"*")</f>
        <v>*</v>
      </c>
      <c r="E7" s="44">
        <f>IF('County Data'!G2&gt;9,'County Data'!F2,"*")</f>
        <v>18704.689999999999</v>
      </c>
      <c r="F7" s="43">
        <f>IF('County Data'!I2&gt;9,'County Data'!H2,"*")</f>
        <v>3258183.82</v>
      </c>
      <c r="G7" s="43">
        <f>IF('County Data'!K2&gt;9,'County Data'!J2,"*")</f>
        <v>580313.76</v>
      </c>
      <c r="H7" s="44">
        <f>IF('County Data'!M2&gt;9,'County Data'!L2,"*")</f>
        <v>508898.84</v>
      </c>
      <c r="I7" s="22">
        <f t="shared" si="1"/>
        <v>-0.62831920575923794</v>
      </c>
      <c r="J7" s="22" t="str">
        <f t="shared" si="2"/>
        <v/>
      </c>
      <c r="K7" s="22">
        <f t="shared" si="3"/>
        <v>-0.96324477768508965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2373905.86</v>
      </c>
      <c r="D8" s="43">
        <f>IF('County Data'!E3&gt;9,'County Data'!D3,"*")</f>
        <v>112084.45</v>
      </c>
      <c r="E8" s="44">
        <f>IF('County Data'!G3&gt;9,'County Data'!F3,"*")</f>
        <v>44548.55</v>
      </c>
      <c r="F8" s="43">
        <f>IF('County Data'!I3&gt;9,'County Data'!H3,"*")</f>
        <v>4547745.37</v>
      </c>
      <c r="G8" s="43">
        <f>IF('County Data'!K3&gt;9,'County Data'!J3,"*")</f>
        <v>1290502.82</v>
      </c>
      <c r="H8" s="44">
        <f>IF('County Data'!M3&gt;9,'County Data'!L3,"*")</f>
        <v>665851.06000000006</v>
      </c>
      <c r="I8" s="22">
        <f t="shared" si="1"/>
        <v>-0.47800378718213071</v>
      </c>
      <c r="J8" s="22">
        <f t="shared" si="2"/>
        <v>-0.9131466833989561</v>
      </c>
      <c r="K8" s="22">
        <f t="shared" si="3"/>
        <v>-0.933095323149294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1618165.35</v>
      </c>
      <c r="D9" s="46" t="str">
        <f>IF('County Data'!E4&gt;9,'County Data'!D4,"*")</f>
        <v>*</v>
      </c>
      <c r="E9" s="47">
        <f>IF('County Data'!G4&gt;9,'County Data'!F4,"*")</f>
        <v>16510.36</v>
      </c>
      <c r="F9" s="45">
        <f>IF('County Data'!I4&gt;9,'County Data'!H4,"*")</f>
        <v>2828721.29</v>
      </c>
      <c r="G9" s="46">
        <f>IF('County Data'!K4&gt;9,'County Data'!J4,"*")</f>
        <v>424851.42</v>
      </c>
      <c r="H9" s="47">
        <f>IF('County Data'!M4&gt;9,'County Data'!L4,"*")</f>
        <v>323295.33</v>
      </c>
      <c r="I9" s="9">
        <f t="shared" si="1"/>
        <v>-0.427951648781913</v>
      </c>
      <c r="J9" s="9" t="str">
        <f t="shared" si="2"/>
        <v/>
      </c>
      <c r="K9" s="9">
        <f t="shared" si="3"/>
        <v>-0.94893102848098676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10682632.960000001</v>
      </c>
      <c r="D10" s="43">
        <f>IF('County Data'!E5&gt;9,'County Data'!D5,"*")</f>
        <v>653127.37</v>
      </c>
      <c r="E10" s="44">
        <f>IF('County Data'!G5&gt;9,'County Data'!F5,"*")</f>
        <v>337510.31</v>
      </c>
      <c r="F10" s="43">
        <f>IF('County Data'!I5&gt;9,'County Data'!H5,"*")</f>
        <v>30099228.190000001</v>
      </c>
      <c r="G10" s="43">
        <f>IF('County Data'!K5&gt;9,'County Data'!J5,"*")</f>
        <v>6979196.6299999999</v>
      </c>
      <c r="H10" s="44">
        <f>IF('County Data'!M5&gt;9,'County Data'!L5,"*")</f>
        <v>5671139.6100000003</v>
      </c>
      <c r="I10" s="22">
        <f t="shared" si="1"/>
        <v>-0.64508614996483071</v>
      </c>
      <c r="J10" s="22">
        <f t="shared" si="2"/>
        <v>-0.90641797263705981</v>
      </c>
      <c r="K10" s="22">
        <f t="shared" si="3"/>
        <v>-0.94048633375118063</v>
      </c>
      <c r="L10" s="15"/>
    </row>
    <row r="11" spans="1:12" x14ac:dyDescent="0.25">
      <c r="A11" s="15"/>
      <c r="B11" s="11" t="str">
        <f>'County Data'!A6</f>
        <v>Essex</v>
      </c>
      <c r="C11" s="45" t="str">
        <f>IF('County Data'!C6&gt;9,'County Data'!B6,"*")</f>
        <v>*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80903.37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2683376.42</v>
      </c>
      <c r="D12" s="43" t="str">
        <f>IF('County Data'!E7&gt;9,'County Data'!D7,"*")</f>
        <v>*</v>
      </c>
      <c r="E12" s="44">
        <f>IF('County Data'!G7&gt;9,'County Data'!F7,"*")</f>
        <v>31233.95</v>
      </c>
      <c r="F12" s="43">
        <f>IF('County Data'!I7&gt;9,'County Data'!H7,"*")</f>
        <v>4115624.17</v>
      </c>
      <c r="G12" s="43">
        <f>IF('County Data'!K7&gt;9,'County Data'!J7,"*")</f>
        <v>215171.47</v>
      </c>
      <c r="H12" s="44">
        <f>IF('County Data'!M7&gt;9,'County Data'!L7,"*")</f>
        <v>364822.79</v>
      </c>
      <c r="I12" s="22">
        <f t="shared" si="1"/>
        <v>-0.34800256069056956</v>
      </c>
      <c r="J12" s="22" t="str">
        <f t="shared" si="2"/>
        <v/>
      </c>
      <c r="K12" s="22">
        <f t="shared" si="3"/>
        <v>-0.91438596804766492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192023.64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330538.13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-0.41905752295506721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1467726.7</v>
      </c>
      <c r="D14" s="43">
        <f>IF('County Data'!E9&gt;9,'County Data'!D9,"*")</f>
        <v>73929.009999999995</v>
      </c>
      <c r="E14" s="44">
        <f>IF('County Data'!G9&gt;9,'County Data'!F9,"*")</f>
        <v>42699.040000000001</v>
      </c>
      <c r="F14" s="43">
        <f>IF('County Data'!I9&gt;9,'County Data'!H9,"*")</f>
        <v>3962949.95</v>
      </c>
      <c r="G14" s="43">
        <f>IF('County Data'!K9&gt;9,'County Data'!J9,"*")</f>
        <v>1726980.66</v>
      </c>
      <c r="H14" s="44">
        <f>IF('County Data'!M9&gt;9,'County Data'!L9,"*")</f>
        <v>921435.77</v>
      </c>
      <c r="I14" s="22">
        <f t="shared" si="1"/>
        <v>-0.62963784087154573</v>
      </c>
      <c r="J14" s="22">
        <f t="shared" si="2"/>
        <v>-0.95719175569690518</v>
      </c>
      <c r="K14" s="22">
        <f t="shared" si="3"/>
        <v>-0.95366031861341782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768837.91</v>
      </c>
      <c r="D15" s="48" t="str">
        <f>IF('County Data'!E10&gt;9,'County Data'!D10,"*")</f>
        <v>*</v>
      </c>
      <c r="E15" s="49" t="str">
        <f>IF('County Data'!G10&gt;9,'County Data'!F10,"*")</f>
        <v>*</v>
      </c>
      <c r="F15" s="48">
        <f>IF('County Data'!I10&gt;9,'County Data'!H10,"*")</f>
        <v>1570687.77</v>
      </c>
      <c r="G15" s="48">
        <f>IF('County Data'!K10&gt;9,'County Data'!J10,"*")</f>
        <v>103118.79</v>
      </c>
      <c r="H15" s="49">
        <f>IF('County Data'!M10&gt;9,'County Data'!L10,"*")</f>
        <v>138764.29</v>
      </c>
      <c r="I15" s="23">
        <f t="shared" si="1"/>
        <v>-0.51050875630106929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1310918.8400000001</v>
      </c>
      <c r="D16" s="43" t="str">
        <f>IF('County Data'!E11&gt;9,'County Data'!D11,"*")</f>
        <v>*</v>
      </c>
      <c r="E16" s="44" t="str">
        <f>IF('County Data'!G11&gt;9,'County Data'!F11,"*")</f>
        <v>*</v>
      </c>
      <c r="F16" s="43">
        <f>IF('County Data'!I11&gt;9,'County Data'!H11,"*")</f>
        <v>2219002.63</v>
      </c>
      <c r="G16" s="43">
        <f>IF('County Data'!K11&gt;9,'County Data'!J11,"*")</f>
        <v>488948.34</v>
      </c>
      <c r="H16" s="44">
        <f>IF('County Data'!M11&gt;9,'County Data'!L11,"*")</f>
        <v>335201.02</v>
      </c>
      <c r="I16" s="22">
        <f t="shared" si="1"/>
        <v>-0.409230605553631</v>
      </c>
      <c r="J16" s="22" t="str">
        <f t="shared" si="2"/>
        <v/>
      </c>
      <c r="K16" s="22" t="str">
        <f t="shared" si="3"/>
        <v/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764514.04</v>
      </c>
      <c r="D17" s="46" t="str">
        <f>IF('County Data'!E12&gt;9,'County Data'!D12,"*")</f>
        <v>*</v>
      </c>
      <c r="E17" s="47" t="str">
        <f>IF('County Data'!G12&gt;9,'County Data'!F12,"*")</f>
        <v>*</v>
      </c>
      <c r="F17" s="45">
        <f>IF('County Data'!I12&gt;9,'County Data'!H12,"*")</f>
        <v>2253302.9900000002</v>
      </c>
      <c r="G17" s="46">
        <f>IF('County Data'!K12&gt;9,'County Data'!J12,"*")</f>
        <v>6777688.7400000002</v>
      </c>
      <c r="H17" s="47">
        <f>IF('County Data'!M12&gt;9,'County Data'!L12,"*")</f>
        <v>463702.18</v>
      </c>
      <c r="I17" s="9">
        <f t="shared" si="1"/>
        <v>-0.6607140524852364</v>
      </c>
      <c r="J17" s="9" t="str">
        <f t="shared" si="2"/>
        <v/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3731297.38</v>
      </c>
      <c r="D18" s="43">
        <f>IF('County Data'!E13&gt;9,'County Data'!D13,"*")</f>
        <v>86615.13</v>
      </c>
      <c r="E18" s="44">
        <f>IF('County Data'!G13&gt;9,'County Data'!F13,"*")</f>
        <v>28167.47</v>
      </c>
      <c r="F18" s="43">
        <f>IF('County Data'!I13&gt;9,'County Data'!H13,"*")</f>
        <v>7902237.46</v>
      </c>
      <c r="G18" s="43">
        <f>IF('County Data'!K13&gt;9,'County Data'!J13,"*")</f>
        <v>1603113.61</v>
      </c>
      <c r="H18" s="44">
        <f>IF('County Data'!M13&gt;9,'County Data'!L13,"*")</f>
        <v>1389070.17</v>
      </c>
      <c r="I18" s="22">
        <f t="shared" si="1"/>
        <v>-0.52781760876115202</v>
      </c>
      <c r="J18" s="22">
        <f t="shared" si="2"/>
        <v>-0.94597068513441163</v>
      </c>
      <c r="K18" s="22">
        <f t="shared" si="3"/>
        <v>-0.97972206832430941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3067345.15</v>
      </c>
      <c r="D19" s="46">
        <f>IF('County Data'!E14&gt;9,'County Data'!D14,"*")</f>
        <v>86927.06</v>
      </c>
      <c r="E19" s="47">
        <f>IF('County Data'!G14&gt;9,'County Data'!F14,"*")</f>
        <v>38347.78</v>
      </c>
      <c r="F19" s="45">
        <f>IF('County Data'!I14&gt;9,'County Data'!H14,"*")</f>
        <v>7963486.21</v>
      </c>
      <c r="G19" s="46">
        <f>IF('County Data'!K14&gt;9,'County Data'!J14,"*")</f>
        <v>1245210.31</v>
      </c>
      <c r="H19" s="47">
        <f>IF('County Data'!M14&gt;9,'County Data'!L14,"*")</f>
        <v>1432809.24</v>
      </c>
      <c r="I19" s="9">
        <f t="shared" si="1"/>
        <v>-0.61482382600873497</v>
      </c>
      <c r="J19" s="9">
        <f t="shared" si="2"/>
        <v>-0.93019086069083379</v>
      </c>
      <c r="K19" s="9">
        <f t="shared" si="3"/>
        <v>-0.97323594870172669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2375247.5299999998</v>
      </c>
      <c r="D20" s="43">
        <f>IF('County Data'!E15&gt;9,'County Data'!D15,"*")</f>
        <v>193400.78</v>
      </c>
      <c r="E20" s="44">
        <f>IF('County Data'!G15&gt;9,'County Data'!F15,"*")</f>
        <v>49765.27</v>
      </c>
      <c r="F20" s="43">
        <f>IF('County Data'!I15&gt;9,'County Data'!H15,"*")</f>
        <v>4984095.6900000004</v>
      </c>
      <c r="G20" s="43">
        <f>IF('County Data'!K15&gt;9,'County Data'!J15,"*")</f>
        <v>872777.31</v>
      </c>
      <c r="H20" s="44">
        <f>IF('County Data'!M15&gt;9,'County Data'!L15,"*")</f>
        <v>810535.33</v>
      </c>
      <c r="I20" s="22">
        <f t="shared" si="1"/>
        <v>-0.52343460524530994</v>
      </c>
      <c r="J20" s="22">
        <f t="shared" si="2"/>
        <v>-0.77840764444254396</v>
      </c>
      <c r="K20" s="22">
        <f t="shared" si="3"/>
        <v>-0.9386019730935109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2159893.44</v>
      </c>
      <c r="D21" s="46">
        <f>IF('County Data'!E16&gt;9,'County Data'!D16,"*")</f>
        <v>214109.02</v>
      </c>
      <c r="E21" s="47">
        <f>IF('County Data'!G16&gt;9,'County Data'!F16,"*")</f>
        <v>39795.980000000003</v>
      </c>
      <c r="F21" s="45">
        <f>IF('County Data'!I16&gt;9,'County Data'!H16,"*")</f>
        <v>6012759.2999999998</v>
      </c>
      <c r="G21" s="46">
        <f>IF('County Data'!K16&gt;9,'County Data'!J16,"*")</f>
        <v>2058920.17</v>
      </c>
      <c r="H21" s="47">
        <f>IF('County Data'!M16&gt;9,'County Data'!L16,"*")</f>
        <v>1172576.8500000001</v>
      </c>
      <c r="I21" s="9">
        <f t="shared" si="1"/>
        <v>-0.64078165576992252</v>
      </c>
      <c r="J21" s="9">
        <f t="shared" si="2"/>
        <v>-0.89600907159018217</v>
      </c>
      <c r="K21" s="9">
        <f t="shared" si="3"/>
        <v>-0.96606109015370722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11" sqref="H1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04/01/2020 - 04/30/2020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04/01/2019 - 04/30/2019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764709.9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1424946.29</v>
      </c>
      <c r="G6" s="41" t="str">
        <f>IF('Town Data'!K2&gt;9,'Town Data'!J2,"*")</f>
        <v>*</v>
      </c>
      <c r="H6" s="42">
        <f>IF('Town Data'!M2&gt;9,'Town Data'!L2,"*")</f>
        <v>244406.5</v>
      </c>
      <c r="I6" s="20">
        <f t="shared" ref="I6:I69" si="0">IFERROR((C6-F6)/F6,"")</f>
        <v>-0.46334124635673107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BARTON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147029.32999999999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1522623.94</v>
      </c>
      <c r="D8" s="43" t="str">
        <f>IF('Town Data'!E4&gt;9,'Town Data'!D4,"*")</f>
        <v>*</v>
      </c>
      <c r="E8" s="44">
        <f>IF('Town Data'!G4&gt;9,'Town Data'!F4,"*")</f>
        <v>22138.35</v>
      </c>
      <c r="F8" s="43">
        <f>IF('Town Data'!I4&gt;9,'Town Data'!H4,"*")</f>
        <v>2610774</v>
      </c>
      <c r="G8" s="43">
        <f>IF('Town Data'!K4&gt;9,'Town Data'!J4,"*")</f>
        <v>365447.7</v>
      </c>
      <c r="H8" s="44">
        <f>IF('Town Data'!M4&gt;9,'Town Data'!L4,"*")</f>
        <v>305011.58</v>
      </c>
      <c r="I8" s="22">
        <f t="shared" si="0"/>
        <v>-0.41679213137559973</v>
      </c>
      <c r="J8" s="22" t="str">
        <f t="shared" si="1"/>
        <v/>
      </c>
      <c r="K8" s="22">
        <f t="shared" si="2"/>
        <v>-0.9274180016378395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805992.16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1609623.61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-0.49926668881304492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372570.26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281637.14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1535832.36</v>
      </c>
      <c r="D12" s="43" t="str">
        <f>IF('Town Data'!E8&gt;9,'Town Data'!D8,"*")</f>
        <v>*</v>
      </c>
      <c r="E12" s="44">
        <f>IF('Town Data'!G8&gt;9,'Town Data'!F8,"*")</f>
        <v>22908.12</v>
      </c>
      <c r="F12" s="43">
        <f>IF('Town Data'!I8&gt;9,'Town Data'!H8,"*")</f>
        <v>3110650.73</v>
      </c>
      <c r="G12" s="43">
        <f>IF('Town Data'!K8&gt;9,'Town Data'!J8,"*")</f>
        <v>606613.91</v>
      </c>
      <c r="H12" s="44">
        <f>IF('Town Data'!M8&gt;9,'Town Data'!L8,"*")</f>
        <v>424423.47</v>
      </c>
      <c r="I12" s="22">
        <f t="shared" si="0"/>
        <v>-0.50626653606976957</v>
      </c>
      <c r="J12" s="22" t="str">
        <f t="shared" si="1"/>
        <v/>
      </c>
      <c r="K12" s="22">
        <f t="shared" si="2"/>
        <v>-0.94602532230368885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183240.9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309300.59000000003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-0.40756369071264953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>
        <f>IF('Town Data'!K10&gt;9,'Town Data'!J10,"*")</f>
        <v>147582.03</v>
      </c>
      <c r="H14" s="44" t="str">
        <f>IF('Town Data'!M10&gt;9,'Town Data'!L10,"*")</f>
        <v>*</v>
      </c>
      <c r="I14" s="22" t="str">
        <f t="shared" si="0"/>
        <v/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2143941.77</v>
      </c>
      <c r="D15" s="46" t="str">
        <f>IF('Town Data'!E11&gt;9,'Town Data'!D11,"*")</f>
        <v>*</v>
      </c>
      <c r="E15" s="47">
        <f>IF('Town Data'!G11&gt;9,'Town Data'!F11,"*")</f>
        <v>66954.78</v>
      </c>
      <c r="F15" s="45">
        <f>IF('Town Data'!I11&gt;9,'Town Data'!H11,"*")</f>
        <v>10502021.199999999</v>
      </c>
      <c r="G15" s="46">
        <f>IF('Town Data'!K11&gt;9,'Town Data'!J11,"*")</f>
        <v>2904779.94</v>
      </c>
      <c r="H15" s="47">
        <f>IF('Town Data'!M11&gt;9,'Town Data'!L11,"*")</f>
        <v>3208436.54</v>
      </c>
      <c r="I15" s="9">
        <f t="shared" si="0"/>
        <v>-0.79585436658611963</v>
      </c>
      <c r="J15" s="9" t="str">
        <f t="shared" si="1"/>
        <v/>
      </c>
      <c r="K15" s="9">
        <f t="shared" si="2"/>
        <v>-0.97913164896195837</v>
      </c>
      <c r="L15" s="15"/>
    </row>
    <row r="16" spans="1:12" x14ac:dyDescent="0.25">
      <c r="A16" s="15"/>
      <c r="B16" s="28" t="str">
        <f>'Town Data'!A12</f>
        <v>CAMBRIDGE</v>
      </c>
      <c r="C16" s="52" t="str">
        <f>IF('Town Data'!C12&gt;9,'Town Data'!B12,"*")</f>
        <v>*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401951.09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 t="str">
        <f t="shared" si="0"/>
        <v/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138479.41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404020.42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-0.65724650749088376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97120.82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242167.03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-0.59895110412016039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1272583.4099999999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2057975.84</v>
      </c>
      <c r="G19" s="43" t="str">
        <f>IF('Town Data'!K15&gt;9,'Town Data'!J15,"*")</f>
        <v>*</v>
      </c>
      <c r="H19" s="44">
        <f>IF('Town Data'!M15&gt;9,'Town Data'!L15,"*")</f>
        <v>239905.36</v>
      </c>
      <c r="I19" s="22">
        <f t="shared" si="0"/>
        <v>-0.38163345493890743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456789.24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780399.22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-0.41467235192777357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DOVER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201392.68</v>
      </c>
      <c r="G21" s="43">
        <f>IF('Town Data'!K17&gt;9,'Town Data'!J17,"*")</f>
        <v>51866.93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ENOSBURG</v>
      </c>
      <c r="C22" s="50">
        <f>IF('Town Data'!C18&gt;9,'Town Data'!B18,"*")</f>
        <v>271714.01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350311.64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-0.22436488265134438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ESSEX</v>
      </c>
      <c r="C23" s="51">
        <f>IF('Town Data'!C19&gt;9,'Town Data'!B19,"*")</f>
        <v>1797387.67</v>
      </c>
      <c r="D23" s="43" t="str">
        <f>IF('Town Data'!E19&gt;9,'Town Data'!D19,"*")</f>
        <v>*</v>
      </c>
      <c r="E23" s="44">
        <f>IF('Town Data'!G19&gt;9,'Town Data'!F19,"*")</f>
        <v>31342.18</v>
      </c>
      <c r="F23" s="43">
        <f>IF('Town Data'!I19&gt;9,'Town Data'!H19,"*")</f>
        <v>3331203.81</v>
      </c>
      <c r="G23" s="43" t="str">
        <f>IF('Town Data'!K19&gt;9,'Town Data'!J19,"*")</f>
        <v>*</v>
      </c>
      <c r="H23" s="44">
        <f>IF('Town Data'!M19&gt;9,'Town Data'!L19,"*")</f>
        <v>311120.52</v>
      </c>
      <c r="I23" s="22">
        <f t="shared" si="0"/>
        <v>-0.46043899667609955</v>
      </c>
      <c r="J23" s="22" t="str">
        <f t="shared" si="1"/>
        <v/>
      </c>
      <c r="K23" s="22">
        <f t="shared" si="2"/>
        <v>-0.89926032522702137</v>
      </c>
      <c r="L23" s="15"/>
    </row>
    <row r="24" spans="1:12" x14ac:dyDescent="0.25">
      <c r="A24" s="15"/>
      <c r="B24" s="15" t="str">
        <f>'Town Data'!A20</f>
        <v>FAIR HAVEN</v>
      </c>
      <c r="C24" s="50">
        <f>IF('Town Data'!C20&gt;9,'Town Data'!B20,"*")</f>
        <v>312112.89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449809.19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-0.30612158013045482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HARDWICK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271468.02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HARTFORD</v>
      </c>
      <c r="C26" s="50">
        <f>IF('Town Data'!C22&gt;9,'Town Data'!B22,"*")</f>
        <v>686615.75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1782186.37</v>
      </c>
      <c r="G26" s="46">
        <f>IF('Town Data'!K22&gt;9,'Town Data'!J22,"*")</f>
        <v>782736.63</v>
      </c>
      <c r="H26" s="47">
        <f>IF('Town Data'!M22&gt;9,'Town Data'!L22,"*")</f>
        <v>306847.56</v>
      </c>
      <c r="I26" s="9">
        <f t="shared" si="0"/>
        <v>-0.61473403592464915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HINESBURG</v>
      </c>
      <c r="C27" s="51" t="str">
        <f>IF('Town Data'!C23&gt;9,'Town Data'!B23,"*")</f>
        <v>*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392928.15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JERICHO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335108.31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KILLINGTON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1000101.14</v>
      </c>
      <c r="G29" s="43">
        <f>IF('Town Data'!K25&gt;9,'Town Data'!J25,"*")</f>
        <v>576530.23</v>
      </c>
      <c r="H29" s="44">
        <f>IF('Town Data'!M25&gt;9,'Town Data'!L25,"*")</f>
        <v>562147.43000000005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LONDONDERRY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104992.76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LUDLOW</v>
      </c>
      <c r="C31" s="51">
        <f>IF('Town Data'!C27&gt;9,'Town Data'!B27,"*")</f>
        <v>97855.09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537390.29</v>
      </c>
      <c r="G31" s="43">
        <f>IF('Town Data'!K27&gt;9,'Town Data'!J27,"*")</f>
        <v>38982.339999999997</v>
      </c>
      <c r="H31" s="44">
        <f>IF('Town Data'!M27&gt;9,'Town Data'!L27,"*")</f>
        <v>174530.44</v>
      </c>
      <c r="I31" s="22">
        <f t="shared" si="0"/>
        <v>-0.81790685127563445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LYNDON</v>
      </c>
      <c r="C32" s="50">
        <f>IF('Town Data'!C28&gt;9,'Town Data'!B28,"*")</f>
        <v>659251.39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1050489.98</v>
      </c>
      <c r="G32" s="46" t="str">
        <f>IF('Town Data'!K28&gt;9,'Town Data'!J28,"*")</f>
        <v>*</v>
      </c>
      <c r="H32" s="47">
        <f>IF('Town Data'!M28&gt;9,'Town Data'!L28,"*")</f>
        <v>81434.22</v>
      </c>
      <c r="I32" s="9">
        <f t="shared" si="0"/>
        <v>-0.37243438533321371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MANCHESTER</v>
      </c>
      <c r="C33" s="51">
        <f>IF('Town Data'!C29&gt;9,'Town Data'!B29,"*")</f>
        <v>582862.18999999994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1414242.6</v>
      </c>
      <c r="G33" s="43">
        <f>IF('Town Data'!K29&gt;9,'Town Data'!J29,"*")</f>
        <v>807286.21</v>
      </c>
      <c r="H33" s="44">
        <f>IF('Town Data'!M29&gt;9,'Town Data'!L29,"*")</f>
        <v>270837.48</v>
      </c>
      <c r="I33" s="22">
        <f t="shared" si="0"/>
        <v>-0.58786265524740955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MIDDLEBURY</v>
      </c>
      <c r="C34" s="50">
        <f>IF('Town Data'!C30&gt;9,'Town Data'!B30,"*")</f>
        <v>674477.58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1999974.53</v>
      </c>
      <c r="G34" s="46" t="str">
        <f>IF('Town Data'!K30&gt;9,'Town Data'!J30,"*")</f>
        <v>*</v>
      </c>
      <c r="H34" s="47">
        <f>IF('Town Data'!M30&gt;9,'Town Data'!L30,"*")</f>
        <v>287224.28999999998</v>
      </c>
      <c r="I34" s="9">
        <f t="shared" si="0"/>
        <v>-0.66275691520931523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MILTON</v>
      </c>
      <c r="C35" s="51">
        <f>IF('Town Data'!C31&gt;9,'Town Data'!B31,"*")</f>
        <v>556189.16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774160.29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-0.28155813830234044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MONTGOMERY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126789.49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518285.55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2002426.24</v>
      </c>
      <c r="G37" s="43" t="str">
        <f>IF('Town Data'!K33&gt;9,'Town Data'!J33,"*")</f>
        <v>*</v>
      </c>
      <c r="H37" s="44">
        <f>IF('Town Data'!M33&gt;9,'Town Data'!L33,"*")</f>
        <v>346556.87</v>
      </c>
      <c r="I37" s="22">
        <f t="shared" si="0"/>
        <v>-0.74117121537520403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677215.8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1238843.47</v>
      </c>
      <c r="G38" s="46" t="str">
        <f>IF('Town Data'!K34&gt;9,'Town Data'!J34,"*")</f>
        <v>*</v>
      </c>
      <c r="H38" s="47">
        <f>IF('Town Data'!M34&gt;9,'Town Data'!L34,"*")</f>
        <v>118021.77</v>
      </c>
      <c r="I38" s="9">
        <f t="shared" si="0"/>
        <v>-0.45334837176806519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541058.38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852264.73</v>
      </c>
      <c r="G39" s="43" t="str">
        <f>IF('Town Data'!K35&gt;9,'Town Data'!J35,"*")</f>
        <v>*</v>
      </c>
      <c r="H39" s="44">
        <f>IF('Town Data'!M35&gt;9,'Town Data'!L35,"*")</f>
        <v>120452.9</v>
      </c>
      <c r="I39" s="22">
        <f t="shared" si="0"/>
        <v>-0.36515221039359447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80137.350000000006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371421.51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-0.78424149425271583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 t="str">
        <f>IF('Town Data'!C37&gt;9,'Town Data'!B37,"*")</f>
        <v>*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214734.34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353336.47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607632.63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-0.41850313404005318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282520.94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344613.85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489551.21</v>
      </c>
      <c r="G44" s="46" t="str">
        <f>IF('Town Data'!K40&gt;9,'Town Data'!J40,"*")</f>
        <v>*</v>
      </c>
      <c r="H44" s="47">
        <f>IF('Town Data'!M40&gt;9,'Town Data'!L40,"*")</f>
        <v>93103.84</v>
      </c>
      <c r="I44" s="9">
        <f t="shared" si="0"/>
        <v>-0.29606169291257606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ROYALTON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313299.48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1952607.03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3297036.56</v>
      </c>
      <c r="G46" s="46">
        <f>IF('Town Data'!K42&gt;9,'Town Data'!J42,"*")</f>
        <v>197436.02</v>
      </c>
      <c r="H46" s="47">
        <f>IF('Town Data'!M42&gt;9,'Town Data'!L42,"*")</f>
        <v>417050.82</v>
      </c>
      <c r="I46" s="9">
        <f t="shared" si="0"/>
        <v>-0.4077690694458056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622110.42000000004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1448345.89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-0.57046833612376935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445643.87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760423.26</v>
      </c>
      <c r="G48" s="46" t="str">
        <f>IF('Town Data'!K44&gt;9,'Town Data'!J44,"*")</f>
        <v>*</v>
      </c>
      <c r="H48" s="47">
        <f>IF('Town Data'!M44&gt;9,'Town Data'!L44,"*")</f>
        <v>153534.93</v>
      </c>
      <c r="I48" s="9">
        <f t="shared" si="0"/>
        <v>-0.41395286882728971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2648867.73</v>
      </c>
      <c r="D49" s="43">
        <f>IF('Town Data'!E45&gt;9,'Town Data'!D45,"*")</f>
        <v>189725.71</v>
      </c>
      <c r="E49" s="44">
        <f>IF('Town Data'!G45&gt;9,'Town Data'!F45,"*")</f>
        <v>32739.57</v>
      </c>
      <c r="F49" s="43">
        <f>IF('Town Data'!I45&gt;9,'Town Data'!H45,"*")</f>
        <v>7320870.25</v>
      </c>
      <c r="G49" s="43">
        <f>IF('Town Data'!K45&gt;9,'Town Data'!J45,"*")</f>
        <v>2166014.7799999998</v>
      </c>
      <c r="H49" s="44">
        <f>IF('Town Data'!M45&gt;9,'Town Data'!L45,"*")</f>
        <v>817795.76</v>
      </c>
      <c r="I49" s="22">
        <f t="shared" si="0"/>
        <v>-0.63817583981904336</v>
      </c>
      <c r="J49" s="22">
        <f t="shared" si="1"/>
        <v>-0.91240793379997154</v>
      </c>
      <c r="K49" s="22">
        <f t="shared" si="2"/>
        <v>-0.9599660800393488</v>
      </c>
      <c r="L49" s="15"/>
    </row>
    <row r="50" spans="1:12" x14ac:dyDescent="0.25">
      <c r="A50" s="15"/>
      <c r="B50" s="15" t="str">
        <f>'Town Data'!A46</f>
        <v>SPRINGFIELD</v>
      </c>
      <c r="C50" s="50">
        <f>IF('Town Data'!C46&gt;9,'Town Data'!B46,"*")</f>
        <v>582865.34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923249.32</v>
      </c>
      <c r="G50" s="46" t="str">
        <f>IF('Town Data'!K46&gt;9,'Town Data'!J46,"*")</f>
        <v>*</v>
      </c>
      <c r="H50" s="47">
        <f>IF('Town Data'!M46&gt;9,'Town Data'!L46,"*")</f>
        <v>83861.3</v>
      </c>
      <c r="I50" s="9">
        <f t="shared" si="0"/>
        <v>-0.3686804556758298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</v>
      </c>
      <c r="C51" s="51">
        <f>IF('Town Data'!C47&gt;9,'Town Data'!B47,"*")</f>
        <v>1128735.8700000001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1452847.17</v>
      </c>
      <c r="G51" s="43" t="str">
        <f>IF('Town Data'!K47&gt;9,'Town Data'!J47,"*")</f>
        <v>*</v>
      </c>
      <c r="H51" s="44">
        <f>IF('Town Data'!M47&gt;9,'Town Data'!L47,"*")</f>
        <v>184036.43</v>
      </c>
      <c r="I51" s="22">
        <f t="shared" si="0"/>
        <v>-0.22308698856466769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 TOWN</v>
      </c>
      <c r="C52" s="50">
        <f>IF('Town Data'!C48&gt;9,'Town Data'!B48,"*")</f>
        <v>532891.67000000004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1124394.93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-0.52606361360949927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JOHNSBURY</v>
      </c>
      <c r="C53" s="51">
        <f>IF('Town Data'!C49&gt;9,'Town Data'!B49,"*")</f>
        <v>660358.25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1120379.79</v>
      </c>
      <c r="G53" s="43" t="str">
        <f>IF('Town Data'!K49&gt;9,'Town Data'!J49,"*")</f>
        <v>*</v>
      </c>
      <c r="H53" s="44">
        <f>IF('Town Data'!M49&gt;9,'Town Data'!L49,"*")</f>
        <v>109968.3</v>
      </c>
      <c r="I53" s="22">
        <f t="shared" si="0"/>
        <v>-0.41059428606794129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STOWE</v>
      </c>
      <c r="C54" s="50">
        <f>IF('Town Data'!C50&gt;9,'Town Data'!B50,"*")</f>
        <v>471248.8</v>
      </c>
      <c r="D54" s="46">
        <f>IF('Town Data'!E50&gt;9,'Town Data'!D50,"*")</f>
        <v>69170.009999999995</v>
      </c>
      <c r="E54" s="47">
        <f>IF('Town Data'!G50&gt;9,'Town Data'!F50,"*")</f>
        <v>29423.89</v>
      </c>
      <c r="F54" s="45">
        <f>IF('Town Data'!I50&gt;9,'Town Data'!H50,"*")</f>
        <v>2039786.23</v>
      </c>
      <c r="G54" s="46">
        <f>IF('Town Data'!K50&gt;9,'Town Data'!J50,"*")</f>
        <v>1596836.9</v>
      </c>
      <c r="H54" s="47">
        <f>IF('Town Data'!M50&gt;9,'Town Data'!L50,"*")</f>
        <v>687690.56</v>
      </c>
      <c r="I54" s="9">
        <f t="shared" si="0"/>
        <v>-0.76897147697678103</v>
      </c>
      <c r="J54" s="9">
        <f t="shared" si="1"/>
        <v>-0.95668310896372699</v>
      </c>
      <c r="K54" s="9">
        <f t="shared" si="2"/>
        <v>-0.95721347403692725</v>
      </c>
      <c r="L54" s="15"/>
    </row>
    <row r="55" spans="1:12" x14ac:dyDescent="0.25">
      <c r="A55" s="15"/>
      <c r="B55" s="27" t="str">
        <f>'Town Data'!A51</f>
        <v>SWANTON</v>
      </c>
      <c r="C55" s="51">
        <f>IF('Town Data'!C51&gt;9,'Town Data'!B51,"*")</f>
        <v>333059.03999999998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476686.59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-0.30130394479945416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VERGENNES</v>
      </c>
      <c r="C56" s="50" t="str">
        <f>IF('Town Data'!C52&gt;9,'Town Data'!B52,"*")</f>
        <v>*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319701.63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 t="str">
        <f t="shared" si="0"/>
        <v/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WAITSFIELD</v>
      </c>
      <c r="C57" s="51">
        <f>IF('Town Data'!C53&gt;9,'Town Data'!B53,"*")</f>
        <v>166188.35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548204.18000000005</v>
      </c>
      <c r="G57" s="43">
        <f>IF('Town Data'!K53&gt;9,'Town Data'!J53,"*")</f>
        <v>55129.37</v>
      </c>
      <c r="H57" s="44">
        <f>IF('Town Data'!M53&gt;9,'Town Data'!L53,"*")</f>
        <v>214506.51</v>
      </c>
      <c r="I57" s="22">
        <f t="shared" si="0"/>
        <v>-0.69684953879775235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WARREN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277586.26</v>
      </c>
      <c r="G58" s="46">
        <f>IF('Town Data'!K54&gt;9,'Town Data'!J54,"*")</f>
        <v>145168.82</v>
      </c>
      <c r="H58" s="47">
        <f>IF('Town Data'!M54&gt;9,'Town Data'!L54,"*")</f>
        <v>142373.29999999999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WATERBURY</v>
      </c>
      <c r="C59" s="51">
        <f>IF('Town Data'!C55&gt;9,'Town Data'!B55,"*")</f>
        <v>281324.14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1096327.8400000001</v>
      </c>
      <c r="G59" s="43" t="str">
        <f>IF('Town Data'!K55&gt;9,'Town Data'!J55,"*")</f>
        <v>*</v>
      </c>
      <c r="H59" s="44">
        <f>IF('Town Data'!M55&gt;9,'Town Data'!L55,"*")</f>
        <v>266798.86</v>
      </c>
      <c r="I59" s="22">
        <f t="shared" si="0"/>
        <v>-0.74339414750244781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WILLISTON</v>
      </c>
      <c r="C60" s="50">
        <f>IF('Town Data'!C56&gt;9,'Town Data'!B56,"*")</f>
        <v>1032685.38</v>
      </c>
      <c r="D60" s="46" t="str">
        <f>IF('Town Data'!E56&gt;9,'Town Data'!D56,"*")</f>
        <v>*</v>
      </c>
      <c r="E60" s="47">
        <f>IF('Town Data'!G56&gt;9,'Town Data'!F56,"*")</f>
        <v>41351.769999999997</v>
      </c>
      <c r="F60" s="45">
        <f>IF('Town Data'!I56&gt;9,'Town Data'!H56,"*")</f>
        <v>3098150.16</v>
      </c>
      <c r="G60" s="46" t="str">
        <f>IF('Town Data'!K56&gt;9,'Town Data'!J56,"*")</f>
        <v>*</v>
      </c>
      <c r="H60" s="47">
        <f>IF('Town Data'!M56&gt;9,'Town Data'!L56,"*")</f>
        <v>349495.17</v>
      </c>
      <c r="I60" s="9">
        <f t="shared" si="0"/>
        <v>-0.66667678238036088</v>
      </c>
      <c r="J60" s="9" t="str">
        <f t="shared" si="1"/>
        <v/>
      </c>
      <c r="K60" s="9">
        <f t="shared" si="2"/>
        <v>-0.88168142638423297</v>
      </c>
      <c r="L60" s="15"/>
    </row>
    <row r="61" spans="1:12" x14ac:dyDescent="0.25">
      <c r="A61" s="15"/>
      <c r="B61" s="27" t="str">
        <f>'Town Data'!A57</f>
        <v>WILMINGTON</v>
      </c>
      <c r="C61" s="51">
        <f>IF('Town Data'!C57&gt;9,'Town Data'!B57,"*")</f>
        <v>93396.01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306772.57</v>
      </c>
      <c r="G61" s="43">
        <f>IF('Town Data'!K57&gt;9,'Town Data'!J57,"*")</f>
        <v>32484.29</v>
      </c>
      <c r="H61" s="44">
        <f>IF('Town Data'!M57&gt;9,'Town Data'!L57,"*")</f>
        <v>43562.2</v>
      </c>
      <c r="I61" s="22">
        <f t="shared" si="0"/>
        <v>-0.69555293030273202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WINDSOR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313303.27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346517.93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1162867.3</v>
      </c>
      <c r="G63" s="43" t="str">
        <f>IF('Town Data'!K59&gt;9,'Town Data'!J59,"*")</f>
        <v>*</v>
      </c>
      <c r="H63" s="44">
        <f>IF('Town Data'!M59&gt;9,'Town Data'!L59,"*")</f>
        <v>371990.68</v>
      </c>
      <c r="I63" s="22">
        <f t="shared" si="0"/>
        <v>-0.70201421090781391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155327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820147.05</v>
      </c>
      <c r="G64" s="46">
        <f>IF('Town Data'!K60&gt;9,'Town Data'!J60,"*")</f>
        <v>732660.84</v>
      </c>
      <c r="H64" s="47">
        <f>IF('Town Data'!M60&gt;9,'Town Data'!L60,"*")</f>
        <v>221325.24</v>
      </c>
      <c r="I64" s="9">
        <f t="shared" si="0"/>
        <v>-0.81061079229633271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764709.9</v>
      </c>
      <c r="C2" s="39">
        <v>23</v>
      </c>
      <c r="D2" s="39">
        <v>0</v>
      </c>
      <c r="E2" s="39">
        <v>0</v>
      </c>
      <c r="F2" s="39">
        <v>0</v>
      </c>
      <c r="G2" s="39">
        <v>0</v>
      </c>
      <c r="H2" s="39">
        <v>1424946.29</v>
      </c>
      <c r="I2" s="39">
        <v>39</v>
      </c>
      <c r="J2" s="39">
        <v>0</v>
      </c>
      <c r="K2" s="39">
        <v>0</v>
      </c>
      <c r="L2" s="39">
        <v>244406.5</v>
      </c>
      <c r="M2" s="39">
        <v>19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147029.32999999999</v>
      </c>
      <c r="I3" s="39">
        <v>14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1522623.94</v>
      </c>
      <c r="C4" s="39">
        <v>41</v>
      </c>
      <c r="D4" s="39">
        <v>0</v>
      </c>
      <c r="E4" s="39">
        <v>0</v>
      </c>
      <c r="F4" s="39">
        <v>22138.35</v>
      </c>
      <c r="G4" s="39">
        <v>11</v>
      </c>
      <c r="H4" s="39">
        <v>2610774</v>
      </c>
      <c r="I4" s="39">
        <v>67</v>
      </c>
      <c r="J4" s="39">
        <v>365447.7</v>
      </c>
      <c r="K4" s="39">
        <v>17</v>
      </c>
      <c r="L4" s="39">
        <v>305011.58</v>
      </c>
      <c r="M4" s="39">
        <v>27</v>
      </c>
    </row>
    <row r="5" spans="1:13" x14ac:dyDescent="0.25">
      <c r="A5" s="38" t="s">
        <v>50</v>
      </c>
      <c r="B5" s="39">
        <v>805992.16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1609623.61</v>
      </c>
      <c r="I5" s="39">
        <v>21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372570.26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281637.14</v>
      </c>
      <c r="I7" s="39">
        <v>18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1535832.36</v>
      </c>
      <c r="C8" s="39">
        <v>41</v>
      </c>
      <c r="D8" s="39">
        <v>0</v>
      </c>
      <c r="E8" s="39">
        <v>0</v>
      </c>
      <c r="F8" s="39">
        <v>22908.12</v>
      </c>
      <c r="G8" s="39">
        <v>15</v>
      </c>
      <c r="H8" s="39">
        <v>3110650.73</v>
      </c>
      <c r="I8" s="39">
        <v>78</v>
      </c>
      <c r="J8" s="39">
        <v>606613.91</v>
      </c>
      <c r="K8" s="39">
        <v>19</v>
      </c>
      <c r="L8" s="39">
        <v>424423.47</v>
      </c>
      <c r="M8" s="39">
        <v>35</v>
      </c>
    </row>
    <row r="9" spans="1:13" x14ac:dyDescent="0.25">
      <c r="A9" s="38" t="s">
        <v>54</v>
      </c>
      <c r="B9" s="39">
        <v>183240.9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309300.59000000003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147582.03</v>
      </c>
      <c r="K10" s="39">
        <v>14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2143941.77</v>
      </c>
      <c r="C11" s="39">
        <v>86</v>
      </c>
      <c r="D11" s="39">
        <v>0</v>
      </c>
      <c r="E11" s="39">
        <v>0</v>
      </c>
      <c r="F11" s="39">
        <v>66954.78</v>
      </c>
      <c r="G11" s="39">
        <v>25</v>
      </c>
      <c r="H11" s="39">
        <v>10502021.199999999</v>
      </c>
      <c r="I11" s="39">
        <v>175</v>
      </c>
      <c r="J11" s="39">
        <v>2904779.94</v>
      </c>
      <c r="K11" s="39">
        <v>22</v>
      </c>
      <c r="L11" s="39">
        <v>3208436.54</v>
      </c>
      <c r="M11" s="39">
        <v>104</v>
      </c>
    </row>
    <row r="12" spans="1:13" x14ac:dyDescent="0.25">
      <c r="A12" s="38" t="s">
        <v>57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401951.09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138479.41</v>
      </c>
      <c r="C13" s="39">
        <v>11</v>
      </c>
      <c r="D13" s="39">
        <v>0</v>
      </c>
      <c r="E13" s="39">
        <v>0</v>
      </c>
      <c r="F13" s="39">
        <v>0</v>
      </c>
      <c r="G13" s="39">
        <v>0</v>
      </c>
      <c r="H13" s="39">
        <v>404020.42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97120.82</v>
      </c>
      <c r="C14" s="39">
        <v>10</v>
      </c>
      <c r="D14" s="39">
        <v>0</v>
      </c>
      <c r="E14" s="39">
        <v>0</v>
      </c>
      <c r="F14" s="39">
        <v>0</v>
      </c>
      <c r="G14" s="39">
        <v>0</v>
      </c>
      <c r="H14" s="39">
        <v>242167.03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1272583.4099999999</v>
      </c>
      <c r="C15" s="39">
        <v>35</v>
      </c>
      <c r="D15" s="39">
        <v>0</v>
      </c>
      <c r="E15" s="39">
        <v>0</v>
      </c>
      <c r="F15" s="39">
        <v>0</v>
      </c>
      <c r="G15" s="39">
        <v>0</v>
      </c>
      <c r="H15" s="39">
        <v>2057975.84</v>
      </c>
      <c r="I15" s="39">
        <v>49</v>
      </c>
      <c r="J15" s="39">
        <v>0</v>
      </c>
      <c r="K15" s="39">
        <v>0</v>
      </c>
      <c r="L15" s="39">
        <v>239905.36</v>
      </c>
      <c r="M15" s="39">
        <v>15</v>
      </c>
    </row>
    <row r="16" spans="1:13" x14ac:dyDescent="0.25">
      <c r="A16" s="38" t="s">
        <v>61</v>
      </c>
      <c r="B16" s="39">
        <v>456789.24</v>
      </c>
      <c r="C16" s="39">
        <v>14</v>
      </c>
      <c r="D16" s="39">
        <v>0</v>
      </c>
      <c r="E16" s="39">
        <v>0</v>
      </c>
      <c r="F16" s="39">
        <v>0</v>
      </c>
      <c r="G16" s="39">
        <v>0</v>
      </c>
      <c r="H16" s="39">
        <v>780399.22</v>
      </c>
      <c r="I16" s="39">
        <v>21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201392.68</v>
      </c>
      <c r="I17" s="39">
        <v>16</v>
      </c>
      <c r="J17" s="39">
        <v>51866.93</v>
      </c>
      <c r="K17" s="39">
        <v>12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271714.01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350311.64</v>
      </c>
      <c r="I18" s="39">
        <v>16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1797387.67</v>
      </c>
      <c r="C19" s="39">
        <v>49</v>
      </c>
      <c r="D19" s="39">
        <v>0</v>
      </c>
      <c r="E19" s="39">
        <v>0</v>
      </c>
      <c r="F19" s="39">
        <v>31342.18</v>
      </c>
      <c r="G19" s="39">
        <v>11</v>
      </c>
      <c r="H19" s="39">
        <v>3331203.81</v>
      </c>
      <c r="I19" s="39">
        <v>73</v>
      </c>
      <c r="J19" s="39">
        <v>0</v>
      </c>
      <c r="K19" s="39">
        <v>0</v>
      </c>
      <c r="L19" s="39">
        <v>311120.52</v>
      </c>
      <c r="M19" s="39">
        <v>25</v>
      </c>
    </row>
    <row r="20" spans="1:13" x14ac:dyDescent="0.25">
      <c r="A20" s="38" t="s">
        <v>65</v>
      </c>
      <c r="B20" s="39">
        <v>312112.89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449809.19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271468.02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686615.75</v>
      </c>
      <c r="C22" s="39">
        <v>22</v>
      </c>
      <c r="D22" s="39">
        <v>0</v>
      </c>
      <c r="E22" s="39">
        <v>0</v>
      </c>
      <c r="F22" s="39">
        <v>0</v>
      </c>
      <c r="G22" s="39">
        <v>0</v>
      </c>
      <c r="H22" s="39">
        <v>1782186.37</v>
      </c>
      <c r="I22" s="39">
        <v>43</v>
      </c>
      <c r="J22" s="39">
        <v>782736.63</v>
      </c>
      <c r="K22" s="39">
        <v>16</v>
      </c>
      <c r="L22" s="39">
        <v>306847.56</v>
      </c>
      <c r="M22" s="39">
        <v>19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392928.15</v>
      </c>
      <c r="I23" s="39">
        <v>11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335108.31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1000101.14</v>
      </c>
      <c r="I25" s="39">
        <v>29</v>
      </c>
      <c r="J25" s="39">
        <v>576530.23</v>
      </c>
      <c r="K25" s="39">
        <v>33</v>
      </c>
      <c r="L25" s="39">
        <v>562147.43000000005</v>
      </c>
      <c r="M25" s="39">
        <v>23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104992.76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97855.09</v>
      </c>
      <c r="C27" s="39">
        <v>13</v>
      </c>
      <c r="D27" s="39">
        <v>0</v>
      </c>
      <c r="E27" s="39">
        <v>0</v>
      </c>
      <c r="F27" s="39">
        <v>0</v>
      </c>
      <c r="G27" s="39">
        <v>0</v>
      </c>
      <c r="H27" s="39">
        <v>537390.29</v>
      </c>
      <c r="I27" s="39">
        <v>35</v>
      </c>
      <c r="J27" s="39">
        <v>38982.339999999997</v>
      </c>
      <c r="K27" s="39">
        <v>15</v>
      </c>
      <c r="L27" s="39">
        <v>174530.44</v>
      </c>
      <c r="M27" s="39">
        <v>19</v>
      </c>
    </row>
    <row r="28" spans="1:13" x14ac:dyDescent="0.25">
      <c r="A28" s="38" t="s">
        <v>73</v>
      </c>
      <c r="B28" s="39">
        <v>659251.39</v>
      </c>
      <c r="C28" s="39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1050489.98</v>
      </c>
      <c r="I28" s="39">
        <v>23</v>
      </c>
      <c r="J28" s="39">
        <v>0</v>
      </c>
      <c r="K28" s="39">
        <v>0</v>
      </c>
      <c r="L28" s="39">
        <v>81434.22</v>
      </c>
      <c r="M28" s="39">
        <v>12</v>
      </c>
    </row>
    <row r="29" spans="1:13" x14ac:dyDescent="0.25">
      <c r="A29" s="38" t="s">
        <v>74</v>
      </c>
      <c r="B29" s="39">
        <v>582862.18999999994</v>
      </c>
      <c r="C29" s="39">
        <v>30</v>
      </c>
      <c r="D29" s="39">
        <v>0</v>
      </c>
      <c r="E29" s="39">
        <v>0</v>
      </c>
      <c r="F29" s="39">
        <v>0</v>
      </c>
      <c r="G29" s="39">
        <v>0</v>
      </c>
      <c r="H29" s="39">
        <v>1414242.6</v>
      </c>
      <c r="I29" s="39">
        <v>52</v>
      </c>
      <c r="J29" s="39">
        <v>807286.21</v>
      </c>
      <c r="K29" s="39">
        <v>23</v>
      </c>
      <c r="L29" s="39">
        <v>270837.48</v>
      </c>
      <c r="M29" s="39">
        <v>33</v>
      </c>
    </row>
    <row r="30" spans="1:13" x14ac:dyDescent="0.25">
      <c r="A30" s="38" t="s">
        <v>75</v>
      </c>
      <c r="B30" s="39">
        <v>674477.58</v>
      </c>
      <c r="C30" s="39">
        <v>26</v>
      </c>
      <c r="D30" s="39">
        <v>0</v>
      </c>
      <c r="E30" s="39">
        <v>0</v>
      </c>
      <c r="F30" s="39">
        <v>0</v>
      </c>
      <c r="G30" s="39">
        <v>0</v>
      </c>
      <c r="H30" s="39">
        <v>1999974.53</v>
      </c>
      <c r="I30" s="39">
        <v>46</v>
      </c>
      <c r="J30" s="39">
        <v>0</v>
      </c>
      <c r="K30" s="39">
        <v>0</v>
      </c>
      <c r="L30" s="39">
        <v>287224.28999999998</v>
      </c>
      <c r="M30" s="39">
        <v>21</v>
      </c>
    </row>
    <row r="31" spans="1:13" x14ac:dyDescent="0.25">
      <c r="A31" s="38" t="s">
        <v>76</v>
      </c>
      <c r="B31" s="39">
        <v>556189.16</v>
      </c>
      <c r="C31" s="39">
        <v>15</v>
      </c>
      <c r="D31" s="39">
        <v>0</v>
      </c>
      <c r="E31" s="39">
        <v>0</v>
      </c>
      <c r="F31" s="39">
        <v>0</v>
      </c>
      <c r="G31" s="39">
        <v>0</v>
      </c>
      <c r="H31" s="39">
        <v>774160.29</v>
      </c>
      <c r="I31" s="39">
        <v>20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126789.49</v>
      </c>
      <c r="I32" s="39">
        <v>11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518285.55</v>
      </c>
      <c r="C33" s="39">
        <v>25</v>
      </c>
      <c r="D33" s="39">
        <v>0</v>
      </c>
      <c r="E33" s="39">
        <v>0</v>
      </c>
      <c r="F33" s="39">
        <v>0</v>
      </c>
      <c r="G33" s="39">
        <v>0</v>
      </c>
      <c r="H33" s="39">
        <v>2002426.24</v>
      </c>
      <c r="I33" s="39">
        <v>49</v>
      </c>
      <c r="J33" s="39">
        <v>0</v>
      </c>
      <c r="K33" s="39">
        <v>0</v>
      </c>
      <c r="L33" s="39">
        <v>346556.87</v>
      </c>
      <c r="M33" s="39">
        <v>25</v>
      </c>
    </row>
    <row r="34" spans="1:13" x14ac:dyDescent="0.25">
      <c r="A34" s="38" t="s">
        <v>79</v>
      </c>
      <c r="B34" s="39">
        <v>677215.8</v>
      </c>
      <c r="C34" s="39">
        <v>19</v>
      </c>
      <c r="D34" s="39">
        <v>0</v>
      </c>
      <c r="E34" s="39">
        <v>0</v>
      </c>
      <c r="F34" s="39">
        <v>0</v>
      </c>
      <c r="G34" s="39">
        <v>0</v>
      </c>
      <c r="H34" s="39">
        <v>1238843.47</v>
      </c>
      <c r="I34" s="39">
        <v>30</v>
      </c>
      <c r="J34" s="39">
        <v>0</v>
      </c>
      <c r="K34" s="39">
        <v>0</v>
      </c>
      <c r="L34" s="39">
        <v>118021.77</v>
      </c>
      <c r="M34" s="39">
        <v>11</v>
      </c>
    </row>
    <row r="35" spans="1:13" x14ac:dyDescent="0.25">
      <c r="A35" s="38" t="s">
        <v>80</v>
      </c>
      <c r="B35" s="39">
        <v>541058.38</v>
      </c>
      <c r="C35" s="39">
        <v>14</v>
      </c>
      <c r="D35" s="39">
        <v>0</v>
      </c>
      <c r="E35" s="39">
        <v>0</v>
      </c>
      <c r="F35" s="39">
        <v>0</v>
      </c>
      <c r="G35" s="39">
        <v>0</v>
      </c>
      <c r="H35" s="39">
        <v>852264.73</v>
      </c>
      <c r="I35" s="39">
        <v>25</v>
      </c>
      <c r="J35" s="39">
        <v>0</v>
      </c>
      <c r="K35" s="39">
        <v>0</v>
      </c>
      <c r="L35" s="39">
        <v>120452.9</v>
      </c>
      <c r="M35" s="39">
        <v>12</v>
      </c>
    </row>
    <row r="36" spans="1:13" x14ac:dyDescent="0.25">
      <c r="A36" s="38" t="s">
        <v>81</v>
      </c>
      <c r="B36" s="39">
        <v>80137.350000000006</v>
      </c>
      <c r="C36" s="39">
        <v>10</v>
      </c>
      <c r="D36" s="39">
        <v>0</v>
      </c>
      <c r="E36" s="39">
        <v>0</v>
      </c>
      <c r="F36" s="39">
        <v>0</v>
      </c>
      <c r="G36" s="39">
        <v>0</v>
      </c>
      <c r="H36" s="39">
        <v>371421.51</v>
      </c>
      <c r="I36" s="39">
        <v>21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214734.34</v>
      </c>
      <c r="I37" s="39">
        <v>12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353336.47</v>
      </c>
      <c r="C38" s="39">
        <v>15</v>
      </c>
      <c r="D38" s="39">
        <v>0</v>
      </c>
      <c r="E38" s="39">
        <v>0</v>
      </c>
      <c r="F38" s="39">
        <v>0</v>
      </c>
      <c r="G38" s="39">
        <v>0</v>
      </c>
      <c r="H38" s="39">
        <v>607632.63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282520.94</v>
      </c>
      <c r="I39" s="39">
        <v>10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344613.85</v>
      </c>
      <c r="C40" s="39">
        <v>18</v>
      </c>
      <c r="D40" s="39">
        <v>0</v>
      </c>
      <c r="E40" s="39">
        <v>0</v>
      </c>
      <c r="F40" s="39">
        <v>0</v>
      </c>
      <c r="G40" s="39">
        <v>0</v>
      </c>
      <c r="H40" s="39">
        <v>489551.21</v>
      </c>
      <c r="I40" s="39">
        <v>30</v>
      </c>
      <c r="J40" s="39">
        <v>0</v>
      </c>
      <c r="K40" s="39">
        <v>0</v>
      </c>
      <c r="L40" s="39">
        <v>93103.84</v>
      </c>
      <c r="M40" s="39">
        <v>14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313299.48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1952607.03</v>
      </c>
      <c r="C42" s="39">
        <v>46</v>
      </c>
      <c r="D42" s="39">
        <v>0</v>
      </c>
      <c r="E42" s="39">
        <v>0</v>
      </c>
      <c r="F42" s="39">
        <v>0</v>
      </c>
      <c r="G42" s="39">
        <v>0</v>
      </c>
      <c r="H42" s="39">
        <v>3297036.56</v>
      </c>
      <c r="I42" s="39">
        <v>79</v>
      </c>
      <c r="J42" s="39">
        <v>197436.02</v>
      </c>
      <c r="K42" s="39">
        <v>10</v>
      </c>
      <c r="L42" s="39">
        <v>417050.82</v>
      </c>
      <c r="M42" s="39">
        <v>36</v>
      </c>
    </row>
    <row r="43" spans="1:13" x14ac:dyDescent="0.25">
      <c r="A43" s="38" t="s">
        <v>88</v>
      </c>
      <c r="B43" s="39">
        <v>622110.42000000004</v>
      </c>
      <c r="C43" s="39">
        <v>12</v>
      </c>
      <c r="D43" s="39">
        <v>0</v>
      </c>
      <c r="E43" s="39">
        <v>0</v>
      </c>
      <c r="F43" s="39">
        <v>0</v>
      </c>
      <c r="G43" s="39">
        <v>0</v>
      </c>
      <c r="H43" s="39">
        <v>1448345.89</v>
      </c>
      <c r="I43" s="39">
        <v>19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445643.87</v>
      </c>
      <c r="C44" s="39">
        <v>17</v>
      </c>
      <c r="D44" s="39">
        <v>0</v>
      </c>
      <c r="E44" s="39">
        <v>0</v>
      </c>
      <c r="F44" s="39">
        <v>0</v>
      </c>
      <c r="G44" s="39">
        <v>0</v>
      </c>
      <c r="H44" s="39">
        <v>760423.26</v>
      </c>
      <c r="I44" s="39">
        <v>23</v>
      </c>
      <c r="J44" s="39">
        <v>0</v>
      </c>
      <c r="K44" s="39">
        <v>0</v>
      </c>
      <c r="L44" s="39">
        <v>153534.93</v>
      </c>
      <c r="M44" s="39">
        <v>14</v>
      </c>
    </row>
    <row r="45" spans="1:13" x14ac:dyDescent="0.25">
      <c r="A45" s="38" t="s">
        <v>90</v>
      </c>
      <c r="B45" s="39">
        <v>2648867.73</v>
      </c>
      <c r="C45" s="39">
        <v>63</v>
      </c>
      <c r="D45" s="39">
        <v>189725.71</v>
      </c>
      <c r="E45" s="39">
        <v>13</v>
      </c>
      <c r="F45" s="39">
        <v>32739.57</v>
      </c>
      <c r="G45" s="39">
        <v>20</v>
      </c>
      <c r="H45" s="39">
        <v>7320870.25</v>
      </c>
      <c r="I45" s="39">
        <v>97</v>
      </c>
      <c r="J45" s="39">
        <v>2166014.7799999998</v>
      </c>
      <c r="K45" s="39">
        <v>19</v>
      </c>
      <c r="L45" s="39">
        <v>817795.76</v>
      </c>
      <c r="M45" s="39">
        <v>35</v>
      </c>
    </row>
    <row r="46" spans="1:13" x14ac:dyDescent="0.25">
      <c r="A46" s="38" t="s">
        <v>91</v>
      </c>
      <c r="B46" s="39">
        <v>582865.34</v>
      </c>
      <c r="C46" s="39">
        <v>19</v>
      </c>
      <c r="D46" s="39">
        <v>0</v>
      </c>
      <c r="E46" s="39">
        <v>0</v>
      </c>
      <c r="F46" s="39">
        <v>0</v>
      </c>
      <c r="G46" s="39">
        <v>0</v>
      </c>
      <c r="H46" s="39">
        <v>923249.32</v>
      </c>
      <c r="I46" s="39">
        <v>35</v>
      </c>
      <c r="J46" s="39">
        <v>0</v>
      </c>
      <c r="K46" s="39">
        <v>0</v>
      </c>
      <c r="L46" s="39">
        <v>83861.3</v>
      </c>
      <c r="M46" s="39">
        <v>14</v>
      </c>
    </row>
    <row r="47" spans="1:13" x14ac:dyDescent="0.25">
      <c r="A47" s="38" t="s">
        <v>92</v>
      </c>
      <c r="B47" s="39">
        <v>1128735.8700000001</v>
      </c>
      <c r="C47" s="39">
        <v>24</v>
      </c>
      <c r="D47" s="39">
        <v>0</v>
      </c>
      <c r="E47" s="39">
        <v>0</v>
      </c>
      <c r="F47" s="39">
        <v>0</v>
      </c>
      <c r="G47" s="39">
        <v>0</v>
      </c>
      <c r="H47" s="39">
        <v>1452847.17</v>
      </c>
      <c r="I47" s="39">
        <v>37</v>
      </c>
      <c r="J47" s="39">
        <v>0</v>
      </c>
      <c r="K47" s="39">
        <v>0</v>
      </c>
      <c r="L47" s="39">
        <v>184036.43</v>
      </c>
      <c r="M47" s="39">
        <v>15</v>
      </c>
    </row>
    <row r="48" spans="1:13" x14ac:dyDescent="0.25">
      <c r="A48" s="38" t="s">
        <v>93</v>
      </c>
      <c r="B48" s="39">
        <v>532891.67000000004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1124394.93</v>
      </c>
      <c r="I48" s="39">
        <v>21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660358.25</v>
      </c>
      <c r="C49" s="39">
        <v>28</v>
      </c>
      <c r="D49" s="39">
        <v>0</v>
      </c>
      <c r="E49" s="39">
        <v>0</v>
      </c>
      <c r="F49" s="39">
        <v>0</v>
      </c>
      <c r="G49" s="39">
        <v>0</v>
      </c>
      <c r="H49" s="39">
        <v>1120379.79</v>
      </c>
      <c r="I49" s="39">
        <v>41</v>
      </c>
      <c r="J49" s="39">
        <v>0</v>
      </c>
      <c r="K49" s="39">
        <v>0</v>
      </c>
      <c r="L49" s="39">
        <v>109968.3</v>
      </c>
      <c r="M49" s="39">
        <v>19</v>
      </c>
    </row>
    <row r="50" spans="1:13" x14ac:dyDescent="0.25">
      <c r="A50" s="38" t="s">
        <v>95</v>
      </c>
      <c r="B50" s="39">
        <v>471248.8</v>
      </c>
      <c r="C50" s="39">
        <v>28</v>
      </c>
      <c r="D50" s="39">
        <v>69170.009999999995</v>
      </c>
      <c r="E50" s="39">
        <v>10</v>
      </c>
      <c r="F50" s="39">
        <v>29423.89</v>
      </c>
      <c r="G50" s="39">
        <v>14</v>
      </c>
      <c r="H50" s="39">
        <v>2039786.23</v>
      </c>
      <c r="I50" s="39">
        <v>56</v>
      </c>
      <c r="J50" s="39">
        <v>1596836.9</v>
      </c>
      <c r="K50" s="39">
        <v>63</v>
      </c>
      <c r="L50" s="39">
        <v>687690.56</v>
      </c>
      <c r="M50" s="39">
        <v>43</v>
      </c>
    </row>
    <row r="51" spans="1:13" x14ac:dyDescent="0.25">
      <c r="A51" s="38" t="s">
        <v>96</v>
      </c>
      <c r="B51" s="39">
        <v>333059.03999999998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476686.59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319701.63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166188.35</v>
      </c>
      <c r="C53" s="39">
        <v>15</v>
      </c>
      <c r="D53" s="39">
        <v>0</v>
      </c>
      <c r="E53" s="39">
        <v>0</v>
      </c>
      <c r="F53" s="39">
        <v>0</v>
      </c>
      <c r="G53" s="39">
        <v>0</v>
      </c>
      <c r="H53" s="39">
        <v>548204.18000000005</v>
      </c>
      <c r="I53" s="39">
        <v>26</v>
      </c>
      <c r="J53" s="39">
        <v>55129.37</v>
      </c>
      <c r="K53" s="39">
        <v>11</v>
      </c>
      <c r="L53" s="39">
        <v>214506.51</v>
      </c>
      <c r="M53" s="39">
        <v>15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277586.26</v>
      </c>
      <c r="I54" s="39">
        <v>13</v>
      </c>
      <c r="J54" s="39">
        <v>145168.82</v>
      </c>
      <c r="K54" s="39">
        <v>13</v>
      </c>
      <c r="L54" s="39">
        <v>142373.29999999999</v>
      </c>
      <c r="M54" s="39">
        <v>10</v>
      </c>
    </row>
    <row r="55" spans="1:13" x14ac:dyDescent="0.25">
      <c r="A55" s="38" t="s">
        <v>100</v>
      </c>
      <c r="B55" s="39">
        <v>281324.14</v>
      </c>
      <c r="C55" s="39">
        <v>22</v>
      </c>
      <c r="D55" s="39">
        <v>0</v>
      </c>
      <c r="E55" s="39">
        <v>0</v>
      </c>
      <c r="F55" s="39">
        <v>0</v>
      </c>
      <c r="G55" s="39">
        <v>0</v>
      </c>
      <c r="H55" s="39">
        <v>1096327.8400000001</v>
      </c>
      <c r="I55" s="39">
        <v>38</v>
      </c>
      <c r="J55" s="39">
        <v>0</v>
      </c>
      <c r="K55" s="39">
        <v>0</v>
      </c>
      <c r="L55" s="39">
        <v>266798.86</v>
      </c>
      <c r="M55" s="39">
        <v>15</v>
      </c>
    </row>
    <row r="56" spans="1:13" x14ac:dyDescent="0.25">
      <c r="A56" s="38" t="s">
        <v>101</v>
      </c>
      <c r="B56" s="39">
        <v>1032685.38</v>
      </c>
      <c r="C56" s="39">
        <v>29</v>
      </c>
      <c r="D56" s="39">
        <v>0</v>
      </c>
      <c r="E56" s="39">
        <v>0</v>
      </c>
      <c r="F56" s="39">
        <v>41351.769999999997</v>
      </c>
      <c r="G56" s="39">
        <v>13</v>
      </c>
      <c r="H56" s="39">
        <v>3098150.16</v>
      </c>
      <c r="I56" s="39">
        <v>46</v>
      </c>
      <c r="J56" s="39">
        <v>0</v>
      </c>
      <c r="K56" s="39">
        <v>0</v>
      </c>
      <c r="L56" s="39">
        <v>349495.17</v>
      </c>
      <c r="M56" s="39">
        <v>19</v>
      </c>
    </row>
    <row r="57" spans="1:13" x14ac:dyDescent="0.25">
      <c r="A57" s="38" t="s">
        <v>102</v>
      </c>
      <c r="B57" s="39">
        <v>93396.01</v>
      </c>
      <c r="C57" s="39">
        <v>10</v>
      </c>
      <c r="D57" s="39">
        <v>0</v>
      </c>
      <c r="E57" s="39">
        <v>0</v>
      </c>
      <c r="F57" s="39">
        <v>0</v>
      </c>
      <c r="G57" s="39">
        <v>0</v>
      </c>
      <c r="H57" s="39">
        <v>306772.57</v>
      </c>
      <c r="I57" s="39">
        <v>19</v>
      </c>
      <c r="J57" s="39">
        <v>32484.29</v>
      </c>
      <c r="K57" s="39">
        <v>12</v>
      </c>
      <c r="L57" s="39">
        <v>43562.2</v>
      </c>
      <c r="M57" s="39">
        <v>12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313303.27</v>
      </c>
      <c r="I58" s="39">
        <v>13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346517.93</v>
      </c>
      <c r="C59" s="39">
        <v>18</v>
      </c>
      <c r="D59" s="39">
        <v>0</v>
      </c>
      <c r="E59" s="39">
        <v>0</v>
      </c>
      <c r="F59" s="39">
        <v>0</v>
      </c>
      <c r="G59" s="39">
        <v>0</v>
      </c>
      <c r="H59" s="39">
        <v>1162867.3</v>
      </c>
      <c r="I59" s="39">
        <v>34</v>
      </c>
      <c r="J59" s="39">
        <v>0</v>
      </c>
      <c r="K59" s="39">
        <v>0</v>
      </c>
      <c r="L59" s="39">
        <v>371990.68</v>
      </c>
      <c r="M59" s="39">
        <v>17</v>
      </c>
    </row>
    <row r="60" spans="1:13" x14ac:dyDescent="0.25">
      <c r="A60" s="38" t="s">
        <v>105</v>
      </c>
      <c r="B60" s="39">
        <v>155327</v>
      </c>
      <c r="C60" s="39">
        <v>11</v>
      </c>
      <c r="D60" s="39">
        <v>0</v>
      </c>
      <c r="E60" s="39">
        <v>0</v>
      </c>
      <c r="F60" s="39">
        <v>0</v>
      </c>
      <c r="G60" s="39">
        <v>0</v>
      </c>
      <c r="H60" s="39">
        <v>820147.05</v>
      </c>
      <c r="I60" s="39">
        <v>21</v>
      </c>
      <c r="J60" s="39">
        <v>732660.84</v>
      </c>
      <c r="K60" s="39">
        <v>16</v>
      </c>
      <c r="L60" s="39">
        <v>221325.24</v>
      </c>
      <c r="M60" s="39">
        <v>12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1211004.3500000001</v>
      </c>
      <c r="C2" s="36">
        <v>73</v>
      </c>
      <c r="D2" s="35">
        <v>0</v>
      </c>
      <c r="E2" s="36">
        <v>0</v>
      </c>
      <c r="F2" s="35">
        <v>18704.689999999999</v>
      </c>
      <c r="G2" s="36">
        <v>13</v>
      </c>
      <c r="H2" s="35">
        <v>3258183.82</v>
      </c>
      <c r="I2" s="36">
        <v>112</v>
      </c>
      <c r="J2" s="35">
        <v>580313.76</v>
      </c>
      <c r="K2" s="36">
        <v>32</v>
      </c>
      <c r="L2" s="35">
        <v>508898.84</v>
      </c>
      <c r="M2" s="37">
        <v>49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2373905.86</v>
      </c>
      <c r="C3" s="36">
        <v>94</v>
      </c>
      <c r="D3" s="35">
        <v>112084.45</v>
      </c>
      <c r="E3" s="36">
        <v>24</v>
      </c>
      <c r="F3" s="35">
        <v>44548.55</v>
      </c>
      <c r="G3" s="36">
        <v>27</v>
      </c>
      <c r="H3" s="35">
        <v>4547745.37</v>
      </c>
      <c r="I3" s="36">
        <v>156</v>
      </c>
      <c r="J3" s="35">
        <v>1290502.82</v>
      </c>
      <c r="K3" s="36">
        <v>68</v>
      </c>
      <c r="L3" s="35">
        <v>665851.06000000006</v>
      </c>
      <c r="M3" s="37">
        <v>80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1618165.35</v>
      </c>
      <c r="C4" s="36">
        <v>72</v>
      </c>
      <c r="D4" s="35">
        <v>0</v>
      </c>
      <c r="E4" s="36">
        <v>0</v>
      </c>
      <c r="F4" s="35">
        <v>16510.36</v>
      </c>
      <c r="G4" s="36">
        <v>11</v>
      </c>
      <c r="H4" s="35">
        <v>2828721.29</v>
      </c>
      <c r="I4" s="36">
        <v>105</v>
      </c>
      <c r="J4" s="35">
        <v>424851.42</v>
      </c>
      <c r="K4" s="36">
        <v>31</v>
      </c>
      <c r="L4" s="35">
        <v>323295.33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10682632.960000001</v>
      </c>
      <c r="C5" s="36">
        <v>342</v>
      </c>
      <c r="D5" s="35">
        <v>653127.37</v>
      </c>
      <c r="E5" s="36">
        <v>36</v>
      </c>
      <c r="F5" s="35">
        <v>337510.31</v>
      </c>
      <c r="G5" s="36">
        <v>103</v>
      </c>
      <c r="H5" s="35">
        <v>30099228.190000001</v>
      </c>
      <c r="I5" s="36">
        <v>561</v>
      </c>
      <c r="J5" s="35">
        <v>6979196.6299999999</v>
      </c>
      <c r="K5" s="36">
        <v>80</v>
      </c>
      <c r="L5" s="35">
        <v>5671139.6100000003</v>
      </c>
      <c r="M5" s="37">
        <v>254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0</v>
      </c>
      <c r="C6" s="36">
        <v>0</v>
      </c>
      <c r="D6" s="35">
        <v>0</v>
      </c>
      <c r="E6" s="36">
        <v>0</v>
      </c>
      <c r="F6" s="35">
        <v>0</v>
      </c>
      <c r="G6" s="36">
        <v>0</v>
      </c>
      <c r="H6" s="35">
        <v>80903.37</v>
      </c>
      <c r="I6" s="36">
        <v>12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2683376.42</v>
      </c>
      <c r="C7" s="36">
        <v>85</v>
      </c>
      <c r="D7" s="35">
        <v>0</v>
      </c>
      <c r="E7" s="36">
        <v>0</v>
      </c>
      <c r="F7" s="35">
        <v>31233.95</v>
      </c>
      <c r="G7" s="36">
        <v>16</v>
      </c>
      <c r="H7" s="35">
        <v>4115624.17</v>
      </c>
      <c r="I7" s="36">
        <v>126</v>
      </c>
      <c r="J7" s="35">
        <v>215171.47</v>
      </c>
      <c r="K7" s="36">
        <v>16</v>
      </c>
      <c r="L7" s="35">
        <v>364822.79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192023.64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330538.13</v>
      </c>
      <c r="I8" s="36">
        <v>20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1467726.7</v>
      </c>
      <c r="C9" s="36">
        <v>62</v>
      </c>
      <c r="D9" s="35">
        <v>73929.009999999995</v>
      </c>
      <c r="E9" s="36">
        <v>12</v>
      </c>
      <c r="F9" s="35">
        <v>42699.040000000001</v>
      </c>
      <c r="G9" s="36">
        <v>21</v>
      </c>
      <c r="H9" s="35">
        <v>3962949.95</v>
      </c>
      <c r="I9" s="36">
        <v>119</v>
      </c>
      <c r="J9" s="35">
        <v>1726980.66</v>
      </c>
      <c r="K9" s="36">
        <v>84</v>
      </c>
      <c r="L9" s="35">
        <v>921435.77</v>
      </c>
      <c r="M9" s="37">
        <v>67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768837.91</v>
      </c>
      <c r="C10" s="36">
        <v>40</v>
      </c>
      <c r="D10" s="35">
        <v>0</v>
      </c>
      <c r="E10" s="36">
        <v>0</v>
      </c>
      <c r="F10" s="35">
        <v>0</v>
      </c>
      <c r="G10" s="36">
        <v>0</v>
      </c>
      <c r="H10" s="35">
        <v>1570687.77</v>
      </c>
      <c r="I10" s="36">
        <v>64</v>
      </c>
      <c r="J10" s="35">
        <v>103118.79</v>
      </c>
      <c r="K10" s="36">
        <v>11</v>
      </c>
      <c r="L10" s="35">
        <v>138764.29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1310918.8400000001</v>
      </c>
      <c r="C11" s="36">
        <v>57</v>
      </c>
      <c r="D11" s="35">
        <v>0</v>
      </c>
      <c r="E11" s="36">
        <v>0</v>
      </c>
      <c r="F11" s="35">
        <v>0</v>
      </c>
      <c r="G11" s="36">
        <v>0</v>
      </c>
      <c r="H11" s="35">
        <v>2219002.63</v>
      </c>
      <c r="I11" s="36">
        <v>98</v>
      </c>
      <c r="J11" s="35">
        <v>488948.34</v>
      </c>
      <c r="K11" s="36">
        <v>32</v>
      </c>
      <c r="L11" s="35">
        <v>335201.02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764514.04</v>
      </c>
      <c r="C12" s="36">
        <v>21</v>
      </c>
      <c r="D12" s="35">
        <v>0</v>
      </c>
      <c r="E12" s="36">
        <v>0</v>
      </c>
      <c r="F12" s="35">
        <v>0</v>
      </c>
      <c r="G12" s="36">
        <v>0</v>
      </c>
      <c r="H12" s="35">
        <v>2253302.9900000002</v>
      </c>
      <c r="I12" s="36">
        <v>35</v>
      </c>
      <c r="J12" s="35">
        <v>6777688.7400000002</v>
      </c>
      <c r="K12" s="36">
        <v>26</v>
      </c>
      <c r="L12" s="35">
        <v>463702.18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3731297.38</v>
      </c>
      <c r="C13" s="36">
        <v>132</v>
      </c>
      <c r="D13" s="35">
        <v>86615.13</v>
      </c>
      <c r="E13" s="36">
        <v>17</v>
      </c>
      <c r="F13" s="35">
        <v>28167.47</v>
      </c>
      <c r="G13" s="36">
        <v>21</v>
      </c>
      <c r="H13" s="35">
        <v>7902237.46</v>
      </c>
      <c r="I13" s="36">
        <v>244</v>
      </c>
      <c r="J13" s="35">
        <v>1603113.61</v>
      </c>
      <c r="K13" s="36">
        <v>74</v>
      </c>
      <c r="L13" s="35">
        <v>1389070.17</v>
      </c>
      <c r="M13" s="37">
        <v>110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3067345.15</v>
      </c>
      <c r="C14" s="36">
        <v>144</v>
      </c>
      <c r="D14" s="35">
        <v>86927.06</v>
      </c>
      <c r="E14" s="36">
        <v>12</v>
      </c>
      <c r="F14" s="35">
        <v>38347.78</v>
      </c>
      <c r="G14" s="36">
        <v>28</v>
      </c>
      <c r="H14" s="35">
        <v>7963486.21</v>
      </c>
      <c r="I14" s="36">
        <v>245</v>
      </c>
      <c r="J14" s="35">
        <v>1245210.31</v>
      </c>
      <c r="K14" s="36">
        <v>57</v>
      </c>
      <c r="L14" s="35">
        <v>1432809.24</v>
      </c>
      <c r="M14" s="37">
        <v>104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2375247.5299999998</v>
      </c>
      <c r="C15" s="36">
        <v>104</v>
      </c>
      <c r="D15" s="35">
        <v>193400.78</v>
      </c>
      <c r="E15" s="36">
        <v>18</v>
      </c>
      <c r="F15" s="35">
        <v>49765.27</v>
      </c>
      <c r="G15" s="36">
        <v>32</v>
      </c>
      <c r="H15" s="35">
        <v>4984095.6900000004</v>
      </c>
      <c r="I15" s="36">
        <v>197</v>
      </c>
      <c r="J15" s="35">
        <v>872777.31</v>
      </c>
      <c r="K15" s="36">
        <v>73</v>
      </c>
      <c r="L15" s="35">
        <v>810535.33</v>
      </c>
      <c r="M15" s="37">
        <v>94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2159893.44</v>
      </c>
      <c r="C16" s="36">
        <v>124</v>
      </c>
      <c r="D16" s="35">
        <v>214109.02</v>
      </c>
      <c r="E16" s="36">
        <v>24</v>
      </c>
      <c r="F16" s="35">
        <v>39795.980000000003</v>
      </c>
      <c r="G16" s="36">
        <v>25</v>
      </c>
      <c r="H16" s="35">
        <v>6012759.2999999998</v>
      </c>
      <c r="I16" s="36">
        <v>230</v>
      </c>
      <c r="J16" s="35">
        <v>2058920.17</v>
      </c>
      <c r="K16" s="36">
        <v>96</v>
      </c>
      <c r="L16" s="35">
        <v>1172576.8500000001</v>
      </c>
      <c r="M16" s="37">
        <v>109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2020-07-16T17:24:30Z</dcterms:modified>
</cp:coreProperties>
</file>