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13ADC8D-B317-40CD-92ED-856FE8098530}" xr6:coauthVersionLast="45" xr6:coauthVersionMax="45" xr10:uidLastSave="{00000000-0000-0000-0000-000000000000}"/>
  <bookViews>
    <workbookView xWindow="1095" yWindow="210" windowWidth="18090" windowHeight="111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I456" i="3"/>
  <c r="H456" i="3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I452" i="3"/>
  <c r="H452" i="3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I436" i="3"/>
  <c r="H436" i="3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I428" i="3"/>
  <c r="H428" i="3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I420" i="3"/>
  <c r="H420" i="3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I412" i="3"/>
  <c r="H412" i="3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I409" i="3" s="1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B399" i="3"/>
  <c r="I398" i="3"/>
  <c r="H398" i="3"/>
  <c r="G398" i="3"/>
  <c r="F398" i="3"/>
  <c r="E398" i="3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I397" i="3" s="1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I393" i="3" s="1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B385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J381" i="3"/>
  <c r="H381" i="3"/>
  <c r="G381" i="3"/>
  <c r="F381" i="3"/>
  <c r="E381" i="3"/>
  <c r="D381" i="3"/>
  <c r="C381" i="3"/>
  <c r="B381" i="3"/>
  <c r="I380" i="3"/>
  <c r="H380" i="3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B367" i="3"/>
  <c r="I366" i="3"/>
  <c r="H366" i="3"/>
  <c r="G366" i="3"/>
  <c r="F366" i="3"/>
  <c r="E366" i="3"/>
  <c r="D366" i="3"/>
  <c r="J366" i="3" s="1"/>
  <c r="C366" i="3"/>
  <c r="B366" i="3"/>
  <c r="K365" i="3"/>
  <c r="J365" i="3"/>
  <c r="H365" i="3"/>
  <c r="G365" i="3"/>
  <c r="F365" i="3"/>
  <c r="E365" i="3"/>
  <c r="D365" i="3"/>
  <c r="C365" i="3"/>
  <c r="B365" i="3"/>
  <c r="I364" i="3"/>
  <c r="H364" i="3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I362" i="3"/>
  <c r="H362" i="3"/>
  <c r="G362" i="3"/>
  <c r="F362" i="3"/>
  <c r="E362" i="3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B353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B349" i="3"/>
  <c r="I348" i="3"/>
  <c r="H348" i="3"/>
  <c r="G348" i="3"/>
  <c r="F348" i="3"/>
  <c r="E348" i="3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B339" i="3"/>
  <c r="I338" i="3"/>
  <c r="H338" i="3"/>
  <c r="G338" i="3"/>
  <c r="F338" i="3"/>
  <c r="E338" i="3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B321" i="3"/>
  <c r="I320" i="3"/>
  <c r="H320" i="3"/>
  <c r="G320" i="3"/>
  <c r="F320" i="3"/>
  <c r="E320" i="3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B317" i="3"/>
  <c r="I316" i="3"/>
  <c r="H316" i="3"/>
  <c r="G316" i="3"/>
  <c r="F316" i="3"/>
  <c r="E316" i="3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I302" i="3" s="1"/>
  <c r="E302" i="3"/>
  <c r="D302" i="3"/>
  <c r="J302" i="3" s="1"/>
  <c r="C302" i="3"/>
  <c r="B302" i="3"/>
  <c r="J301" i="3"/>
  <c r="H301" i="3"/>
  <c r="K301" i="3" s="1"/>
  <c r="G301" i="3"/>
  <c r="F301" i="3"/>
  <c r="I301" i="3" s="1"/>
  <c r="E301" i="3"/>
  <c r="D301" i="3"/>
  <c r="C301" i="3"/>
  <c r="B301" i="3"/>
  <c r="J300" i="3"/>
  <c r="H300" i="3"/>
  <c r="K300" i="3" s="1"/>
  <c r="G300" i="3"/>
  <c r="F300" i="3"/>
  <c r="E300" i="3"/>
  <c r="D300" i="3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H298" i="3"/>
  <c r="K298" i="3" s="1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J296" i="3"/>
  <c r="H296" i="3"/>
  <c r="G296" i="3"/>
  <c r="F296" i="3"/>
  <c r="E296" i="3"/>
  <c r="K296" i="3" s="1"/>
  <c r="D296" i="3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J288" i="3"/>
  <c r="H288" i="3"/>
  <c r="K288" i="3" s="1"/>
  <c r="G288" i="3"/>
  <c r="F288" i="3"/>
  <c r="E288" i="3"/>
  <c r="D288" i="3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I282" i="3" s="1"/>
  <c r="E282" i="3"/>
  <c r="D282" i="3"/>
  <c r="J282" i="3" s="1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H278" i="3"/>
  <c r="K278" i="3" s="1"/>
  <c r="G278" i="3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J269" i="3"/>
  <c r="H269" i="3"/>
  <c r="K269" i="3" s="1"/>
  <c r="G269" i="3"/>
  <c r="F269" i="3"/>
  <c r="I269" i="3" s="1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H266" i="3"/>
  <c r="K266" i="3" s="1"/>
  <c r="G266" i="3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J264" i="3"/>
  <c r="H264" i="3"/>
  <c r="G264" i="3"/>
  <c r="F264" i="3"/>
  <c r="E264" i="3"/>
  <c r="K264" i="3" s="1"/>
  <c r="D264" i="3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K256" i="3" s="1"/>
  <c r="G256" i="3"/>
  <c r="F256" i="3"/>
  <c r="E256" i="3"/>
  <c r="D256" i="3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K238" i="3"/>
  <c r="H238" i="3"/>
  <c r="G238" i="3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E233" i="3"/>
  <c r="D233" i="3"/>
  <c r="C233" i="3"/>
  <c r="I233" i="3" s="1"/>
  <c r="B233" i="3"/>
  <c r="H232" i="3"/>
  <c r="G232" i="3"/>
  <c r="J232" i="3" s="1"/>
  <c r="F232" i="3"/>
  <c r="E232" i="3"/>
  <c r="K232" i="3" s="1"/>
  <c r="D232" i="3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H230" i="3"/>
  <c r="K230" i="3" s="1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J225" i="3"/>
  <c r="H225" i="3"/>
  <c r="G225" i="3"/>
  <c r="F225" i="3"/>
  <c r="E225" i="3"/>
  <c r="D225" i="3"/>
  <c r="C225" i="3"/>
  <c r="I225" i="3" s="1"/>
  <c r="B225" i="3"/>
  <c r="H224" i="3"/>
  <c r="K224" i="3" s="1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J221" i="3"/>
  <c r="H221" i="3"/>
  <c r="G221" i="3"/>
  <c r="F221" i="3"/>
  <c r="E221" i="3"/>
  <c r="K221" i="3" s="1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C218" i="3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H212" i="3"/>
  <c r="K212" i="3" s="1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I206" i="3"/>
  <c r="H206" i="3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K204" i="3" s="1"/>
  <c r="G204" i="3"/>
  <c r="F204" i="3"/>
  <c r="E204" i="3"/>
  <c r="D204" i="3"/>
  <c r="J204" i="3" s="1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B202" i="3"/>
  <c r="J201" i="3"/>
  <c r="H201" i="3"/>
  <c r="G201" i="3"/>
  <c r="F201" i="3"/>
  <c r="E201" i="3"/>
  <c r="K201" i="3" s="1"/>
  <c r="D201" i="3"/>
  <c r="C201" i="3"/>
  <c r="B201" i="3"/>
  <c r="J200" i="3"/>
  <c r="H200" i="3"/>
  <c r="G200" i="3"/>
  <c r="F200" i="3"/>
  <c r="E200" i="3"/>
  <c r="K200" i="3" s="1"/>
  <c r="D200" i="3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B194" i="3"/>
  <c r="J193" i="3"/>
  <c r="H193" i="3"/>
  <c r="G193" i="3"/>
  <c r="F193" i="3"/>
  <c r="E193" i="3"/>
  <c r="K193" i="3" s="1"/>
  <c r="D193" i="3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C187" i="3"/>
  <c r="B187" i="3"/>
  <c r="H186" i="3"/>
  <c r="K186" i="3" s="1"/>
  <c r="G186" i="3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H183" i="3"/>
  <c r="G183" i="3"/>
  <c r="F183" i="3"/>
  <c r="I183" i="3" s="1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C179" i="3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G177" i="3"/>
  <c r="F177" i="3"/>
  <c r="E177" i="3"/>
  <c r="K177" i="3" s="1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I175" i="3"/>
  <c r="H175" i="3"/>
  <c r="K175" i="3" s="1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K173" i="3"/>
  <c r="H173" i="3"/>
  <c r="G173" i="3"/>
  <c r="F173" i="3"/>
  <c r="E173" i="3"/>
  <c r="D173" i="3"/>
  <c r="C173" i="3"/>
  <c r="I173" i="3" s="1"/>
  <c r="B173" i="3"/>
  <c r="H172" i="3"/>
  <c r="G172" i="3"/>
  <c r="F172" i="3"/>
  <c r="I172" i="3" s="1"/>
  <c r="E172" i="3"/>
  <c r="K172" i="3" s="1"/>
  <c r="D172" i="3"/>
  <c r="C172" i="3"/>
  <c r="B172" i="3"/>
  <c r="I171" i="3"/>
  <c r="H171" i="3"/>
  <c r="K171" i="3" s="1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K163" i="3"/>
  <c r="I163" i="3"/>
  <c r="H163" i="3"/>
  <c r="G163" i="3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E157" i="3"/>
  <c r="K157" i="3" s="1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C147" i="3"/>
  <c r="I147" i="3" s="1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I143" i="3"/>
  <c r="H143" i="3"/>
  <c r="K143" i="3" s="1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K141" i="3"/>
  <c r="H141" i="3"/>
  <c r="G141" i="3"/>
  <c r="F141" i="3"/>
  <c r="E141" i="3"/>
  <c r="D141" i="3"/>
  <c r="C141" i="3"/>
  <c r="I141" i="3" s="1"/>
  <c r="B141" i="3"/>
  <c r="H140" i="3"/>
  <c r="G140" i="3"/>
  <c r="F140" i="3"/>
  <c r="I140" i="3" s="1"/>
  <c r="E140" i="3"/>
  <c r="K140" i="3" s="1"/>
  <c r="D140" i="3"/>
  <c r="C140" i="3"/>
  <c r="B140" i="3"/>
  <c r="I139" i="3"/>
  <c r="H139" i="3"/>
  <c r="K139" i="3" s="1"/>
  <c r="G139" i="3"/>
  <c r="F139" i="3"/>
  <c r="E139" i="3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K131" i="3"/>
  <c r="I131" i="3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C128" i="3"/>
  <c r="B128" i="3"/>
  <c r="I127" i="3"/>
  <c r="H127" i="3"/>
  <c r="K127" i="3" s="1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H121" i="3"/>
  <c r="G121" i="3"/>
  <c r="F121" i="3"/>
  <c r="E121" i="3"/>
  <c r="K121" i="3" s="1"/>
  <c r="D121" i="3"/>
  <c r="C121" i="3"/>
  <c r="I121" i="3" s="1"/>
  <c r="B121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C115" i="3"/>
  <c r="I115" i="3" s="1"/>
  <c r="B115" i="3"/>
  <c r="J114" i="3"/>
  <c r="H114" i="3"/>
  <c r="G114" i="3"/>
  <c r="F114" i="3"/>
  <c r="E114" i="3"/>
  <c r="K114" i="3" s="1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I111" i="3"/>
  <c r="H111" i="3"/>
  <c r="K111" i="3" s="1"/>
  <c r="G111" i="3"/>
  <c r="F111" i="3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K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C108" i="3"/>
  <c r="B108" i="3"/>
  <c r="I107" i="3"/>
  <c r="H107" i="3"/>
  <c r="K107" i="3" s="1"/>
  <c r="G107" i="3"/>
  <c r="F107" i="3"/>
  <c r="E107" i="3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K99" i="3"/>
  <c r="I99" i="3"/>
  <c r="H99" i="3"/>
  <c r="G99" i="3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C96" i="3"/>
  <c r="B96" i="3"/>
  <c r="I95" i="3"/>
  <c r="H95" i="3"/>
  <c r="K95" i="3" s="1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H89" i="3"/>
  <c r="G89" i="3"/>
  <c r="F89" i="3"/>
  <c r="E89" i="3"/>
  <c r="K89" i="3" s="1"/>
  <c r="D89" i="3"/>
  <c r="C89" i="3"/>
  <c r="I89" i="3" s="1"/>
  <c r="B89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I83" i="3"/>
  <c r="H83" i="3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I79" i="3"/>
  <c r="H79" i="3"/>
  <c r="K79" i="3" s="1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K77" i="3"/>
  <c r="H77" i="3"/>
  <c r="G77" i="3"/>
  <c r="F77" i="3"/>
  <c r="E77" i="3"/>
  <c r="D77" i="3"/>
  <c r="C77" i="3"/>
  <c r="I77" i="3" s="1"/>
  <c r="B77" i="3"/>
  <c r="H76" i="3"/>
  <c r="G76" i="3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K73" i="3"/>
  <c r="H73" i="3"/>
  <c r="G73" i="3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K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C57" i="3"/>
  <c r="I57" i="3" s="1"/>
  <c r="B57" i="3"/>
  <c r="H56" i="3"/>
  <c r="G56" i="3"/>
  <c r="F56" i="3"/>
  <c r="I56" i="3" s="1"/>
  <c r="E56" i="3"/>
  <c r="K56" i="3" s="1"/>
  <c r="D56" i="3"/>
  <c r="C56" i="3"/>
  <c r="B56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C49" i="3"/>
  <c r="I49" i="3" s="1"/>
  <c r="B49" i="3"/>
  <c r="H48" i="3"/>
  <c r="G48" i="3"/>
  <c r="F48" i="3"/>
  <c r="I48" i="3" s="1"/>
  <c r="E48" i="3"/>
  <c r="K48" i="3" s="1"/>
  <c r="D48" i="3"/>
  <c r="C48" i="3"/>
  <c r="B48" i="3"/>
  <c r="I47" i="3"/>
  <c r="H47" i="3"/>
  <c r="K47" i="3" s="1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C41" i="3"/>
  <c r="I41" i="3" s="1"/>
  <c r="B41" i="3"/>
  <c r="H40" i="3"/>
  <c r="G40" i="3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H32" i="3"/>
  <c r="G32" i="3"/>
  <c r="F32" i="3"/>
  <c r="I32" i="3" s="1"/>
  <c r="E32" i="3"/>
  <c r="K32" i="3" s="1"/>
  <c r="D32" i="3"/>
  <c r="C32" i="3"/>
  <c r="B32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H24" i="3"/>
  <c r="G24" i="3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H19" i="3"/>
  <c r="K19" i="3" s="1"/>
  <c r="G19" i="3"/>
  <c r="F19" i="3"/>
  <c r="I19" i="3" s="1"/>
  <c r="E19" i="3"/>
  <c r="D19" i="3"/>
  <c r="J19" i="3" s="1"/>
  <c r="C19" i="3"/>
  <c r="B19" i="3"/>
  <c r="J18" i="3"/>
  <c r="H18" i="3"/>
  <c r="K18" i="3" s="1"/>
  <c r="G18" i="3"/>
  <c r="F18" i="3"/>
  <c r="E18" i="3"/>
  <c r="D18" i="3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C11" i="3"/>
  <c r="I11" i="3" s="1"/>
  <c r="B11" i="3"/>
  <c r="J10" i="3"/>
  <c r="I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I234" i="2" s="1"/>
  <c r="B234" i="2"/>
  <c r="J233" i="2"/>
  <c r="H233" i="2"/>
  <c r="G233" i="2"/>
  <c r="F233" i="2"/>
  <c r="I233" i="2" s="1"/>
  <c r="E233" i="2"/>
  <c r="K233" i="2" s="1"/>
  <c r="D233" i="2"/>
  <c r="C233" i="2"/>
  <c r="B233" i="2"/>
  <c r="H232" i="2"/>
  <c r="G232" i="2"/>
  <c r="J232" i="2" s="1"/>
  <c r="F232" i="2"/>
  <c r="E232" i="2"/>
  <c r="K232" i="2" s="1"/>
  <c r="D232" i="2"/>
  <c r="C232" i="2"/>
  <c r="I232" i="2" s="1"/>
  <c r="B232" i="2"/>
  <c r="H231" i="2"/>
  <c r="G231" i="2"/>
  <c r="J231" i="2" s="1"/>
  <c r="F231" i="2"/>
  <c r="I231" i="2" s="1"/>
  <c r="E231" i="2"/>
  <c r="K231" i="2" s="1"/>
  <c r="D231" i="2"/>
  <c r="C231" i="2"/>
  <c r="B231" i="2"/>
  <c r="I230" i="2"/>
  <c r="H230" i="2"/>
  <c r="K230" i="2" s="1"/>
  <c r="G230" i="2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K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H226" i="2"/>
  <c r="K226" i="2" s="1"/>
  <c r="G226" i="2"/>
  <c r="F226" i="2"/>
  <c r="I226" i="2" s="1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H224" i="2"/>
  <c r="G224" i="2"/>
  <c r="J224" i="2" s="1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I222" i="2"/>
  <c r="H222" i="2"/>
  <c r="G222" i="2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J219" i="2" s="1"/>
  <c r="F219" i="2"/>
  <c r="I219" i="2" s="1"/>
  <c r="E219" i="2"/>
  <c r="K219" i="2" s="1"/>
  <c r="D219" i="2"/>
  <c r="C219" i="2"/>
  <c r="B219" i="2"/>
  <c r="H218" i="2"/>
  <c r="K218" i="2" s="1"/>
  <c r="G218" i="2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I213" i="2" s="1"/>
  <c r="E213" i="2"/>
  <c r="K213" i="2" s="1"/>
  <c r="D213" i="2"/>
  <c r="C213" i="2"/>
  <c r="B213" i="2"/>
  <c r="H212" i="2"/>
  <c r="K212" i="2" s="1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C211" i="2"/>
  <c r="B211" i="2"/>
  <c r="K210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K206" i="2"/>
  <c r="I206" i="2"/>
  <c r="H206" i="2"/>
  <c r="G206" i="2"/>
  <c r="F206" i="2"/>
  <c r="E206" i="2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I199" i="2" s="1"/>
  <c r="E199" i="2"/>
  <c r="K199" i="2" s="1"/>
  <c r="D199" i="2"/>
  <c r="C199" i="2"/>
  <c r="B199" i="2"/>
  <c r="I198" i="2"/>
  <c r="H198" i="2"/>
  <c r="K198" i="2" s="1"/>
  <c r="G198" i="2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K196" i="2"/>
  <c r="H196" i="2"/>
  <c r="G196" i="2"/>
  <c r="F196" i="2"/>
  <c r="E196" i="2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J193" i="2"/>
  <c r="H193" i="2"/>
  <c r="K193" i="2" s="1"/>
  <c r="G193" i="2"/>
  <c r="F193" i="2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J188" i="2"/>
  <c r="H188" i="2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H186" i="2"/>
  <c r="K186" i="2" s="1"/>
  <c r="G186" i="2"/>
  <c r="F186" i="2"/>
  <c r="E186" i="2"/>
  <c r="D186" i="2"/>
  <c r="C186" i="2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E182" i="2"/>
  <c r="D182" i="2"/>
  <c r="C182" i="2"/>
  <c r="I182" i="2" s="1"/>
  <c r="B182" i="2"/>
  <c r="J181" i="2"/>
  <c r="H181" i="2"/>
  <c r="G181" i="2"/>
  <c r="F181" i="2"/>
  <c r="I181" i="2" s="1"/>
  <c r="E181" i="2"/>
  <c r="K181" i="2" s="1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I174" i="2" s="1"/>
  <c r="E174" i="2"/>
  <c r="D174" i="2"/>
  <c r="C174" i="2"/>
  <c r="B174" i="2"/>
  <c r="K173" i="2"/>
  <c r="I173" i="2"/>
  <c r="H173" i="2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K171" i="2" s="1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K165" i="2"/>
  <c r="I165" i="2"/>
  <c r="H165" i="2"/>
  <c r="G165" i="2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K163" i="2" s="1"/>
  <c r="G163" i="2"/>
  <c r="F163" i="2"/>
  <c r="E163" i="2"/>
  <c r="D163" i="2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I161" i="2"/>
  <c r="H161" i="2"/>
  <c r="G161" i="2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K157" i="2"/>
  <c r="I157" i="2"/>
  <c r="H157" i="2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I153" i="2"/>
  <c r="H153" i="2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K149" i="2"/>
  <c r="I149" i="2"/>
  <c r="H149" i="2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K147" i="2" s="1"/>
  <c r="G147" i="2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I145" i="2"/>
  <c r="H145" i="2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K141" i="2"/>
  <c r="I141" i="2"/>
  <c r="H141" i="2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K139" i="2" s="1"/>
  <c r="G139" i="2"/>
  <c r="F139" i="2"/>
  <c r="E139" i="2"/>
  <c r="D139" i="2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I137" i="2"/>
  <c r="H137" i="2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K133" i="2"/>
  <c r="I133" i="2"/>
  <c r="H133" i="2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K131" i="2" s="1"/>
  <c r="G131" i="2"/>
  <c r="F131" i="2"/>
  <c r="E131" i="2"/>
  <c r="D131" i="2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I129" i="2"/>
  <c r="H129" i="2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K125" i="2"/>
  <c r="I125" i="2"/>
  <c r="H125" i="2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K123" i="2" s="1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I121" i="2"/>
  <c r="H121" i="2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K117" i="2"/>
  <c r="I117" i="2"/>
  <c r="H117" i="2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K115" i="2" s="1"/>
  <c r="G115" i="2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I113" i="2"/>
  <c r="H113" i="2"/>
  <c r="G113" i="2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K109" i="2"/>
  <c r="I109" i="2"/>
  <c r="H109" i="2"/>
  <c r="G109" i="2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K107" i="2" s="1"/>
  <c r="G107" i="2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I105" i="2"/>
  <c r="H105" i="2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J102" i="2"/>
  <c r="H102" i="2"/>
  <c r="G102" i="2"/>
  <c r="F102" i="2"/>
  <c r="I102" i="2" s="1"/>
  <c r="E102" i="2"/>
  <c r="K102" i="2" s="1"/>
  <c r="D102" i="2"/>
  <c r="C102" i="2"/>
  <c r="B102" i="2"/>
  <c r="K101" i="2"/>
  <c r="I101" i="2"/>
  <c r="H101" i="2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K99" i="2" s="1"/>
  <c r="G99" i="2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K93" i="2"/>
  <c r="I93" i="2"/>
  <c r="H93" i="2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K91" i="2" s="1"/>
  <c r="G91" i="2"/>
  <c r="F91" i="2"/>
  <c r="E91" i="2"/>
  <c r="D91" i="2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K85" i="2"/>
  <c r="I85" i="2"/>
  <c r="H85" i="2"/>
  <c r="G85" i="2"/>
  <c r="F85" i="2"/>
  <c r="E85" i="2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K83" i="2" s="1"/>
  <c r="G83" i="2"/>
  <c r="F83" i="2"/>
  <c r="E83" i="2"/>
  <c r="D83" i="2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K77" i="2"/>
  <c r="I77" i="2"/>
  <c r="H77" i="2"/>
  <c r="G77" i="2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K75" i="2" s="1"/>
  <c r="G75" i="2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K69" i="2"/>
  <c r="I69" i="2"/>
  <c r="H69" i="2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K67" i="2" s="1"/>
  <c r="G67" i="2"/>
  <c r="F67" i="2"/>
  <c r="E67" i="2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K61" i="2"/>
  <c r="I61" i="2"/>
  <c r="H61" i="2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K59" i="2" s="1"/>
  <c r="G59" i="2"/>
  <c r="F59" i="2"/>
  <c r="E59" i="2"/>
  <c r="D59" i="2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K53" i="2"/>
  <c r="I53" i="2"/>
  <c r="H53" i="2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K51" i="2" s="1"/>
  <c r="G51" i="2"/>
  <c r="F51" i="2"/>
  <c r="E51" i="2"/>
  <c r="D51" i="2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I49" i="2"/>
  <c r="H49" i="2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K45" i="2"/>
  <c r="I45" i="2"/>
  <c r="H45" i="2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K43" i="2" s="1"/>
  <c r="G43" i="2"/>
  <c r="F43" i="2"/>
  <c r="E43" i="2"/>
  <c r="D43" i="2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I41" i="2"/>
  <c r="H41" i="2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K37" i="2"/>
  <c r="I37" i="2"/>
  <c r="H37" i="2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K35" i="2" s="1"/>
  <c r="G35" i="2"/>
  <c r="F35" i="2"/>
  <c r="E35" i="2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I33" i="2"/>
  <c r="H33" i="2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K29" i="2"/>
  <c r="I29" i="2"/>
  <c r="H29" i="2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K27" i="2" s="1"/>
  <c r="G27" i="2"/>
  <c r="F27" i="2"/>
  <c r="E27" i="2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I25" i="2"/>
  <c r="H25" i="2"/>
  <c r="G25" i="2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K21" i="2"/>
  <c r="I21" i="2"/>
  <c r="H21" i="2"/>
  <c r="G21" i="2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K19" i="2" s="1"/>
  <c r="G19" i="2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I17" i="2"/>
  <c r="H17" i="2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K13" i="2"/>
  <c r="I13" i="2"/>
  <c r="H13" i="2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K11" i="2" s="1"/>
  <c r="G11" i="2"/>
  <c r="G6" i="2" s="1"/>
  <c r="F11" i="2"/>
  <c r="E11" i="2"/>
  <c r="D11" i="2"/>
  <c r="C11" i="2"/>
  <c r="I11" i="2" s="1"/>
  <c r="B11" i="2"/>
  <c r="J10" i="2"/>
  <c r="I10" i="2"/>
  <c r="H10" i="2"/>
  <c r="G10" i="2"/>
  <c r="F10" i="2"/>
  <c r="F6" i="2" s="1"/>
  <c r="E10" i="2"/>
  <c r="K10" i="2" s="1"/>
  <c r="D10" i="2"/>
  <c r="C10" i="2"/>
  <c r="B10" i="2"/>
  <c r="K9" i="2"/>
  <c r="I9" i="2"/>
  <c r="H9" i="2"/>
  <c r="G9" i="2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E7" i="2"/>
  <c r="K7" i="2" s="1"/>
  <c r="D7" i="2"/>
  <c r="C7" i="2"/>
  <c r="B7" i="2"/>
  <c r="F4" i="2"/>
  <c r="C4" i="2"/>
  <c r="I2" i="2"/>
  <c r="G2" i="2"/>
  <c r="E6" i="2" l="1"/>
  <c r="J9" i="2"/>
  <c r="J17" i="2"/>
  <c r="J25" i="2"/>
  <c r="J33" i="2"/>
  <c r="J41" i="2"/>
  <c r="J49" i="2"/>
  <c r="J57" i="2"/>
  <c r="J65" i="2"/>
  <c r="J73" i="2"/>
  <c r="J81" i="2"/>
  <c r="J89" i="2"/>
  <c r="J97" i="2"/>
  <c r="J105" i="2"/>
  <c r="J113" i="2"/>
  <c r="J121" i="2"/>
  <c r="J129" i="2"/>
  <c r="J137" i="2"/>
  <c r="J145" i="2"/>
  <c r="J153" i="2"/>
  <c r="J161" i="2"/>
  <c r="J169" i="2"/>
  <c r="J182" i="2"/>
  <c r="I186" i="2"/>
  <c r="J198" i="2"/>
  <c r="K208" i="2"/>
  <c r="J211" i="2"/>
  <c r="J212" i="2"/>
  <c r="K217" i="2"/>
  <c r="K10" i="3"/>
  <c r="J25" i="3"/>
  <c r="J33" i="3"/>
  <c r="J41" i="3"/>
  <c r="J49" i="3"/>
  <c r="J57" i="3"/>
  <c r="C6" i="2"/>
  <c r="I6" i="2" s="1"/>
  <c r="I7" i="2"/>
  <c r="H6" i="2"/>
  <c r="J11" i="2"/>
  <c r="J19" i="2"/>
  <c r="J27" i="2"/>
  <c r="J35" i="2"/>
  <c r="J43" i="2"/>
  <c r="J51" i="2"/>
  <c r="J59" i="2"/>
  <c r="J67" i="2"/>
  <c r="J75" i="2"/>
  <c r="J83" i="2"/>
  <c r="J91" i="2"/>
  <c r="J99" i="2"/>
  <c r="J107" i="2"/>
  <c r="J115" i="2"/>
  <c r="J123" i="2"/>
  <c r="J131" i="2"/>
  <c r="J139" i="2"/>
  <c r="J147" i="2"/>
  <c r="J155" i="2"/>
  <c r="J163" i="2"/>
  <c r="J171" i="2"/>
  <c r="K201" i="2"/>
  <c r="J202" i="2"/>
  <c r="K188" i="2"/>
  <c r="K224" i="2"/>
  <c r="J228" i="2"/>
  <c r="J7" i="2"/>
  <c r="D6" i="2"/>
  <c r="J6" i="2" s="1"/>
  <c r="J13" i="2"/>
  <c r="J21" i="2"/>
  <c r="J29" i="2"/>
  <c r="J37" i="2"/>
  <c r="J45" i="2"/>
  <c r="J5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65" i="2"/>
  <c r="J173" i="2"/>
  <c r="I177" i="2"/>
  <c r="I193" i="2"/>
  <c r="J190" i="2"/>
  <c r="J222" i="2"/>
  <c r="J15" i="3"/>
  <c r="J72" i="3"/>
  <c r="J73" i="3"/>
  <c r="J83" i="3"/>
  <c r="J104" i="3"/>
  <c r="J105" i="3"/>
  <c r="J115" i="3"/>
  <c r="J136" i="3"/>
  <c r="J137" i="3"/>
  <c r="J147" i="3"/>
  <c r="J168" i="3"/>
  <c r="J169" i="3"/>
  <c r="J179" i="3"/>
  <c r="K225" i="3"/>
  <c r="K233" i="3"/>
  <c r="J96" i="3"/>
  <c r="J107" i="3"/>
  <c r="J160" i="3"/>
  <c r="J211" i="3"/>
  <c r="I273" i="3"/>
  <c r="J47" i="3"/>
  <c r="J97" i="3"/>
  <c r="J161" i="3"/>
  <c r="J171" i="3"/>
  <c r="J186" i="2"/>
  <c r="J218" i="2"/>
  <c r="J11" i="3"/>
  <c r="J24" i="3"/>
  <c r="J32" i="3"/>
  <c r="J40" i="3"/>
  <c r="J48" i="3"/>
  <c r="J56" i="3"/>
  <c r="J76" i="3"/>
  <c r="J77" i="3"/>
  <c r="J87" i="3"/>
  <c r="J108" i="3"/>
  <c r="J109" i="3"/>
  <c r="J119" i="3"/>
  <c r="J140" i="3"/>
  <c r="J141" i="3"/>
  <c r="J151" i="3"/>
  <c r="J172" i="3"/>
  <c r="J173" i="3"/>
  <c r="K185" i="3"/>
  <c r="J187" i="3"/>
  <c r="J214" i="3"/>
  <c r="J240" i="3"/>
  <c r="I305" i="3"/>
  <c r="J230" i="2"/>
  <c r="J23" i="3"/>
  <c r="J31" i="3"/>
  <c r="J39" i="3"/>
  <c r="J55" i="3"/>
  <c r="J64" i="3"/>
  <c r="J65" i="3"/>
  <c r="J75" i="3"/>
  <c r="J128" i="3"/>
  <c r="J129" i="3"/>
  <c r="J139" i="3"/>
  <c r="I186" i="3"/>
  <c r="J174" i="2"/>
  <c r="J206" i="2"/>
  <c r="J67" i="3"/>
  <c r="J88" i="3"/>
  <c r="J89" i="3"/>
  <c r="J99" i="3"/>
  <c r="J120" i="3"/>
  <c r="J121" i="3"/>
  <c r="J131" i="3"/>
  <c r="J152" i="3"/>
  <c r="J153" i="3"/>
  <c r="J163" i="3"/>
  <c r="K188" i="3"/>
  <c r="I193" i="3"/>
  <c r="I194" i="3"/>
  <c r="J195" i="3"/>
  <c r="I201" i="3"/>
  <c r="I202" i="3"/>
  <c r="I218" i="3"/>
  <c r="J198" i="3"/>
  <c r="J230" i="3"/>
  <c r="J254" i="3"/>
  <c r="J286" i="3"/>
  <c r="I317" i="3"/>
  <c r="K334" i="3"/>
  <c r="I339" i="3"/>
  <c r="I343" i="3"/>
  <c r="I371" i="3"/>
  <c r="K179" i="3"/>
  <c r="J186" i="3"/>
  <c r="J218" i="3"/>
  <c r="J266" i="3"/>
  <c r="J298" i="3"/>
  <c r="K312" i="3"/>
  <c r="K366" i="3"/>
  <c r="J206" i="3"/>
  <c r="J238" i="3"/>
  <c r="J246" i="3"/>
  <c r="J278" i="3"/>
  <c r="K338" i="3"/>
  <c r="I349" i="3"/>
  <c r="K360" i="3"/>
  <c r="I365" i="3"/>
  <c r="K376" i="3"/>
  <c r="I381" i="3"/>
  <c r="I351" i="3"/>
  <c r="K362" i="3"/>
  <c r="I367" i="3"/>
  <c r="K378" i="3"/>
  <c r="I383" i="3"/>
  <c r="K394" i="3"/>
  <c r="I399" i="3"/>
  <c r="K316" i="3"/>
  <c r="I321" i="3"/>
  <c r="K332" i="3"/>
  <c r="I337" i="3"/>
  <c r="K348" i="3"/>
  <c r="I353" i="3"/>
  <c r="K364" i="3"/>
  <c r="I369" i="3"/>
  <c r="K380" i="3"/>
  <c r="I385" i="3"/>
  <c r="K396" i="3"/>
  <c r="I401" i="3"/>
  <c r="K412" i="3"/>
  <c r="K414" i="3"/>
  <c r="K416" i="3"/>
  <c r="K418" i="3"/>
  <c r="K420" i="3"/>
  <c r="K422" i="3"/>
  <c r="K424" i="3"/>
  <c r="K426" i="3"/>
  <c r="K428" i="3"/>
  <c r="K430" i="3"/>
  <c r="K432" i="3"/>
  <c r="K434" i="3"/>
  <c r="K436" i="3"/>
  <c r="K438" i="3"/>
  <c r="K440" i="3"/>
  <c r="K442" i="3"/>
  <c r="K444" i="3"/>
  <c r="K446" i="3"/>
  <c r="K448" i="3"/>
  <c r="K450" i="3"/>
  <c r="K452" i="3"/>
  <c r="K454" i="3"/>
  <c r="K456" i="3"/>
  <c r="K458" i="3"/>
  <c r="K398" i="3"/>
  <c r="I403" i="3"/>
  <c r="K306" i="3"/>
  <c r="I309" i="3"/>
  <c r="K320" i="3"/>
  <c r="I325" i="3"/>
  <c r="K336" i="3"/>
  <c r="I341" i="3"/>
  <c r="K352" i="3"/>
  <c r="I357" i="3"/>
  <c r="K368" i="3"/>
  <c r="I373" i="3"/>
  <c r="K384" i="3"/>
  <c r="I389" i="3"/>
  <c r="K400" i="3"/>
  <c r="I405" i="3"/>
  <c r="K6" i="2" l="1"/>
</calcChain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<sst xmlns="http://schemas.openxmlformats.org/spreadsheetml/2006/main" count="205" uniqueCount="168">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</sst>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43951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H17" sqref="H1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04/01/2020 - 04/30/2020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04/01/2019 - 04/30/2019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1755191372.05</v>
      </c>
      <c r="D6" s="43">
        <f t="shared" si="0"/>
        <v>447586922.26000005</v>
      </c>
      <c r="E6" s="44">
        <f t="shared" si="0"/>
        <v>11843535.499999998</v>
      </c>
      <c r="F6" s="42">
        <f t="shared" si="0"/>
        <v>2169219614.8000002</v>
      </c>
      <c r="G6" s="43">
        <f t="shared" si="0"/>
        <v>474012409.09999996</v>
      </c>
      <c r="H6" s="44">
        <f t="shared" si="0"/>
        <v>19568200.666666664</v>
      </c>
      <c r="I6" s="20">
        <f t="shared" ref="I6:I69" si="1">IFERROR((C6-F6)/F6,"")</f>
        <v>-0.19086506498705674</v>
      </c>
      <c r="J6" s="20">
        <f t="shared" ref="J6:J69" si="2">IFERROR((D6-G6)/G6,"")</f>
        <v>-5.5748512766097366E-2</v>
      </c>
      <c r="K6" s="20">
        <f t="shared" ref="K6:K69" si="3">IFERROR((E6-H6)/H6,"")</f>
        <v>-0.39475602781533209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48714660.350000001</v>
      </c>
      <c r="D7" s="50">
        <f>IF('County Data'!E2&gt;9,'County Data'!D2,"*")</f>
        <v>11012582.210000001</v>
      </c>
      <c r="E7" s="51">
        <f>IF('County Data'!G2&gt;9,'County Data'!F2,"*")</f>
        <v>305205.33333333337</v>
      </c>
      <c r="F7" s="50">
        <f>IF('County Data'!I2&gt;9,'County Data'!H2,"*")</f>
        <v>65450093.770000003</v>
      </c>
      <c r="G7" s="50">
        <f>IF('County Data'!K2&gt;9,'County Data'!J2,"*")</f>
        <v>12668488.060000001</v>
      </c>
      <c r="H7" s="51">
        <f>IF('County Data'!M2&gt;9,'County Data'!L2,"*")</f>
        <v>745290.66666666605</v>
      </c>
      <c r="I7" s="22">
        <f t="shared" si="1"/>
        <v>-0.25569762327324469</v>
      </c>
      <c r="J7" s="22">
        <f t="shared" si="2"/>
        <v>-0.13071061378101023</v>
      </c>
      <c r="K7" s="22">
        <f t="shared" si="3"/>
        <v>-0.59048818537018177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63748362.060000002</v>
      </c>
      <c r="D8" s="50">
        <f>IF('County Data'!E3&gt;9,'County Data'!D3,"*")</f>
        <v>17858044.129999999</v>
      </c>
      <c r="E8" s="51">
        <f>IF('County Data'!G3&gt;9,'County Data'!F3,"*")</f>
        <v>337549</v>
      </c>
      <c r="F8" s="50">
        <f>IF('County Data'!I3&gt;9,'County Data'!H3,"*")</f>
        <v>85533678.420000002</v>
      </c>
      <c r="G8" s="50">
        <f>IF('County Data'!K3&gt;9,'County Data'!J3,"*")</f>
        <v>21149253.739999998</v>
      </c>
      <c r="H8" s="51">
        <f>IF('County Data'!M3&gt;9,'County Data'!L3,"*")</f>
        <v>676217.83333333337</v>
      </c>
      <c r="I8" s="22">
        <f t="shared" si="1"/>
        <v>-0.2546986960273887</v>
      </c>
      <c r="J8" s="22">
        <f t="shared" si="2"/>
        <v>-0.15561823837666999</v>
      </c>
      <c r="K8" s="22">
        <f t="shared" si="3"/>
        <v>-0.50082801227513718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34200754.130000003</v>
      </c>
      <c r="D9" s="46">
        <f>IF('County Data'!E4&gt;9,'County Data'!D4,"*")</f>
        <v>9323482.6699999999</v>
      </c>
      <c r="E9" s="47">
        <f>IF('County Data'!G4&gt;9,'County Data'!F4,"*")</f>
        <v>105067.33333333327</v>
      </c>
      <c r="F9" s="48">
        <f>IF('County Data'!I4&gt;9,'County Data'!H4,"*")</f>
        <v>41852192.509999998</v>
      </c>
      <c r="G9" s="46">
        <f>IF('County Data'!K4&gt;9,'County Data'!J4,"*")</f>
        <v>11011588.630000001</v>
      </c>
      <c r="H9" s="47">
        <f>IF('County Data'!M4&gt;9,'County Data'!L4,"*")</f>
        <v>214645.66666666663</v>
      </c>
      <c r="I9" s="9">
        <f t="shared" si="1"/>
        <v>-0.18282049090192326</v>
      </c>
      <c r="J9" s="9">
        <f t="shared" si="2"/>
        <v>-0.15330267200510203</v>
      </c>
      <c r="K9" s="9">
        <f t="shared" si="3"/>
        <v>-0.51050801553568148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330799085.38999999</v>
      </c>
      <c r="D10" s="50">
        <f>IF('County Data'!E5&gt;9,'County Data'!D5,"*")</f>
        <v>86531127.200000003</v>
      </c>
      <c r="E10" s="51">
        <f>IF('County Data'!G5&gt;9,'County Data'!F5,"*")</f>
        <v>3725512.4999999991</v>
      </c>
      <c r="F10" s="50">
        <f>IF('County Data'!I5&gt;9,'County Data'!H5,"*")</f>
        <v>486078622.47000003</v>
      </c>
      <c r="G10" s="50">
        <f>IF('County Data'!K5&gt;9,'County Data'!J5,"*")</f>
        <v>125845828.90000001</v>
      </c>
      <c r="H10" s="51">
        <f>IF('County Data'!M5&gt;9,'County Data'!L5,"*")</f>
        <v>4654463.5</v>
      </c>
      <c r="I10" s="22">
        <f t="shared" si="1"/>
        <v>-0.31945354085096311</v>
      </c>
      <c r="J10" s="22">
        <f t="shared" si="2"/>
        <v>-0.31240369302379001</v>
      </c>
      <c r="K10" s="22">
        <f t="shared" si="3"/>
        <v>-0.19958283054534662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920700.31</v>
      </c>
      <c r="D11" s="46">
        <f>IF('County Data'!E6&gt;9,'County Data'!D6,"*")</f>
        <v>435108.21</v>
      </c>
      <c r="E11" s="47" t="str">
        <f>IF('County Data'!G6&gt;9,'County Data'!F6,"*")</f>
        <v>*</v>
      </c>
      <c r="F11" s="48">
        <f>IF('County Data'!I6&gt;9,'County Data'!H6,"*")</f>
        <v>940959.07</v>
      </c>
      <c r="G11" s="46">
        <f>IF('County Data'!K6&gt;9,'County Data'!J6,"*")</f>
        <v>408433.91</v>
      </c>
      <c r="H11" s="47" t="str">
        <f>IF('County Data'!M6&gt;9,'County Data'!L6,"*")</f>
        <v>*</v>
      </c>
      <c r="I11" s="9">
        <f t="shared" si="1"/>
        <v>-2.1529905652537994E-2</v>
      </c>
      <c r="J11" s="9">
        <f t="shared" si="2"/>
        <v>6.5308730119886582E-2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76579092.310000002</v>
      </c>
      <c r="D12" s="50">
        <f>IF('County Data'!E7&gt;9,'County Data'!D7,"*")</f>
        <v>14019948.970000001</v>
      </c>
      <c r="E12" s="51">
        <f>IF('County Data'!G7&gt;9,'County Data'!F7,"*")</f>
        <v>679355.33333333384</v>
      </c>
      <c r="F12" s="50">
        <f>IF('County Data'!I7&gt;9,'County Data'!H7,"*")</f>
        <v>110901820.48999999</v>
      </c>
      <c r="G12" s="50">
        <f>IF('County Data'!K7&gt;9,'County Data'!J7,"*")</f>
        <v>16721248.57</v>
      </c>
      <c r="H12" s="51">
        <f>IF('County Data'!M7&gt;9,'County Data'!L7,"*")</f>
        <v>571929.66666666686</v>
      </c>
      <c r="I12" s="22">
        <f t="shared" si="1"/>
        <v>-0.30948750911708317</v>
      </c>
      <c r="J12" s="22">
        <f t="shared" si="2"/>
        <v>-0.16154891715720721</v>
      </c>
      <c r="K12" s="22">
        <f t="shared" si="3"/>
        <v>0.18783020522919824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2320326.4700000002</v>
      </c>
      <c r="D13" s="46">
        <f>IF('County Data'!E8&gt;9,'County Data'!D8,"*")</f>
        <v>871049.75</v>
      </c>
      <c r="E13" s="47" t="str">
        <f>IF('County Data'!G8&gt;9,'County Data'!F8,"*")</f>
        <v>*</v>
      </c>
      <c r="F13" s="48">
        <f>IF('County Data'!I8&gt;9,'County Data'!H8,"*")</f>
        <v>3446679.99</v>
      </c>
      <c r="G13" s="46">
        <f>IF('County Data'!K8&gt;9,'County Data'!J8,"*")</f>
        <v>876122.31</v>
      </c>
      <c r="H13" s="47" t="str">
        <f>IF('County Data'!M8&gt;9,'County Data'!L8,"*")</f>
        <v>*</v>
      </c>
      <c r="I13" s="9">
        <f t="shared" si="1"/>
        <v>-0.32679376190070952</v>
      </c>
      <c r="J13" s="9">
        <f t="shared" si="2"/>
        <v>-5.7897852184588877E-3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43291216.600000001</v>
      </c>
      <c r="D14" s="50">
        <f>IF('County Data'!E9&gt;9,'County Data'!D9,"*")</f>
        <v>14720589.949999999</v>
      </c>
      <c r="E14" s="51">
        <f>IF('County Data'!G9&gt;9,'County Data'!F9,"*")</f>
        <v>451324.83333333302</v>
      </c>
      <c r="F14" s="50">
        <f>IF('County Data'!I9&gt;9,'County Data'!H9,"*")</f>
        <v>44896424.82</v>
      </c>
      <c r="G14" s="50">
        <f>IF('County Data'!K9&gt;9,'County Data'!J9,"*")</f>
        <v>15233880.970000001</v>
      </c>
      <c r="H14" s="51">
        <f>IF('County Data'!M9&gt;9,'County Data'!L9,"*")</f>
        <v>639796.83333333372</v>
      </c>
      <c r="I14" s="22">
        <f t="shared" si="1"/>
        <v>-3.5753586759650562E-2</v>
      </c>
      <c r="J14" s="22">
        <f t="shared" si="2"/>
        <v>-3.3694041656937103E-2</v>
      </c>
      <c r="K14" s="22">
        <f t="shared" si="3"/>
        <v>-0.29458101412922577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16921008.98</v>
      </c>
      <c r="D15" s="56">
        <f>IF('County Data'!E10&gt;9,'County Data'!D10,"*")</f>
        <v>4280525.1500000004</v>
      </c>
      <c r="E15" s="55">
        <f>IF('County Data'!G10&gt;9,'County Data'!F10,"*")</f>
        <v>81751.666666666701</v>
      </c>
      <c r="F15" s="56">
        <f>IF('County Data'!I10&gt;9,'County Data'!H10,"*")</f>
        <v>20617865.98</v>
      </c>
      <c r="G15" s="56">
        <f>IF('County Data'!K10&gt;9,'County Data'!J10,"*")</f>
        <v>4612524.67</v>
      </c>
      <c r="H15" s="55">
        <f>IF('County Data'!M10&gt;9,'County Data'!L10,"*")</f>
        <v>184919.8333333334</v>
      </c>
      <c r="I15" s="23">
        <f t="shared" si="1"/>
        <v>-0.17930357116425488</v>
      </c>
      <c r="J15" s="23">
        <f t="shared" si="2"/>
        <v>-7.1977830744046636E-2</v>
      </c>
      <c r="K15" s="23">
        <f t="shared" si="3"/>
        <v>-0.55790752569356628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43613620.299999997</v>
      </c>
      <c r="D16" s="50">
        <f>IF('County Data'!E11&gt;9,'County Data'!D11,"*")</f>
        <v>10998246.66</v>
      </c>
      <c r="E16" s="51">
        <f>IF('County Data'!G11&gt;9,'County Data'!F11,"*")</f>
        <v>183320.83333333317</v>
      </c>
      <c r="F16" s="50">
        <f>IF('County Data'!I11&gt;9,'County Data'!H11,"*")</f>
        <v>61393522.539999999</v>
      </c>
      <c r="G16" s="50">
        <f>IF('County Data'!K11&gt;9,'County Data'!J11,"*")</f>
        <v>13213254.1</v>
      </c>
      <c r="H16" s="51">
        <f>IF('County Data'!M11&gt;9,'County Data'!L11,"*")</f>
        <v>584757.83333333291</v>
      </c>
      <c r="I16" s="22">
        <f t="shared" si="1"/>
        <v>-0.28960550729787138</v>
      </c>
      <c r="J16" s="22">
        <f t="shared" si="2"/>
        <v>-0.16763527161715597</v>
      </c>
      <c r="K16" s="22">
        <f t="shared" si="3"/>
        <v>-0.68650127816443685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741434124.73000002</v>
      </c>
      <c r="D17" s="46">
        <f>IF('County Data'!E12&gt;9,'County Data'!D12,"*")</f>
        <v>204081640.34999999</v>
      </c>
      <c r="E17" s="47">
        <f>IF('County Data'!G12&gt;9,'County Data'!F12,"*")</f>
        <v>2815542.3333333335</v>
      </c>
      <c r="F17" s="48">
        <f>IF('County Data'!I12&gt;9,'County Data'!H12,"*")</f>
        <v>807731552.87</v>
      </c>
      <c r="G17" s="46">
        <f>IF('County Data'!K12&gt;9,'County Data'!J12,"*")</f>
        <v>151787190.31</v>
      </c>
      <c r="H17" s="47">
        <f>IF('County Data'!M12&gt;9,'County Data'!L12,"*")</f>
        <v>6833142.9999999991</v>
      </c>
      <c r="I17" s="9">
        <f t="shared" si="1"/>
        <v>-8.2078541941855029E-2</v>
      </c>
      <c r="J17" s="9">
        <f t="shared" si="2"/>
        <v>0.34452479114474222</v>
      </c>
      <c r="K17" s="9">
        <f t="shared" si="3"/>
        <v>-0.58795793775524174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75479715.189999998</v>
      </c>
      <c r="D18" s="50">
        <f>IF('County Data'!E13&gt;9,'County Data'!D13,"*")</f>
        <v>25244279.280000001</v>
      </c>
      <c r="E18" s="51">
        <f>IF('County Data'!G13&gt;9,'County Data'!F13,"*")</f>
        <v>1218824.4999999995</v>
      </c>
      <c r="F18" s="50">
        <f>IF('County Data'!I13&gt;9,'County Data'!H13,"*")</f>
        <v>100016372.73999999</v>
      </c>
      <c r="G18" s="50">
        <f>IF('County Data'!K13&gt;9,'County Data'!J13,"*")</f>
        <v>32620210.59</v>
      </c>
      <c r="H18" s="51">
        <f>IF('County Data'!M13&gt;9,'County Data'!L13,"*")</f>
        <v>1799766</v>
      </c>
      <c r="I18" s="22">
        <f t="shared" si="1"/>
        <v>-0.24532640884492846</v>
      </c>
      <c r="J18" s="22">
        <f t="shared" si="2"/>
        <v>-0.22611537990074021</v>
      </c>
      <c r="K18" s="22">
        <f t="shared" si="3"/>
        <v>-0.32278724011899351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157192898.09</v>
      </c>
      <c r="D19" s="46">
        <f>IF('County Data'!E14&gt;9,'County Data'!D14,"*")</f>
        <v>24298241.850000001</v>
      </c>
      <c r="E19" s="47">
        <f>IF('County Data'!G14&gt;9,'County Data'!F14,"*")</f>
        <v>919151.00000000012</v>
      </c>
      <c r="F19" s="48">
        <f>IF('County Data'!I14&gt;9,'County Data'!H14,"*")</f>
        <v>193175342.53999999</v>
      </c>
      <c r="G19" s="46">
        <f>IF('County Data'!K14&gt;9,'County Data'!J14,"*")</f>
        <v>31450896.739999998</v>
      </c>
      <c r="H19" s="47">
        <f>IF('County Data'!M14&gt;9,'County Data'!L14,"*")</f>
        <v>1180795.8333333335</v>
      </c>
      <c r="I19" s="9">
        <f t="shared" si="1"/>
        <v>-0.18626830928253307</v>
      </c>
      <c r="J19" s="9">
        <f t="shared" si="2"/>
        <v>-0.22742292371279449</v>
      </c>
      <c r="K19" s="9">
        <f t="shared" si="3"/>
        <v>-0.22158346595340009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53218410.049999997</v>
      </c>
      <c r="D20" s="50">
        <f>IF('County Data'!E15&gt;9,'County Data'!D15,"*")</f>
        <v>9494954.6600000001</v>
      </c>
      <c r="E20" s="51">
        <f>IF('County Data'!G15&gt;9,'County Data'!F15,"*")</f>
        <v>453580.66666666698</v>
      </c>
      <c r="F20" s="50">
        <f>IF('County Data'!I15&gt;9,'County Data'!H15,"*")</f>
        <v>69777428.379999995</v>
      </c>
      <c r="G20" s="50">
        <f>IF('County Data'!K15&gt;9,'County Data'!J15,"*")</f>
        <v>17645280.350000001</v>
      </c>
      <c r="H20" s="51">
        <f>IF('County Data'!M15&gt;9,'County Data'!L15,"*")</f>
        <v>761015.83333333337</v>
      </c>
      <c r="I20" s="22">
        <f t="shared" si="1"/>
        <v>-0.23731196053574022</v>
      </c>
      <c r="J20" s="22">
        <f t="shared" si="2"/>
        <v>-0.46189833929161689</v>
      </c>
      <c r="K20" s="22">
        <f t="shared" si="3"/>
        <v>-0.40397998727577905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66757397.090000004</v>
      </c>
      <c r="D21" s="46">
        <f>IF('County Data'!E16&gt;9,'County Data'!D16,"*")</f>
        <v>14417101.220000001</v>
      </c>
      <c r="E21" s="47">
        <f>IF('County Data'!G16&gt;9,'County Data'!F16,"*")</f>
        <v>567350.16666666651</v>
      </c>
      <c r="F21" s="48">
        <f>IF('County Data'!I16&gt;9,'County Data'!H16,"*")</f>
        <v>77407058.209999993</v>
      </c>
      <c r="G21" s="46">
        <f>IF('County Data'!K16&gt;9,'County Data'!J16,"*")</f>
        <v>18768207.25</v>
      </c>
      <c r="H21" s="47">
        <f>IF('County Data'!M16&gt;9,'County Data'!L16,"*")</f>
        <v>721458.16666666663</v>
      </c>
      <c r="I21" s="9">
        <f t="shared" si="1"/>
        <v>-0.13757997482746595</v>
      </c>
      <c r="J21" s="9">
        <f t="shared" si="2"/>
        <v>-0.2318338652190661</v>
      </c>
      <c r="K21" s="9">
        <f t="shared" si="3"/>
        <v>-0.21360628671239676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18" sqref="H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04/01/2020 - 04/30/2020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04/01/2019 - 04/30/2019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950794.88</v>
      </c>
      <c r="D6" s="43">
        <f>IF('Town Data'!E2&gt;9,'Town Data'!D2,"*")</f>
        <v>305889.3</v>
      </c>
      <c r="E6" s="44" t="str">
        <f>IF('Town Data'!G2&gt;9,'Town Data'!F2,"*")</f>
        <v>*</v>
      </c>
      <c r="F6" s="43">
        <f>IF('Town Data'!I2&gt;9,'Town Data'!H2,"*")</f>
        <v>1529507.66</v>
      </c>
      <c r="G6" s="43">
        <f>IF('Town Data'!K2&gt;9,'Town Data'!J2,"*")</f>
        <v>322188.7</v>
      </c>
      <c r="H6" s="44" t="str">
        <f>IF('Town Data'!M2&gt;9,'Town Data'!L2,"*")</f>
        <v>*</v>
      </c>
      <c r="I6" s="20">
        <f t="shared" ref="I6:I69" si="0">IFERROR((C6-F6)/F6,"")</f>
        <v>-0.37836540158288579</v>
      </c>
      <c r="J6" s="20">
        <f t="shared" ref="J6:J69" si="1">IFERROR((D6-G6)/G6,"")</f>
        <v>-5.0589607891276207E-2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11774496.73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12907410.92</v>
      </c>
      <c r="G7" s="46">
        <f>IF('Town Data'!K3&gt;9,'Town Data'!J3,"*")</f>
        <v>387630.58</v>
      </c>
      <c r="H7" s="47" t="str">
        <f>IF('Town Data'!M3&gt;9,'Town Data'!L3,"*")</f>
        <v>*</v>
      </c>
      <c r="I7" s="9">
        <f t="shared" si="0"/>
        <v>-8.7772381077955139E-2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36596649.240000002</v>
      </c>
      <c r="D8" s="50">
        <f>IF('Town Data'!E4&gt;9,'Town Data'!D4,"*")</f>
        <v>7676739.4199999999</v>
      </c>
      <c r="E8" s="51">
        <f>IF('Town Data'!G4&gt;9,'Town Data'!F4,"*")</f>
        <v>305412</v>
      </c>
      <c r="F8" s="50">
        <f>IF('Town Data'!I4&gt;9,'Town Data'!H4,"*")</f>
        <v>41395218.490000002</v>
      </c>
      <c r="G8" s="50">
        <f>IF('Town Data'!K4&gt;9,'Town Data'!J4,"*")</f>
        <v>9696867.6699999999</v>
      </c>
      <c r="H8" s="51">
        <f>IF('Town Data'!M4&gt;9,'Town Data'!L4,"*")</f>
        <v>316571.83333333337</v>
      </c>
      <c r="I8" s="22">
        <f t="shared" si="0"/>
        <v>-0.1159208581338738</v>
      </c>
      <c r="J8" s="22">
        <f t="shared" si="1"/>
        <v>-0.20832791770994644</v>
      </c>
      <c r="K8" s="22">
        <f t="shared" si="2"/>
        <v>-3.5252136034423058E-2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5140949.0999999996</v>
      </c>
      <c r="D9" s="46">
        <f>IF('Town Data'!E5&gt;9,'Town Data'!D5,"*")</f>
        <v>718740.02</v>
      </c>
      <c r="E9" s="47" t="str">
        <f>IF('Town Data'!G5&gt;9,'Town Data'!F5,"*")</f>
        <v>*</v>
      </c>
      <c r="F9" s="48">
        <f>IF('Town Data'!I5&gt;9,'Town Data'!H5,"*")</f>
        <v>9359127.75</v>
      </c>
      <c r="G9" s="46">
        <f>IF('Town Data'!K5&gt;9,'Town Data'!J5,"*")</f>
        <v>1054057.57</v>
      </c>
      <c r="H9" s="47" t="str">
        <f>IF('Town Data'!M5&gt;9,'Town Data'!L5,"*")</f>
        <v>*</v>
      </c>
      <c r="I9" s="9">
        <f t="shared" si="0"/>
        <v>-0.45070211270489391</v>
      </c>
      <c r="J9" s="9">
        <f t="shared" si="1"/>
        <v>-0.31812071706861328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8468737.0500000007</v>
      </c>
      <c r="D10" s="50">
        <f>IF('Town Data'!E6&gt;9,'Town Data'!D6,"*")</f>
        <v>1182252.23</v>
      </c>
      <c r="E10" s="51">
        <f>IF('Town Data'!G6&gt;9,'Town Data'!F6,"*")</f>
        <v>44363.333333333292</v>
      </c>
      <c r="F10" s="50">
        <f>IF('Town Data'!I6&gt;9,'Town Data'!H6,"*")</f>
        <v>16474962.279999999</v>
      </c>
      <c r="G10" s="50">
        <f>IF('Town Data'!K6&gt;9,'Town Data'!J6,"*")</f>
        <v>1136473.77</v>
      </c>
      <c r="H10" s="51">
        <f>IF('Town Data'!M6&gt;9,'Town Data'!L6,"*")</f>
        <v>172247.33333333302</v>
      </c>
      <c r="I10" s="22">
        <f t="shared" si="0"/>
        <v>-0.48596319032057894</v>
      </c>
      <c r="J10" s="22">
        <f t="shared" si="1"/>
        <v>4.028114084850367E-2</v>
      </c>
      <c r="K10" s="22">
        <f t="shared" si="2"/>
        <v>-0.74244400493863461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30730403.149999999</v>
      </c>
      <c r="D11" s="46">
        <f>IF('Town Data'!E7&gt;9,'Town Data'!D7,"*")</f>
        <v>10448290.66</v>
      </c>
      <c r="E11" s="47">
        <f>IF('Town Data'!G7&gt;9,'Town Data'!F7,"*")</f>
        <v>132001.33333333334</v>
      </c>
      <c r="F11" s="48">
        <f>IF('Town Data'!I7&gt;9,'Town Data'!H7,"*")</f>
        <v>42517991.43</v>
      </c>
      <c r="G11" s="46">
        <f>IF('Town Data'!K7&gt;9,'Town Data'!J7,"*")</f>
        <v>11716857.050000001</v>
      </c>
      <c r="H11" s="47">
        <f>IF('Town Data'!M7&gt;9,'Town Data'!L7,"*")</f>
        <v>277301.33333333337</v>
      </c>
      <c r="I11" s="9">
        <f t="shared" si="0"/>
        <v>-0.27723765595575317</v>
      </c>
      <c r="J11" s="9">
        <f t="shared" si="1"/>
        <v>-0.10826848740977006</v>
      </c>
      <c r="K11" s="9">
        <f t="shared" si="2"/>
        <v>-0.52397872831480563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10398289.26</v>
      </c>
      <c r="D12" s="50">
        <f>IF('Town Data'!E8&gt;9,'Town Data'!D8,"*")</f>
        <v>3287318.03</v>
      </c>
      <c r="E12" s="51">
        <f>IF('Town Data'!G8&gt;9,'Town Data'!F8,"*")</f>
        <v>52299.000000000007</v>
      </c>
      <c r="F12" s="50">
        <f>IF('Town Data'!I8&gt;9,'Town Data'!H8,"*")</f>
        <v>16217637.59</v>
      </c>
      <c r="G12" s="50">
        <f>IF('Town Data'!K8&gt;9,'Town Data'!J8,"*")</f>
        <v>5819039.1799999997</v>
      </c>
      <c r="H12" s="51">
        <f>IF('Town Data'!M8&gt;9,'Town Data'!L8,"*")</f>
        <v>83186.500000000029</v>
      </c>
      <c r="I12" s="22">
        <f t="shared" si="0"/>
        <v>-0.35882836188103523</v>
      </c>
      <c r="J12" s="22">
        <f t="shared" si="1"/>
        <v>-0.43507546034429689</v>
      </c>
      <c r="K12" s="22">
        <f t="shared" si="2"/>
        <v>-0.37130423806747503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3016903.31</v>
      </c>
      <c r="D13" s="46">
        <f>IF('Town Data'!E9&gt;9,'Town Data'!D9,"*")</f>
        <v>326199.18</v>
      </c>
      <c r="E13" s="47" t="str">
        <f>IF('Town Data'!G9&gt;9,'Town Data'!F9,"*")</f>
        <v>*</v>
      </c>
      <c r="F13" s="48">
        <f>IF('Town Data'!I9&gt;9,'Town Data'!H9,"*")</f>
        <v>3216046.54</v>
      </c>
      <c r="G13" s="46">
        <f>IF('Town Data'!K9&gt;9,'Town Data'!J9,"*")</f>
        <v>392762.64</v>
      </c>
      <c r="H13" s="47" t="str">
        <f>IF('Town Data'!M9&gt;9,'Town Data'!L9,"*")</f>
        <v>*</v>
      </c>
      <c r="I13" s="9">
        <f t="shared" si="0"/>
        <v>-6.1921750050296216E-2</v>
      </c>
      <c r="J13" s="9">
        <f t="shared" si="1"/>
        <v>-0.16947502949873242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5249750.28</v>
      </c>
      <c r="D14" s="50">
        <f>IF('Town Data'!E10&gt;9,'Town Data'!D10,"*")</f>
        <v>1240288.79</v>
      </c>
      <c r="E14" s="51">
        <f>IF('Town Data'!G10&gt;9,'Town Data'!F10,"*")</f>
        <v>30918.166666666672</v>
      </c>
      <c r="F14" s="50">
        <f>IF('Town Data'!I10&gt;9,'Town Data'!H10,"*")</f>
        <v>6453905.2000000002</v>
      </c>
      <c r="G14" s="50">
        <f>IF('Town Data'!K10&gt;9,'Town Data'!J10,"*")</f>
        <v>1349949.7</v>
      </c>
      <c r="H14" s="51">
        <f>IF('Town Data'!M10&gt;9,'Town Data'!L10,"*")</f>
        <v>103401.66666666673</v>
      </c>
      <c r="I14" s="22">
        <f t="shared" si="0"/>
        <v>-0.18657772041646969</v>
      </c>
      <c r="J14" s="22">
        <f t="shared" si="1"/>
        <v>-8.1233330397421422E-2</v>
      </c>
      <c r="K14" s="22">
        <f t="shared" si="2"/>
        <v>-0.70098966812269314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6018640.3399999999</v>
      </c>
      <c r="D15" s="46">
        <f>IF('Town Data'!E11&gt;9,'Town Data'!D11,"*")</f>
        <v>891756.06</v>
      </c>
      <c r="E15" s="47" t="str">
        <f>IF('Town Data'!G11&gt;9,'Town Data'!F11,"*")</f>
        <v>*</v>
      </c>
      <c r="F15" s="48">
        <f>IF('Town Data'!I11&gt;9,'Town Data'!H11,"*")</f>
        <v>6451387.6600000001</v>
      </c>
      <c r="G15" s="46">
        <f>IF('Town Data'!K11&gt;9,'Town Data'!J11,"*")</f>
        <v>836588.63</v>
      </c>
      <c r="H15" s="47" t="str">
        <f>IF('Town Data'!M11&gt;9,'Town Data'!L11,"*")</f>
        <v>*</v>
      </c>
      <c r="I15" s="9">
        <f t="shared" si="0"/>
        <v>-6.707817648025205E-2</v>
      </c>
      <c r="J15" s="9">
        <f t="shared" si="1"/>
        <v>6.5943317924366307E-2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33886446.240000002</v>
      </c>
      <c r="D16" s="53">
        <f>IF('Town Data'!E12&gt;9,'Town Data'!D12,"*")</f>
        <v>5072113.25</v>
      </c>
      <c r="E16" s="54">
        <f>IF('Town Data'!G12&gt;9,'Town Data'!F12,"*")</f>
        <v>304835.50000000029</v>
      </c>
      <c r="F16" s="53">
        <f>IF('Town Data'!I12&gt;9,'Town Data'!H12,"*")</f>
        <v>38111601.609999999</v>
      </c>
      <c r="G16" s="53">
        <f>IF('Town Data'!K12&gt;9,'Town Data'!J12,"*")</f>
        <v>6829981.9100000001</v>
      </c>
      <c r="H16" s="54">
        <f>IF('Town Data'!M12&gt;9,'Town Data'!L12,"*")</f>
        <v>298233.33333333326</v>
      </c>
      <c r="I16" s="26">
        <f t="shared" si="0"/>
        <v>-0.11086270824397394</v>
      </c>
      <c r="J16" s="26">
        <f t="shared" si="1"/>
        <v>-0.25737530247719209</v>
      </c>
      <c r="K16" s="26">
        <f t="shared" si="2"/>
        <v>2.2137588018331409E-2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470973.4</v>
      </c>
      <c r="D17" s="50">
        <f>IF('Town Data'!E13&gt;9,'Town Data'!D13,"*")</f>
        <v>214055.44</v>
      </c>
      <c r="E17" s="51" t="str">
        <f>IF('Town Data'!G13&gt;9,'Town Data'!F13,"*")</f>
        <v>*</v>
      </c>
      <c r="F17" s="50">
        <f>IF('Town Data'!I13&gt;9,'Town Data'!H13,"*")</f>
        <v>426979.01</v>
      </c>
      <c r="G17" s="50">
        <f>IF('Town Data'!K13&gt;9,'Town Data'!J13,"*")</f>
        <v>184134.71</v>
      </c>
      <c r="H17" s="51" t="str">
        <f>IF('Town Data'!M13&gt;9,'Town Data'!L13,"*")</f>
        <v>*</v>
      </c>
      <c r="I17" s="22">
        <f t="shared" si="0"/>
        <v>0.10303642326586503</v>
      </c>
      <c r="J17" s="22">
        <f t="shared" si="1"/>
        <v>0.16249369822778123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3605626.13</v>
      </c>
      <c r="D18" s="46">
        <f>IF('Town Data'!E14&gt;9,'Town Data'!D14,"*")</f>
        <v>1149700.25</v>
      </c>
      <c r="E18" s="47" t="str">
        <f>IF('Town Data'!G14&gt;9,'Town Data'!F14,"*")</f>
        <v>*</v>
      </c>
      <c r="F18" s="48">
        <f>IF('Town Data'!I14&gt;9,'Town Data'!H14,"*")</f>
        <v>4602368.5</v>
      </c>
      <c r="G18" s="46">
        <f>IF('Town Data'!K14&gt;9,'Town Data'!J14,"*")</f>
        <v>1228214.23</v>
      </c>
      <c r="H18" s="47" t="str">
        <f>IF('Town Data'!M14&gt;9,'Town Data'!L14,"*")</f>
        <v>*</v>
      </c>
      <c r="I18" s="9">
        <f t="shared" si="0"/>
        <v>-0.21657161307270378</v>
      </c>
      <c r="J18" s="9">
        <f t="shared" si="1"/>
        <v>-6.3925313745957807E-2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346929.47</v>
      </c>
      <c r="D19" s="50">
        <f>IF('Town Data'!E15&gt;9,'Town Data'!D15,"*")</f>
        <v>197262.31</v>
      </c>
      <c r="E19" s="51" t="str">
        <f>IF('Town Data'!G15&gt;9,'Town Data'!F15,"*")</f>
        <v>*</v>
      </c>
      <c r="F19" s="50">
        <f>IF('Town Data'!I15&gt;9,'Town Data'!H15,"*")</f>
        <v>554318.1</v>
      </c>
      <c r="G19" s="50">
        <f>IF('Town Data'!K15&gt;9,'Town Data'!J15,"*")</f>
        <v>243828.09</v>
      </c>
      <c r="H19" s="51" t="str">
        <f>IF('Town Data'!M15&gt;9,'Town Data'!L15,"*")</f>
        <v>*</v>
      </c>
      <c r="I19" s="22">
        <f t="shared" si="0"/>
        <v>-0.37413288507086456</v>
      </c>
      <c r="J19" s="22">
        <f t="shared" si="1"/>
        <v>-0.19097791398849903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54433947.130000003</v>
      </c>
      <c r="D20" s="46">
        <f>IF('Town Data'!E16&gt;9,'Town Data'!D16,"*")</f>
        <v>10676503.539999999</v>
      </c>
      <c r="E20" s="47">
        <f>IF('Town Data'!G16&gt;9,'Town Data'!F16,"*")</f>
        <v>424685.5</v>
      </c>
      <c r="F20" s="48">
        <f>IF('Town Data'!I16&gt;9,'Town Data'!H16,"*")</f>
        <v>76647639.719999999</v>
      </c>
      <c r="G20" s="46">
        <f>IF('Town Data'!K16&gt;9,'Town Data'!J16,"*")</f>
        <v>17617522.91</v>
      </c>
      <c r="H20" s="47">
        <f>IF('Town Data'!M16&gt;9,'Town Data'!L16,"*")</f>
        <v>617825.33333333337</v>
      </c>
      <c r="I20" s="9">
        <f t="shared" si="0"/>
        <v>-0.28981574215655437</v>
      </c>
      <c r="J20" s="9">
        <f t="shared" si="1"/>
        <v>-0.39398384241976281</v>
      </c>
      <c r="K20" s="9">
        <f t="shared" si="2"/>
        <v>-0.31261235645889135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2050762.67</v>
      </c>
      <c r="D21" s="50">
        <f>IF('Town Data'!E17&gt;9,'Town Data'!D17,"*")</f>
        <v>869508.37</v>
      </c>
      <c r="E21" s="51" t="str">
        <f>IF('Town Data'!G17&gt;9,'Town Data'!F17,"*")</f>
        <v>*</v>
      </c>
      <c r="F21" s="50">
        <f>IF('Town Data'!I17&gt;9,'Town Data'!H17,"*")</f>
        <v>2988418.71</v>
      </c>
      <c r="G21" s="50">
        <f>IF('Town Data'!K17&gt;9,'Town Data'!J17,"*")</f>
        <v>1031648.43</v>
      </c>
      <c r="H21" s="51" t="str">
        <f>IF('Town Data'!M17&gt;9,'Town Data'!L17,"*")</f>
        <v>*</v>
      </c>
      <c r="I21" s="22">
        <f t="shared" si="0"/>
        <v>-0.31376327449107694</v>
      </c>
      <c r="J21" s="22">
        <f t="shared" si="1"/>
        <v>-0.15716600276317005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2974452.17</v>
      </c>
      <c r="D22" s="46">
        <f>IF('Town Data'!E18&gt;9,'Town Data'!D18,"*")</f>
        <v>747682.47</v>
      </c>
      <c r="E22" s="47" t="str">
        <f>IF('Town Data'!G18&gt;9,'Town Data'!F18,"*")</f>
        <v>*</v>
      </c>
      <c r="F22" s="48">
        <f>IF('Town Data'!I18&gt;9,'Town Data'!H18,"*")</f>
        <v>4203697.9800000004</v>
      </c>
      <c r="G22" s="46">
        <f>IF('Town Data'!K18&gt;9,'Town Data'!J18,"*")</f>
        <v>932030.95</v>
      </c>
      <c r="H22" s="47" t="str">
        <f>IF('Town Data'!M18&gt;9,'Town Data'!L18,"*")</f>
        <v>*</v>
      </c>
      <c r="I22" s="9">
        <f t="shared" si="0"/>
        <v>-0.29242010626082143</v>
      </c>
      <c r="J22" s="9">
        <f t="shared" si="1"/>
        <v>-0.19779222996832882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1240744.53</v>
      </c>
      <c r="D23" s="50">
        <f>IF('Town Data'!E19&gt;9,'Town Data'!D19,"*")</f>
        <v>448889.04</v>
      </c>
      <c r="E23" s="51" t="str">
        <f>IF('Town Data'!G19&gt;9,'Town Data'!F19,"*")</f>
        <v>*</v>
      </c>
      <c r="F23" s="50">
        <f>IF('Town Data'!I19&gt;9,'Town Data'!H19,"*")</f>
        <v>1229381.26</v>
      </c>
      <c r="G23" s="50">
        <f>IF('Town Data'!K19&gt;9,'Town Data'!J19,"*")</f>
        <v>401462.58</v>
      </c>
      <c r="H23" s="51" t="str">
        <f>IF('Town Data'!M19&gt;9,'Town Data'!L19,"*")</f>
        <v>*</v>
      </c>
      <c r="I23" s="22">
        <f t="shared" si="0"/>
        <v>9.2430805395553352E-3</v>
      </c>
      <c r="J23" s="22">
        <f t="shared" si="1"/>
        <v>0.11813419821095147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121492.12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1644125.99</v>
      </c>
      <c r="D25" s="50">
        <f>IF('Town Data'!E21&gt;9,'Town Data'!D21,"*")</f>
        <v>519762.61</v>
      </c>
      <c r="E25" s="51" t="str">
        <f>IF('Town Data'!G21&gt;9,'Town Data'!F21,"*")</f>
        <v>*</v>
      </c>
      <c r="F25" s="50">
        <f>IF('Town Data'!I21&gt;9,'Town Data'!H21,"*")</f>
        <v>2529205.08</v>
      </c>
      <c r="G25" s="50">
        <f>IF('Town Data'!K21&gt;9,'Town Data'!J21,"*")</f>
        <v>699183.08</v>
      </c>
      <c r="H25" s="51">
        <f>IF('Town Data'!M21&gt;9,'Town Data'!L21,"*")</f>
        <v>24838.166666666661</v>
      </c>
      <c r="I25" s="22">
        <f t="shared" si="0"/>
        <v>-0.3499435838552088</v>
      </c>
      <c r="J25" s="22">
        <f t="shared" si="1"/>
        <v>-0.25661443351861429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2891471.74</v>
      </c>
      <c r="D26" s="46">
        <f>IF('Town Data'!E22&gt;9,'Town Data'!D22,"*")</f>
        <v>917122.82</v>
      </c>
      <c r="E26" s="47" t="str">
        <f>IF('Town Data'!G22&gt;9,'Town Data'!F22,"*")</f>
        <v>*</v>
      </c>
      <c r="F26" s="48">
        <f>IF('Town Data'!I22&gt;9,'Town Data'!H22,"*")</f>
        <v>4761041.1399999997</v>
      </c>
      <c r="G26" s="46">
        <f>IF('Town Data'!K22&gt;9,'Town Data'!J22,"*")</f>
        <v>1074704.72</v>
      </c>
      <c r="H26" s="47" t="str">
        <f>IF('Town Data'!M22&gt;9,'Town Data'!L22,"*")</f>
        <v>*</v>
      </c>
      <c r="I26" s="9">
        <f t="shared" si="0"/>
        <v>-0.39268079082383217</v>
      </c>
      <c r="J26" s="9">
        <f t="shared" si="1"/>
        <v>-0.14662808962074719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92370590.799999997</v>
      </c>
      <c r="D27" s="50">
        <f>IF('Town Data'!E23&gt;9,'Town Data'!D23,"*")</f>
        <v>21771947.309999999</v>
      </c>
      <c r="E27" s="51">
        <f>IF('Town Data'!G23&gt;9,'Town Data'!F23,"*")</f>
        <v>802858.99999999965</v>
      </c>
      <c r="F27" s="50">
        <f>IF('Town Data'!I23&gt;9,'Town Data'!H23,"*")</f>
        <v>119046039.8</v>
      </c>
      <c r="G27" s="50">
        <f>IF('Town Data'!K23&gt;9,'Town Data'!J23,"*")</f>
        <v>25583918.93</v>
      </c>
      <c r="H27" s="51">
        <f>IF('Town Data'!M23&gt;9,'Town Data'!L23,"*")</f>
        <v>984502.50000000023</v>
      </c>
      <c r="I27" s="22">
        <f t="shared" si="0"/>
        <v>-0.22407674413038309</v>
      </c>
      <c r="J27" s="22">
        <f t="shared" si="1"/>
        <v>-0.14899873746590242</v>
      </c>
      <c r="K27" s="22">
        <f t="shared" si="2"/>
        <v>-0.18450283264897807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314049.94</v>
      </c>
      <c r="D28" s="46">
        <f>IF('Town Data'!E24&gt;9,'Town Data'!D24,"*")</f>
        <v>120123.95</v>
      </c>
      <c r="E28" s="47" t="str">
        <f>IF('Town Data'!G24&gt;9,'Town Data'!F24,"*")</f>
        <v>*</v>
      </c>
      <c r="F28" s="48">
        <f>IF('Town Data'!I24&gt;9,'Town Data'!H24,"*")</f>
        <v>343161.65</v>
      </c>
      <c r="G28" s="46">
        <f>IF('Town Data'!K24&gt;9,'Town Data'!J24,"*")</f>
        <v>138199.54999999999</v>
      </c>
      <c r="H28" s="47" t="str">
        <f>IF('Town Data'!M24&gt;9,'Town Data'!L24,"*")</f>
        <v>*</v>
      </c>
      <c r="I28" s="9">
        <f t="shared" si="0"/>
        <v>-8.4833809372346872E-2</v>
      </c>
      <c r="J28" s="9">
        <f t="shared" si="1"/>
        <v>-0.13079347942884034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295008.83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631360.68000000005</v>
      </c>
      <c r="G29" s="50">
        <f>IF('Town Data'!K25&gt;9,'Town Data'!J25,"*")</f>
        <v>517807.37</v>
      </c>
      <c r="H29" s="51" t="str">
        <f>IF('Town Data'!M25&gt;9,'Town Data'!L25,"*")</f>
        <v>*</v>
      </c>
      <c r="I29" s="22">
        <f t="shared" si="0"/>
        <v>-0.53274120586666884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16916848.989999998</v>
      </c>
      <c r="D30" s="46">
        <f>IF('Town Data'!E26&gt;9,'Town Data'!D26,"*")</f>
        <v>5693036.7599999998</v>
      </c>
      <c r="E30" s="47">
        <f>IF('Town Data'!G26&gt;9,'Town Data'!F26,"*")</f>
        <v>63609.333333333256</v>
      </c>
      <c r="F30" s="48">
        <f>IF('Town Data'!I26&gt;9,'Town Data'!H26,"*")</f>
        <v>21141508.84</v>
      </c>
      <c r="G30" s="46">
        <f>IF('Town Data'!K26&gt;9,'Town Data'!J26,"*")</f>
        <v>6269269.9500000002</v>
      </c>
      <c r="H30" s="47">
        <f>IF('Town Data'!M26&gt;9,'Town Data'!L26,"*")</f>
        <v>102954.00000000004</v>
      </c>
      <c r="I30" s="9">
        <f t="shared" si="0"/>
        <v>-0.19982773613616886</v>
      </c>
      <c r="J30" s="9">
        <f t="shared" si="1"/>
        <v>-9.1913922130598374E-2</v>
      </c>
      <c r="K30" s="9">
        <f t="shared" si="2"/>
        <v>-0.3821577273992926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1147273.95</v>
      </c>
      <c r="D31" s="50">
        <f>IF('Town Data'!E27&gt;9,'Town Data'!D27,"*")</f>
        <v>504703.1</v>
      </c>
      <c r="E31" s="51" t="str">
        <f>IF('Town Data'!G27&gt;9,'Town Data'!F27,"*")</f>
        <v>*</v>
      </c>
      <c r="F31" s="50">
        <f>IF('Town Data'!I27&gt;9,'Town Data'!H27,"*")</f>
        <v>1307375.3700000001</v>
      </c>
      <c r="G31" s="50">
        <f>IF('Town Data'!K27&gt;9,'Town Data'!J27,"*")</f>
        <v>566834.67000000004</v>
      </c>
      <c r="H31" s="51" t="str">
        <f>IF('Town Data'!M27&gt;9,'Town Data'!L27,"*")</f>
        <v>*</v>
      </c>
      <c r="I31" s="22">
        <f t="shared" si="0"/>
        <v>-0.12246017759994984</v>
      </c>
      <c r="J31" s="22">
        <f t="shared" si="1"/>
        <v>-0.10961144984303811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254438.02</v>
      </c>
      <c r="D32" s="46">
        <f>IF('Town Data'!E28&gt;9,'Town Data'!D28,"*")</f>
        <v>164946.1</v>
      </c>
      <c r="E32" s="47" t="str">
        <f>IF('Town Data'!G28&gt;9,'Town Data'!F28,"*")</f>
        <v>*</v>
      </c>
      <c r="F32" s="48">
        <f>IF('Town Data'!I28&gt;9,'Town Data'!H28,"*")</f>
        <v>4755887.2699999996</v>
      </c>
      <c r="G32" s="46">
        <f>IF('Town Data'!K28&gt;9,'Town Data'!J28,"*")</f>
        <v>4597911.29</v>
      </c>
      <c r="H32" s="47" t="str">
        <f>IF('Town Data'!M28&gt;9,'Town Data'!L28,"*")</f>
        <v>*</v>
      </c>
      <c r="I32" s="9">
        <f t="shared" si="0"/>
        <v>-0.94650040979629868</v>
      </c>
      <c r="J32" s="9">
        <f t="shared" si="1"/>
        <v>-0.9641258628980639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 t="str">
        <f>IF('Town Data'!C29&gt;9,'Town Data'!B29,"*")</f>
        <v>*</v>
      </c>
      <c r="D33" s="50" t="str">
        <f>IF('Town Data'!E29&gt;9,'Town Data'!D29,"*")</f>
        <v>*</v>
      </c>
      <c r="E33" s="51" t="str">
        <f>IF('Town Data'!G29&gt;9,'Town Data'!F29,"*")</f>
        <v>*</v>
      </c>
      <c r="F33" s="50">
        <f>IF('Town Data'!I29&gt;9,'Town Data'!H29,"*")</f>
        <v>1058490.31</v>
      </c>
      <c r="G33" s="50">
        <f>IF('Town Data'!K29&gt;9,'Town Data'!J29,"*")</f>
        <v>234160.67</v>
      </c>
      <c r="H33" s="51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4297028.6500000004</v>
      </c>
      <c r="D34" s="46">
        <f>IF('Town Data'!E30&gt;9,'Town Data'!D30,"*")</f>
        <v>1377729.04</v>
      </c>
      <c r="E34" s="47" t="str">
        <f>IF('Town Data'!G30&gt;9,'Town Data'!F30,"*")</f>
        <v>*</v>
      </c>
      <c r="F34" s="48">
        <f>IF('Town Data'!I30&gt;9,'Town Data'!H30,"*")</f>
        <v>3706412.69</v>
      </c>
      <c r="G34" s="46">
        <f>IF('Town Data'!K30&gt;9,'Town Data'!J30,"*")</f>
        <v>926138.67</v>
      </c>
      <c r="H34" s="47">
        <f>IF('Town Data'!M30&gt;9,'Town Data'!L30,"*")</f>
        <v>74368.999999999942</v>
      </c>
      <c r="I34" s="9">
        <f t="shared" si="0"/>
        <v>0.15934975659712639</v>
      </c>
      <c r="J34" s="9">
        <f t="shared" si="1"/>
        <v>0.48760556558987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5633909.2699999996</v>
      </c>
      <c r="D35" s="50">
        <f>IF('Town Data'!E31&gt;9,'Town Data'!D31,"*")</f>
        <v>1751274.69</v>
      </c>
      <c r="E35" s="51" t="str">
        <f>IF('Town Data'!G31&gt;9,'Town Data'!F31,"*")</f>
        <v>*</v>
      </c>
      <c r="F35" s="50">
        <f>IF('Town Data'!I31&gt;9,'Town Data'!H31,"*")</f>
        <v>5112758.62</v>
      </c>
      <c r="G35" s="50">
        <f>IF('Town Data'!K31&gt;9,'Town Data'!J31,"*")</f>
        <v>1534475.25</v>
      </c>
      <c r="H35" s="51" t="str">
        <f>IF('Town Data'!M31&gt;9,'Town Data'!L31,"*")</f>
        <v>*</v>
      </c>
      <c r="I35" s="22">
        <f t="shared" si="0"/>
        <v>0.10193140117379518</v>
      </c>
      <c r="J35" s="22">
        <f t="shared" si="1"/>
        <v>0.14128571966214507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29210776.129999999</v>
      </c>
      <c r="D36" s="46">
        <f>IF('Town Data'!E32&gt;9,'Town Data'!D32,"*")</f>
        <v>9236170.8599999994</v>
      </c>
      <c r="E36" s="47">
        <f>IF('Town Data'!G32&gt;9,'Town Data'!F32,"*")</f>
        <v>154735.00000000003</v>
      </c>
      <c r="F36" s="48">
        <f>IF('Town Data'!I32&gt;9,'Town Data'!H32,"*")</f>
        <v>45611092.850000001</v>
      </c>
      <c r="G36" s="46">
        <f>IF('Town Data'!K32&gt;9,'Town Data'!J32,"*")</f>
        <v>12517516.33</v>
      </c>
      <c r="H36" s="47">
        <f>IF('Town Data'!M32&gt;9,'Town Data'!L32,"*")</f>
        <v>172274.1666666666</v>
      </c>
      <c r="I36" s="9">
        <f t="shared" si="0"/>
        <v>-0.35956859823410264</v>
      </c>
      <c r="J36" s="9">
        <f t="shared" si="1"/>
        <v>-0.26214029872170341</v>
      </c>
      <c r="K36" s="9">
        <f t="shared" si="2"/>
        <v>-0.10180961548694131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5036681.91</v>
      </c>
      <c r="D37" s="50">
        <f>IF('Town Data'!E33&gt;9,'Town Data'!D33,"*")</f>
        <v>1155039.67</v>
      </c>
      <c r="E37" s="51" t="str">
        <f>IF('Town Data'!G33&gt;9,'Town Data'!F33,"*")</f>
        <v>*</v>
      </c>
      <c r="F37" s="50">
        <f>IF('Town Data'!I33&gt;9,'Town Data'!H33,"*")</f>
        <v>5537998.1100000003</v>
      </c>
      <c r="G37" s="50">
        <f>IF('Town Data'!K33&gt;9,'Town Data'!J33,"*")</f>
        <v>1219901.01</v>
      </c>
      <c r="H37" s="51" t="str">
        <f>IF('Town Data'!M33&gt;9,'Town Data'!L33,"*")</f>
        <v>*</v>
      </c>
      <c r="I37" s="22">
        <f t="shared" si="0"/>
        <v>-9.0522999474263122E-2</v>
      </c>
      <c r="J37" s="22">
        <f t="shared" si="1"/>
        <v>-5.3169346912828673E-2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2386565.23</v>
      </c>
      <c r="D38" s="46">
        <f>IF('Town Data'!E34&gt;9,'Town Data'!D34,"*")</f>
        <v>910042.59</v>
      </c>
      <c r="E38" s="47" t="str">
        <f>IF('Town Data'!G34&gt;9,'Town Data'!F34,"*")</f>
        <v>*</v>
      </c>
      <c r="F38" s="48">
        <f>IF('Town Data'!I34&gt;9,'Town Data'!H34,"*")</f>
        <v>2697881.81</v>
      </c>
      <c r="G38" s="46">
        <f>IF('Town Data'!K34&gt;9,'Town Data'!J34,"*")</f>
        <v>919211.5</v>
      </c>
      <c r="H38" s="47" t="str">
        <f>IF('Town Data'!M34&gt;9,'Town Data'!L34,"*")</f>
        <v>*</v>
      </c>
      <c r="I38" s="9">
        <f t="shared" si="0"/>
        <v>-0.11539296452723408</v>
      </c>
      <c r="J38" s="9">
        <f t="shared" si="1"/>
        <v>-9.9747555377625637E-3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736210.02</v>
      </c>
      <c r="D39" s="50">
        <f>IF('Town Data'!E35&gt;9,'Town Data'!D35,"*")</f>
        <v>278267.18</v>
      </c>
      <c r="E39" s="51" t="str">
        <f>IF('Town Data'!G35&gt;9,'Town Data'!F35,"*")</f>
        <v>*</v>
      </c>
      <c r="F39" s="50">
        <f>IF('Town Data'!I35&gt;9,'Town Data'!H35,"*")</f>
        <v>1177048.76</v>
      </c>
      <c r="G39" s="50">
        <f>IF('Town Data'!K35&gt;9,'Town Data'!J35,"*")</f>
        <v>241850.81</v>
      </c>
      <c r="H39" s="51" t="str">
        <f>IF('Town Data'!M35&gt;9,'Town Data'!L35,"*")</f>
        <v>*</v>
      </c>
      <c r="I39" s="22">
        <f t="shared" si="0"/>
        <v>-0.3745288682857964</v>
      </c>
      <c r="J39" s="22">
        <f t="shared" si="1"/>
        <v>0.15057369458469044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1100001.6200000001</v>
      </c>
      <c r="D40" s="46">
        <f>IF('Town Data'!E36&gt;9,'Town Data'!D36,"*")</f>
        <v>475491.04</v>
      </c>
      <c r="E40" s="47" t="str">
        <f>IF('Town Data'!G36&gt;9,'Town Data'!F36,"*")</f>
        <v>*</v>
      </c>
      <c r="F40" s="48">
        <f>IF('Town Data'!I36&gt;9,'Town Data'!H36,"*")</f>
        <v>1841142.62</v>
      </c>
      <c r="G40" s="46">
        <f>IF('Town Data'!K36&gt;9,'Town Data'!J36,"*")</f>
        <v>714985.91</v>
      </c>
      <c r="H40" s="47" t="str">
        <f>IF('Town Data'!M36&gt;9,'Town Data'!L36,"*")</f>
        <v>*</v>
      </c>
      <c r="I40" s="9">
        <f t="shared" si="0"/>
        <v>-0.40254404626188056</v>
      </c>
      <c r="J40" s="9">
        <f t="shared" si="1"/>
        <v>-0.33496446104791078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646392.06999999995</v>
      </c>
      <c r="D41" s="50">
        <f>IF('Town Data'!E37&gt;9,'Town Data'!D37,"*")</f>
        <v>372425.73</v>
      </c>
      <c r="E41" s="51" t="str">
        <f>IF('Town Data'!G37&gt;9,'Town Data'!F37,"*")</f>
        <v>*</v>
      </c>
      <c r="F41" s="50">
        <f>IF('Town Data'!I37&gt;9,'Town Data'!H37,"*")</f>
        <v>1013786.19</v>
      </c>
      <c r="G41" s="50">
        <f>IF('Town Data'!K37&gt;9,'Town Data'!J37,"*")</f>
        <v>535269.37</v>
      </c>
      <c r="H41" s="51" t="str">
        <f>IF('Town Data'!M37&gt;9,'Town Data'!L37,"*")</f>
        <v>*</v>
      </c>
      <c r="I41" s="22">
        <f t="shared" si="0"/>
        <v>-0.36239803187691877</v>
      </c>
      <c r="J41" s="22">
        <f t="shared" si="1"/>
        <v>-0.30422745841033277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6523918.8799999999</v>
      </c>
      <c r="D42" s="46">
        <f>IF('Town Data'!E38&gt;9,'Town Data'!D38,"*")</f>
        <v>1397434.25</v>
      </c>
      <c r="E42" s="47" t="str">
        <f>IF('Town Data'!G38&gt;9,'Town Data'!F38,"*")</f>
        <v>*</v>
      </c>
      <c r="F42" s="48">
        <f>IF('Town Data'!I38&gt;9,'Town Data'!H38,"*")</f>
        <v>8191693.7800000003</v>
      </c>
      <c r="G42" s="46">
        <f>IF('Town Data'!K38&gt;9,'Town Data'!J38,"*")</f>
        <v>1225529.3700000001</v>
      </c>
      <c r="H42" s="47" t="str">
        <f>IF('Town Data'!M38&gt;9,'Town Data'!L38,"*")</f>
        <v>*</v>
      </c>
      <c r="I42" s="9">
        <f t="shared" si="0"/>
        <v>-0.20359341362000966</v>
      </c>
      <c r="J42" s="9">
        <f t="shared" si="1"/>
        <v>0.14026989822365488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24783599.859999999</v>
      </c>
      <c r="D43" s="50">
        <f>IF('Town Data'!E39&gt;9,'Town Data'!D39,"*")</f>
        <v>4120802.25</v>
      </c>
      <c r="E43" s="51">
        <f>IF('Town Data'!G39&gt;9,'Town Data'!F39,"*")</f>
        <v>38955.333333333328</v>
      </c>
      <c r="F43" s="50">
        <f>IF('Town Data'!I39&gt;9,'Town Data'!H39,"*")</f>
        <v>28001147.210000001</v>
      </c>
      <c r="G43" s="50">
        <f>IF('Town Data'!K39&gt;9,'Town Data'!J39,"*")</f>
        <v>6296247.8099999996</v>
      </c>
      <c r="H43" s="51">
        <f>IF('Town Data'!M39&gt;9,'Town Data'!L39,"*")</f>
        <v>155150.83333333331</v>
      </c>
      <c r="I43" s="22">
        <f t="shared" si="0"/>
        <v>-0.11490769738358879</v>
      </c>
      <c r="J43" s="22">
        <f t="shared" si="1"/>
        <v>-0.34551460260901001</v>
      </c>
      <c r="K43" s="22">
        <f t="shared" si="2"/>
        <v>-0.74891959974433486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612674.22</v>
      </c>
      <c r="D44" s="46">
        <f>IF('Town Data'!E40&gt;9,'Town Data'!D40,"*")</f>
        <v>295806.43</v>
      </c>
      <c r="E44" s="47" t="str">
        <f>IF('Town Data'!G40&gt;9,'Town Data'!F40,"*")</f>
        <v>*</v>
      </c>
      <c r="F44" s="48">
        <f>IF('Town Data'!I40&gt;9,'Town Data'!H40,"*")</f>
        <v>1146663.2</v>
      </c>
      <c r="G44" s="46">
        <f>IF('Town Data'!K40&gt;9,'Town Data'!J40,"*")</f>
        <v>403920.87</v>
      </c>
      <c r="H44" s="47" t="str">
        <f>IF('Town Data'!M40&gt;9,'Town Data'!L40,"*")</f>
        <v>*</v>
      </c>
      <c r="I44" s="9">
        <f t="shared" si="0"/>
        <v>-0.46568947185189163</v>
      </c>
      <c r="J44" s="9">
        <f t="shared" si="1"/>
        <v>-0.26766242605884666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1334237.93</v>
      </c>
      <c r="D45" s="50">
        <f>IF('Town Data'!E41&gt;9,'Town Data'!D41,"*")</f>
        <v>556453.42000000004</v>
      </c>
      <c r="E45" s="51" t="str">
        <f>IF('Town Data'!G41&gt;9,'Town Data'!F41,"*")</f>
        <v>*</v>
      </c>
      <c r="F45" s="50">
        <f>IF('Town Data'!I41&gt;9,'Town Data'!H41,"*")</f>
        <v>1341951.18</v>
      </c>
      <c r="G45" s="50">
        <f>IF('Town Data'!K41&gt;9,'Town Data'!J41,"*")</f>
        <v>410461.03</v>
      </c>
      <c r="H45" s="51" t="str">
        <f>IF('Town Data'!M41&gt;9,'Town Data'!L41,"*")</f>
        <v>*</v>
      </c>
      <c r="I45" s="22">
        <f t="shared" si="0"/>
        <v>-5.7477873375393583E-3</v>
      </c>
      <c r="J45" s="22">
        <f t="shared" si="1"/>
        <v>0.35567905191876559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4064831.24</v>
      </c>
      <c r="D46" s="46">
        <f>IF('Town Data'!E42&gt;9,'Town Data'!D42,"*")</f>
        <v>1232564.27</v>
      </c>
      <c r="E46" s="47" t="str">
        <f>IF('Town Data'!G42&gt;9,'Town Data'!F42,"*")</f>
        <v>*</v>
      </c>
      <c r="F46" s="48">
        <f>IF('Town Data'!I42&gt;9,'Town Data'!H42,"*")</f>
        <v>6379709.5700000003</v>
      </c>
      <c r="G46" s="46">
        <f>IF('Town Data'!K42&gt;9,'Town Data'!J42,"*")</f>
        <v>1111828.93</v>
      </c>
      <c r="H46" s="47" t="str">
        <f>IF('Town Data'!M42&gt;9,'Town Data'!L42,"*")</f>
        <v>*</v>
      </c>
      <c r="I46" s="9">
        <f t="shared" si="0"/>
        <v>-0.36285011168619702</v>
      </c>
      <c r="J46" s="9">
        <f t="shared" si="1"/>
        <v>0.10859165177506228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2432534.13</v>
      </c>
      <c r="D47" s="50">
        <f>IF('Town Data'!E43&gt;9,'Town Data'!D43,"*")</f>
        <v>201574.11</v>
      </c>
      <c r="E47" s="51" t="str">
        <f>IF('Town Data'!G43&gt;9,'Town Data'!F43,"*")</f>
        <v>*</v>
      </c>
      <c r="F47" s="50">
        <f>IF('Town Data'!I43&gt;9,'Town Data'!H43,"*")</f>
        <v>2905263.85</v>
      </c>
      <c r="G47" s="50">
        <f>IF('Town Data'!K43&gt;9,'Town Data'!J43,"*")</f>
        <v>234868.09</v>
      </c>
      <c r="H47" s="51" t="str">
        <f>IF('Town Data'!M43&gt;9,'Town Data'!L43,"*")</f>
        <v>*</v>
      </c>
      <c r="I47" s="22">
        <f t="shared" si="0"/>
        <v>-0.16271490109237416</v>
      </c>
      <c r="J47" s="22">
        <f t="shared" si="1"/>
        <v>-0.14175608104106441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743774.86</v>
      </c>
      <c r="G48" s="46">
        <f>IF('Town Data'!K44&gt;9,'Town Data'!J44,"*")</f>
        <v>144182.43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2360553.44</v>
      </c>
      <c r="D49" s="50">
        <f>IF('Town Data'!E45&gt;9,'Town Data'!D45,"*")</f>
        <v>878150.8</v>
      </c>
      <c r="E49" s="51" t="str">
        <f>IF('Town Data'!G45&gt;9,'Town Data'!F45,"*")</f>
        <v>*</v>
      </c>
      <c r="F49" s="50">
        <f>IF('Town Data'!I45&gt;9,'Town Data'!H45,"*")</f>
        <v>2215192.37</v>
      </c>
      <c r="G49" s="50">
        <f>IF('Town Data'!K45&gt;9,'Town Data'!J45,"*")</f>
        <v>691175.75</v>
      </c>
      <c r="H49" s="51" t="str">
        <f>IF('Town Data'!M45&gt;9,'Town Data'!L45,"*")</f>
        <v>*</v>
      </c>
      <c r="I49" s="22">
        <f t="shared" si="0"/>
        <v>6.5620066215739015E-2</v>
      </c>
      <c r="J49" s="22">
        <f t="shared" si="1"/>
        <v>0.27051737564577466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8734011.1699999999</v>
      </c>
      <c r="D50" s="46">
        <f>IF('Town Data'!E46&gt;9,'Town Data'!D46,"*")</f>
        <v>2088478.67</v>
      </c>
      <c r="E50" s="47" t="str">
        <f>IF('Town Data'!G46&gt;9,'Town Data'!F46,"*")</f>
        <v>*</v>
      </c>
      <c r="F50" s="48">
        <f>IF('Town Data'!I46&gt;9,'Town Data'!H46,"*")</f>
        <v>9360803.0800000001</v>
      </c>
      <c r="G50" s="46">
        <f>IF('Town Data'!K46&gt;9,'Town Data'!J46,"*")</f>
        <v>2214172.7999999998</v>
      </c>
      <c r="H50" s="47" t="str">
        <f>IF('Town Data'!M46&gt;9,'Town Data'!L46,"*")</f>
        <v>*</v>
      </c>
      <c r="I50" s="9">
        <f t="shared" si="0"/>
        <v>-6.6959202607219048E-2</v>
      </c>
      <c r="J50" s="9">
        <f t="shared" si="1"/>
        <v>-5.6767985768771026E-2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766890.78</v>
      </c>
      <c r="D51" s="50">
        <f>IF('Town Data'!E47&gt;9,'Town Data'!D47,"*")</f>
        <v>570021.82999999996</v>
      </c>
      <c r="E51" s="51" t="str">
        <f>IF('Town Data'!G47&gt;9,'Town Data'!F47,"*")</f>
        <v>*</v>
      </c>
      <c r="F51" s="50">
        <f>IF('Town Data'!I47&gt;9,'Town Data'!H47,"*")</f>
        <v>2581388.2799999998</v>
      </c>
      <c r="G51" s="50">
        <f>IF('Town Data'!K47&gt;9,'Town Data'!J47,"*")</f>
        <v>1950706.2</v>
      </c>
      <c r="H51" s="51" t="str">
        <f>IF('Town Data'!M47&gt;9,'Town Data'!L47,"*")</f>
        <v>*</v>
      </c>
      <c r="I51" s="22">
        <f t="shared" si="0"/>
        <v>-0.70291537079419908</v>
      </c>
      <c r="J51" s="22">
        <f t="shared" si="1"/>
        <v>-0.70778693890448507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2748948.32</v>
      </c>
      <c r="D52" s="46">
        <f>IF('Town Data'!E48&gt;9,'Town Data'!D48,"*")</f>
        <v>925038.82</v>
      </c>
      <c r="E52" s="47" t="str">
        <f>IF('Town Data'!G48&gt;9,'Town Data'!F48,"*")</f>
        <v>*</v>
      </c>
      <c r="F52" s="48">
        <f>IF('Town Data'!I48&gt;9,'Town Data'!H48,"*")</f>
        <v>2902957.64</v>
      </c>
      <c r="G52" s="46">
        <f>IF('Town Data'!K48&gt;9,'Town Data'!J48,"*")</f>
        <v>867374.92</v>
      </c>
      <c r="H52" s="47" t="str">
        <f>IF('Town Data'!M48&gt;9,'Town Data'!L48,"*")</f>
        <v>*</v>
      </c>
      <c r="I52" s="9">
        <f t="shared" si="0"/>
        <v>-5.3052555048650411E-2</v>
      </c>
      <c r="J52" s="9">
        <f t="shared" si="1"/>
        <v>6.6480939983830645E-2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4784738.08</v>
      </c>
      <c r="D53" s="50">
        <f>IF('Town Data'!E49&gt;9,'Town Data'!D49,"*")</f>
        <v>1869807.22</v>
      </c>
      <c r="E53" s="51" t="str">
        <f>IF('Town Data'!G49&gt;9,'Town Data'!F49,"*")</f>
        <v>*</v>
      </c>
      <c r="F53" s="50">
        <f>IF('Town Data'!I49&gt;9,'Town Data'!H49,"*")</f>
        <v>4003136.38</v>
      </c>
      <c r="G53" s="50">
        <f>IF('Town Data'!K49&gt;9,'Town Data'!J49,"*")</f>
        <v>1980901.82</v>
      </c>
      <c r="H53" s="51" t="str">
        <f>IF('Town Data'!M49&gt;9,'Town Data'!L49,"*")</f>
        <v>*</v>
      </c>
      <c r="I53" s="22">
        <f t="shared" si="0"/>
        <v>0.19524733254278992</v>
      </c>
      <c r="J53" s="22">
        <f t="shared" si="1"/>
        <v>-5.6082840087450722E-2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6666799.9299999997</v>
      </c>
      <c r="D54" s="46">
        <f>IF('Town Data'!E50&gt;9,'Town Data'!D50,"*")</f>
        <v>2189891.87</v>
      </c>
      <c r="E54" s="47">
        <f>IF('Town Data'!G50&gt;9,'Town Data'!F50,"*")</f>
        <v>8069.3333333333339</v>
      </c>
      <c r="F54" s="48">
        <f>IF('Town Data'!I50&gt;9,'Town Data'!H50,"*")</f>
        <v>7272612.0300000003</v>
      </c>
      <c r="G54" s="46">
        <f>IF('Town Data'!K50&gt;9,'Town Data'!J50,"*")</f>
        <v>2328280.63</v>
      </c>
      <c r="H54" s="47">
        <f>IF('Town Data'!M50&gt;9,'Town Data'!L50,"*")</f>
        <v>38469.499999999993</v>
      </c>
      <c r="I54" s="9">
        <f t="shared" si="0"/>
        <v>-8.330048371905252E-2</v>
      </c>
      <c r="J54" s="9">
        <f t="shared" si="1"/>
        <v>-5.9438178635708439E-2</v>
      </c>
      <c r="K54" s="9">
        <f t="shared" si="2"/>
        <v>-0.79024075349735923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15137020.210000001</v>
      </c>
      <c r="D55" s="50">
        <f>IF('Town Data'!E51&gt;9,'Town Data'!D51,"*")</f>
        <v>5290340.58</v>
      </c>
      <c r="E55" s="51">
        <f>IF('Town Data'!G51&gt;9,'Town Data'!F51,"*")</f>
        <v>154600.16666666672</v>
      </c>
      <c r="F55" s="50">
        <f>IF('Town Data'!I51&gt;9,'Town Data'!H51,"*")</f>
        <v>18899685.559999999</v>
      </c>
      <c r="G55" s="50">
        <f>IF('Town Data'!K51&gt;9,'Town Data'!J51,"*")</f>
        <v>7185278.0099999998</v>
      </c>
      <c r="H55" s="51">
        <f>IF('Town Data'!M51&gt;9,'Town Data'!L51,"*")</f>
        <v>257296.16666666669</v>
      </c>
      <c r="I55" s="22">
        <f t="shared" si="0"/>
        <v>-0.19908613495472344</v>
      </c>
      <c r="J55" s="22">
        <f t="shared" si="1"/>
        <v>-0.26372499816468475</v>
      </c>
      <c r="K55" s="22">
        <f t="shared" si="2"/>
        <v>-0.39913536734904054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21464139.59</v>
      </c>
      <c r="D56" s="46">
        <f>IF('Town Data'!E52&gt;9,'Town Data'!D52,"*")</f>
        <v>7000309.5199999996</v>
      </c>
      <c r="E56" s="47">
        <f>IF('Town Data'!G52&gt;9,'Town Data'!F52,"*")</f>
        <v>40367</v>
      </c>
      <c r="F56" s="48">
        <f>IF('Town Data'!I52&gt;9,'Town Data'!H52,"*")</f>
        <v>28705448.68</v>
      </c>
      <c r="G56" s="46">
        <f>IF('Town Data'!K52&gt;9,'Town Data'!J52,"*")</f>
        <v>7666507.3499999996</v>
      </c>
      <c r="H56" s="47">
        <f>IF('Town Data'!M52&gt;9,'Town Data'!L52,"*")</f>
        <v>179025.83333333328</v>
      </c>
      <c r="I56" s="9">
        <f t="shared" si="0"/>
        <v>-0.25226252934500376</v>
      </c>
      <c r="J56" s="9">
        <f t="shared" si="1"/>
        <v>-8.6897174891510429E-2</v>
      </c>
      <c r="K56" s="9">
        <f t="shared" si="2"/>
        <v>-0.77451857506598198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12556069.15</v>
      </c>
      <c r="D57" s="50">
        <f>IF('Town Data'!E53&gt;9,'Town Data'!D53,"*")</f>
        <v>3029192.34</v>
      </c>
      <c r="E57" s="51">
        <f>IF('Town Data'!G53&gt;9,'Town Data'!F53,"*")</f>
        <v>18139.499999999989</v>
      </c>
      <c r="F57" s="50">
        <f>IF('Town Data'!I53&gt;9,'Town Data'!H53,"*")</f>
        <v>14425195.310000001</v>
      </c>
      <c r="G57" s="50">
        <f>IF('Town Data'!K53&gt;9,'Town Data'!J53,"*")</f>
        <v>3213732.24</v>
      </c>
      <c r="H57" s="51">
        <f>IF('Town Data'!M53&gt;9,'Town Data'!L53,"*")</f>
        <v>12466.666666666664</v>
      </c>
      <c r="I57" s="22">
        <f t="shared" si="0"/>
        <v>-0.12957371597625877</v>
      </c>
      <c r="J57" s="22">
        <f t="shared" si="1"/>
        <v>-5.7422300994186236E-2</v>
      </c>
      <c r="K57" s="22">
        <f t="shared" si="2"/>
        <v>0.45504010695187108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11823662.800000001</v>
      </c>
      <c r="D58" s="46">
        <f>IF('Town Data'!E54&gt;9,'Town Data'!D54,"*")</f>
        <v>4165332.19</v>
      </c>
      <c r="E58" s="47">
        <f>IF('Town Data'!G54&gt;9,'Town Data'!F54,"*")</f>
        <v>354825.50000000006</v>
      </c>
      <c r="F58" s="48">
        <f>IF('Town Data'!I54&gt;9,'Town Data'!H54,"*")</f>
        <v>14098963.98</v>
      </c>
      <c r="G58" s="46">
        <f>IF('Town Data'!K54&gt;9,'Town Data'!J54,"*")</f>
        <v>4894444.78</v>
      </c>
      <c r="H58" s="47">
        <f>IF('Town Data'!M54&gt;9,'Town Data'!L54,"*")</f>
        <v>248563</v>
      </c>
      <c r="I58" s="9">
        <f t="shared" si="0"/>
        <v>-0.16138073572126393</v>
      </c>
      <c r="J58" s="9">
        <f t="shared" si="1"/>
        <v>-0.14896737480405292</v>
      </c>
      <c r="K58" s="9">
        <f t="shared" si="2"/>
        <v>0.42750731202954606</v>
      </c>
      <c r="L58" s="15"/>
    </row>
    <row r="59" spans="1:12" x14ac:dyDescent="0.25">
      <c r="A59" s="15"/>
      <c r="B59" s="27" t="str">
        <f>'Town Data'!A55</f>
        <v>MORRISTOWN</v>
      </c>
      <c r="C59" s="49">
        <f>IF('Town Data'!C55&gt;9,'Town Data'!B55,"*")</f>
        <v>21621588.25</v>
      </c>
      <c r="D59" s="50">
        <f>IF('Town Data'!E55&gt;9,'Town Data'!D55,"*")</f>
        <v>6813336.3899999997</v>
      </c>
      <c r="E59" s="51">
        <f>IF('Town Data'!G55&gt;9,'Town Data'!F55,"*")</f>
        <v>76998.166666666657</v>
      </c>
      <c r="F59" s="50">
        <f>IF('Town Data'!I55&gt;9,'Town Data'!H55,"*")</f>
        <v>19399199.649999999</v>
      </c>
      <c r="G59" s="50">
        <f>IF('Town Data'!K55&gt;9,'Town Data'!J55,"*")</f>
        <v>6651511.4199999999</v>
      </c>
      <c r="H59" s="51">
        <f>IF('Town Data'!M55&gt;9,'Town Data'!L55,"*")</f>
        <v>217401.16666666701</v>
      </c>
      <c r="I59" s="22">
        <f t="shared" si="0"/>
        <v>0.11456083962721636</v>
      </c>
      <c r="J59" s="22">
        <f t="shared" si="1"/>
        <v>2.4329052418585451E-2</v>
      </c>
      <c r="K59" s="22">
        <f t="shared" si="2"/>
        <v>-0.64582450109513423</v>
      </c>
      <c r="L59" s="15"/>
    </row>
    <row r="60" spans="1:12" x14ac:dyDescent="0.25">
      <c r="A60" s="15"/>
      <c r="B60" s="15" t="str">
        <f>'Town Data'!A56</f>
        <v>NEW HAVEN</v>
      </c>
      <c r="C60" s="45">
        <f>IF('Town Data'!C56&gt;9,'Town Data'!B56,"*")</f>
        <v>9641519.3599999994</v>
      </c>
      <c r="D60" s="46">
        <f>IF('Town Data'!E56&gt;9,'Town Data'!D56,"*")</f>
        <v>503098.56</v>
      </c>
      <c r="E60" s="47" t="str">
        <f>IF('Town Data'!G56&gt;9,'Town Data'!F56,"*")</f>
        <v>*</v>
      </c>
      <c r="F60" s="48">
        <f>IF('Town Data'!I56&gt;9,'Town Data'!H56,"*")</f>
        <v>9874325.4000000004</v>
      </c>
      <c r="G60" s="46">
        <f>IF('Town Data'!K56&gt;9,'Town Data'!J56,"*")</f>
        <v>601117.54</v>
      </c>
      <c r="H60" s="47" t="str">
        <f>IF('Town Data'!M56&gt;9,'Town Data'!L56,"*")</f>
        <v>*</v>
      </c>
      <c r="I60" s="9">
        <f t="shared" si="0"/>
        <v>-2.3576905820827106E-2</v>
      </c>
      <c r="J60" s="9">
        <f t="shared" si="1"/>
        <v>-0.16306125420995041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NEWBURY</v>
      </c>
      <c r="C61" s="49">
        <f>IF('Town Data'!C57&gt;9,'Town Data'!B57,"*")</f>
        <v>2126233.8199999998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2989662.72</v>
      </c>
      <c r="G61" s="50">
        <f>IF('Town Data'!K57&gt;9,'Town Data'!J57,"*")</f>
        <v>233876.46</v>
      </c>
      <c r="H61" s="51" t="str">
        <f>IF('Town Data'!M57&gt;9,'Town Data'!L57,"*")</f>
        <v>*</v>
      </c>
      <c r="I61" s="22">
        <f t="shared" si="0"/>
        <v>-0.28880478531036446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NEWPORT</v>
      </c>
      <c r="C62" s="45">
        <f>IF('Town Data'!C58&gt;9,'Town Data'!B58,"*")</f>
        <v>14616642.609999999</v>
      </c>
      <c r="D62" s="46">
        <f>IF('Town Data'!E58&gt;9,'Town Data'!D58,"*")</f>
        <v>2953131.65</v>
      </c>
      <c r="E62" s="47">
        <f>IF('Town Data'!G58&gt;9,'Town Data'!F58,"*")</f>
        <v>18673.499999999993</v>
      </c>
      <c r="F62" s="48">
        <f>IF('Town Data'!I58&gt;9,'Town Data'!H58,"*")</f>
        <v>17395684.989999998</v>
      </c>
      <c r="G62" s="46">
        <f>IF('Town Data'!K58&gt;9,'Town Data'!J58,"*")</f>
        <v>3202910.76</v>
      </c>
      <c r="H62" s="47">
        <f>IF('Town Data'!M58&gt;9,'Town Data'!L58,"*")</f>
        <v>112009.9999999999</v>
      </c>
      <c r="I62" s="9">
        <f t="shared" si="0"/>
        <v>-0.15975469673068615</v>
      </c>
      <c r="J62" s="9">
        <f t="shared" si="1"/>
        <v>-7.7985035711703649E-2</v>
      </c>
      <c r="K62" s="9">
        <f t="shared" si="2"/>
        <v>-0.83328720649941967</v>
      </c>
      <c r="L62" s="15"/>
    </row>
    <row r="63" spans="1:12" x14ac:dyDescent="0.25">
      <c r="A63" s="15"/>
      <c r="B63" s="27" t="str">
        <f>'Town Data'!A59</f>
        <v>NORTHFIELD</v>
      </c>
      <c r="C63" s="49">
        <f>IF('Town Data'!C59&gt;9,'Town Data'!B59,"*")</f>
        <v>3499754.69</v>
      </c>
      <c r="D63" s="50">
        <f>IF('Town Data'!E59&gt;9,'Town Data'!D59,"*")</f>
        <v>934402.57</v>
      </c>
      <c r="E63" s="51" t="str">
        <f>IF('Town Data'!G59&gt;9,'Town Data'!F59,"*")</f>
        <v>*</v>
      </c>
      <c r="F63" s="50">
        <f>IF('Town Data'!I59&gt;9,'Town Data'!H59,"*")</f>
        <v>6327865.2699999996</v>
      </c>
      <c r="G63" s="50">
        <f>IF('Town Data'!K59&gt;9,'Town Data'!J59,"*")</f>
        <v>1204902.1499999999</v>
      </c>
      <c r="H63" s="51" t="str">
        <f>IF('Town Data'!M59&gt;9,'Town Data'!L59,"*")</f>
        <v>*</v>
      </c>
      <c r="I63" s="22">
        <f t="shared" si="0"/>
        <v>-0.44692964520086881</v>
      </c>
      <c r="J63" s="22">
        <f t="shared" si="1"/>
        <v>-0.22449920933413553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NORWICH</v>
      </c>
      <c r="C64" s="45">
        <f>IF('Town Data'!C60&gt;9,'Town Data'!B60,"*")</f>
        <v>7659277.5899999999</v>
      </c>
      <c r="D64" s="46">
        <f>IF('Town Data'!E60&gt;9,'Town Data'!D60,"*")</f>
        <v>410817.37</v>
      </c>
      <c r="E64" s="47" t="str">
        <f>IF('Town Data'!G60&gt;9,'Town Data'!F60,"*")</f>
        <v>*</v>
      </c>
      <c r="F64" s="48">
        <f>IF('Town Data'!I60&gt;9,'Town Data'!H60,"*")</f>
        <v>9486850.8499999996</v>
      </c>
      <c r="G64" s="46">
        <f>IF('Town Data'!K60&gt;9,'Town Data'!J60,"*")</f>
        <v>774086.32</v>
      </c>
      <c r="H64" s="47" t="str">
        <f>IF('Town Data'!M60&gt;9,'Town Data'!L60,"*")</f>
        <v>*</v>
      </c>
      <c r="I64" s="9">
        <f t="shared" si="0"/>
        <v>-0.19264277355008694</v>
      </c>
      <c r="J64" s="9">
        <f t="shared" si="1"/>
        <v>-0.46928739161803035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PAWLET</v>
      </c>
      <c r="C65" s="49" t="str">
        <f>IF('Town Data'!C61&gt;9,'Town Data'!B61,"*")</f>
        <v>*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606479.79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PITTSFORD</v>
      </c>
      <c r="C66" s="45">
        <f>IF('Town Data'!C62&gt;9,'Town Data'!B62,"*")</f>
        <v>1836494.74</v>
      </c>
      <c r="D66" s="46">
        <f>IF('Town Data'!E62&gt;9,'Town Data'!D62,"*")</f>
        <v>458470.75</v>
      </c>
      <c r="E66" s="47" t="str">
        <f>IF('Town Data'!G62&gt;9,'Town Data'!F62,"*")</f>
        <v>*</v>
      </c>
      <c r="F66" s="48">
        <f>IF('Town Data'!I62&gt;9,'Town Data'!H62,"*")</f>
        <v>2769978.84</v>
      </c>
      <c r="G66" s="46">
        <f>IF('Town Data'!K62&gt;9,'Town Data'!J62,"*")</f>
        <v>649636.30000000005</v>
      </c>
      <c r="H66" s="47" t="str">
        <f>IF('Town Data'!M62&gt;9,'Town Data'!L62,"*")</f>
        <v>*</v>
      </c>
      <c r="I66" s="9">
        <f t="shared" si="0"/>
        <v>-0.33700044437884585</v>
      </c>
      <c r="J66" s="9">
        <f t="shared" si="1"/>
        <v>-0.29426549901845084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POULTNEY</v>
      </c>
      <c r="C67" s="49">
        <f>IF('Town Data'!C63&gt;9,'Town Data'!B63,"*")</f>
        <v>1870468.03</v>
      </c>
      <c r="D67" s="50">
        <f>IF('Town Data'!E63&gt;9,'Town Data'!D63,"*")</f>
        <v>547277.11</v>
      </c>
      <c r="E67" s="51" t="str">
        <f>IF('Town Data'!G63&gt;9,'Town Data'!F63,"*")</f>
        <v>*</v>
      </c>
      <c r="F67" s="50">
        <f>IF('Town Data'!I63&gt;9,'Town Data'!H63,"*")</f>
        <v>2043363.72</v>
      </c>
      <c r="G67" s="50">
        <f>IF('Town Data'!K63&gt;9,'Town Data'!J63,"*")</f>
        <v>607785.46</v>
      </c>
      <c r="H67" s="51" t="str">
        <f>IF('Town Data'!M63&gt;9,'Town Data'!L63,"*")</f>
        <v>*</v>
      </c>
      <c r="I67" s="22">
        <f t="shared" si="0"/>
        <v>-8.461327188485071E-2</v>
      </c>
      <c r="J67" s="22">
        <f t="shared" si="1"/>
        <v>-9.955544181659097E-2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PUTNEY</v>
      </c>
      <c r="C68" s="45">
        <f>IF('Town Data'!C64&gt;9,'Town Data'!B64,"*")</f>
        <v>544510.77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755219.02</v>
      </c>
      <c r="G68" s="46">
        <f>IF('Town Data'!K64&gt;9,'Town Data'!J64,"*")</f>
        <v>214229.35</v>
      </c>
      <c r="H68" s="47" t="str">
        <f>IF('Town Data'!M64&gt;9,'Town Data'!L64,"*")</f>
        <v>*</v>
      </c>
      <c r="I68" s="9">
        <f t="shared" si="0"/>
        <v>-0.27900283814356264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RANDOLPH</v>
      </c>
      <c r="C69" s="49">
        <f>IF('Town Data'!C65&gt;9,'Town Data'!B65,"*")</f>
        <v>5397807.1200000001</v>
      </c>
      <c r="D69" s="50">
        <f>IF('Town Data'!E65&gt;9,'Town Data'!D65,"*")</f>
        <v>1371327.85</v>
      </c>
      <c r="E69" s="51">
        <f>IF('Town Data'!G65&gt;9,'Town Data'!F65,"*")</f>
        <v>20005.166666666704</v>
      </c>
      <c r="F69" s="50">
        <f>IF('Town Data'!I65&gt;9,'Town Data'!H65,"*")</f>
        <v>6227377.9500000002</v>
      </c>
      <c r="G69" s="50">
        <f>IF('Town Data'!K65&gt;9,'Town Data'!J65,"*")</f>
        <v>1417099.24</v>
      </c>
      <c r="H69" s="51">
        <f>IF('Town Data'!M65&gt;9,'Town Data'!L65,"*")</f>
        <v>53525.5</v>
      </c>
      <c r="I69" s="22">
        <f t="shared" si="0"/>
        <v>-0.13321350280337491</v>
      </c>
      <c r="J69" s="22">
        <f t="shared" si="1"/>
        <v>-3.2299353995842869E-2</v>
      </c>
      <c r="K69" s="22">
        <f t="shared" si="2"/>
        <v>-0.62624979371203071</v>
      </c>
      <c r="L69" s="15"/>
    </row>
    <row r="70" spans="1:12" x14ac:dyDescent="0.25">
      <c r="A70" s="15"/>
      <c r="B70" s="15" t="str">
        <f>'Town Data'!A66</f>
        <v>RICHFORD</v>
      </c>
      <c r="C70" s="45">
        <f>IF('Town Data'!C66&gt;9,'Town Data'!B66,"*")</f>
        <v>4346027.43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6000072.2699999996</v>
      </c>
      <c r="G70" s="46">
        <f>IF('Town Data'!K66&gt;9,'Town Data'!J66,"*")</f>
        <v>241713.65</v>
      </c>
      <c r="H70" s="47" t="str">
        <f>IF('Town Data'!M66&gt;9,'Town Data'!L66,"*")</f>
        <v>*</v>
      </c>
      <c r="I70" s="9">
        <f t="shared" ref="I70:I133" si="3">IFERROR((C70-F70)/F70,"")</f>
        <v>-0.27567081954497857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RICHMOND</v>
      </c>
      <c r="C71" s="49">
        <f>IF('Town Data'!C67&gt;9,'Town Data'!B67,"*")</f>
        <v>6563336.6699999999</v>
      </c>
      <c r="D71" s="50">
        <f>IF('Town Data'!E67&gt;9,'Town Data'!D67,"*")</f>
        <v>2055004.65</v>
      </c>
      <c r="E71" s="51" t="str">
        <f>IF('Town Data'!G67&gt;9,'Town Data'!F67,"*")</f>
        <v>*</v>
      </c>
      <c r="F71" s="50">
        <f>IF('Town Data'!I67&gt;9,'Town Data'!H67,"*")</f>
        <v>8760519.6400000006</v>
      </c>
      <c r="G71" s="50">
        <f>IF('Town Data'!K67&gt;9,'Town Data'!J67,"*")</f>
        <v>2191653.64</v>
      </c>
      <c r="H71" s="51" t="str">
        <f>IF('Town Data'!M67&gt;9,'Town Data'!L67,"*")</f>
        <v>*</v>
      </c>
      <c r="I71" s="22">
        <f t="shared" si="3"/>
        <v>-0.25080509607761126</v>
      </c>
      <c r="J71" s="22">
        <f t="shared" si="4"/>
        <v>-6.2349719639094164E-2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ROCHESTER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1278834.93</v>
      </c>
      <c r="G72" s="46">
        <f>IF('Town Data'!K68&gt;9,'Town Data'!J68,"*")</f>
        <v>190309.16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ROCKINGHAM</v>
      </c>
      <c r="C73" s="49">
        <f>IF('Town Data'!C69&gt;9,'Town Data'!B69,"*")</f>
        <v>4333850.16</v>
      </c>
      <c r="D73" s="50">
        <f>IF('Town Data'!E69&gt;9,'Town Data'!D69,"*")</f>
        <v>612191.43999999994</v>
      </c>
      <c r="E73" s="51" t="str">
        <f>IF('Town Data'!G69&gt;9,'Town Data'!F69,"*")</f>
        <v>*</v>
      </c>
      <c r="F73" s="50">
        <f>IF('Town Data'!I69&gt;9,'Town Data'!H69,"*")</f>
        <v>5685270.5700000003</v>
      </c>
      <c r="G73" s="50">
        <f>IF('Town Data'!K69&gt;9,'Town Data'!J69,"*")</f>
        <v>998025.16</v>
      </c>
      <c r="H73" s="51">
        <f>IF('Town Data'!M69&gt;9,'Town Data'!L69,"*")</f>
        <v>60545.166666666635</v>
      </c>
      <c r="I73" s="22">
        <f t="shared" si="3"/>
        <v>-0.23770555743312671</v>
      </c>
      <c r="J73" s="22">
        <f t="shared" si="4"/>
        <v>-0.38659718758994022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ROYALTON</v>
      </c>
      <c r="C74" s="45">
        <f>IF('Town Data'!C70&gt;9,'Town Data'!B70,"*")</f>
        <v>4734415.43</v>
      </c>
      <c r="D74" s="46">
        <f>IF('Town Data'!E70&gt;9,'Town Data'!D70,"*")</f>
        <v>856171.53</v>
      </c>
      <c r="E74" s="47" t="str">
        <f>IF('Town Data'!G70&gt;9,'Town Data'!F70,"*")</f>
        <v>*</v>
      </c>
      <c r="F74" s="48">
        <f>IF('Town Data'!I70&gt;9,'Town Data'!H70,"*")</f>
        <v>6191535.1699999999</v>
      </c>
      <c r="G74" s="46">
        <f>IF('Town Data'!K70&gt;9,'Town Data'!J70,"*")</f>
        <v>961309.43</v>
      </c>
      <c r="H74" s="47" t="str">
        <f>IF('Town Data'!M70&gt;9,'Town Data'!L70,"*")</f>
        <v>*</v>
      </c>
      <c r="I74" s="9">
        <f t="shared" si="3"/>
        <v>-0.23534062231612912</v>
      </c>
      <c r="J74" s="9">
        <f t="shared" si="4"/>
        <v>-0.10936946701958392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RUTLAND</v>
      </c>
      <c r="C75" s="49">
        <f>IF('Town Data'!C71&gt;9,'Town Data'!B71,"*")</f>
        <v>28443586.609999999</v>
      </c>
      <c r="D75" s="50">
        <f>IF('Town Data'!E71&gt;9,'Town Data'!D71,"*")</f>
        <v>9213844.9399999995</v>
      </c>
      <c r="E75" s="51">
        <f>IF('Town Data'!G71&gt;9,'Town Data'!F71,"*")</f>
        <v>586187.83333333267</v>
      </c>
      <c r="F75" s="50">
        <f>IF('Town Data'!I71&gt;9,'Town Data'!H71,"*")</f>
        <v>38862229.789999999</v>
      </c>
      <c r="G75" s="50">
        <f>IF('Town Data'!K71&gt;9,'Town Data'!J71,"*")</f>
        <v>12757130.52</v>
      </c>
      <c r="H75" s="51">
        <f>IF('Town Data'!M71&gt;9,'Town Data'!L71,"*")</f>
        <v>697039</v>
      </c>
      <c r="I75" s="22">
        <f t="shared" si="3"/>
        <v>-0.26809174965768223</v>
      </c>
      <c r="J75" s="22">
        <f t="shared" si="4"/>
        <v>-0.2777494182132112</v>
      </c>
      <c r="K75" s="22">
        <f t="shared" si="5"/>
        <v>-0.15903151282305197</v>
      </c>
      <c r="L75" s="15"/>
    </row>
    <row r="76" spans="1:12" x14ac:dyDescent="0.25">
      <c r="A76" s="15"/>
      <c r="B76" s="15" t="str">
        <f>'Town Data'!A72</f>
        <v>RUTLAND TOWN</v>
      </c>
      <c r="C76" s="45">
        <f>IF('Town Data'!C72&gt;9,'Town Data'!B72,"*")</f>
        <v>16404433.710000001</v>
      </c>
      <c r="D76" s="46">
        <f>IF('Town Data'!E72&gt;9,'Town Data'!D72,"*")</f>
        <v>8318684.2800000003</v>
      </c>
      <c r="E76" s="47">
        <f>IF('Town Data'!G72&gt;9,'Town Data'!F72,"*")</f>
        <v>394488.66666666669</v>
      </c>
      <c r="F76" s="48">
        <f>IF('Town Data'!I72&gt;9,'Town Data'!H72,"*")</f>
        <v>21413164.239999998</v>
      </c>
      <c r="G76" s="46">
        <f>IF('Town Data'!K72&gt;9,'Town Data'!J72,"*")</f>
        <v>10125071.35</v>
      </c>
      <c r="H76" s="47">
        <f>IF('Town Data'!M72&gt;9,'Town Data'!L72,"*")</f>
        <v>603614.83333333302</v>
      </c>
      <c r="I76" s="9">
        <f t="shared" si="3"/>
        <v>-0.23390893909288007</v>
      </c>
      <c r="J76" s="9">
        <f t="shared" si="4"/>
        <v>-0.17840734228504962</v>
      </c>
      <c r="K76" s="9">
        <f t="shared" si="5"/>
        <v>-0.34645630809271549</v>
      </c>
      <c r="L76" s="15"/>
    </row>
    <row r="77" spans="1:12" x14ac:dyDescent="0.25">
      <c r="A77" s="15"/>
      <c r="B77" s="27" t="str">
        <f>'Town Data'!A73</f>
        <v>SHAFTSBURY</v>
      </c>
      <c r="C77" s="49">
        <f>IF('Town Data'!C73&gt;9,'Town Data'!B73,"*")</f>
        <v>3372366.68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8351077.3200000003</v>
      </c>
      <c r="G77" s="50" t="str">
        <f>IF('Town Data'!K73&gt;9,'Town Data'!J73,"*")</f>
        <v>*</v>
      </c>
      <c r="H77" s="51" t="str">
        <f>IF('Town Data'!M73&gt;9,'Town Data'!L73,"*")</f>
        <v>*</v>
      </c>
      <c r="I77" s="22">
        <f t="shared" si="3"/>
        <v>-0.59617585243480897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SHELBURNE</v>
      </c>
      <c r="C78" s="45">
        <f>IF('Town Data'!C74&gt;9,'Town Data'!B74,"*")</f>
        <v>13867226.34</v>
      </c>
      <c r="D78" s="46">
        <f>IF('Town Data'!E74&gt;9,'Town Data'!D74,"*")</f>
        <v>2441806.66</v>
      </c>
      <c r="E78" s="47" t="str">
        <f>IF('Town Data'!G74&gt;9,'Town Data'!F74,"*")</f>
        <v>*</v>
      </c>
      <c r="F78" s="48">
        <f>IF('Town Data'!I74&gt;9,'Town Data'!H74,"*")</f>
        <v>20916237.969999999</v>
      </c>
      <c r="G78" s="46">
        <f>IF('Town Data'!K74&gt;9,'Town Data'!J74,"*")</f>
        <v>3735998.89</v>
      </c>
      <c r="H78" s="47">
        <f>IF('Town Data'!M74&gt;9,'Town Data'!L74,"*")</f>
        <v>13657.666666666666</v>
      </c>
      <c r="I78" s="9">
        <f t="shared" si="3"/>
        <v>-0.33701144728370097</v>
      </c>
      <c r="J78" s="9">
        <f t="shared" si="4"/>
        <v>-0.34641129938879611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SOUTH BURLINGTON</v>
      </c>
      <c r="C79" s="49">
        <f>IF('Town Data'!C75&gt;9,'Town Data'!B75,"*")</f>
        <v>63558246.25</v>
      </c>
      <c r="D79" s="50">
        <f>IF('Town Data'!E75&gt;9,'Town Data'!D75,"*")</f>
        <v>15165878.060000001</v>
      </c>
      <c r="E79" s="51">
        <f>IF('Town Data'!G75&gt;9,'Town Data'!F75,"*")</f>
        <v>1586924.1666666658</v>
      </c>
      <c r="F79" s="50">
        <f>IF('Town Data'!I75&gt;9,'Town Data'!H75,"*")</f>
        <v>116328526.73999999</v>
      </c>
      <c r="G79" s="50">
        <f>IF('Town Data'!K75&gt;9,'Town Data'!J75,"*")</f>
        <v>26414873.309999999</v>
      </c>
      <c r="H79" s="51">
        <f>IF('Town Data'!M75&gt;9,'Town Data'!L75,"*")</f>
        <v>963799.83333333326</v>
      </c>
      <c r="I79" s="22">
        <f t="shared" si="3"/>
        <v>-0.45363146915755392</v>
      </c>
      <c r="J79" s="22">
        <f t="shared" si="4"/>
        <v>-0.42585838356988881</v>
      </c>
      <c r="K79" s="22">
        <f t="shared" si="5"/>
        <v>0.64652878303395911</v>
      </c>
      <c r="L79" s="15"/>
    </row>
    <row r="80" spans="1:12" x14ac:dyDescent="0.25">
      <c r="A80" s="15"/>
      <c r="B80" s="15" t="str">
        <f>'Town Data'!A76</f>
        <v>SOUTH HERO</v>
      </c>
      <c r="C80" s="45">
        <f>IF('Town Data'!C76&gt;9,'Town Data'!B76,"*")</f>
        <v>877928.07</v>
      </c>
      <c r="D80" s="46">
        <f>IF('Town Data'!E76&gt;9,'Town Data'!D76,"*")</f>
        <v>341003.51</v>
      </c>
      <c r="E80" s="47" t="str">
        <f>IF('Town Data'!G76&gt;9,'Town Data'!F76,"*")</f>
        <v>*</v>
      </c>
      <c r="F80" s="48">
        <f>IF('Town Data'!I76&gt;9,'Town Data'!H76,"*")</f>
        <v>1149682.55</v>
      </c>
      <c r="G80" s="46">
        <f>IF('Town Data'!K76&gt;9,'Town Data'!J76,"*")</f>
        <v>297317.74</v>
      </c>
      <c r="H80" s="47" t="str">
        <f>IF('Town Data'!M76&gt;9,'Town Data'!L76,"*")</f>
        <v>*</v>
      </c>
      <c r="I80" s="9">
        <f t="shared" si="3"/>
        <v>-0.23637349283939299</v>
      </c>
      <c r="J80" s="9">
        <f t="shared" si="4"/>
        <v>0.146932941169269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SPRINGFIELD</v>
      </c>
      <c r="C81" s="49">
        <f>IF('Town Data'!C77&gt;9,'Town Data'!B77,"*")</f>
        <v>9104674.5099999998</v>
      </c>
      <c r="D81" s="50">
        <f>IF('Town Data'!E77&gt;9,'Town Data'!D77,"*")</f>
        <v>3722865.23</v>
      </c>
      <c r="E81" s="51">
        <f>IF('Town Data'!G77&gt;9,'Town Data'!F77,"*")</f>
        <v>150982.83333333331</v>
      </c>
      <c r="F81" s="50">
        <f>IF('Town Data'!I77&gt;9,'Town Data'!H77,"*")</f>
        <v>11053286.33</v>
      </c>
      <c r="G81" s="50">
        <f>IF('Town Data'!K77&gt;9,'Town Data'!J77,"*")</f>
        <v>4219128.0999999996</v>
      </c>
      <c r="H81" s="51">
        <f>IF('Town Data'!M77&gt;9,'Town Data'!L77,"*")</f>
        <v>170842.33333333337</v>
      </c>
      <c r="I81" s="22">
        <f t="shared" si="3"/>
        <v>-0.17629253073008924</v>
      </c>
      <c r="J81" s="22">
        <f t="shared" si="4"/>
        <v>-0.11762213856460051</v>
      </c>
      <c r="K81" s="22">
        <f t="shared" si="5"/>
        <v>-0.11624460760116084</v>
      </c>
      <c r="L81" s="15"/>
    </row>
    <row r="82" spans="1:12" x14ac:dyDescent="0.25">
      <c r="A82" s="15"/>
      <c r="B82" s="15" t="str">
        <f>'Town Data'!A78</f>
        <v>ST ALBANS</v>
      </c>
      <c r="C82" s="45">
        <f>IF('Town Data'!C78&gt;9,'Town Data'!B78,"*")</f>
        <v>26861148.559999999</v>
      </c>
      <c r="D82" s="46">
        <f>IF('Town Data'!E78&gt;9,'Town Data'!D78,"*")</f>
        <v>2441880.4500000002</v>
      </c>
      <c r="E82" s="47">
        <f>IF('Town Data'!G78&gt;9,'Town Data'!F78,"*")</f>
        <v>198547.50000000012</v>
      </c>
      <c r="F82" s="48">
        <f>IF('Town Data'!I78&gt;9,'Town Data'!H78,"*")</f>
        <v>48244650.009999998</v>
      </c>
      <c r="G82" s="46">
        <f>IF('Town Data'!K78&gt;9,'Town Data'!J78,"*")</f>
        <v>3057134.59</v>
      </c>
      <c r="H82" s="47">
        <f>IF('Town Data'!M78&gt;9,'Town Data'!L78,"*")</f>
        <v>203053.00000000012</v>
      </c>
      <c r="I82" s="9">
        <f t="shared" si="3"/>
        <v>-0.443230522878033</v>
      </c>
      <c r="J82" s="9">
        <f t="shared" si="4"/>
        <v>-0.20125189843211963</v>
      </c>
      <c r="K82" s="9">
        <f t="shared" si="5"/>
        <v>-2.2188788148906922E-2</v>
      </c>
      <c r="L82" s="15"/>
    </row>
    <row r="83" spans="1:12" x14ac:dyDescent="0.25">
      <c r="A83" s="15"/>
      <c r="B83" s="27" t="str">
        <f>'Town Data'!A79</f>
        <v>ST ALBANS TOWN</v>
      </c>
      <c r="C83" s="49">
        <f>IF('Town Data'!C79&gt;9,'Town Data'!B79,"*")</f>
        <v>23264063.699999999</v>
      </c>
      <c r="D83" s="50">
        <f>IF('Town Data'!E79&gt;9,'Town Data'!D79,"*")</f>
        <v>5057958.9800000004</v>
      </c>
      <c r="E83" s="51">
        <f>IF('Town Data'!G79&gt;9,'Town Data'!F79,"*")</f>
        <v>57453.000000000007</v>
      </c>
      <c r="F83" s="50">
        <f>IF('Town Data'!I79&gt;9,'Town Data'!H79,"*")</f>
        <v>31069319.199999999</v>
      </c>
      <c r="G83" s="50">
        <f>IF('Town Data'!K79&gt;9,'Town Data'!J79,"*")</f>
        <v>7410125.5099999998</v>
      </c>
      <c r="H83" s="51">
        <f>IF('Town Data'!M79&gt;9,'Town Data'!L79,"*")</f>
        <v>52796.333333333372</v>
      </c>
      <c r="I83" s="22">
        <f t="shared" si="3"/>
        <v>-0.25122068011068616</v>
      </c>
      <c r="J83" s="22">
        <f t="shared" si="4"/>
        <v>-0.31742600402999105</v>
      </c>
      <c r="K83" s="22">
        <f t="shared" si="5"/>
        <v>8.8200569483991284E-2</v>
      </c>
      <c r="L83" s="15"/>
    </row>
    <row r="84" spans="1:12" x14ac:dyDescent="0.25">
      <c r="A84" s="15"/>
      <c r="B84" s="15" t="str">
        <f>'Town Data'!A80</f>
        <v>ST JOHNSBURY</v>
      </c>
      <c r="C84" s="45">
        <f>IF('Town Data'!C80&gt;9,'Town Data'!B80,"*")</f>
        <v>17451451.93</v>
      </c>
      <c r="D84" s="48">
        <f>IF('Town Data'!E80&gt;9,'Town Data'!D80,"*")</f>
        <v>4552563.45</v>
      </c>
      <c r="E84" s="55">
        <f>IF('Town Data'!G80&gt;9,'Town Data'!F80,"*")</f>
        <v>74927.666666666584</v>
      </c>
      <c r="F84" s="48">
        <f>IF('Town Data'!I80&gt;9,'Town Data'!H80,"*")</f>
        <v>20631172.300000001</v>
      </c>
      <c r="G84" s="46">
        <f>IF('Town Data'!K80&gt;9,'Town Data'!J80,"*")</f>
        <v>5970880.2199999997</v>
      </c>
      <c r="H84" s="47">
        <f>IF('Town Data'!M80&gt;9,'Town Data'!L80,"*")</f>
        <v>129534.1666666667</v>
      </c>
      <c r="I84" s="9">
        <f t="shared" si="3"/>
        <v>-0.1541221373057895</v>
      </c>
      <c r="J84" s="9">
        <f t="shared" si="4"/>
        <v>-0.23753897545109348</v>
      </c>
      <c r="K84" s="9">
        <f t="shared" si="5"/>
        <v>-0.42156059212177044</v>
      </c>
      <c r="L84" s="15"/>
    </row>
    <row r="85" spans="1:12" x14ac:dyDescent="0.25">
      <c r="A85" s="15"/>
      <c r="B85" s="27" t="str">
        <f>'Town Data'!A81</f>
        <v>STOWE</v>
      </c>
      <c r="C85" s="49">
        <f>IF('Town Data'!C81&gt;9,'Town Data'!B81,"*")</f>
        <v>7812548.9100000001</v>
      </c>
      <c r="D85" s="50">
        <f>IF('Town Data'!E81&gt;9,'Town Data'!D81,"*")</f>
        <v>4400362.5999999996</v>
      </c>
      <c r="E85" s="51">
        <f>IF('Town Data'!G81&gt;9,'Town Data'!F81,"*")</f>
        <v>230313.99999999965</v>
      </c>
      <c r="F85" s="50">
        <f>IF('Town Data'!I81&gt;9,'Town Data'!H81,"*")</f>
        <v>9361679.7699999996</v>
      </c>
      <c r="G85" s="50">
        <f>IF('Town Data'!K81&gt;9,'Town Data'!J81,"*")</f>
        <v>4838844.8899999997</v>
      </c>
      <c r="H85" s="51">
        <f>IF('Town Data'!M81&gt;9,'Town Data'!L81,"*")</f>
        <v>267945.83333333337</v>
      </c>
      <c r="I85" s="22">
        <f t="shared" si="3"/>
        <v>-0.16547573705354371</v>
      </c>
      <c r="J85" s="22">
        <f t="shared" si="4"/>
        <v>-9.0617141067317844E-2</v>
      </c>
      <c r="K85" s="22">
        <f t="shared" si="5"/>
        <v>-0.14044567465439364</v>
      </c>
      <c r="L85" s="15"/>
    </row>
    <row r="86" spans="1:12" x14ac:dyDescent="0.25">
      <c r="A86" s="15"/>
      <c r="B86" s="15" t="str">
        <f>'Town Data'!A82</f>
        <v>SWANTON</v>
      </c>
      <c r="C86" s="45">
        <f>IF('Town Data'!C82&gt;9,'Town Data'!B82,"*")</f>
        <v>10407366.720000001</v>
      </c>
      <c r="D86" s="46">
        <f>IF('Town Data'!E82&gt;9,'Town Data'!D82,"*")</f>
        <v>2111088.52</v>
      </c>
      <c r="E86" s="47" t="str">
        <f>IF('Town Data'!G82&gt;9,'Town Data'!F82,"*")</f>
        <v>*</v>
      </c>
      <c r="F86" s="48">
        <f>IF('Town Data'!I82&gt;9,'Town Data'!H82,"*")</f>
        <v>12835137.93</v>
      </c>
      <c r="G86" s="46">
        <f>IF('Town Data'!K82&gt;9,'Town Data'!J82,"*")</f>
        <v>1822822.36</v>
      </c>
      <c r="H86" s="47">
        <f>IF('Town Data'!M82&gt;9,'Town Data'!L82,"*")</f>
        <v>79721.833333333241</v>
      </c>
      <c r="I86" s="9">
        <f t="shared" si="3"/>
        <v>-0.1891503794692761</v>
      </c>
      <c r="J86" s="9">
        <f t="shared" si="4"/>
        <v>0.15814276054853743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THETFORD</v>
      </c>
      <c r="C87" s="49">
        <f>IF('Town Data'!C83&gt;9,'Town Data'!B83,"*")</f>
        <v>1279812.24</v>
      </c>
      <c r="D87" s="50">
        <f>IF('Town Data'!E83&gt;9,'Town Data'!D83,"*")</f>
        <v>312533.5</v>
      </c>
      <c r="E87" s="51" t="str">
        <f>IF('Town Data'!G83&gt;9,'Town Data'!F83,"*")</f>
        <v>*</v>
      </c>
      <c r="F87" s="50">
        <f>IF('Town Data'!I83&gt;9,'Town Data'!H83,"*")</f>
        <v>1536077.14</v>
      </c>
      <c r="G87" s="50">
        <f>IF('Town Data'!K83&gt;9,'Town Data'!J83,"*")</f>
        <v>598667.37</v>
      </c>
      <c r="H87" s="51" t="str">
        <f>IF('Town Data'!M83&gt;9,'Town Data'!L83,"*")</f>
        <v>*</v>
      </c>
      <c r="I87" s="22">
        <f t="shared" si="3"/>
        <v>-0.16683074913802826</v>
      </c>
      <c r="J87" s="22">
        <f t="shared" si="4"/>
        <v>-0.47795133715071192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TROY</v>
      </c>
      <c r="C88" s="45">
        <f>IF('Town Data'!C84&gt;9,'Town Data'!B84,"*")</f>
        <v>1287220.33</v>
      </c>
      <c r="D88" s="46">
        <f>IF('Town Data'!E84&gt;9,'Town Data'!D84,"*")</f>
        <v>276296.27</v>
      </c>
      <c r="E88" s="47" t="str">
        <f>IF('Town Data'!G84&gt;9,'Town Data'!F84,"*")</f>
        <v>*</v>
      </c>
      <c r="F88" s="48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UNDERHILL</v>
      </c>
      <c r="C89" s="49" t="str">
        <f>IF('Town Data'!C85&gt;9,'Town Data'!B85,"*")</f>
        <v>*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1374874.31</v>
      </c>
      <c r="G89" s="50">
        <f>IF('Town Data'!K85&gt;9,'Town Data'!J85,"*")</f>
        <v>385779.46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VERGENNES</v>
      </c>
      <c r="C90" s="45">
        <f>IF('Town Data'!C86&gt;9,'Town Data'!B86,"*")</f>
        <v>6996936.46</v>
      </c>
      <c r="D90" s="46">
        <f>IF('Town Data'!E86&gt;9,'Town Data'!D86,"*")</f>
        <v>1090635.31</v>
      </c>
      <c r="E90" s="47">
        <f>IF('Town Data'!G86&gt;9,'Town Data'!F86,"*")</f>
        <v>65174.5</v>
      </c>
      <c r="F90" s="48">
        <f>IF('Town Data'!I86&gt;9,'Town Data'!H86,"*")</f>
        <v>13924555.99</v>
      </c>
      <c r="G90" s="46">
        <f>IF('Town Data'!K86&gt;9,'Town Data'!J86,"*")</f>
        <v>1395192.03</v>
      </c>
      <c r="H90" s="47">
        <f>IF('Town Data'!M86&gt;9,'Town Data'!L86,"*")</f>
        <v>329381.66666666599</v>
      </c>
      <c r="I90" s="9">
        <f t="shared" si="3"/>
        <v>-0.49751098239506597</v>
      </c>
      <c r="J90" s="9">
        <f t="shared" si="4"/>
        <v>-0.21829018045637771</v>
      </c>
      <c r="K90" s="9">
        <f t="shared" si="5"/>
        <v>-0.80213076016171669</v>
      </c>
      <c r="L90" s="15"/>
    </row>
    <row r="91" spans="1:12" x14ac:dyDescent="0.25">
      <c r="A91" s="15"/>
      <c r="B91" s="27" t="str">
        <f>'Town Data'!A87</f>
        <v>VERNON</v>
      </c>
      <c r="C91" s="49">
        <f>IF('Town Data'!C87&gt;9,'Town Data'!B87,"*")</f>
        <v>589263.28</v>
      </c>
      <c r="D91" s="50">
        <f>IF('Town Data'!E87&gt;9,'Town Data'!D87,"*")</f>
        <v>198506.47</v>
      </c>
      <c r="E91" s="51" t="str">
        <f>IF('Town Data'!G87&gt;9,'Town Data'!F87,"*")</f>
        <v>*</v>
      </c>
      <c r="F91" s="50">
        <f>IF('Town Data'!I87&gt;9,'Town Data'!H87,"*")</f>
        <v>1626472.43</v>
      </c>
      <c r="G91" s="50">
        <f>IF('Town Data'!K87&gt;9,'Town Data'!J87,"*")</f>
        <v>387092.86</v>
      </c>
      <c r="H91" s="51" t="str">
        <f>IF('Town Data'!M87&gt;9,'Town Data'!L87,"*")</f>
        <v>*</v>
      </c>
      <c r="I91" s="22">
        <f t="shared" si="3"/>
        <v>-0.63770472272929946</v>
      </c>
      <c r="J91" s="22">
        <f t="shared" si="4"/>
        <v>-0.48718643376682275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WAITSFIELD</v>
      </c>
      <c r="C92" s="45">
        <f>IF('Town Data'!C88&gt;9,'Town Data'!B88,"*")</f>
        <v>6128964.5599999996</v>
      </c>
      <c r="D92" s="46">
        <f>IF('Town Data'!E88&gt;9,'Town Data'!D88,"*")</f>
        <v>2394644.33</v>
      </c>
      <c r="E92" s="47" t="str">
        <f>IF('Town Data'!G88&gt;9,'Town Data'!F88,"*")</f>
        <v>*</v>
      </c>
      <c r="F92" s="48">
        <f>IF('Town Data'!I88&gt;9,'Town Data'!H88,"*")</f>
        <v>6707715.3399999999</v>
      </c>
      <c r="G92" s="46">
        <f>IF('Town Data'!K88&gt;9,'Town Data'!J88,"*")</f>
        <v>2754903.6</v>
      </c>
      <c r="H92" s="47" t="str">
        <f>IF('Town Data'!M88&gt;9,'Town Data'!L88,"*")</f>
        <v>*</v>
      </c>
      <c r="I92" s="9">
        <f t="shared" si="3"/>
        <v>-8.6281356716011184E-2</v>
      </c>
      <c r="J92" s="9">
        <f t="shared" si="4"/>
        <v>-0.13077019101503226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WARREN</v>
      </c>
      <c r="C93" s="49">
        <f>IF('Town Data'!C89&gt;9,'Town Data'!B89,"*")</f>
        <v>2431969.33</v>
      </c>
      <c r="D93" s="50">
        <f>IF('Town Data'!E89&gt;9,'Town Data'!D89,"*")</f>
        <v>447757.23</v>
      </c>
      <c r="E93" s="51" t="str">
        <f>IF('Town Data'!G89&gt;9,'Town Data'!F89,"*")</f>
        <v>*</v>
      </c>
      <c r="F93" s="50">
        <f>IF('Town Data'!I89&gt;9,'Town Data'!H89,"*")</f>
        <v>3499297.74</v>
      </c>
      <c r="G93" s="50">
        <f>IF('Town Data'!K89&gt;9,'Town Data'!J89,"*")</f>
        <v>1565743.02</v>
      </c>
      <c r="H93" s="51" t="str">
        <f>IF('Town Data'!M89&gt;9,'Town Data'!L89,"*")</f>
        <v>*</v>
      </c>
      <c r="I93" s="22">
        <f t="shared" si="3"/>
        <v>-0.3050121736711664</v>
      </c>
      <c r="J93" s="22">
        <f t="shared" si="4"/>
        <v>-0.71402891516642364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WATERBURY</v>
      </c>
      <c r="C94" s="45">
        <f>IF('Town Data'!C90&gt;9,'Town Data'!B90,"*")</f>
        <v>6878156.1600000001</v>
      </c>
      <c r="D94" s="46">
        <f>IF('Town Data'!E90&gt;9,'Town Data'!D90,"*")</f>
        <v>2472490.2200000002</v>
      </c>
      <c r="E94" s="47">
        <f>IF('Town Data'!G90&gt;9,'Town Data'!F90,"*")</f>
        <v>2436.3333333333335</v>
      </c>
      <c r="F94" s="48">
        <f>IF('Town Data'!I90&gt;9,'Town Data'!H90,"*")</f>
        <v>7046361.2000000002</v>
      </c>
      <c r="G94" s="46">
        <f>IF('Town Data'!K90&gt;9,'Town Data'!J90,"*")</f>
        <v>2572335.0699999998</v>
      </c>
      <c r="H94" s="47">
        <f>IF('Town Data'!M90&gt;9,'Town Data'!L90,"*")</f>
        <v>197090</v>
      </c>
      <c r="I94" s="9">
        <f t="shared" si="3"/>
        <v>-2.3871191842961447E-2</v>
      </c>
      <c r="J94" s="9">
        <f t="shared" si="4"/>
        <v>-3.881486947965905E-2</v>
      </c>
      <c r="K94" s="9">
        <f t="shared" si="5"/>
        <v>-0.98763847311718833</v>
      </c>
      <c r="L94" s="15"/>
    </row>
    <row r="95" spans="1:12" x14ac:dyDescent="0.25">
      <c r="A95" s="15"/>
      <c r="B95" s="27" t="str">
        <f>'Town Data'!A91</f>
        <v>WEATHERSFIELD</v>
      </c>
      <c r="C95" s="49">
        <f>IF('Town Data'!C91&gt;9,'Town Data'!B91,"*")</f>
        <v>1016539.64</v>
      </c>
      <c r="D95" s="50">
        <f>IF('Town Data'!E91&gt;9,'Town Data'!D91,"*")</f>
        <v>213843.1</v>
      </c>
      <c r="E95" s="51" t="str">
        <f>IF('Town Data'!G91&gt;9,'Town Data'!F91,"*")</f>
        <v>*</v>
      </c>
      <c r="F95" s="50">
        <f>IF('Town Data'!I91&gt;9,'Town Data'!H91,"*")</f>
        <v>1169326.6200000001</v>
      </c>
      <c r="G95" s="50">
        <f>IF('Town Data'!K91&gt;9,'Town Data'!J91,"*")</f>
        <v>265618.57</v>
      </c>
      <c r="H95" s="51" t="str">
        <f>IF('Town Data'!M91&gt;9,'Town Data'!L91,"*")</f>
        <v>*</v>
      </c>
      <c r="I95" s="22">
        <f t="shared" si="3"/>
        <v>-0.13066236360889491</v>
      </c>
      <c r="J95" s="22">
        <f t="shared" si="4"/>
        <v>-0.19492413501059055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 RUTLAND</v>
      </c>
      <c r="C96" s="45">
        <f>IF('Town Data'!C92&gt;9,'Town Data'!B92,"*")</f>
        <v>4645859.05</v>
      </c>
      <c r="D96" s="46">
        <f>IF('Town Data'!E92&gt;9,'Town Data'!D92,"*")</f>
        <v>1065638.18</v>
      </c>
      <c r="E96" s="47" t="str">
        <f>IF('Town Data'!G92&gt;9,'Town Data'!F92,"*")</f>
        <v>*</v>
      </c>
      <c r="F96" s="48">
        <f>IF('Town Data'!I92&gt;9,'Town Data'!H92,"*")</f>
        <v>4780221.55</v>
      </c>
      <c r="G96" s="46">
        <f>IF('Town Data'!K92&gt;9,'Town Data'!J92,"*")</f>
        <v>987571.13</v>
      </c>
      <c r="H96" s="47" t="str">
        <f>IF('Town Data'!M92&gt;9,'Town Data'!L92,"*")</f>
        <v>*</v>
      </c>
      <c r="I96" s="9">
        <f t="shared" si="3"/>
        <v>-2.8108006834955172E-2</v>
      </c>
      <c r="J96" s="9">
        <f t="shared" si="4"/>
        <v>7.9049546537473134E-2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WESTMINSTER</v>
      </c>
      <c r="C97" s="49">
        <f>IF('Town Data'!C93&gt;9,'Town Data'!B93,"*")</f>
        <v>4532897.8499999996</v>
      </c>
      <c r="D97" s="50">
        <f>IF('Town Data'!E93&gt;9,'Town Data'!D93,"*")</f>
        <v>436424.79</v>
      </c>
      <c r="E97" s="51" t="str">
        <f>IF('Town Data'!G93&gt;9,'Town Data'!F93,"*")</f>
        <v>*</v>
      </c>
      <c r="F97" s="50">
        <f>IF('Town Data'!I93&gt;9,'Town Data'!H93,"*")</f>
        <v>6320209.8799999999</v>
      </c>
      <c r="G97" s="50">
        <f>IF('Town Data'!K93&gt;9,'Town Data'!J93,"*")</f>
        <v>488501.46</v>
      </c>
      <c r="H97" s="51" t="str">
        <f>IF('Town Data'!M93&gt;9,'Town Data'!L93,"*")</f>
        <v>*</v>
      </c>
      <c r="I97" s="22">
        <f t="shared" si="3"/>
        <v>-0.28279314515422393</v>
      </c>
      <c r="J97" s="22">
        <f t="shared" si="4"/>
        <v>-0.10660494238850389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WHITINGHAM</v>
      </c>
      <c r="C98" s="45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288489.52</v>
      </c>
      <c r="G98" s="46">
        <f>IF('Town Data'!K94&gt;9,'Town Data'!J94,"*")</f>
        <v>77729.929999999993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WILLIAMSTOWN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1108850.8500000001</v>
      </c>
      <c r="G99" s="50">
        <f>IF('Town Data'!K95&gt;9,'Town Data'!J95,"*")</f>
        <v>330860.08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WILLISTON</v>
      </c>
      <c r="C100" s="49">
        <f>IF('Town Data'!C96&gt;9,'Town Data'!B96,"*")</f>
        <v>41931102.280000001</v>
      </c>
      <c r="D100" s="50">
        <f>IF('Town Data'!E96&gt;9,'Town Data'!D96,"*")</f>
        <v>17860282.870000001</v>
      </c>
      <c r="E100" s="51">
        <f>IF('Town Data'!G96&gt;9,'Town Data'!F96,"*")</f>
        <v>633912.66666666651</v>
      </c>
      <c r="F100" s="50">
        <f>IF('Town Data'!I96&gt;9,'Town Data'!H96,"*")</f>
        <v>67013923.079999998</v>
      </c>
      <c r="G100" s="50">
        <f>IF('Town Data'!K96&gt;9,'Town Data'!J96,"*")</f>
        <v>30155930.91</v>
      </c>
      <c r="H100" s="51">
        <f>IF('Town Data'!M96&gt;9,'Town Data'!L96,"*")</f>
        <v>1406141.1666666663</v>
      </c>
      <c r="I100" s="22">
        <f t="shared" si="3"/>
        <v>-0.37429267900129626</v>
      </c>
      <c r="J100" s="22">
        <f t="shared" si="4"/>
        <v>-0.40773564831064929</v>
      </c>
      <c r="K100" s="22">
        <f t="shared" si="5"/>
        <v>-0.54918276934499344</v>
      </c>
      <c r="L100" s="15"/>
    </row>
    <row r="101" spans="1:12" x14ac:dyDescent="0.25">
      <c r="A101" s="15"/>
      <c r="B101" s="27" t="str">
        <f>'Town Data'!A97</f>
        <v>WILMINGTON</v>
      </c>
      <c r="C101" s="49">
        <f>IF('Town Data'!C97&gt;9,'Town Data'!B97,"*")</f>
        <v>3103610.15</v>
      </c>
      <c r="D101" s="50">
        <f>IF('Town Data'!E97&gt;9,'Town Data'!D97,"*")</f>
        <v>820925.83</v>
      </c>
      <c r="E101" s="51" t="str">
        <f>IF('Town Data'!G97&gt;9,'Town Data'!F97,"*")</f>
        <v>*</v>
      </c>
      <c r="F101" s="50">
        <f>IF('Town Data'!I97&gt;9,'Town Data'!H97,"*")</f>
        <v>3569814.88</v>
      </c>
      <c r="G101" s="50">
        <f>IF('Town Data'!K97&gt;9,'Town Data'!J97,"*")</f>
        <v>894660.88</v>
      </c>
      <c r="H101" s="51" t="str">
        <f>IF('Town Data'!M97&gt;9,'Town Data'!L97,"*")</f>
        <v>*</v>
      </c>
      <c r="I101" s="22">
        <f t="shared" si="3"/>
        <v>-0.13059633221092967</v>
      </c>
      <c r="J101" s="22">
        <f t="shared" si="4"/>
        <v>-8.2416758850571453E-2</v>
      </c>
      <c r="K101" s="22" t="str">
        <f t="shared" si="5"/>
        <v/>
      </c>
      <c r="L101" s="15"/>
    </row>
    <row r="102" spans="1:12" x14ac:dyDescent="0.25">
      <c r="B102" s="27" t="str">
        <f>'Town Data'!A98</f>
        <v>WINDSOR</v>
      </c>
      <c r="C102" s="49">
        <f>IF('Town Data'!C98&gt;9,'Town Data'!B98,"*")</f>
        <v>2836921.02</v>
      </c>
      <c r="D102" s="50">
        <f>IF('Town Data'!E98&gt;9,'Town Data'!D98,"*")</f>
        <v>784189.34</v>
      </c>
      <c r="E102" s="51">
        <f>IF('Town Data'!G98&gt;9,'Town Data'!F98,"*")</f>
        <v>28288.833333333307</v>
      </c>
      <c r="F102" s="50">
        <f>IF('Town Data'!I98&gt;9,'Town Data'!H98,"*")</f>
        <v>2873443.65</v>
      </c>
      <c r="G102" s="50">
        <f>IF('Town Data'!K98&gt;9,'Town Data'!J98,"*")</f>
        <v>836586.96</v>
      </c>
      <c r="H102" s="51">
        <f>IF('Town Data'!M98&gt;9,'Town Data'!L98,"*")</f>
        <v>41012.666666666621</v>
      </c>
      <c r="I102" s="22">
        <f t="shared" si="3"/>
        <v>-1.2710404117373205E-2</v>
      </c>
      <c r="J102" s="22">
        <f t="shared" si="4"/>
        <v>-6.263260426626778E-2</v>
      </c>
      <c r="K102" s="22">
        <f t="shared" si="5"/>
        <v>-0.31024155139062715</v>
      </c>
      <c r="L102" s="15"/>
    </row>
    <row r="103" spans="1:12" x14ac:dyDescent="0.25">
      <c r="B103" s="27" t="str">
        <f>'Town Data'!A99</f>
        <v>WINHALL</v>
      </c>
      <c r="C103" s="49" t="str">
        <f>IF('Town Data'!C99&gt;9,'Town Data'!B99,"*")</f>
        <v>*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469311.94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WINOOSKI</v>
      </c>
      <c r="C104" s="49">
        <f>IF('Town Data'!C100&gt;9,'Town Data'!B100,"*")</f>
        <v>4204479.63</v>
      </c>
      <c r="D104" s="50">
        <f>IF('Town Data'!E100&gt;9,'Town Data'!D100,"*")</f>
        <v>873809.07</v>
      </c>
      <c r="E104" s="51" t="str">
        <f>IF('Town Data'!G100&gt;9,'Town Data'!F100,"*")</f>
        <v>*</v>
      </c>
      <c r="F104" s="50">
        <f>IF('Town Data'!I100&gt;9,'Town Data'!H100,"*")</f>
        <v>4263831.82</v>
      </c>
      <c r="G104" s="50">
        <f>IF('Town Data'!K100&gt;9,'Town Data'!J100,"*")</f>
        <v>1139960.1599999999</v>
      </c>
      <c r="H104" s="51" t="str">
        <f>IF('Town Data'!M100&gt;9,'Town Data'!L100,"*")</f>
        <v>*</v>
      </c>
      <c r="I104" s="22">
        <f t="shared" si="3"/>
        <v>-1.3919918164126934E-2</v>
      </c>
      <c r="J104" s="22">
        <f t="shared" si="4"/>
        <v>-0.23347402772391623</v>
      </c>
      <c r="K104" s="22" t="str">
        <f t="shared" si="5"/>
        <v/>
      </c>
      <c r="L104" s="15"/>
    </row>
    <row r="105" spans="1:12" x14ac:dyDescent="0.25">
      <c r="B105" s="27" t="str">
        <f>'Town Data'!A101</f>
        <v>WOLCOTT</v>
      </c>
      <c r="C105" s="49" t="str">
        <f>IF('Town Data'!C101&gt;9,'Town Data'!B101,"*")</f>
        <v>*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417032.19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WOODSTOCK</v>
      </c>
      <c r="C106" s="49">
        <f>IF('Town Data'!C102&gt;9,'Town Data'!B102,"*")</f>
        <v>4140949.69</v>
      </c>
      <c r="D106" s="50">
        <f>IF('Town Data'!E102&gt;9,'Town Data'!D102,"*")</f>
        <v>677993.15</v>
      </c>
      <c r="E106" s="51" t="str">
        <f>IF('Town Data'!G102&gt;9,'Town Data'!F102,"*")</f>
        <v>*</v>
      </c>
      <c r="F106" s="50">
        <f>IF('Town Data'!I102&gt;9,'Town Data'!H102,"*")</f>
        <v>4474391.83</v>
      </c>
      <c r="G106" s="50">
        <f>IF('Town Data'!K102&gt;9,'Town Data'!J102,"*")</f>
        <v>1156294.01</v>
      </c>
      <c r="H106" s="51">
        <f>IF('Town Data'!M102&gt;9,'Town Data'!L102,"*")</f>
        <v>80338.33333333327</v>
      </c>
      <c r="I106" s="22">
        <f t="shared" si="3"/>
        <v>-7.4522337933019184E-2</v>
      </c>
      <c r="J106" s="22">
        <f t="shared" si="4"/>
        <v>-0.41364986401685155</v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 t="str">
        <f>IF('Town Data'!I103&gt;9,'Town Data'!H103,"*")</f>
        <v>*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C113" sqref="C113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950794.88</v>
      </c>
      <c r="C2" s="38">
        <v>10</v>
      </c>
      <c r="D2" s="41">
        <v>305889.3</v>
      </c>
      <c r="E2" s="38">
        <v>10</v>
      </c>
      <c r="F2" s="38">
        <v>0</v>
      </c>
      <c r="G2" s="38">
        <v>0</v>
      </c>
      <c r="H2" s="41">
        <v>1529507.66</v>
      </c>
      <c r="I2" s="38">
        <v>15</v>
      </c>
      <c r="J2" s="41">
        <v>322188.7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11774496.73</v>
      </c>
      <c r="C3" s="38">
        <v>11</v>
      </c>
      <c r="D3" s="41">
        <v>0</v>
      </c>
      <c r="E3" s="38">
        <v>0</v>
      </c>
      <c r="F3" s="38">
        <v>0</v>
      </c>
      <c r="G3" s="38">
        <v>0</v>
      </c>
      <c r="H3" s="41">
        <v>12907410.92</v>
      </c>
      <c r="I3" s="38">
        <v>16</v>
      </c>
      <c r="J3" s="41">
        <v>387630.58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36596649.240000002</v>
      </c>
      <c r="C4" s="38">
        <v>129</v>
      </c>
      <c r="D4" s="41">
        <v>7676739.4199999999</v>
      </c>
      <c r="E4" s="38">
        <v>120</v>
      </c>
      <c r="F4" s="41">
        <v>305412</v>
      </c>
      <c r="G4" s="38">
        <v>32</v>
      </c>
      <c r="H4" s="41">
        <v>41395218.490000002</v>
      </c>
      <c r="I4" s="38">
        <v>155</v>
      </c>
      <c r="J4" s="41">
        <v>9696867.6699999999</v>
      </c>
      <c r="K4" s="38">
        <v>149</v>
      </c>
      <c r="L4" s="41">
        <v>316571.83333333337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5140949.0999999996</v>
      </c>
      <c r="C5" s="38">
        <v>26</v>
      </c>
      <c r="D5" s="41">
        <v>718740.02</v>
      </c>
      <c r="E5" s="38">
        <v>22</v>
      </c>
      <c r="F5" s="38">
        <v>0</v>
      </c>
      <c r="G5" s="38">
        <v>0</v>
      </c>
      <c r="H5" s="41">
        <v>9359127.75</v>
      </c>
      <c r="I5" s="38">
        <v>29</v>
      </c>
      <c r="J5" s="41">
        <v>1054057.57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8468737.0500000007</v>
      </c>
      <c r="C6" s="38">
        <v>32</v>
      </c>
      <c r="D6" s="41">
        <v>1182252.23</v>
      </c>
      <c r="E6" s="38">
        <v>28</v>
      </c>
      <c r="F6" s="41">
        <v>44363.333333333292</v>
      </c>
      <c r="G6" s="38">
        <v>13</v>
      </c>
      <c r="H6" s="41">
        <v>16474962.279999999</v>
      </c>
      <c r="I6" s="38">
        <v>34</v>
      </c>
      <c r="J6" s="41">
        <v>1136473.77</v>
      </c>
      <c r="K6" s="38">
        <v>28</v>
      </c>
      <c r="L6" s="41">
        <v>172247.33333333302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30730403.149999999</v>
      </c>
      <c r="C7" s="38">
        <v>133</v>
      </c>
      <c r="D7" s="41">
        <v>10448290.66</v>
      </c>
      <c r="E7" s="38">
        <v>126</v>
      </c>
      <c r="F7" s="41">
        <v>132001.33333333334</v>
      </c>
      <c r="G7" s="38">
        <v>32</v>
      </c>
      <c r="H7" s="41">
        <v>42517991.43</v>
      </c>
      <c r="I7" s="38">
        <v>162</v>
      </c>
      <c r="J7" s="41">
        <v>11716857.050000001</v>
      </c>
      <c r="K7" s="38">
        <v>155</v>
      </c>
      <c r="L7" s="41">
        <v>277301.33333333337</v>
      </c>
      <c r="M7" s="38">
        <v>47</v>
      </c>
      <c r="N7" s="34"/>
      <c r="O7" s="34"/>
      <c r="P7" s="34"/>
      <c r="Q7" s="34"/>
    </row>
    <row r="8" spans="1:17" x14ac:dyDescent="0.25">
      <c r="A8" s="37" t="s">
        <v>58</v>
      </c>
      <c r="B8" s="41">
        <v>10398289.26</v>
      </c>
      <c r="C8" s="38">
        <v>40</v>
      </c>
      <c r="D8" s="41">
        <v>3287318.03</v>
      </c>
      <c r="E8" s="38">
        <v>38</v>
      </c>
      <c r="F8" s="41">
        <v>52299.000000000007</v>
      </c>
      <c r="G8" s="38">
        <v>20</v>
      </c>
      <c r="H8" s="41">
        <v>16217637.59</v>
      </c>
      <c r="I8" s="38">
        <v>50</v>
      </c>
      <c r="J8" s="41">
        <v>5819039.1799999997</v>
      </c>
      <c r="K8" s="38">
        <v>49</v>
      </c>
      <c r="L8" s="41">
        <v>83186.500000000029</v>
      </c>
      <c r="M8" s="38">
        <v>23</v>
      </c>
      <c r="N8" s="34"/>
      <c r="O8" s="34"/>
      <c r="P8" s="34"/>
      <c r="Q8" s="34"/>
    </row>
    <row r="9" spans="1:17" x14ac:dyDescent="0.25">
      <c r="A9" s="37" t="s">
        <v>59</v>
      </c>
      <c r="B9" s="41">
        <v>3016903.31</v>
      </c>
      <c r="C9" s="38">
        <v>14</v>
      </c>
      <c r="D9" s="41">
        <v>326199.18</v>
      </c>
      <c r="E9" s="38">
        <v>13</v>
      </c>
      <c r="F9" s="38">
        <v>0</v>
      </c>
      <c r="G9" s="38">
        <v>0</v>
      </c>
      <c r="H9" s="41">
        <v>3216046.54</v>
      </c>
      <c r="I9" s="38">
        <v>22</v>
      </c>
      <c r="J9" s="41">
        <v>392762.64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5249750.28</v>
      </c>
      <c r="C10" s="38">
        <v>22</v>
      </c>
      <c r="D10" s="41">
        <v>1240288.79</v>
      </c>
      <c r="E10" s="38">
        <v>20</v>
      </c>
      <c r="F10" s="41">
        <v>30918.166666666672</v>
      </c>
      <c r="G10" s="38">
        <v>12</v>
      </c>
      <c r="H10" s="41">
        <v>6453905.2000000002</v>
      </c>
      <c r="I10" s="38">
        <v>24</v>
      </c>
      <c r="J10" s="41">
        <v>1349949.7</v>
      </c>
      <c r="K10" s="38">
        <v>22</v>
      </c>
      <c r="L10" s="41">
        <v>103401.66666666673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6018640.3399999999</v>
      </c>
      <c r="C11" s="38">
        <v>34</v>
      </c>
      <c r="D11" s="41">
        <v>891756.06</v>
      </c>
      <c r="E11" s="38">
        <v>31</v>
      </c>
      <c r="F11" s="38">
        <v>0</v>
      </c>
      <c r="G11" s="38">
        <v>0</v>
      </c>
      <c r="H11" s="41">
        <v>6451387.6600000001</v>
      </c>
      <c r="I11" s="38">
        <v>41</v>
      </c>
      <c r="J11" s="41">
        <v>836588.63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33886446.240000002</v>
      </c>
      <c r="C12" s="38">
        <v>143</v>
      </c>
      <c r="D12" s="41">
        <v>5072113.25</v>
      </c>
      <c r="E12" s="38">
        <v>126</v>
      </c>
      <c r="F12" s="41">
        <v>304835.50000000029</v>
      </c>
      <c r="G12" s="38">
        <v>39</v>
      </c>
      <c r="H12" s="41">
        <v>38111601.609999999</v>
      </c>
      <c r="I12" s="38">
        <v>188</v>
      </c>
      <c r="J12" s="41">
        <v>6829981.9100000001</v>
      </c>
      <c r="K12" s="38">
        <v>173</v>
      </c>
      <c r="L12" s="41">
        <v>298233.33333333326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470973.4</v>
      </c>
      <c r="C13" s="38">
        <v>11</v>
      </c>
      <c r="D13" s="41">
        <v>214055.44</v>
      </c>
      <c r="E13" s="38">
        <v>10</v>
      </c>
      <c r="F13" s="38">
        <v>0</v>
      </c>
      <c r="G13" s="38">
        <v>0</v>
      </c>
      <c r="H13" s="38">
        <v>426979.01</v>
      </c>
      <c r="I13" s="38">
        <v>13</v>
      </c>
      <c r="J13" s="38">
        <v>184134.71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3605626.13</v>
      </c>
      <c r="C14" s="38">
        <v>34</v>
      </c>
      <c r="D14" s="41">
        <v>1149700.25</v>
      </c>
      <c r="E14" s="38">
        <v>33</v>
      </c>
      <c r="F14" s="38">
        <v>0</v>
      </c>
      <c r="G14" s="38">
        <v>0</v>
      </c>
      <c r="H14" s="41">
        <v>4602368.5</v>
      </c>
      <c r="I14" s="38">
        <v>37</v>
      </c>
      <c r="J14" s="41">
        <v>1228214.23</v>
      </c>
      <c r="K14" s="38">
        <v>37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346929.47</v>
      </c>
      <c r="C15" s="38">
        <v>12</v>
      </c>
      <c r="D15" s="41">
        <v>197262.31</v>
      </c>
      <c r="E15" s="38">
        <v>12</v>
      </c>
      <c r="F15" s="38">
        <v>0</v>
      </c>
      <c r="G15" s="38">
        <v>0</v>
      </c>
      <c r="H15" s="41">
        <v>554318.1</v>
      </c>
      <c r="I15" s="38">
        <v>13</v>
      </c>
      <c r="J15" s="41">
        <v>243828.09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54433947.130000003</v>
      </c>
      <c r="C16" s="38">
        <v>246</v>
      </c>
      <c r="D16" s="41">
        <v>10676503.539999999</v>
      </c>
      <c r="E16" s="38">
        <v>222</v>
      </c>
      <c r="F16" s="38">
        <v>424685.5</v>
      </c>
      <c r="G16" s="38">
        <v>51</v>
      </c>
      <c r="H16" s="41">
        <v>76647639.719999999</v>
      </c>
      <c r="I16" s="38">
        <v>323</v>
      </c>
      <c r="J16" s="41">
        <v>17617522.91</v>
      </c>
      <c r="K16" s="38">
        <v>302</v>
      </c>
      <c r="L16" s="38">
        <v>617825.33333333337</v>
      </c>
      <c r="M16" s="38">
        <v>66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2050762.67</v>
      </c>
      <c r="C17" s="38">
        <v>29</v>
      </c>
      <c r="D17" s="41">
        <v>869508.37</v>
      </c>
      <c r="E17" s="38">
        <v>28</v>
      </c>
      <c r="F17" s="41">
        <v>0</v>
      </c>
      <c r="G17" s="38">
        <v>0</v>
      </c>
      <c r="H17" s="41">
        <v>2988418.71</v>
      </c>
      <c r="I17" s="38">
        <v>35</v>
      </c>
      <c r="J17" s="41">
        <v>1031648.43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2974452.17</v>
      </c>
      <c r="C18" s="38">
        <v>34</v>
      </c>
      <c r="D18" s="41">
        <v>747682.47</v>
      </c>
      <c r="E18" s="38">
        <v>30</v>
      </c>
      <c r="F18" s="38">
        <v>0</v>
      </c>
      <c r="G18" s="38">
        <v>0</v>
      </c>
      <c r="H18" s="41">
        <v>4203697.9800000004</v>
      </c>
      <c r="I18" s="38">
        <v>41</v>
      </c>
      <c r="J18" s="41">
        <v>932030.95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1240744.53</v>
      </c>
      <c r="C19" s="38">
        <v>19</v>
      </c>
      <c r="D19" s="41">
        <v>448889.04</v>
      </c>
      <c r="E19" s="38">
        <v>14</v>
      </c>
      <c r="F19" s="38">
        <v>0</v>
      </c>
      <c r="G19" s="38">
        <v>0</v>
      </c>
      <c r="H19" s="41">
        <v>1229381.26</v>
      </c>
      <c r="I19" s="38">
        <v>21</v>
      </c>
      <c r="J19" s="41">
        <v>401462.58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121492.12</v>
      </c>
      <c r="I20" s="38">
        <v>10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1644125.99</v>
      </c>
      <c r="C21" s="38">
        <v>25</v>
      </c>
      <c r="D21" s="41">
        <v>519762.61</v>
      </c>
      <c r="E21" s="38">
        <v>22</v>
      </c>
      <c r="F21" s="38">
        <v>0</v>
      </c>
      <c r="G21" s="38">
        <v>0</v>
      </c>
      <c r="H21" s="41">
        <v>2529205.08</v>
      </c>
      <c r="I21" s="38">
        <v>32</v>
      </c>
      <c r="J21" s="41">
        <v>699183.08</v>
      </c>
      <c r="K21" s="38">
        <v>27</v>
      </c>
      <c r="L21" s="41">
        <v>24838.166666666661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2891471.74</v>
      </c>
      <c r="C22" s="38">
        <v>25</v>
      </c>
      <c r="D22" s="41">
        <v>917122.82</v>
      </c>
      <c r="E22" s="38">
        <v>24</v>
      </c>
      <c r="F22" s="38">
        <v>0</v>
      </c>
      <c r="G22" s="38">
        <v>0</v>
      </c>
      <c r="H22" s="41">
        <v>4761041.1399999997</v>
      </c>
      <c r="I22" s="38">
        <v>28</v>
      </c>
      <c r="J22" s="41">
        <v>1074704.72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92370590.799999997</v>
      </c>
      <c r="C23" s="38">
        <v>111</v>
      </c>
      <c r="D23" s="41">
        <v>21771947.309999999</v>
      </c>
      <c r="E23" s="38">
        <v>97</v>
      </c>
      <c r="F23" s="41">
        <v>802858.99999999965</v>
      </c>
      <c r="G23" s="38">
        <v>34</v>
      </c>
      <c r="H23" s="41">
        <v>119046039.8</v>
      </c>
      <c r="I23" s="38">
        <v>131</v>
      </c>
      <c r="J23" s="41">
        <v>25583918.93</v>
      </c>
      <c r="K23" s="38">
        <v>117</v>
      </c>
      <c r="L23" s="41">
        <v>984502.50000000023</v>
      </c>
      <c r="M23" s="38">
        <v>41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314049.94</v>
      </c>
      <c r="C24" s="38">
        <v>12</v>
      </c>
      <c r="D24" s="41">
        <v>120123.95</v>
      </c>
      <c r="E24" s="38">
        <v>12</v>
      </c>
      <c r="F24" s="38">
        <v>0</v>
      </c>
      <c r="G24" s="38">
        <v>0</v>
      </c>
      <c r="H24" s="41">
        <v>343161.65</v>
      </c>
      <c r="I24" s="38">
        <v>11</v>
      </c>
      <c r="J24" s="41">
        <v>138199.54999999999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295008.83</v>
      </c>
      <c r="C25" s="38">
        <v>10</v>
      </c>
      <c r="D25" s="38">
        <v>0</v>
      </c>
      <c r="E25" s="38">
        <v>0</v>
      </c>
      <c r="F25" s="38">
        <v>0</v>
      </c>
      <c r="G25" s="38">
        <v>0</v>
      </c>
      <c r="H25" s="41">
        <v>631360.68000000005</v>
      </c>
      <c r="I25" s="38">
        <v>15</v>
      </c>
      <c r="J25" s="41">
        <v>517807.37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16916848.989999998</v>
      </c>
      <c r="C26" s="38">
        <v>49</v>
      </c>
      <c r="D26" s="41">
        <v>5693036.7599999998</v>
      </c>
      <c r="E26" s="38">
        <v>44</v>
      </c>
      <c r="F26" s="38">
        <v>63609.333333333256</v>
      </c>
      <c r="G26" s="38">
        <v>21</v>
      </c>
      <c r="H26" s="41">
        <v>21141508.84</v>
      </c>
      <c r="I26" s="38">
        <v>61</v>
      </c>
      <c r="J26" s="41">
        <v>6269269.9500000002</v>
      </c>
      <c r="K26" s="38">
        <v>58</v>
      </c>
      <c r="L26" s="38">
        <v>102954.00000000004</v>
      </c>
      <c r="M26" s="38">
        <v>28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1147273.95</v>
      </c>
      <c r="C27" s="38">
        <v>23</v>
      </c>
      <c r="D27" s="41">
        <v>504703.1</v>
      </c>
      <c r="E27" s="38">
        <v>22</v>
      </c>
      <c r="F27" s="41">
        <v>0</v>
      </c>
      <c r="G27" s="38">
        <v>0</v>
      </c>
      <c r="H27" s="41">
        <v>1307375.3700000001</v>
      </c>
      <c r="I27" s="38">
        <v>25</v>
      </c>
      <c r="J27" s="41">
        <v>566834.67000000004</v>
      </c>
      <c r="K27" s="38">
        <v>23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254438.02</v>
      </c>
      <c r="C28" s="38">
        <v>15</v>
      </c>
      <c r="D28" s="41">
        <v>164946.1</v>
      </c>
      <c r="E28" s="38">
        <v>13</v>
      </c>
      <c r="F28" s="38">
        <v>0</v>
      </c>
      <c r="G28" s="38">
        <v>0</v>
      </c>
      <c r="H28" s="41">
        <v>4755887.2699999996</v>
      </c>
      <c r="I28" s="38">
        <v>24</v>
      </c>
      <c r="J28" s="41">
        <v>4597911.29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0</v>
      </c>
      <c r="C29" s="38">
        <v>0</v>
      </c>
      <c r="D29" s="41">
        <v>0</v>
      </c>
      <c r="E29" s="38">
        <v>0</v>
      </c>
      <c r="F29" s="38">
        <v>0</v>
      </c>
      <c r="G29" s="38">
        <v>0</v>
      </c>
      <c r="H29" s="41">
        <v>1058490.31</v>
      </c>
      <c r="I29" s="38">
        <v>16</v>
      </c>
      <c r="J29" s="41">
        <v>234160.67</v>
      </c>
      <c r="K29" s="38">
        <v>13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4297028.6500000004</v>
      </c>
      <c r="C30" s="38">
        <v>25</v>
      </c>
      <c r="D30" s="41">
        <v>1377729.04</v>
      </c>
      <c r="E30" s="38">
        <v>24</v>
      </c>
      <c r="F30" s="38">
        <v>0</v>
      </c>
      <c r="G30" s="38">
        <v>0</v>
      </c>
      <c r="H30" s="41">
        <v>3706412.69</v>
      </c>
      <c r="I30" s="38">
        <v>26</v>
      </c>
      <c r="J30" s="41">
        <v>926138.67</v>
      </c>
      <c r="K30" s="38">
        <v>24</v>
      </c>
      <c r="L30" s="38">
        <v>74368.999999999942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5633909.2699999996</v>
      </c>
      <c r="C31" s="38">
        <v>32</v>
      </c>
      <c r="D31" s="41">
        <v>1751274.69</v>
      </c>
      <c r="E31" s="38">
        <v>31</v>
      </c>
      <c r="F31" s="38">
        <v>0</v>
      </c>
      <c r="G31" s="38">
        <v>0</v>
      </c>
      <c r="H31" s="41">
        <v>5112758.62</v>
      </c>
      <c r="I31" s="38">
        <v>37</v>
      </c>
      <c r="J31" s="41">
        <v>1534475.25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29210776.129999999</v>
      </c>
      <c r="C32" s="38">
        <v>131</v>
      </c>
      <c r="D32" s="41">
        <v>9236170.8599999994</v>
      </c>
      <c r="E32" s="38">
        <v>120</v>
      </c>
      <c r="F32" s="41">
        <v>154735.00000000003</v>
      </c>
      <c r="G32" s="38">
        <v>30</v>
      </c>
      <c r="H32" s="41">
        <v>45611092.850000001</v>
      </c>
      <c r="I32" s="38">
        <v>171</v>
      </c>
      <c r="J32" s="41">
        <v>12517516.33</v>
      </c>
      <c r="K32" s="38">
        <v>161</v>
      </c>
      <c r="L32" s="41">
        <v>172274.1666666666</v>
      </c>
      <c r="M32" s="38">
        <v>37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5036681.91</v>
      </c>
      <c r="C33" s="38">
        <v>30</v>
      </c>
      <c r="D33" s="41">
        <v>1155039.67</v>
      </c>
      <c r="E33" s="38">
        <v>27</v>
      </c>
      <c r="F33" s="41">
        <v>0</v>
      </c>
      <c r="G33" s="38">
        <v>0</v>
      </c>
      <c r="H33" s="41">
        <v>5537998.1100000003</v>
      </c>
      <c r="I33" s="38">
        <v>36</v>
      </c>
      <c r="J33" s="41">
        <v>1219901.01</v>
      </c>
      <c r="K33" s="38">
        <v>34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2386565.23</v>
      </c>
      <c r="C34" s="38">
        <v>21</v>
      </c>
      <c r="D34" s="41">
        <v>910042.59</v>
      </c>
      <c r="E34" s="38">
        <v>21</v>
      </c>
      <c r="F34" s="38">
        <v>0</v>
      </c>
      <c r="G34" s="38">
        <v>0</v>
      </c>
      <c r="H34" s="41">
        <v>2697881.81</v>
      </c>
      <c r="I34" s="38">
        <v>21</v>
      </c>
      <c r="J34" s="41">
        <v>919211.5</v>
      </c>
      <c r="K34" s="38">
        <v>21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736210.02</v>
      </c>
      <c r="C35" s="38">
        <v>14</v>
      </c>
      <c r="D35" s="41">
        <v>278267.18</v>
      </c>
      <c r="E35" s="38">
        <v>13</v>
      </c>
      <c r="F35" s="38">
        <v>0</v>
      </c>
      <c r="G35" s="38">
        <v>0</v>
      </c>
      <c r="H35" s="41">
        <v>1177048.76</v>
      </c>
      <c r="I35" s="38">
        <v>17</v>
      </c>
      <c r="J35" s="41">
        <v>241850.81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1100001.6200000001</v>
      </c>
      <c r="C36" s="38">
        <v>12</v>
      </c>
      <c r="D36" s="41">
        <v>475491.04</v>
      </c>
      <c r="E36" s="38">
        <v>12</v>
      </c>
      <c r="F36" s="38">
        <v>0</v>
      </c>
      <c r="G36" s="38">
        <v>0</v>
      </c>
      <c r="H36" s="41">
        <v>1841142.62</v>
      </c>
      <c r="I36" s="38">
        <v>15</v>
      </c>
      <c r="J36" s="41">
        <v>714985.91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646392.06999999995</v>
      </c>
      <c r="C37" s="38">
        <v>13</v>
      </c>
      <c r="D37" s="41">
        <v>372425.73</v>
      </c>
      <c r="E37" s="38">
        <v>13</v>
      </c>
      <c r="F37" s="38">
        <v>0</v>
      </c>
      <c r="G37" s="38">
        <v>0</v>
      </c>
      <c r="H37" s="41">
        <v>1013786.19</v>
      </c>
      <c r="I37" s="38">
        <v>13</v>
      </c>
      <c r="J37" s="41">
        <v>535269.37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6523918.8799999999</v>
      </c>
      <c r="C38" s="38">
        <v>34</v>
      </c>
      <c r="D38" s="41">
        <v>1397434.25</v>
      </c>
      <c r="E38" s="38">
        <v>31</v>
      </c>
      <c r="F38" s="38">
        <v>0</v>
      </c>
      <c r="G38" s="38">
        <v>0</v>
      </c>
      <c r="H38" s="41">
        <v>8191693.7800000003</v>
      </c>
      <c r="I38" s="38">
        <v>37</v>
      </c>
      <c r="J38" s="41">
        <v>1225529.3700000001</v>
      </c>
      <c r="K38" s="38">
        <v>34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24783599.859999999</v>
      </c>
      <c r="C39" s="38">
        <v>92</v>
      </c>
      <c r="D39" s="41">
        <v>4120802.25</v>
      </c>
      <c r="E39" s="38">
        <v>85</v>
      </c>
      <c r="F39" s="38">
        <v>38955.333333333328</v>
      </c>
      <c r="G39" s="38">
        <v>33</v>
      </c>
      <c r="H39" s="41">
        <v>28001147.210000001</v>
      </c>
      <c r="I39" s="38">
        <v>118</v>
      </c>
      <c r="J39" s="41">
        <v>6296247.8099999996</v>
      </c>
      <c r="K39" s="38">
        <v>113</v>
      </c>
      <c r="L39" s="38">
        <v>155150.83333333331</v>
      </c>
      <c r="M39" s="38">
        <v>41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612674.22</v>
      </c>
      <c r="C40" s="38">
        <v>13</v>
      </c>
      <c r="D40" s="41">
        <v>295806.43</v>
      </c>
      <c r="E40" s="38">
        <v>13</v>
      </c>
      <c r="F40" s="41">
        <v>0</v>
      </c>
      <c r="G40" s="38">
        <v>0</v>
      </c>
      <c r="H40" s="41">
        <v>1146663.2</v>
      </c>
      <c r="I40" s="38">
        <v>14</v>
      </c>
      <c r="J40" s="41">
        <v>403920.87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1334237.93</v>
      </c>
      <c r="C41" s="38">
        <v>13</v>
      </c>
      <c r="D41" s="41">
        <v>556453.42000000004</v>
      </c>
      <c r="E41" s="38">
        <v>12</v>
      </c>
      <c r="F41" s="38">
        <v>0</v>
      </c>
      <c r="G41" s="38">
        <v>0</v>
      </c>
      <c r="H41" s="41">
        <v>1341951.18</v>
      </c>
      <c r="I41" s="38">
        <v>13</v>
      </c>
      <c r="J41" s="41">
        <v>410461.03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4064831.24</v>
      </c>
      <c r="C42" s="38">
        <v>31</v>
      </c>
      <c r="D42" s="41">
        <v>1232564.27</v>
      </c>
      <c r="E42" s="38">
        <v>25</v>
      </c>
      <c r="F42" s="38">
        <v>0</v>
      </c>
      <c r="G42" s="38">
        <v>0</v>
      </c>
      <c r="H42" s="41">
        <v>6379709.5700000003</v>
      </c>
      <c r="I42" s="38">
        <v>35</v>
      </c>
      <c r="J42" s="41">
        <v>1111828.93</v>
      </c>
      <c r="K42" s="38">
        <v>30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2432534.13</v>
      </c>
      <c r="C43" s="38">
        <v>15</v>
      </c>
      <c r="D43" s="41">
        <v>201574.11</v>
      </c>
      <c r="E43" s="38">
        <v>14</v>
      </c>
      <c r="F43" s="38">
        <v>0</v>
      </c>
      <c r="G43" s="38">
        <v>0</v>
      </c>
      <c r="H43" s="41">
        <v>2905263.85</v>
      </c>
      <c r="I43" s="38">
        <v>17</v>
      </c>
      <c r="J43" s="41">
        <v>234868.09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743774.86</v>
      </c>
      <c r="I44" s="38">
        <v>12</v>
      </c>
      <c r="J44" s="41">
        <v>144182.43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2360553.44</v>
      </c>
      <c r="C45" s="38">
        <v>17</v>
      </c>
      <c r="D45" s="41">
        <v>878150.8</v>
      </c>
      <c r="E45" s="38">
        <v>15</v>
      </c>
      <c r="F45" s="38">
        <v>0</v>
      </c>
      <c r="G45" s="38">
        <v>0</v>
      </c>
      <c r="H45" s="41">
        <v>2215192.37</v>
      </c>
      <c r="I45" s="38">
        <v>20</v>
      </c>
      <c r="J45" s="41">
        <v>691175.75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8734011.1699999999</v>
      </c>
      <c r="C46" s="38">
        <v>20</v>
      </c>
      <c r="D46" s="41">
        <v>2088478.67</v>
      </c>
      <c r="E46" s="38">
        <v>19</v>
      </c>
      <c r="F46" s="38">
        <v>0</v>
      </c>
      <c r="G46" s="38">
        <v>0</v>
      </c>
      <c r="H46" s="41">
        <v>9360803.0800000001</v>
      </c>
      <c r="I46" s="38">
        <v>26</v>
      </c>
      <c r="J46" s="41">
        <v>2214172.7999999998</v>
      </c>
      <c r="K46" s="38">
        <v>25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766890.78</v>
      </c>
      <c r="C47" s="38">
        <v>16</v>
      </c>
      <c r="D47" s="41">
        <v>570021.82999999996</v>
      </c>
      <c r="E47" s="38">
        <v>14</v>
      </c>
      <c r="F47" s="38">
        <v>0</v>
      </c>
      <c r="G47" s="38">
        <v>0</v>
      </c>
      <c r="H47" s="41">
        <v>2581388.2799999998</v>
      </c>
      <c r="I47" s="38">
        <v>31</v>
      </c>
      <c r="J47" s="41">
        <v>1950706.2</v>
      </c>
      <c r="K47" s="38">
        <v>29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2748948.32</v>
      </c>
      <c r="C48" s="38">
        <v>20</v>
      </c>
      <c r="D48" s="41">
        <v>925038.82</v>
      </c>
      <c r="E48" s="38">
        <v>19</v>
      </c>
      <c r="F48" s="38">
        <v>0</v>
      </c>
      <c r="G48" s="38">
        <v>0</v>
      </c>
      <c r="H48" s="41">
        <v>2902957.64</v>
      </c>
      <c r="I48" s="38">
        <v>24</v>
      </c>
      <c r="J48" s="41">
        <v>867374.92</v>
      </c>
      <c r="K48" s="38">
        <v>23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4784738.08</v>
      </c>
      <c r="C49" s="38">
        <v>30</v>
      </c>
      <c r="D49" s="41">
        <v>1869807.22</v>
      </c>
      <c r="E49" s="38">
        <v>27</v>
      </c>
      <c r="F49" s="38">
        <v>0</v>
      </c>
      <c r="G49" s="38">
        <v>0</v>
      </c>
      <c r="H49" s="41">
        <v>4003136.38</v>
      </c>
      <c r="I49" s="38">
        <v>38</v>
      </c>
      <c r="J49" s="41">
        <v>1980901.82</v>
      </c>
      <c r="K49" s="38">
        <v>38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6666799.9299999997</v>
      </c>
      <c r="C50" s="38">
        <v>51</v>
      </c>
      <c r="D50" s="41">
        <v>2189891.87</v>
      </c>
      <c r="E50" s="38">
        <v>47</v>
      </c>
      <c r="F50" s="38">
        <v>8069.3333333333339</v>
      </c>
      <c r="G50" s="38">
        <v>14</v>
      </c>
      <c r="H50" s="41">
        <v>7272612.0300000003</v>
      </c>
      <c r="I50" s="38">
        <v>54</v>
      </c>
      <c r="J50" s="41">
        <v>2328280.63</v>
      </c>
      <c r="K50" s="38">
        <v>52</v>
      </c>
      <c r="L50" s="38">
        <v>38469.499999999993</v>
      </c>
      <c r="M50" s="38">
        <v>16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15137020.210000001</v>
      </c>
      <c r="C51" s="38">
        <v>100</v>
      </c>
      <c r="D51" s="41">
        <v>5290340.58</v>
      </c>
      <c r="E51" s="38">
        <v>89</v>
      </c>
      <c r="F51" s="41">
        <v>154600.16666666672</v>
      </c>
      <c r="G51" s="38">
        <v>19</v>
      </c>
      <c r="H51" s="41">
        <v>18899685.559999999</v>
      </c>
      <c r="I51" s="38">
        <v>139</v>
      </c>
      <c r="J51" s="41">
        <v>7185278.0099999998</v>
      </c>
      <c r="K51" s="38">
        <v>131</v>
      </c>
      <c r="L51" s="41">
        <v>257296.16666666669</v>
      </c>
      <c r="M51" s="38">
        <v>31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21464139.59</v>
      </c>
      <c r="C52" s="38">
        <v>102</v>
      </c>
      <c r="D52" s="41">
        <v>7000309.5199999996</v>
      </c>
      <c r="E52" s="38">
        <v>97</v>
      </c>
      <c r="F52" s="41">
        <v>40367</v>
      </c>
      <c r="G52" s="38">
        <v>24</v>
      </c>
      <c r="H52" s="41">
        <v>28705448.68</v>
      </c>
      <c r="I52" s="38">
        <v>118</v>
      </c>
      <c r="J52" s="41">
        <v>7666507.3499999996</v>
      </c>
      <c r="K52" s="38">
        <v>113</v>
      </c>
      <c r="L52" s="41">
        <v>179025.83333333328</v>
      </c>
      <c r="M52" s="38">
        <v>35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12556069.15</v>
      </c>
      <c r="C53" s="38">
        <v>57</v>
      </c>
      <c r="D53" s="41">
        <v>3029192.34</v>
      </c>
      <c r="E53" s="38">
        <v>55</v>
      </c>
      <c r="F53" s="41">
        <v>18139.499999999989</v>
      </c>
      <c r="G53" s="38">
        <v>17</v>
      </c>
      <c r="H53" s="41">
        <v>14425195.310000001</v>
      </c>
      <c r="I53" s="38">
        <v>68</v>
      </c>
      <c r="J53" s="41">
        <v>3213732.24</v>
      </c>
      <c r="K53" s="38">
        <v>60</v>
      </c>
      <c r="L53" s="41">
        <v>12466.666666666664</v>
      </c>
      <c r="M53" s="38">
        <v>18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11823662.800000001</v>
      </c>
      <c r="C54" s="38">
        <v>94</v>
      </c>
      <c r="D54" s="41">
        <v>4165332.19</v>
      </c>
      <c r="E54" s="38">
        <v>92</v>
      </c>
      <c r="F54" s="41">
        <v>354825.50000000006</v>
      </c>
      <c r="G54" s="38">
        <v>24</v>
      </c>
      <c r="H54" s="41">
        <v>14098963.98</v>
      </c>
      <c r="I54" s="38">
        <v>102</v>
      </c>
      <c r="J54" s="41">
        <v>4894444.78</v>
      </c>
      <c r="K54" s="38">
        <v>98</v>
      </c>
      <c r="L54" s="41">
        <v>248563</v>
      </c>
      <c r="M54" s="38">
        <v>28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21621588.25</v>
      </c>
      <c r="C55" s="38">
        <v>83</v>
      </c>
      <c r="D55" s="41">
        <v>6813336.3899999997</v>
      </c>
      <c r="E55" s="38">
        <v>80</v>
      </c>
      <c r="F55" s="41">
        <v>76998.166666666657</v>
      </c>
      <c r="G55" s="38">
        <v>22</v>
      </c>
      <c r="H55" s="41">
        <v>19399199.649999999</v>
      </c>
      <c r="I55" s="38">
        <v>85</v>
      </c>
      <c r="J55" s="41">
        <v>6651511.4199999999</v>
      </c>
      <c r="K55" s="38">
        <v>83</v>
      </c>
      <c r="L55" s="41">
        <v>217401.16666666701</v>
      </c>
      <c r="M55" s="38">
        <v>33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9641519.3599999994</v>
      </c>
      <c r="C56" s="38">
        <v>19</v>
      </c>
      <c r="D56" s="41">
        <v>503098.56</v>
      </c>
      <c r="E56" s="38">
        <v>18</v>
      </c>
      <c r="F56" s="41">
        <v>0</v>
      </c>
      <c r="G56" s="38">
        <v>0</v>
      </c>
      <c r="H56" s="41">
        <v>9874325.4000000004</v>
      </c>
      <c r="I56" s="38">
        <v>22</v>
      </c>
      <c r="J56" s="41">
        <v>601117.54</v>
      </c>
      <c r="K56" s="38">
        <v>21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2126233.8199999998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2989662.72</v>
      </c>
      <c r="I57" s="38">
        <v>13</v>
      </c>
      <c r="J57" s="41">
        <v>233876.46</v>
      </c>
      <c r="K57" s="38">
        <v>12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14616642.609999999</v>
      </c>
      <c r="C58" s="38">
        <v>73</v>
      </c>
      <c r="D58" s="41">
        <v>2953131.65</v>
      </c>
      <c r="E58" s="38">
        <v>69</v>
      </c>
      <c r="F58" s="38">
        <v>18673.499999999993</v>
      </c>
      <c r="G58" s="38">
        <v>23</v>
      </c>
      <c r="H58" s="41">
        <v>17395684.989999998</v>
      </c>
      <c r="I58" s="38">
        <v>87</v>
      </c>
      <c r="J58" s="41">
        <v>3202910.76</v>
      </c>
      <c r="K58" s="38">
        <v>82</v>
      </c>
      <c r="L58" s="38">
        <v>112009.9999999999</v>
      </c>
      <c r="M58" s="38">
        <v>28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3499754.69</v>
      </c>
      <c r="C59" s="38">
        <v>25</v>
      </c>
      <c r="D59" s="41">
        <v>934402.57</v>
      </c>
      <c r="E59" s="38">
        <v>25</v>
      </c>
      <c r="F59" s="41">
        <v>0</v>
      </c>
      <c r="G59" s="38">
        <v>0</v>
      </c>
      <c r="H59" s="41">
        <v>6327865.2699999996</v>
      </c>
      <c r="I59" s="38">
        <v>35</v>
      </c>
      <c r="J59" s="41">
        <v>1204902.1499999999</v>
      </c>
      <c r="K59" s="38">
        <v>34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7659277.5899999999</v>
      </c>
      <c r="C60" s="38">
        <v>15</v>
      </c>
      <c r="D60" s="41">
        <v>410817.37</v>
      </c>
      <c r="E60" s="38">
        <v>13</v>
      </c>
      <c r="F60" s="38">
        <v>0</v>
      </c>
      <c r="G60" s="38">
        <v>0</v>
      </c>
      <c r="H60" s="41">
        <v>9486850.8499999996</v>
      </c>
      <c r="I60" s="38">
        <v>18</v>
      </c>
      <c r="J60" s="41">
        <v>774086.32</v>
      </c>
      <c r="K60" s="38">
        <v>18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0</v>
      </c>
      <c r="C61" s="38">
        <v>0</v>
      </c>
      <c r="D61" s="41">
        <v>0</v>
      </c>
      <c r="E61" s="38">
        <v>0</v>
      </c>
      <c r="F61" s="38">
        <v>0</v>
      </c>
      <c r="G61" s="38">
        <v>0</v>
      </c>
      <c r="H61" s="41">
        <v>606479.79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1836494.74</v>
      </c>
      <c r="C62" s="38">
        <v>22</v>
      </c>
      <c r="D62" s="41">
        <v>458470.75</v>
      </c>
      <c r="E62" s="38">
        <v>20</v>
      </c>
      <c r="F62" s="38">
        <v>0</v>
      </c>
      <c r="G62" s="38">
        <v>0</v>
      </c>
      <c r="H62" s="41">
        <v>2769978.84</v>
      </c>
      <c r="I62" s="38">
        <v>23</v>
      </c>
      <c r="J62" s="41">
        <v>649636.30000000005</v>
      </c>
      <c r="K62" s="38">
        <v>23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1870468.03</v>
      </c>
      <c r="C63" s="38">
        <v>25</v>
      </c>
      <c r="D63" s="41">
        <v>547277.11</v>
      </c>
      <c r="E63" s="38">
        <v>24</v>
      </c>
      <c r="F63" s="38">
        <v>0</v>
      </c>
      <c r="G63" s="38">
        <v>0</v>
      </c>
      <c r="H63" s="41">
        <v>2043363.72</v>
      </c>
      <c r="I63" s="38">
        <v>27</v>
      </c>
      <c r="J63" s="41">
        <v>607785.46</v>
      </c>
      <c r="K63" s="38">
        <v>27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544510.77</v>
      </c>
      <c r="C64" s="38">
        <v>11</v>
      </c>
      <c r="D64" s="41">
        <v>0</v>
      </c>
      <c r="E64" s="38">
        <v>0</v>
      </c>
      <c r="F64" s="38">
        <v>0</v>
      </c>
      <c r="G64" s="38">
        <v>0</v>
      </c>
      <c r="H64" s="41">
        <v>755219.02</v>
      </c>
      <c r="I64" s="38">
        <v>14</v>
      </c>
      <c r="J64" s="41">
        <v>214229.35</v>
      </c>
      <c r="K64" s="38">
        <v>12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5397807.1200000001</v>
      </c>
      <c r="C65" s="38">
        <v>46</v>
      </c>
      <c r="D65" s="41">
        <v>1371327.85</v>
      </c>
      <c r="E65" s="38">
        <v>40</v>
      </c>
      <c r="F65" s="41">
        <v>20005.166666666704</v>
      </c>
      <c r="G65" s="38">
        <v>11</v>
      </c>
      <c r="H65" s="41">
        <v>6227377.9500000002</v>
      </c>
      <c r="I65" s="38">
        <v>54</v>
      </c>
      <c r="J65" s="41">
        <v>1417099.24</v>
      </c>
      <c r="K65" s="38">
        <v>49</v>
      </c>
      <c r="L65" s="41">
        <v>53525.5</v>
      </c>
      <c r="M65" s="38">
        <v>11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4346027.43</v>
      </c>
      <c r="C66" s="38">
        <v>12</v>
      </c>
      <c r="D66" s="41">
        <v>0</v>
      </c>
      <c r="E66" s="38">
        <v>0</v>
      </c>
      <c r="F66" s="38">
        <v>0</v>
      </c>
      <c r="G66" s="38">
        <v>0</v>
      </c>
      <c r="H66" s="41">
        <v>6000072.2699999996</v>
      </c>
      <c r="I66" s="38">
        <v>15</v>
      </c>
      <c r="J66" s="41">
        <v>241713.65</v>
      </c>
      <c r="K66" s="38">
        <v>12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6563336.6699999999</v>
      </c>
      <c r="C67" s="38">
        <v>21</v>
      </c>
      <c r="D67" s="41">
        <v>2055004.65</v>
      </c>
      <c r="E67" s="38">
        <v>20</v>
      </c>
      <c r="F67" s="38">
        <v>0</v>
      </c>
      <c r="G67" s="38">
        <v>0</v>
      </c>
      <c r="H67" s="41">
        <v>8760519.6400000006</v>
      </c>
      <c r="I67" s="38">
        <v>27</v>
      </c>
      <c r="J67" s="41">
        <v>2191653.64</v>
      </c>
      <c r="K67" s="38">
        <v>26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1278834.93</v>
      </c>
      <c r="I68" s="38">
        <v>11</v>
      </c>
      <c r="J68" s="41">
        <v>190309.16</v>
      </c>
      <c r="K68" s="38">
        <v>10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4333850.16</v>
      </c>
      <c r="C69" s="38">
        <v>39</v>
      </c>
      <c r="D69" s="41">
        <v>612191.43999999994</v>
      </c>
      <c r="E69" s="38">
        <v>36</v>
      </c>
      <c r="F69" s="38">
        <v>0</v>
      </c>
      <c r="G69" s="38">
        <v>0</v>
      </c>
      <c r="H69" s="41">
        <v>5685270.5700000003</v>
      </c>
      <c r="I69" s="38">
        <v>44</v>
      </c>
      <c r="J69" s="41">
        <v>998025.16</v>
      </c>
      <c r="K69" s="38">
        <v>41</v>
      </c>
      <c r="L69" s="38">
        <v>60545.166666666635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4734415.43</v>
      </c>
      <c r="C70" s="38">
        <v>17</v>
      </c>
      <c r="D70" s="41">
        <v>856171.53</v>
      </c>
      <c r="E70" s="38">
        <v>16</v>
      </c>
      <c r="F70" s="38">
        <v>0</v>
      </c>
      <c r="G70" s="38">
        <v>0</v>
      </c>
      <c r="H70" s="41">
        <v>6191535.1699999999</v>
      </c>
      <c r="I70" s="38">
        <v>23</v>
      </c>
      <c r="J70" s="41">
        <v>961309.43</v>
      </c>
      <c r="K70" s="38">
        <v>20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28443586.609999999</v>
      </c>
      <c r="C71" s="38">
        <v>160</v>
      </c>
      <c r="D71" s="41">
        <v>9213844.9399999995</v>
      </c>
      <c r="E71" s="38">
        <v>153</v>
      </c>
      <c r="F71" s="41">
        <v>586187.83333333267</v>
      </c>
      <c r="G71" s="38">
        <v>52</v>
      </c>
      <c r="H71" s="41">
        <v>38862229.789999999</v>
      </c>
      <c r="I71" s="38">
        <v>208</v>
      </c>
      <c r="J71" s="41">
        <v>12757130.52</v>
      </c>
      <c r="K71" s="38">
        <v>198</v>
      </c>
      <c r="L71" s="41">
        <v>697039</v>
      </c>
      <c r="M71" s="38">
        <v>59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16404433.710000001</v>
      </c>
      <c r="C72" s="38">
        <v>58</v>
      </c>
      <c r="D72" s="41">
        <v>8318684.2800000003</v>
      </c>
      <c r="E72" s="38">
        <v>56</v>
      </c>
      <c r="F72" s="41">
        <v>394488.66666666669</v>
      </c>
      <c r="G72" s="38">
        <v>13</v>
      </c>
      <c r="H72" s="41">
        <v>21413164.239999998</v>
      </c>
      <c r="I72" s="38">
        <v>69</v>
      </c>
      <c r="J72" s="41">
        <v>10125071.35</v>
      </c>
      <c r="K72" s="38">
        <v>67</v>
      </c>
      <c r="L72" s="41">
        <v>603614.83333333302</v>
      </c>
      <c r="M72" s="38">
        <v>25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3372366.68</v>
      </c>
      <c r="C73" s="38">
        <v>11</v>
      </c>
      <c r="D73" s="38">
        <v>0</v>
      </c>
      <c r="E73" s="38">
        <v>0</v>
      </c>
      <c r="F73" s="38">
        <v>0</v>
      </c>
      <c r="G73" s="38">
        <v>0</v>
      </c>
      <c r="H73" s="41">
        <v>8351077.3200000003</v>
      </c>
      <c r="I73" s="38">
        <v>12</v>
      </c>
      <c r="J73" s="38">
        <v>0</v>
      </c>
      <c r="K73" s="38">
        <v>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13867226.34</v>
      </c>
      <c r="C74" s="38">
        <v>67</v>
      </c>
      <c r="D74" s="41">
        <v>2441806.66</v>
      </c>
      <c r="E74" s="38">
        <v>62</v>
      </c>
      <c r="F74" s="41">
        <v>0</v>
      </c>
      <c r="G74" s="38">
        <v>0</v>
      </c>
      <c r="H74" s="41">
        <v>20916237.969999999</v>
      </c>
      <c r="I74" s="38">
        <v>81</v>
      </c>
      <c r="J74" s="41">
        <v>3735998.89</v>
      </c>
      <c r="K74" s="38">
        <v>77</v>
      </c>
      <c r="L74" s="41">
        <v>13657.666666666666</v>
      </c>
      <c r="M74" s="38">
        <v>12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63558246.25</v>
      </c>
      <c r="C75" s="38">
        <v>245</v>
      </c>
      <c r="D75" s="41">
        <v>15165878.060000001</v>
      </c>
      <c r="E75" s="38">
        <v>223</v>
      </c>
      <c r="F75" s="41">
        <v>1586924.1666666658</v>
      </c>
      <c r="G75" s="38">
        <v>93</v>
      </c>
      <c r="H75" s="41">
        <v>116328526.73999999</v>
      </c>
      <c r="I75" s="38">
        <v>322</v>
      </c>
      <c r="J75" s="41">
        <v>26414873.309999999</v>
      </c>
      <c r="K75" s="38">
        <v>299</v>
      </c>
      <c r="L75" s="41">
        <v>963799.83333333326</v>
      </c>
      <c r="M75" s="38">
        <v>124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877928.07</v>
      </c>
      <c r="C76" s="38">
        <v>11</v>
      </c>
      <c r="D76" s="41">
        <v>341003.51</v>
      </c>
      <c r="E76" s="38">
        <v>11</v>
      </c>
      <c r="F76" s="38">
        <v>0</v>
      </c>
      <c r="G76" s="38">
        <v>0</v>
      </c>
      <c r="H76" s="41">
        <v>1149682.55</v>
      </c>
      <c r="I76" s="38">
        <v>12</v>
      </c>
      <c r="J76" s="41">
        <v>297317.74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9104674.5099999998</v>
      </c>
      <c r="C77" s="34">
        <v>54</v>
      </c>
      <c r="D77" s="39">
        <v>3722865.23</v>
      </c>
      <c r="E77" s="34">
        <v>51</v>
      </c>
      <c r="F77" s="39">
        <v>150982.83333333331</v>
      </c>
      <c r="G77" s="34">
        <v>22</v>
      </c>
      <c r="H77" s="39">
        <v>11053286.33</v>
      </c>
      <c r="I77" s="34">
        <v>66</v>
      </c>
      <c r="J77" s="39">
        <v>4219128.0999999996</v>
      </c>
      <c r="K77" s="34">
        <v>65</v>
      </c>
      <c r="L77" s="39">
        <v>170842.33333333337</v>
      </c>
      <c r="M77" s="34">
        <v>21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26861148.559999999</v>
      </c>
      <c r="C78" s="34">
        <v>64</v>
      </c>
      <c r="D78" s="39">
        <v>2441880.4500000002</v>
      </c>
      <c r="E78" s="34">
        <v>61</v>
      </c>
      <c r="F78" s="39">
        <v>198547.50000000012</v>
      </c>
      <c r="G78" s="34">
        <v>21</v>
      </c>
      <c r="H78" s="39">
        <v>48244650.009999998</v>
      </c>
      <c r="I78" s="34">
        <v>83</v>
      </c>
      <c r="J78" s="39">
        <v>3057134.59</v>
      </c>
      <c r="K78" s="34">
        <v>79</v>
      </c>
      <c r="L78" s="39">
        <v>203053.00000000012</v>
      </c>
      <c r="M78" s="34">
        <v>25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23264063.699999999</v>
      </c>
      <c r="C79" s="34">
        <v>56</v>
      </c>
      <c r="D79" s="39">
        <v>5057958.9800000004</v>
      </c>
      <c r="E79" s="34">
        <v>53</v>
      </c>
      <c r="F79" s="39">
        <v>57453.000000000007</v>
      </c>
      <c r="G79" s="34">
        <v>16</v>
      </c>
      <c r="H79" s="39">
        <v>31069319.199999999</v>
      </c>
      <c r="I79" s="34">
        <v>64</v>
      </c>
      <c r="J79" s="39">
        <v>7410125.5099999998</v>
      </c>
      <c r="K79" s="34">
        <v>61</v>
      </c>
      <c r="L79" s="39">
        <v>52796.333333333372</v>
      </c>
      <c r="M79" s="34">
        <v>15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17451451.93</v>
      </c>
      <c r="C80" s="34">
        <v>87</v>
      </c>
      <c r="D80" s="39">
        <v>4552563.45</v>
      </c>
      <c r="E80" s="34">
        <v>82</v>
      </c>
      <c r="F80" s="39">
        <v>74927.666666666584</v>
      </c>
      <c r="G80" s="34">
        <v>33</v>
      </c>
      <c r="H80" s="39">
        <v>20631172.300000001</v>
      </c>
      <c r="I80" s="34">
        <v>109</v>
      </c>
      <c r="J80" s="39">
        <v>5970880.2199999997</v>
      </c>
      <c r="K80" s="34">
        <v>106</v>
      </c>
      <c r="L80" s="39">
        <v>129534.1666666667</v>
      </c>
      <c r="M80" s="34">
        <v>39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7812548.9100000001</v>
      </c>
      <c r="C81" s="34">
        <v>81</v>
      </c>
      <c r="D81" s="39">
        <v>4400362.5999999996</v>
      </c>
      <c r="E81" s="34">
        <v>77</v>
      </c>
      <c r="F81" s="39">
        <v>230313.99999999965</v>
      </c>
      <c r="G81" s="34">
        <v>13</v>
      </c>
      <c r="H81" s="39">
        <v>9361679.7699999996</v>
      </c>
      <c r="I81" s="34">
        <v>105</v>
      </c>
      <c r="J81" s="39">
        <v>4838844.8899999997</v>
      </c>
      <c r="K81" s="34">
        <v>102</v>
      </c>
      <c r="L81" s="39">
        <v>267945.83333333337</v>
      </c>
      <c r="M81" s="34">
        <v>22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10407366.720000001</v>
      </c>
      <c r="C82" s="34">
        <v>45</v>
      </c>
      <c r="D82" s="39">
        <v>2111088.52</v>
      </c>
      <c r="E82" s="34">
        <v>39</v>
      </c>
      <c r="F82" s="39">
        <v>0</v>
      </c>
      <c r="G82" s="34">
        <v>0</v>
      </c>
      <c r="H82" s="39">
        <v>12835137.93</v>
      </c>
      <c r="I82" s="34">
        <v>49</v>
      </c>
      <c r="J82" s="39">
        <v>1822822.36</v>
      </c>
      <c r="K82" s="34">
        <v>46</v>
      </c>
      <c r="L82" s="39">
        <v>79721.833333333241</v>
      </c>
      <c r="M82" s="34">
        <v>12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1279812.24</v>
      </c>
      <c r="C83" s="34">
        <v>17</v>
      </c>
      <c r="D83" s="39">
        <v>312533.5</v>
      </c>
      <c r="E83" s="34">
        <v>16</v>
      </c>
      <c r="F83" s="34">
        <v>0</v>
      </c>
      <c r="G83" s="34">
        <v>0</v>
      </c>
      <c r="H83" s="39">
        <v>1536077.14</v>
      </c>
      <c r="I83" s="34">
        <v>18</v>
      </c>
      <c r="J83" s="39">
        <v>598667.37</v>
      </c>
      <c r="K83" s="34">
        <v>18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1287220.33</v>
      </c>
      <c r="C84" s="34">
        <v>11</v>
      </c>
      <c r="D84" s="39">
        <v>276296.27</v>
      </c>
      <c r="E84" s="34">
        <v>11</v>
      </c>
      <c r="F84" s="34">
        <v>0</v>
      </c>
      <c r="G84" s="34">
        <v>0</v>
      </c>
      <c r="H84" s="39">
        <v>0</v>
      </c>
      <c r="I84" s="34">
        <v>0</v>
      </c>
      <c r="J84" s="39">
        <v>0</v>
      </c>
      <c r="K84" s="34">
        <v>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0</v>
      </c>
      <c r="C85" s="34">
        <v>0</v>
      </c>
      <c r="D85" s="39">
        <v>0</v>
      </c>
      <c r="E85" s="34">
        <v>0</v>
      </c>
      <c r="F85" s="39">
        <v>0</v>
      </c>
      <c r="G85" s="34">
        <v>0</v>
      </c>
      <c r="H85" s="39">
        <v>1374874.31</v>
      </c>
      <c r="I85" s="34">
        <v>11</v>
      </c>
      <c r="J85" s="39">
        <v>385779.46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6996936.46</v>
      </c>
      <c r="C86" s="34">
        <v>38</v>
      </c>
      <c r="D86" s="39">
        <v>1090635.31</v>
      </c>
      <c r="E86" s="34">
        <v>32</v>
      </c>
      <c r="F86" s="34">
        <v>65174.5</v>
      </c>
      <c r="G86" s="34">
        <v>11</v>
      </c>
      <c r="H86" s="39">
        <v>13924555.99</v>
      </c>
      <c r="I86" s="34">
        <v>42</v>
      </c>
      <c r="J86" s="39">
        <v>1395192.03</v>
      </c>
      <c r="K86" s="34">
        <v>38</v>
      </c>
      <c r="L86" s="34">
        <v>329381.66666666599</v>
      </c>
      <c r="M86" s="34">
        <v>12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589263.28</v>
      </c>
      <c r="C87" s="34">
        <v>11</v>
      </c>
      <c r="D87" s="39">
        <v>198506.47</v>
      </c>
      <c r="E87" s="34">
        <v>10</v>
      </c>
      <c r="F87" s="34">
        <v>0</v>
      </c>
      <c r="G87" s="34">
        <v>0</v>
      </c>
      <c r="H87" s="39">
        <v>1626472.43</v>
      </c>
      <c r="I87" s="34">
        <v>11</v>
      </c>
      <c r="J87" s="39">
        <v>387092.86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6128964.5599999996</v>
      </c>
      <c r="C88" s="34">
        <v>54</v>
      </c>
      <c r="D88" s="39">
        <v>2394644.33</v>
      </c>
      <c r="E88" s="34">
        <v>48</v>
      </c>
      <c r="F88" s="39">
        <v>0</v>
      </c>
      <c r="G88" s="34">
        <v>0</v>
      </c>
      <c r="H88" s="39">
        <v>6707715.3399999999</v>
      </c>
      <c r="I88" s="34">
        <v>63</v>
      </c>
      <c r="J88" s="39">
        <v>2754903.6</v>
      </c>
      <c r="K88" s="34">
        <v>57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2431969.33</v>
      </c>
      <c r="C89" s="34">
        <v>17</v>
      </c>
      <c r="D89" s="39">
        <v>447757.23</v>
      </c>
      <c r="E89" s="34">
        <v>15</v>
      </c>
      <c r="F89" s="34">
        <v>0</v>
      </c>
      <c r="G89" s="34">
        <v>0</v>
      </c>
      <c r="H89" s="39">
        <v>3499297.74</v>
      </c>
      <c r="I89" s="34">
        <v>25</v>
      </c>
      <c r="J89" s="39">
        <v>1565743.02</v>
      </c>
      <c r="K89" s="34">
        <v>24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6878156.1600000001</v>
      </c>
      <c r="C90" s="34">
        <v>50</v>
      </c>
      <c r="D90" s="39">
        <v>2472490.2200000002</v>
      </c>
      <c r="E90" s="34">
        <v>49</v>
      </c>
      <c r="F90" s="34">
        <v>2436.3333333333335</v>
      </c>
      <c r="G90" s="34">
        <v>11</v>
      </c>
      <c r="H90" s="39">
        <v>7046361.2000000002</v>
      </c>
      <c r="I90" s="34">
        <v>70</v>
      </c>
      <c r="J90" s="39">
        <v>2572335.0699999998</v>
      </c>
      <c r="K90" s="34">
        <v>69</v>
      </c>
      <c r="L90" s="34">
        <v>197090</v>
      </c>
      <c r="M90" s="34">
        <v>14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1016539.64</v>
      </c>
      <c r="C91" s="34">
        <v>13</v>
      </c>
      <c r="D91" s="39">
        <v>213843.1</v>
      </c>
      <c r="E91" s="34">
        <v>12</v>
      </c>
      <c r="F91" s="34">
        <v>0</v>
      </c>
      <c r="G91" s="34">
        <v>0</v>
      </c>
      <c r="H91" s="39">
        <v>1169326.6200000001</v>
      </c>
      <c r="I91" s="34">
        <v>13</v>
      </c>
      <c r="J91" s="39">
        <v>265618.57</v>
      </c>
      <c r="K91" s="34">
        <v>12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4645859.05</v>
      </c>
      <c r="C92" s="34">
        <v>19</v>
      </c>
      <c r="D92" s="39">
        <v>1065638.18</v>
      </c>
      <c r="E92" s="34">
        <v>14</v>
      </c>
      <c r="F92" s="34">
        <v>0</v>
      </c>
      <c r="G92" s="34">
        <v>0</v>
      </c>
      <c r="H92" s="39">
        <v>4780221.55</v>
      </c>
      <c r="I92" s="34">
        <v>23</v>
      </c>
      <c r="J92" s="39">
        <v>987571.13</v>
      </c>
      <c r="K92" s="34">
        <v>21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4532897.8499999996</v>
      </c>
      <c r="C93" s="34">
        <v>16</v>
      </c>
      <c r="D93" s="39">
        <v>436424.79</v>
      </c>
      <c r="E93" s="34">
        <v>15</v>
      </c>
      <c r="F93" s="34">
        <v>0</v>
      </c>
      <c r="G93" s="34">
        <v>0</v>
      </c>
      <c r="H93" s="39">
        <v>6320209.8799999999</v>
      </c>
      <c r="I93" s="34">
        <v>20</v>
      </c>
      <c r="J93" s="39">
        <v>488501.46</v>
      </c>
      <c r="K93" s="34">
        <v>19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0</v>
      </c>
      <c r="C94" s="34">
        <v>0</v>
      </c>
      <c r="D94" s="39">
        <v>0</v>
      </c>
      <c r="E94" s="34">
        <v>0</v>
      </c>
      <c r="F94" s="39">
        <v>0</v>
      </c>
      <c r="G94" s="34">
        <v>0</v>
      </c>
      <c r="H94" s="39">
        <v>288489.52</v>
      </c>
      <c r="I94" s="34">
        <v>11</v>
      </c>
      <c r="J94" s="39">
        <v>77729.929999999993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1108850.8500000001</v>
      </c>
      <c r="I95" s="34">
        <v>10</v>
      </c>
      <c r="J95" s="39">
        <v>330860.08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41931102.280000001</v>
      </c>
      <c r="C96" s="34">
        <v>201</v>
      </c>
      <c r="D96" s="39">
        <v>17860282.870000001</v>
      </c>
      <c r="E96" s="34">
        <v>179</v>
      </c>
      <c r="F96" s="34">
        <v>633912.66666666651</v>
      </c>
      <c r="G96" s="34">
        <v>66</v>
      </c>
      <c r="H96" s="39">
        <v>67013923.079999998</v>
      </c>
      <c r="I96" s="34">
        <v>230</v>
      </c>
      <c r="J96" s="39">
        <v>30155930.91</v>
      </c>
      <c r="K96" s="34">
        <v>218</v>
      </c>
      <c r="L96" s="34">
        <v>1406141.1666666663</v>
      </c>
      <c r="M96" s="34">
        <v>85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3103610.15</v>
      </c>
      <c r="C97" s="34">
        <v>27</v>
      </c>
      <c r="D97" s="39">
        <v>820925.83</v>
      </c>
      <c r="E97" s="34">
        <v>24</v>
      </c>
      <c r="F97" s="34">
        <v>0</v>
      </c>
      <c r="G97" s="34">
        <v>0</v>
      </c>
      <c r="H97" s="39">
        <v>3569814.88</v>
      </c>
      <c r="I97" s="34">
        <v>32</v>
      </c>
      <c r="J97" s="39">
        <v>894660.88</v>
      </c>
      <c r="K97" s="34">
        <v>32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2836921.02</v>
      </c>
      <c r="C98" s="34">
        <v>24</v>
      </c>
      <c r="D98" s="39">
        <v>784189.34</v>
      </c>
      <c r="E98" s="34">
        <v>21</v>
      </c>
      <c r="F98" s="39">
        <v>28288.833333333307</v>
      </c>
      <c r="G98" s="34">
        <v>11</v>
      </c>
      <c r="H98" s="39">
        <v>2873443.65</v>
      </c>
      <c r="I98" s="34">
        <v>30</v>
      </c>
      <c r="J98" s="39">
        <v>836586.96</v>
      </c>
      <c r="K98" s="34">
        <v>27</v>
      </c>
      <c r="L98" s="39">
        <v>41012.666666666621</v>
      </c>
      <c r="M98" s="34">
        <v>11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469311.94</v>
      </c>
      <c r="I99" s="34">
        <v>11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4204479.63</v>
      </c>
      <c r="C100" s="34">
        <v>35</v>
      </c>
      <c r="D100" s="34">
        <v>873809.07</v>
      </c>
      <c r="E100" s="34">
        <v>31</v>
      </c>
      <c r="F100" s="34">
        <v>0</v>
      </c>
      <c r="G100" s="34">
        <v>0</v>
      </c>
      <c r="H100" s="34">
        <v>4263831.82</v>
      </c>
      <c r="I100" s="34">
        <v>47</v>
      </c>
      <c r="J100" s="34">
        <v>1139960.1599999999</v>
      </c>
      <c r="K100" s="34">
        <v>42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417032.19</v>
      </c>
      <c r="I101" s="34">
        <v>10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4140949.69</v>
      </c>
      <c r="C102" s="34">
        <v>37</v>
      </c>
      <c r="D102" s="34">
        <v>677993.15</v>
      </c>
      <c r="E102" s="34">
        <v>31</v>
      </c>
      <c r="F102" s="34">
        <v>0</v>
      </c>
      <c r="G102" s="34">
        <v>0</v>
      </c>
      <c r="H102" s="34">
        <v>4474391.83</v>
      </c>
      <c r="I102" s="34">
        <v>57</v>
      </c>
      <c r="J102" s="34">
        <v>1156294.01</v>
      </c>
      <c r="K102" s="34">
        <v>52</v>
      </c>
      <c r="L102" s="34">
        <v>80338.33333333327</v>
      </c>
      <c r="M102" s="34">
        <v>11</v>
      </c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H22" sqref="H22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153</v>
      </c>
      <c r="B2" s="39">
        <v>48714660.350000001</v>
      </c>
      <c r="C2" s="35">
        <v>270</v>
      </c>
      <c r="D2" s="39">
        <v>11012582.210000001</v>
      </c>
      <c r="E2" s="35">
        <v>246</v>
      </c>
      <c r="F2" s="39">
        <v>305205.33333333337</v>
      </c>
      <c r="G2" s="35">
        <v>57</v>
      </c>
      <c r="H2" s="39">
        <v>65450093.770000003</v>
      </c>
      <c r="I2" s="35">
        <v>313</v>
      </c>
      <c r="J2" s="39">
        <v>12668488.060000001</v>
      </c>
      <c r="K2" s="35">
        <v>293</v>
      </c>
      <c r="L2" s="39">
        <v>745290.66666666605</v>
      </c>
      <c r="M2" s="36">
        <v>71</v>
      </c>
      <c r="N2" s="34"/>
    </row>
    <row r="3" spans="1:14" x14ac:dyDescent="0.25">
      <c r="A3" s="34" t="s">
        <v>154</v>
      </c>
      <c r="B3" s="39">
        <v>63748362.060000002</v>
      </c>
      <c r="C3" s="35">
        <v>309</v>
      </c>
      <c r="D3" s="39">
        <v>17858044.129999999</v>
      </c>
      <c r="E3" s="35">
        <v>283</v>
      </c>
      <c r="F3" s="39">
        <v>337549</v>
      </c>
      <c r="G3" s="35">
        <v>67</v>
      </c>
      <c r="H3" s="39">
        <v>85533678.420000002</v>
      </c>
      <c r="I3" s="35">
        <v>391</v>
      </c>
      <c r="J3" s="39">
        <v>21149253.739999998</v>
      </c>
      <c r="K3" s="35">
        <v>365</v>
      </c>
      <c r="L3" s="39">
        <v>676217.83333333337</v>
      </c>
      <c r="M3" s="36">
        <v>96</v>
      </c>
      <c r="N3" s="34"/>
    </row>
    <row r="4" spans="1:14" x14ac:dyDescent="0.25">
      <c r="A4" s="34" t="s">
        <v>155</v>
      </c>
      <c r="B4" s="39">
        <v>34200754.130000003</v>
      </c>
      <c r="C4" s="35">
        <v>228</v>
      </c>
      <c r="D4" s="39">
        <v>9323482.6699999999</v>
      </c>
      <c r="E4" s="35">
        <v>212</v>
      </c>
      <c r="F4" s="39">
        <v>105067.33333333327</v>
      </c>
      <c r="G4" s="35">
        <v>63</v>
      </c>
      <c r="H4" s="39">
        <v>41852192.509999998</v>
      </c>
      <c r="I4" s="35">
        <v>267</v>
      </c>
      <c r="J4" s="39">
        <v>11011588.630000001</v>
      </c>
      <c r="K4" s="35">
        <v>255</v>
      </c>
      <c r="L4" s="39">
        <v>214645.66666666663</v>
      </c>
      <c r="M4" s="36">
        <v>70</v>
      </c>
      <c r="N4" s="34"/>
    </row>
    <row r="5" spans="1:14" x14ac:dyDescent="0.25">
      <c r="A5" s="34" t="s">
        <v>156</v>
      </c>
      <c r="B5" s="39">
        <v>330799085.38999999</v>
      </c>
      <c r="C5" s="40">
        <v>1205</v>
      </c>
      <c r="D5" s="39">
        <v>86531127.200000003</v>
      </c>
      <c r="E5" s="40">
        <v>1084</v>
      </c>
      <c r="F5" s="39">
        <v>3725512.4999999991</v>
      </c>
      <c r="G5" s="35">
        <v>327</v>
      </c>
      <c r="H5" s="39">
        <v>486078622.47000003</v>
      </c>
      <c r="I5" s="40">
        <v>1505</v>
      </c>
      <c r="J5" s="39">
        <v>125845828.90000001</v>
      </c>
      <c r="K5" s="40">
        <v>1391</v>
      </c>
      <c r="L5" s="39">
        <v>4654463.5</v>
      </c>
      <c r="M5" s="36">
        <v>418</v>
      </c>
      <c r="N5" s="34"/>
    </row>
    <row r="6" spans="1:14" x14ac:dyDescent="0.25">
      <c r="A6" s="34" t="s">
        <v>157</v>
      </c>
      <c r="B6" s="39">
        <v>920700.31</v>
      </c>
      <c r="C6" s="35">
        <v>26</v>
      </c>
      <c r="D6" s="39">
        <v>435108.21</v>
      </c>
      <c r="E6" s="35">
        <v>25</v>
      </c>
      <c r="F6" s="34">
        <v>0</v>
      </c>
      <c r="G6" s="35">
        <v>0</v>
      </c>
      <c r="H6" s="39">
        <v>940959.07</v>
      </c>
      <c r="I6" s="35">
        <v>31</v>
      </c>
      <c r="J6" s="39">
        <v>408433.91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158</v>
      </c>
      <c r="B7" s="39">
        <v>76579092.310000002</v>
      </c>
      <c r="C7" s="35">
        <v>281</v>
      </c>
      <c r="D7" s="39">
        <v>14019948.970000001</v>
      </c>
      <c r="E7" s="35">
        <v>261</v>
      </c>
      <c r="F7" s="39">
        <v>679355.33333333384</v>
      </c>
      <c r="G7" s="35">
        <v>70</v>
      </c>
      <c r="H7" s="39">
        <v>110901820.48999999</v>
      </c>
      <c r="I7" s="35">
        <v>329</v>
      </c>
      <c r="J7" s="39">
        <v>16721248.57</v>
      </c>
      <c r="K7" s="35">
        <v>311</v>
      </c>
      <c r="L7" s="39">
        <v>571929.66666666686</v>
      </c>
      <c r="M7" s="36">
        <v>80</v>
      </c>
      <c r="N7" s="34"/>
    </row>
    <row r="8" spans="1:14" x14ac:dyDescent="0.25">
      <c r="A8" s="34" t="s">
        <v>159</v>
      </c>
      <c r="B8" s="39">
        <v>2320326.4700000002</v>
      </c>
      <c r="C8" s="35">
        <v>33</v>
      </c>
      <c r="D8" s="39">
        <v>871049.75</v>
      </c>
      <c r="E8" s="35">
        <v>31</v>
      </c>
      <c r="F8" s="34">
        <v>0</v>
      </c>
      <c r="G8" s="35">
        <v>0</v>
      </c>
      <c r="H8" s="39">
        <v>3446679.99</v>
      </c>
      <c r="I8" s="35">
        <v>42</v>
      </c>
      <c r="J8" s="39">
        <v>876122.31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160</v>
      </c>
      <c r="B9" s="39">
        <v>43291216.600000001</v>
      </c>
      <c r="C9" s="35">
        <v>240</v>
      </c>
      <c r="D9" s="39">
        <v>14720589.949999999</v>
      </c>
      <c r="E9" s="35">
        <v>230</v>
      </c>
      <c r="F9" s="39">
        <v>451324.83333333302</v>
      </c>
      <c r="G9" s="35">
        <v>52</v>
      </c>
      <c r="H9" s="39">
        <v>44896424.82</v>
      </c>
      <c r="I9" s="35">
        <v>289</v>
      </c>
      <c r="J9" s="39">
        <v>15233880.970000001</v>
      </c>
      <c r="K9" s="35">
        <v>279</v>
      </c>
      <c r="L9" s="39">
        <v>639796.83333333372</v>
      </c>
      <c r="M9" s="36">
        <v>75</v>
      </c>
      <c r="N9" s="34"/>
    </row>
    <row r="10" spans="1:14" x14ac:dyDescent="0.25">
      <c r="A10" s="34" t="s">
        <v>161</v>
      </c>
      <c r="B10" s="39">
        <v>16921008.98</v>
      </c>
      <c r="C10" s="35">
        <v>153</v>
      </c>
      <c r="D10" s="39">
        <v>4280525.1500000004</v>
      </c>
      <c r="E10" s="35">
        <v>137</v>
      </c>
      <c r="F10" s="39">
        <v>81751.666666666701</v>
      </c>
      <c r="G10" s="35">
        <v>47</v>
      </c>
      <c r="H10" s="39">
        <v>20617865.98</v>
      </c>
      <c r="I10" s="35">
        <v>176</v>
      </c>
      <c r="J10" s="39">
        <v>4612524.67</v>
      </c>
      <c r="K10" s="35">
        <v>163</v>
      </c>
      <c r="L10" s="39">
        <v>184919.8333333334</v>
      </c>
      <c r="M10" s="36">
        <v>49</v>
      </c>
      <c r="N10" s="34"/>
    </row>
    <row r="11" spans="1:14" x14ac:dyDescent="0.25">
      <c r="A11" s="34" t="s">
        <v>162</v>
      </c>
      <c r="B11" s="39">
        <v>43613620.299999997</v>
      </c>
      <c r="C11" s="35">
        <v>221</v>
      </c>
      <c r="D11" s="39">
        <v>10998246.66</v>
      </c>
      <c r="E11" s="35">
        <v>201</v>
      </c>
      <c r="F11" s="39">
        <v>183320.83333333317</v>
      </c>
      <c r="G11" s="35">
        <v>68</v>
      </c>
      <c r="H11" s="39">
        <v>61393522.539999999</v>
      </c>
      <c r="I11" s="35">
        <v>263</v>
      </c>
      <c r="J11" s="39">
        <v>13213254.1</v>
      </c>
      <c r="K11" s="35">
        <v>244</v>
      </c>
      <c r="L11" s="39">
        <v>584757.83333333291</v>
      </c>
      <c r="M11" s="36">
        <v>82</v>
      </c>
      <c r="N11" s="34"/>
    </row>
    <row r="12" spans="1:14" x14ac:dyDescent="0.25">
      <c r="A12" s="34" t="s">
        <v>163</v>
      </c>
      <c r="B12" s="39">
        <v>741434124.73000002</v>
      </c>
      <c r="C12" s="35">
        <v>4690</v>
      </c>
      <c r="D12" s="39">
        <v>204081640.34999999</v>
      </c>
      <c r="E12" s="35">
        <v>3712</v>
      </c>
      <c r="F12" s="39">
        <v>2815542.3333333335</v>
      </c>
      <c r="G12" s="35">
        <v>225</v>
      </c>
      <c r="H12" s="39">
        <v>807731552.87</v>
      </c>
      <c r="I12" s="35">
        <v>4151</v>
      </c>
      <c r="J12" s="39">
        <v>151787190.31</v>
      </c>
      <c r="K12" s="35">
        <v>3477</v>
      </c>
      <c r="L12" s="39">
        <v>6833142.9999999991</v>
      </c>
      <c r="M12" s="36">
        <v>271</v>
      </c>
      <c r="N12" s="34"/>
    </row>
    <row r="13" spans="1:14" x14ac:dyDescent="0.25">
      <c r="A13" s="34" t="s">
        <v>164</v>
      </c>
      <c r="B13" s="39">
        <v>75479715.189999998</v>
      </c>
      <c r="C13" s="35">
        <v>484</v>
      </c>
      <c r="D13" s="39">
        <v>25244279.280000001</v>
      </c>
      <c r="E13" s="35">
        <v>446</v>
      </c>
      <c r="F13" s="39">
        <v>1218824.4999999995</v>
      </c>
      <c r="G13" s="35">
        <v>105</v>
      </c>
      <c r="H13" s="39">
        <v>100016372.73999999</v>
      </c>
      <c r="I13" s="35">
        <v>597</v>
      </c>
      <c r="J13" s="39">
        <v>32620210.59</v>
      </c>
      <c r="K13" s="35">
        <v>563</v>
      </c>
      <c r="L13" s="39">
        <v>1799766</v>
      </c>
      <c r="M13" s="36">
        <v>135</v>
      </c>
      <c r="N13" s="34"/>
    </row>
    <row r="14" spans="1:14" x14ac:dyDescent="0.25">
      <c r="A14" s="34" t="s">
        <v>165</v>
      </c>
      <c r="B14" s="39">
        <v>157192898.09</v>
      </c>
      <c r="C14" s="35">
        <v>504</v>
      </c>
      <c r="D14" s="39">
        <v>24298241.850000001</v>
      </c>
      <c r="E14" s="35">
        <v>473</v>
      </c>
      <c r="F14" s="39">
        <v>919151.00000000012</v>
      </c>
      <c r="G14" s="35">
        <v>123</v>
      </c>
      <c r="H14" s="39">
        <v>193175342.53999999</v>
      </c>
      <c r="I14" s="35">
        <v>611</v>
      </c>
      <c r="J14" s="39">
        <v>31450896.739999998</v>
      </c>
      <c r="K14" s="35">
        <v>580</v>
      </c>
      <c r="L14" s="39">
        <v>1180795.8333333335</v>
      </c>
      <c r="M14" s="36">
        <v>146</v>
      </c>
      <c r="N14" s="34"/>
    </row>
    <row r="15" spans="1:14" x14ac:dyDescent="0.25">
      <c r="A15" s="34" t="s">
        <v>166</v>
      </c>
      <c r="B15" s="39">
        <v>53218410.049999997</v>
      </c>
      <c r="C15" s="35">
        <v>342</v>
      </c>
      <c r="D15" s="39">
        <v>9494954.6600000001</v>
      </c>
      <c r="E15" s="35">
        <v>303</v>
      </c>
      <c r="F15" s="39">
        <v>453580.66666666698</v>
      </c>
      <c r="G15" s="35">
        <v>84</v>
      </c>
      <c r="H15" s="39">
        <v>69777428.379999995</v>
      </c>
      <c r="I15" s="35">
        <v>439</v>
      </c>
      <c r="J15" s="39">
        <v>17645280.350000001</v>
      </c>
      <c r="K15" s="35">
        <v>408</v>
      </c>
      <c r="L15" s="39">
        <v>761015.83333333337</v>
      </c>
      <c r="M15" s="36">
        <v>102</v>
      </c>
      <c r="N15" s="34"/>
    </row>
    <row r="16" spans="1:14" x14ac:dyDescent="0.25">
      <c r="A16" s="34" t="s">
        <v>167</v>
      </c>
      <c r="B16" s="34">
        <v>66757397.090000004</v>
      </c>
      <c r="C16" s="35">
        <v>380</v>
      </c>
      <c r="D16" s="34">
        <v>14417101.220000001</v>
      </c>
      <c r="E16" s="35">
        <v>346</v>
      </c>
      <c r="F16" s="34">
        <v>567350.16666666651</v>
      </c>
      <c r="G16" s="35">
        <v>122</v>
      </c>
      <c r="H16" s="34">
        <v>77407058.209999993</v>
      </c>
      <c r="I16" s="35">
        <v>491</v>
      </c>
      <c r="J16" s="34">
        <v>18768207.25</v>
      </c>
      <c r="K16" s="35">
        <v>454</v>
      </c>
      <c r="L16" s="34">
        <v>721458.16666666663</v>
      </c>
      <c r="M16" s="36">
        <v>144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2020-07-16T18:15:55Z</dcterms:modified>
</cp:coreProperties>
</file>