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F861B0A-E0A1-4291-ABE3-8D619B8D470F}" xr6:coauthVersionLast="47" xr6:coauthVersionMax="47" xr10:uidLastSave="{00000000-0000-0000-0000-000000000000}"/>
  <bookViews>
    <workbookView xWindow="1200" yWindow="420" windowWidth="21120" windowHeight="135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H302" i="3"/>
  <c r="G302" i="3"/>
  <c r="J302" i="3" s="1"/>
  <c r="F302" i="3"/>
  <c r="E302" i="3"/>
  <c r="K302" i="3" s="1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B298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J282" i="3"/>
  <c r="H282" i="3"/>
  <c r="G282" i="3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H274" i="3"/>
  <c r="G274" i="3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K270" i="3" s="1"/>
  <c r="D270" i="3"/>
  <c r="C270" i="3"/>
  <c r="I270" i="3" s="1"/>
  <c r="B270" i="3"/>
  <c r="I269" i="3"/>
  <c r="H269" i="3"/>
  <c r="G269" i="3"/>
  <c r="F269" i="3"/>
  <c r="E269" i="3"/>
  <c r="K269" i="3" s="1"/>
  <c r="D269" i="3"/>
  <c r="C269" i="3"/>
  <c r="B269" i="3"/>
  <c r="K268" i="3"/>
  <c r="J268" i="3"/>
  <c r="I268" i="3"/>
  <c r="H268" i="3"/>
  <c r="G268" i="3"/>
  <c r="F268" i="3"/>
  <c r="E268" i="3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E266" i="3"/>
  <c r="K266" i="3" s="1"/>
  <c r="D266" i="3"/>
  <c r="C266" i="3"/>
  <c r="I266" i="3" s="1"/>
  <c r="B266" i="3"/>
  <c r="I265" i="3"/>
  <c r="H265" i="3"/>
  <c r="G265" i="3"/>
  <c r="F265" i="3"/>
  <c r="E265" i="3"/>
  <c r="K265" i="3" s="1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E262" i="3"/>
  <c r="K262" i="3" s="1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K251" i="3"/>
  <c r="H251" i="3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E250" i="3"/>
  <c r="K250" i="3" s="1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K247" i="3" s="1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K243" i="3"/>
  <c r="H243" i="3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K239" i="3" s="1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E234" i="3"/>
  <c r="K234" i="3" s="1"/>
  <c r="D234" i="3"/>
  <c r="C234" i="3"/>
  <c r="I234" i="3" s="1"/>
  <c r="B234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K231" i="3" s="1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K227" i="3"/>
  <c r="H227" i="3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E226" i="3"/>
  <c r="K226" i="3" s="1"/>
  <c r="D226" i="3"/>
  <c r="C226" i="3"/>
  <c r="I226" i="3" s="1"/>
  <c r="B226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K223" i="3" s="1"/>
  <c r="G223" i="3"/>
  <c r="F223" i="3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E218" i="3"/>
  <c r="K218" i="3" s="1"/>
  <c r="D218" i="3"/>
  <c r="C218" i="3"/>
  <c r="I218" i="3" s="1"/>
  <c r="B218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K215" i="3" s="1"/>
  <c r="G215" i="3"/>
  <c r="F215" i="3"/>
  <c r="E215" i="3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K211" i="3"/>
  <c r="H211" i="3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E210" i="3"/>
  <c r="K210" i="3" s="1"/>
  <c r="D210" i="3"/>
  <c r="C210" i="3"/>
  <c r="I210" i="3" s="1"/>
  <c r="B210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K207" i="3" s="1"/>
  <c r="G207" i="3"/>
  <c r="F207" i="3"/>
  <c r="E207" i="3"/>
  <c r="D207" i="3"/>
  <c r="J207" i="3" s="1"/>
  <c r="C207" i="3"/>
  <c r="B207" i="3"/>
  <c r="J206" i="3"/>
  <c r="H206" i="3"/>
  <c r="G206" i="3"/>
  <c r="F206" i="3"/>
  <c r="E206" i="3"/>
  <c r="K206" i="3" s="1"/>
  <c r="D206" i="3"/>
  <c r="C206" i="3"/>
  <c r="I206" i="3" s="1"/>
  <c r="B206" i="3"/>
  <c r="I205" i="3"/>
  <c r="H205" i="3"/>
  <c r="G205" i="3"/>
  <c r="F205" i="3"/>
  <c r="E205" i="3"/>
  <c r="K205" i="3" s="1"/>
  <c r="D205" i="3"/>
  <c r="C205" i="3"/>
  <c r="B205" i="3"/>
  <c r="K204" i="3"/>
  <c r="I204" i="3"/>
  <c r="H204" i="3"/>
  <c r="G204" i="3"/>
  <c r="J204" i="3" s="1"/>
  <c r="F204" i="3"/>
  <c r="E204" i="3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K199" i="3" s="1"/>
  <c r="G199" i="3"/>
  <c r="F199" i="3"/>
  <c r="E199" i="3"/>
  <c r="D199" i="3"/>
  <c r="J199" i="3" s="1"/>
  <c r="C199" i="3"/>
  <c r="B199" i="3"/>
  <c r="H198" i="3"/>
  <c r="G198" i="3"/>
  <c r="J198" i="3" s="1"/>
  <c r="F198" i="3"/>
  <c r="E198" i="3"/>
  <c r="K198" i="3" s="1"/>
  <c r="D198" i="3"/>
  <c r="C198" i="3"/>
  <c r="I198" i="3" s="1"/>
  <c r="B198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I194" i="3" s="1"/>
  <c r="B194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K191" i="3" s="1"/>
  <c r="G191" i="3"/>
  <c r="F191" i="3"/>
  <c r="E191" i="3"/>
  <c r="D191" i="3"/>
  <c r="J191" i="3" s="1"/>
  <c r="C191" i="3"/>
  <c r="B191" i="3"/>
  <c r="H190" i="3"/>
  <c r="G190" i="3"/>
  <c r="J190" i="3" s="1"/>
  <c r="F190" i="3"/>
  <c r="E190" i="3"/>
  <c r="K190" i="3" s="1"/>
  <c r="D190" i="3"/>
  <c r="C190" i="3"/>
  <c r="I190" i="3" s="1"/>
  <c r="B190" i="3"/>
  <c r="I189" i="3"/>
  <c r="H189" i="3"/>
  <c r="G189" i="3"/>
  <c r="F189" i="3"/>
  <c r="E189" i="3"/>
  <c r="K189" i="3" s="1"/>
  <c r="D189" i="3"/>
  <c r="C189" i="3"/>
  <c r="B189" i="3"/>
  <c r="K188" i="3"/>
  <c r="I188" i="3"/>
  <c r="H188" i="3"/>
  <c r="G188" i="3"/>
  <c r="J188" i="3" s="1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I183" i="3"/>
  <c r="H183" i="3"/>
  <c r="K183" i="3" s="1"/>
  <c r="G183" i="3"/>
  <c r="F183" i="3"/>
  <c r="E183" i="3"/>
  <c r="D183" i="3"/>
  <c r="J183" i="3" s="1"/>
  <c r="C183" i="3"/>
  <c r="B183" i="3"/>
  <c r="H182" i="3"/>
  <c r="G182" i="3"/>
  <c r="J182" i="3" s="1"/>
  <c r="F182" i="3"/>
  <c r="E182" i="3"/>
  <c r="K182" i="3" s="1"/>
  <c r="D182" i="3"/>
  <c r="C182" i="3"/>
  <c r="I182" i="3" s="1"/>
  <c r="B182" i="3"/>
  <c r="H181" i="3"/>
  <c r="K181" i="3" s="1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E179" i="3"/>
  <c r="K179" i="3" s="1"/>
  <c r="D179" i="3"/>
  <c r="C179" i="3"/>
  <c r="I179" i="3" s="1"/>
  <c r="B179" i="3"/>
  <c r="H178" i="3"/>
  <c r="G178" i="3"/>
  <c r="J178" i="3" s="1"/>
  <c r="F178" i="3"/>
  <c r="E178" i="3"/>
  <c r="K178" i="3" s="1"/>
  <c r="D178" i="3"/>
  <c r="C178" i="3"/>
  <c r="I178" i="3" s="1"/>
  <c r="B178" i="3"/>
  <c r="I177" i="3"/>
  <c r="H177" i="3"/>
  <c r="K177" i="3" s="1"/>
  <c r="G177" i="3"/>
  <c r="F177" i="3"/>
  <c r="E177" i="3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C175" i="3"/>
  <c r="I175" i="3" s="1"/>
  <c r="B175" i="3"/>
  <c r="H174" i="3"/>
  <c r="G174" i="3"/>
  <c r="J174" i="3" s="1"/>
  <c r="F174" i="3"/>
  <c r="E174" i="3"/>
  <c r="K174" i="3" s="1"/>
  <c r="D174" i="3"/>
  <c r="C174" i="3"/>
  <c r="I174" i="3" s="1"/>
  <c r="B174" i="3"/>
  <c r="H173" i="3"/>
  <c r="G173" i="3"/>
  <c r="J173" i="3" s="1"/>
  <c r="F173" i="3"/>
  <c r="E173" i="3"/>
  <c r="K173" i="3" s="1"/>
  <c r="D173" i="3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J169" i="3" s="1"/>
  <c r="F169" i="3"/>
  <c r="E169" i="3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K165" i="3"/>
  <c r="H165" i="3"/>
  <c r="G165" i="3"/>
  <c r="J165" i="3" s="1"/>
  <c r="F165" i="3"/>
  <c r="E165" i="3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J161" i="3" s="1"/>
  <c r="F161" i="3"/>
  <c r="E161" i="3"/>
  <c r="K161" i="3" s="1"/>
  <c r="D161" i="3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H157" i="3"/>
  <c r="G157" i="3"/>
  <c r="J157" i="3" s="1"/>
  <c r="F157" i="3"/>
  <c r="E157" i="3"/>
  <c r="K157" i="3" s="1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I151" i="3"/>
  <c r="H151" i="3"/>
  <c r="G151" i="3"/>
  <c r="F151" i="3"/>
  <c r="E151" i="3"/>
  <c r="D151" i="3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K149" i="3"/>
  <c r="H149" i="3"/>
  <c r="G149" i="3"/>
  <c r="J149" i="3" s="1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H145" i="3"/>
  <c r="G145" i="3"/>
  <c r="J145" i="3" s="1"/>
  <c r="F145" i="3"/>
  <c r="E145" i="3"/>
  <c r="K145" i="3" s="1"/>
  <c r="D145" i="3"/>
  <c r="C145" i="3"/>
  <c r="I145" i="3" s="1"/>
  <c r="B145" i="3"/>
  <c r="I144" i="3"/>
  <c r="H144" i="3"/>
  <c r="G144" i="3"/>
  <c r="J144" i="3" s="1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H141" i="3"/>
  <c r="G141" i="3"/>
  <c r="J141" i="3" s="1"/>
  <c r="F141" i="3"/>
  <c r="E141" i="3"/>
  <c r="K141" i="3" s="1"/>
  <c r="D141" i="3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C135" i="3"/>
  <c r="I135" i="3" s="1"/>
  <c r="B135" i="3"/>
  <c r="J134" i="3"/>
  <c r="H134" i="3"/>
  <c r="G134" i="3"/>
  <c r="F134" i="3"/>
  <c r="E134" i="3"/>
  <c r="K134" i="3" s="1"/>
  <c r="D134" i="3"/>
  <c r="C134" i="3"/>
  <c r="I134" i="3" s="1"/>
  <c r="B134" i="3"/>
  <c r="H133" i="3"/>
  <c r="G133" i="3"/>
  <c r="J133" i="3" s="1"/>
  <c r="F133" i="3"/>
  <c r="E133" i="3"/>
  <c r="K133" i="3" s="1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I131" i="3"/>
  <c r="H131" i="3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I130" i="3" s="1"/>
  <c r="E130" i="3"/>
  <c r="D130" i="3"/>
  <c r="C130" i="3"/>
  <c r="B130" i="3"/>
  <c r="H129" i="3"/>
  <c r="K129" i="3" s="1"/>
  <c r="G129" i="3"/>
  <c r="J129" i="3" s="1"/>
  <c r="F129" i="3"/>
  <c r="E129" i="3"/>
  <c r="D129" i="3"/>
  <c r="C129" i="3"/>
  <c r="I129" i="3" s="1"/>
  <c r="B129" i="3"/>
  <c r="I128" i="3"/>
  <c r="H128" i="3"/>
  <c r="G128" i="3"/>
  <c r="J128" i="3" s="1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H125" i="3"/>
  <c r="G125" i="3"/>
  <c r="J125" i="3" s="1"/>
  <c r="F125" i="3"/>
  <c r="E125" i="3"/>
  <c r="K125" i="3" s="1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I122" i="3" s="1"/>
  <c r="E122" i="3"/>
  <c r="D122" i="3"/>
  <c r="C122" i="3"/>
  <c r="B122" i="3"/>
  <c r="H121" i="3"/>
  <c r="K121" i="3" s="1"/>
  <c r="G121" i="3"/>
  <c r="J121" i="3" s="1"/>
  <c r="F121" i="3"/>
  <c r="E121" i="3"/>
  <c r="D121" i="3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C119" i="3"/>
  <c r="I119" i="3" s="1"/>
  <c r="B119" i="3"/>
  <c r="J118" i="3"/>
  <c r="H118" i="3"/>
  <c r="G118" i="3"/>
  <c r="F118" i="3"/>
  <c r="E118" i="3"/>
  <c r="K118" i="3" s="1"/>
  <c r="D118" i="3"/>
  <c r="C118" i="3"/>
  <c r="I118" i="3" s="1"/>
  <c r="B118" i="3"/>
  <c r="H117" i="3"/>
  <c r="G117" i="3"/>
  <c r="J117" i="3" s="1"/>
  <c r="F117" i="3"/>
  <c r="E117" i="3"/>
  <c r="K117" i="3" s="1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I114" i="3" s="1"/>
  <c r="E114" i="3"/>
  <c r="D114" i="3"/>
  <c r="C114" i="3"/>
  <c r="B114" i="3"/>
  <c r="H113" i="3"/>
  <c r="K113" i="3" s="1"/>
  <c r="G113" i="3"/>
  <c r="F113" i="3"/>
  <c r="E113" i="3"/>
  <c r="D113" i="3"/>
  <c r="C113" i="3"/>
  <c r="I113" i="3" s="1"/>
  <c r="B113" i="3"/>
  <c r="I112" i="3"/>
  <c r="H112" i="3"/>
  <c r="G112" i="3"/>
  <c r="J112" i="3" s="1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C111" i="3"/>
  <c r="I111" i="3" s="1"/>
  <c r="B111" i="3"/>
  <c r="J110" i="3"/>
  <c r="H110" i="3"/>
  <c r="G110" i="3"/>
  <c r="F110" i="3"/>
  <c r="E110" i="3"/>
  <c r="K110" i="3" s="1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I107" i="3"/>
  <c r="H107" i="3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I106" i="3" s="1"/>
  <c r="E106" i="3"/>
  <c r="D106" i="3"/>
  <c r="C106" i="3"/>
  <c r="B106" i="3"/>
  <c r="H105" i="3"/>
  <c r="K105" i="3" s="1"/>
  <c r="G105" i="3"/>
  <c r="F105" i="3"/>
  <c r="E105" i="3"/>
  <c r="D105" i="3"/>
  <c r="C105" i="3"/>
  <c r="I105" i="3" s="1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I99" i="3"/>
  <c r="H99" i="3"/>
  <c r="G99" i="3"/>
  <c r="F99" i="3"/>
  <c r="E99" i="3"/>
  <c r="D99" i="3"/>
  <c r="J99" i="3" s="1"/>
  <c r="C99" i="3"/>
  <c r="B99" i="3"/>
  <c r="K98" i="3"/>
  <c r="J98" i="3"/>
  <c r="H98" i="3"/>
  <c r="G98" i="3"/>
  <c r="F98" i="3"/>
  <c r="I98" i="3" s="1"/>
  <c r="E98" i="3"/>
  <c r="D98" i="3"/>
  <c r="C98" i="3"/>
  <c r="B98" i="3"/>
  <c r="H97" i="3"/>
  <c r="K97" i="3" s="1"/>
  <c r="G97" i="3"/>
  <c r="F97" i="3"/>
  <c r="E97" i="3"/>
  <c r="D97" i="3"/>
  <c r="C97" i="3"/>
  <c r="I97" i="3" s="1"/>
  <c r="B97" i="3"/>
  <c r="I96" i="3"/>
  <c r="H96" i="3"/>
  <c r="G96" i="3"/>
  <c r="J96" i="3" s="1"/>
  <c r="F96" i="3"/>
  <c r="E96" i="3"/>
  <c r="K96" i="3" s="1"/>
  <c r="D96" i="3"/>
  <c r="C96" i="3"/>
  <c r="B96" i="3"/>
  <c r="K95" i="3"/>
  <c r="H95" i="3"/>
  <c r="G95" i="3"/>
  <c r="F95" i="3"/>
  <c r="E95" i="3"/>
  <c r="D95" i="3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I91" i="3"/>
  <c r="H91" i="3"/>
  <c r="G91" i="3"/>
  <c r="F91" i="3"/>
  <c r="E91" i="3"/>
  <c r="D91" i="3"/>
  <c r="J91" i="3" s="1"/>
  <c r="C91" i="3"/>
  <c r="B91" i="3"/>
  <c r="K90" i="3"/>
  <c r="J90" i="3"/>
  <c r="H90" i="3"/>
  <c r="G90" i="3"/>
  <c r="F90" i="3"/>
  <c r="I90" i="3" s="1"/>
  <c r="E90" i="3"/>
  <c r="D90" i="3"/>
  <c r="C90" i="3"/>
  <c r="B90" i="3"/>
  <c r="H89" i="3"/>
  <c r="K89" i="3" s="1"/>
  <c r="G89" i="3"/>
  <c r="F89" i="3"/>
  <c r="E89" i="3"/>
  <c r="D89" i="3"/>
  <c r="C89" i="3"/>
  <c r="I89" i="3" s="1"/>
  <c r="B89" i="3"/>
  <c r="I88" i="3"/>
  <c r="H88" i="3"/>
  <c r="G88" i="3"/>
  <c r="J88" i="3" s="1"/>
  <c r="F88" i="3"/>
  <c r="E88" i="3"/>
  <c r="K88" i="3" s="1"/>
  <c r="D88" i="3"/>
  <c r="C88" i="3"/>
  <c r="B88" i="3"/>
  <c r="K87" i="3"/>
  <c r="H87" i="3"/>
  <c r="G87" i="3"/>
  <c r="F87" i="3"/>
  <c r="E87" i="3"/>
  <c r="D87" i="3"/>
  <c r="C87" i="3"/>
  <c r="I87" i="3" s="1"/>
  <c r="B87" i="3"/>
  <c r="J86" i="3"/>
  <c r="H86" i="3"/>
  <c r="G86" i="3"/>
  <c r="F86" i="3"/>
  <c r="E86" i="3"/>
  <c r="K86" i="3" s="1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I82" i="3" s="1"/>
  <c r="E82" i="3"/>
  <c r="D82" i="3"/>
  <c r="C82" i="3"/>
  <c r="B82" i="3"/>
  <c r="H81" i="3"/>
  <c r="K81" i="3" s="1"/>
  <c r="G81" i="3"/>
  <c r="F81" i="3"/>
  <c r="E81" i="3"/>
  <c r="D81" i="3"/>
  <c r="C81" i="3"/>
  <c r="I81" i="3" s="1"/>
  <c r="B81" i="3"/>
  <c r="I80" i="3"/>
  <c r="H80" i="3"/>
  <c r="G80" i="3"/>
  <c r="J80" i="3" s="1"/>
  <c r="F80" i="3"/>
  <c r="E80" i="3"/>
  <c r="K80" i="3" s="1"/>
  <c r="D80" i="3"/>
  <c r="C80" i="3"/>
  <c r="B80" i="3"/>
  <c r="K79" i="3"/>
  <c r="H79" i="3"/>
  <c r="G79" i="3"/>
  <c r="F79" i="3"/>
  <c r="E79" i="3"/>
  <c r="D79" i="3"/>
  <c r="C79" i="3"/>
  <c r="I79" i="3" s="1"/>
  <c r="B79" i="3"/>
  <c r="J78" i="3"/>
  <c r="H78" i="3"/>
  <c r="G78" i="3"/>
  <c r="F78" i="3"/>
  <c r="E78" i="3"/>
  <c r="K78" i="3" s="1"/>
  <c r="D78" i="3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J74" i="3"/>
  <c r="H74" i="3"/>
  <c r="G74" i="3"/>
  <c r="F74" i="3"/>
  <c r="I74" i="3" s="1"/>
  <c r="E74" i="3"/>
  <c r="D74" i="3"/>
  <c r="C74" i="3"/>
  <c r="B74" i="3"/>
  <c r="H73" i="3"/>
  <c r="K73" i="3" s="1"/>
  <c r="G73" i="3"/>
  <c r="F73" i="3"/>
  <c r="E73" i="3"/>
  <c r="D73" i="3"/>
  <c r="C73" i="3"/>
  <c r="I73" i="3" s="1"/>
  <c r="B73" i="3"/>
  <c r="I72" i="3"/>
  <c r="H72" i="3"/>
  <c r="G72" i="3"/>
  <c r="J72" i="3" s="1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J66" i="3"/>
  <c r="H66" i="3"/>
  <c r="G66" i="3"/>
  <c r="F66" i="3"/>
  <c r="I66" i="3" s="1"/>
  <c r="E66" i="3"/>
  <c r="D66" i="3"/>
  <c r="C66" i="3"/>
  <c r="B66" i="3"/>
  <c r="H65" i="3"/>
  <c r="K65" i="3" s="1"/>
  <c r="G65" i="3"/>
  <c r="F65" i="3"/>
  <c r="E65" i="3"/>
  <c r="D65" i="3"/>
  <c r="C65" i="3"/>
  <c r="I65" i="3" s="1"/>
  <c r="B65" i="3"/>
  <c r="I64" i="3"/>
  <c r="H64" i="3"/>
  <c r="G64" i="3"/>
  <c r="J64" i="3" s="1"/>
  <c r="F64" i="3"/>
  <c r="E64" i="3"/>
  <c r="K64" i="3" s="1"/>
  <c r="D64" i="3"/>
  <c r="C64" i="3"/>
  <c r="B64" i="3"/>
  <c r="K63" i="3"/>
  <c r="H63" i="3"/>
  <c r="G63" i="3"/>
  <c r="F63" i="3"/>
  <c r="E63" i="3"/>
  <c r="D63" i="3"/>
  <c r="C63" i="3"/>
  <c r="I63" i="3" s="1"/>
  <c r="B63" i="3"/>
  <c r="J62" i="3"/>
  <c r="H62" i="3"/>
  <c r="G62" i="3"/>
  <c r="F62" i="3"/>
  <c r="E62" i="3"/>
  <c r="K62" i="3" s="1"/>
  <c r="D62" i="3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K59" i="3" s="1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J57" i="3"/>
  <c r="H57" i="3"/>
  <c r="K57" i="3" s="1"/>
  <c r="G57" i="3"/>
  <c r="F57" i="3"/>
  <c r="E57" i="3"/>
  <c r="D57" i="3"/>
  <c r="C57" i="3"/>
  <c r="I57" i="3" s="1"/>
  <c r="B57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J54" i="3" s="1"/>
  <c r="F54" i="3"/>
  <c r="E54" i="3"/>
  <c r="K54" i="3" s="1"/>
  <c r="D54" i="3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J46" i="3" s="1"/>
  <c r="F46" i="3"/>
  <c r="E46" i="3"/>
  <c r="K46" i="3" s="1"/>
  <c r="D46" i="3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J42" i="3" s="1"/>
  <c r="F42" i="3"/>
  <c r="E42" i="3"/>
  <c r="K42" i="3" s="1"/>
  <c r="D42" i="3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I36" i="3"/>
  <c r="H36" i="3"/>
  <c r="G36" i="3"/>
  <c r="F36" i="3"/>
  <c r="E36" i="3"/>
  <c r="D36" i="3"/>
  <c r="J36" i="3" s="1"/>
  <c r="C36" i="3"/>
  <c r="B36" i="3"/>
  <c r="H35" i="3"/>
  <c r="G35" i="3"/>
  <c r="F35" i="3"/>
  <c r="E35" i="3"/>
  <c r="K35" i="3" s="1"/>
  <c r="D35" i="3"/>
  <c r="J35" i="3" s="1"/>
  <c r="C35" i="3"/>
  <c r="B35" i="3"/>
  <c r="H34" i="3"/>
  <c r="G34" i="3"/>
  <c r="J34" i="3" s="1"/>
  <c r="F34" i="3"/>
  <c r="E34" i="3"/>
  <c r="K34" i="3" s="1"/>
  <c r="D34" i="3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I32" i="3"/>
  <c r="H32" i="3"/>
  <c r="G32" i="3"/>
  <c r="F32" i="3"/>
  <c r="E32" i="3"/>
  <c r="D32" i="3"/>
  <c r="J32" i="3" s="1"/>
  <c r="C32" i="3"/>
  <c r="B32" i="3"/>
  <c r="H31" i="3"/>
  <c r="G31" i="3"/>
  <c r="F31" i="3"/>
  <c r="E31" i="3"/>
  <c r="K31" i="3" s="1"/>
  <c r="D31" i="3"/>
  <c r="J31" i="3" s="1"/>
  <c r="C31" i="3"/>
  <c r="B31" i="3"/>
  <c r="H30" i="3"/>
  <c r="G30" i="3"/>
  <c r="J30" i="3" s="1"/>
  <c r="F30" i="3"/>
  <c r="E30" i="3"/>
  <c r="K30" i="3" s="1"/>
  <c r="D30" i="3"/>
  <c r="C30" i="3"/>
  <c r="B30" i="3"/>
  <c r="I29" i="3"/>
  <c r="H29" i="3"/>
  <c r="G29" i="3"/>
  <c r="J29" i="3" s="1"/>
  <c r="F29" i="3"/>
  <c r="E29" i="3"/>
  <c r="K29" i="3" s="1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J26" i="3" s="1"/>
  <c r="F26" i="3"/>
  <c r="E26" i="3"/>
  <c r="D26" i="3"/>
  <c r="C26" i="3"/>
  <c r="B26" i="3"/>
  <c r="I25" i="3"/>
  <c r="H25" i="3"/>
  <c r="G25" i="3"/>
  <c r="J25" i="3" s="1"/>
  <c r="F25" i="3"/>
  <c r="E25" i="3"/>
  <c r="D25" i="3"/>
  <c r="C25" i="3"/>
  <c r="B25" i="3"/>
  <c r="K24" i="3"/>
  <c r="I24" i="3"/>
  <c r="H24" i="3"/>
  <c r="G24" i="3"/>
  <c r="F24" i="3"/>
  <c r="E24" i="3"/>
  <c r="D24" i="3"/>
  <c r="J24" i="3" s="1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E18" i="3"/>
  <c r="K18" i="3" s="1"/>
  <c r="D18" i="3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H15" i="3"/>
  <c r="G15" i="3"/>
  <c r="F15" i="3"/>
  <c r="E15" i="3"/>
  <c r="K15" i="3" s="1"/>
  <c r="D15" i="3"/>
  <c r="J15" i="3" s="1"/>
  <c r="C15" i="3"/>
  <c r="B15" i="3"/>
  <c r="H14" i="3"/>
  <c r="G14" i="3"/>
  <c r="J14" i="3" s="1"/>
  <c r="F14" i="3"/>
  <c r="E14" i="3"/>
  <c r="K14" i="3" s="1"/>
  <c r="D14" i="3"/>
  <c r="C14" i="3"/>
  <c r="B14" i="3"/>
  <c r="I13" i="3"/>
  <c r="H13" i="3"/>
  <c r="G13" i="3"/>
  <c r="J13" i="3" s="1"/>
  <c r="F13" i="3"/>
  <c r="E13" i="3"/>
  <c r="K13" i="3" s="1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J10" i="3" s="1"/>
  <c r="F10" i="3"/>
  <c r="E10" i="3"/>
  <c r="D10" i="3"/>
  <c r="C10" i="3"/>
  <c r="B10" i="3"/>
  <c r="I9" i="3"/>
  <c r="H9" i="3"/>
  <c r="G9" i="3"/>
  <c r="J9" i="3" s="1"/>
  <c r="F9" i="3"/>
  <c r="E9" i="3"/>
  <c r="D9" i="3"/>
  <c r="C9" i="3"/>
  <c r="B9" i="3"/>
  <c r="K8" i="3"/>
  <c r="I8" i="3"/>
  <c r="H8" i="3"/>
  <c r="G8" i="3"/>
  <c r="F8" i="3"/>
  <c r="E8" i="3"/>
  <c r="D8" i="3"/>
  <c r="J8" i="3" s="1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K223" i="2"/>
  <c r="H223" i="2"/>
  <c r="G223" i="2"/>
  <c r="F223" i="2"/>
  <c r="E223" i="2"/>
  <c r="D223" i="2"/>
  <c r="J223" i="2" s="1"/>
  <c r="C223" i="2"/>
  <c r="I223" i="2" s="1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H219" i="2"/>
  <c r="G219" i="2"/>
  <c r="F219" i="2"/>
  <c r="E219" i="2"/>
  <c r="K219" i="2" s="1"/>
  <c r="D219" i="2"/>
  <c r="J219" i="2" s="1"/>
  <c r="C219" i="2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K215" i="2" s="1"/>
  <c r="G215" i="2"/>
  <c r="F215" i="2"/>
  <c r="E215" i="2"/>
  <c r="D215" i="2"/>
  <c r="J215" i="2" s="1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J212" i="2"/>
  <c r="H212" i="2"/>
  <c r="G212" i="2"/>
  <c r="F212" i="2"/>
  <c r="I212" i="2" s="1"/>
  <c r="E212" i="2"/>
  <c r="K212" i="2" s="1"/>
  <c r="D212" i="2"/>
  <c r="C212" i="2"/>
  <c r="B212" i="2"/>
  <c r="H211" i="2"/>
  <c r="G211" i="2"/>
  <c r="F211" i="2"/>
  <c r="E211" i="2"/>
  <c r="K211" i="2" s="1"/>
  <c r="D211" i="2"/>
  <c r="C211" i="2"/>
  <c r="B211" i="2"/>
  <c r="H210" i="2"/>
  <c r="G210" i="2"/>
  <c r="J210" i="2" s="1"/>
  <c r="F210" i="2"/>
  <c r="I210" i="2" s="1"/>
  <c r="E210" i="2"/>
  <c r="D210" i="2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C199" i="2"/>
  <c r="B199" i="2"/>
  <c r="H198" i="2"/>
  <c r="G198" i="2"/>
  <c r="J198" i="2" s="1"/>
  <c r="F198" i="2"/>
  <c r="I198" i="2" s="1"/>
  <c r="E198" i="2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I192" i="2" s="1"/>
  <c r="E192" i="2"/>
  <c r="D192" i="2"/>
  <c r="C192" i="2"/>
  <c r="B192" i="2"/>
  <c r="H191" i="2"/>
  <c r="K191" i="2" s="1"/>
  <c r="G191" i="2"/>
  <c r="F191" i="2"/>
  <c r="E191" i="2"/>
  <c r="D191" i="2"/>
  <c r="C191" i="2"/>
  <c r="B191" i="2"/>
  <c r="I190" i="2"/>
  <c r="H190" i="2"/>
  <c r="G190" i="2"/>
  <c r="J190" i="2" s="1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B187" i="2"/>
  <c r="H186" i="2"/>
  <c r="G186" i="2"/>
  <c r="J186" i="2" s="1"/>
  <c r="F186" i="2"/>
  <c r="I186" i="2" s="1"/>
  <c r="E186" i="2"/>
  <c r="K186" i="2" s="1"/>
  <c r="D186" i="2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G179" i="2"/>
  <c r="F179" i="2"/>
  <c r="E179" i="2"/>
  <c r="D179" i="2"/>
  <c r="C179" i="2"/>
  <c r="B179" i="2"/>
  <c r="H178" i="2"/>
  <c r="G178" i="2"/>
  <c r="J178" i="2" s="1"/>
  <c r="F178" i="2"/>
  <c r="I178" i="2" s="1"/>
  <c r="E178" i="2"/>
  <c r="D178" i="2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H171" i="2"/>
  <c r="G171" i="2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G167" i="2"/>
  <c r="F167" i="2"/>
  <c r="E167" i="2"/>
  <c r="K167" i="2" s="1"/>
  <c r="D167" i="2"/>
  <c r="J167" i="2" s="1"/>
  <c r="C167" i="2"/>
  <c r="B167" i="2"/>
  <c r="H166" i="2"/>
  <c r="G166" i="2"/>
  <c r="J166" i="2" s="1"/>
  <c r="F166" i="2"/>
  <c r="I166" i="2" s="1"/>
  <c r="E166" i="2"/>
  <c r="D166" i="2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I160" i="2" s="1"/>
  <c r="E160" i="2"/>
  <c r="D160" i="2"/>
  <c r="C160" i="2"/>
  <c r="B160" i="2"/>
  <c r="H159" i="2"/>
  <c r="K159" i="2" s="1"/>
  <c r="G159" i="2"/>
  <c r="F159" i="2"/>
  <c r="E159" i="2"/>
  <c r="D159" i="2"/>
  <c r="C159" i="2"/>
  <c r="B159" i="2"/>
  <c r="I158" i="2"/>
  <c r="H158" i="2"/>
  <c r="G158" i="2"/>
  <c r="J158" i="2" s="1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K151" i="2" s="1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G147" i="2"/>
  <c r="F147" i="2"/>
  <c r="E147" i="2"/>
  <c r="D147" i="2"/>
  <c r="C147" i="2"/>
  <c r="B147" i="2"/>
  <c r="I146" i="2"/>
  <c r="H146" i="2"/>
  <c r="G146" i="2"/>
  <c r="J146" i="2" s="1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I137" i="2" s="1"/>
  <c r="E137" i="2"/>
  <c r="D137" i="2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J133" i="2" s="1"/>
  <c r="F133" i="2"/>
  <c r="I133" i="2" s="1"/>
  <c r="E133" i="2"/>
  <c r="D133" i="2"/>
  <c r="C133" i="2"/>
  <c r="B133" i="2"/>
  <c r="J132" i="2"/>
  <c r="I132" i="2"/>
  <c r="H132" i="2"/>
  <c r="K132" i="2" s="1"/>
  <c r="G132" i="2"/>
  <c r="F132" i="2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I125" i="2"/>
  <c r="H125" i="2"/>
  <c r="K125" i="2" s="1"/>
  <c r="G125" i="2"/>
  <c r="J125" i="2" s="1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I121" i="2" s="1"/>
  <c r="E121" i="2"/>
  <c r="D121" i="2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I118" i="2" s="1"/>
  <c r="E118" i="2"/>
  <c r="K118" i="2" s="1"/>
  <c r="D118" i="2"/>
  <c r="C118" i="2"/>
  <c r="B118" i="2"/>
  <c r="H117" i="2"/>
  <c r="K117" i="2" s="1"/>
  <c r="G117" i="2"/>
  <c r="J117" i="2" s="1"/>
  <c r="F117" i="2"/>
  <c r="I117" i="2" s="1"/>
  <c r="E117" i="2"/>
  <c r="D117" i="2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K112" i="2"/>
  <c r="J112" i="2"/>
  <c r="I112" i="2"/>
  <c r="H112" i="2"/>
  <c r="G112" i="2"/>
  <c r="F112" i="2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I109" i="2" s="1"/>
  <c r="E109" i="2"/>
  <c r="D109" i="2"/>
  <c r="C109" i="2"/>
  <c r="B109" i="2"/>
  <c r="J108" i="2"/>
  <c r="I108" i="2"/>
  <c r="H108" i="2"/>
  <c r="K108" i="2" s="1"/>
  <c r="G108" i="2"/>
  <c r="F108" i="2"/>
  <c r="E108" i="2"/>
  <c r="D108" i="2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I101" i="2" s="1"/>
  <c r="E101" i="2"/>
  <c r="D101" i="2"/>
  <c r="C101" i="2"/>
  <c r="B101" i="2"/>
  <c r="J100" i="2"/>
  <c r="I100" i="2"/>
  <c r="H100" i="2"/>
  <c r="K100" i="2" s="1"/>
  <c r="G100" i="2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J95" i="2" s="1"/>
  <c r="F95" i="2"/>
  <c r="E95" i="2"/>
  <c r="D95" i="2"/>
  <c r="C95" i="2"/>
  <c r="B95" i="2"/>
  <c r="H94" i="2"/>
  <c r="G94" i="2"/>
  <c r="F94" i="2"/>
  <c r="I94" i="2" s="1"/>
  <c r="E94" i="2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I86" i="2"/>
  <c r="H86" i="2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H83" i="2"/>
  <c r="G83" i="2"/>
  <c r="J83" i="2" s="1"/>
  <c r="F83" i="2"/>
  <c r="E83" i="2"/>
  <c r="K83" i="2" s="1"/>
  <c r="D83" i="2"/>
  <c r="C83" i="2"/>
  <c r="B83" i="2"/>
  <c r="H82" i="2"/>
  <c r="G82" i="2"/>
  <c r="F82" i="2"/>
  <c r="I82" i="2" s="1"/>
  <c r="E82" i="2"/>
  <c r="K82" i="2" s="1"/>
  <c r="D82" i="2"/>
  <c r="C82" i="2"/>
  <c r="B82" i="2"/>
  <c r="I81" i="2"/>
  <c r="H81" i="2"/>
  <c r="K81" i="2" s="1"/>
  <c r="G81" i="2"/>
  <c r="J81" i="2" s="1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I77" i="2" s="1"/>
  <c r="E77" i="2"/>
  <c r="D77" i="2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J69" i="2" s="1"/>
  <c r="F69" i="2"/>
  <c r="I69" i="2" s="1"/>
  <c r="E69" i="2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J63" i="2" s="1"/>
  <c r="F63" i="2"/>
  <c r="E63" i="2"/>
  <c r="D63" i="2"/>
  <c r="C63" i="2"/>
  <c r="B63" i="2"/>
  <c r="H62" i="2"/>
  <c r="G62" i="2"/>
  <c r="F62" i="2"/>
  <c r="I62" i="2" s="1"/>
  <c r="E62" i="2"/>
  <c r="D62" i="2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I56" i="2"/>
  <c r="H56" i="2"/>
  <c r="K56" i="2" s="1"/>
  <c r="G56" i="2"/>
  <c r="J56" i="2" s="1"/>
  <c r="F56" i="2"/>
  <c r="E56" i="2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I52" i="2"/>
  <c r="H52" i="2"/>
  <c r="K52" i="2" s="1"/>
  <c r="G52" i="2"/>
  <c r="J52" i="2" s="1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I48" i="2"/>
  <c r="H48" i="2"/>
  <c r="K48" i="2" s="1"/>
  <c r="G48" i="2"/>
  <c r="J48" i="2" s="1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J44" i="2" s="1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J40" i="2" s="1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J36" i="2" s="1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K32" i="2" s="1"/>
  <c r="G32" i="2"/>
  <c r="J32" i="2" s="1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J28" i="2" s="1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I24" i="2"/>
  <c r="H24" i="2"/>
  <c r="K24" i="2" s="1"/>
  <c r="G24" i="2"/>
  <c r="J24" i="2" s="1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I16" i="2" s="1"/>
  <c r="E16" i="2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I12" i="2" s="1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F6" i="2" s="1"/>
  <c r="E8" i="2"/>
  <c r="D8" i="2"/>
  <c r="C8" i="2"/>
  <c r="B8" i="2"/>
  <c r="J7" i="2"/>
  <c r="I7" i="2"/>
  <c r="H7" i="2"/>
  <c r="H6" i="2" s="1"/>
  <c r="G7" i="2"/>
  <c r="F7" i="2"/>
  <c r="E7" i="2"/>
  <c r="D7" i="2"/>
  <c r="C7" i="2"/>
  <c r="B7" i="2"/>
  <c r="C6" i="2"/>
  <c r="I6" i="2" s="1"/>
  <c r="F4" i="2"/>
  <c r="C4" i="2"/>
  <c r="I2" i="2"/>
  <c r="G2" i="2"/>
  <c r="D6" i="2" l="1"/>
  <c r="J6" i="2" s="1"/>
  <c r="I8" i="2"/>
  <c r="J8" i="2"/>
  <c r="E6" i="2"/>
  <c r="K6" i="2" s="1"/>
  <c r="K7" i="2"/>
  <c r="I63" i="2"/>
  <c r="J74" i="2"/>
  <c r="K86" i="2"/>
  <c r="I95" i="2"/>
  <c r="J106" i="2"/>
  <c r="J114" i="2"/>
  <c r="J130" i="2"/>
  <c r="K147" i="2"/>
  <c r="K166" i="2"/>
  <c r="I188" i="2"/>
  <c r="J199" i="2"/>
  <c r="J62" i="2"/>
  <c r="K74" i="2"/>
  <c r="I83" i="2"/>
  <c r="J94" i="2"/>
  <c r="K106" i="2"/>
  <c r="I187" i="2"/>
  <c r="K62" i="2"/>
  <c r="I71" i="2"/>
  <c r="J82" i="2"/>
  <c r="K94" i="2"/>
  <c r="I103" i="2"/>
  <c r="J118" i="2"/>
  <c r="J134" i="2"/>
  <c r="K179" i="2"/>
  <c r="K198" i="2"/>
  <c r="I159" i="2"/>
  <c r="K170" i="2"/>
  <c r="J171" i="2"/>
  <c r="I191" i="2"/>
  <c r="K202" i="2"/>
  <c r="J203" i="2"/>
  <c r="K222" i="2"/>
  <c r="K6" i="3"/>
  <c r="I10" i="3"/>
  <c r="K22" i="3"/>
  <c r="I26" i="3"/>
  <c r="I147" i="2"/>
  <c r="K158" i="2"/>
  <c r="J159" i="2"/>
  <c r="I179" i="2"/>
  <c r="K190" i="2"/>
  <c r="J191" i="2"/>
  <c r="I211" i="2"/>
  <c r="K9" i="3"/>
  <c r="I15" i="3"/>
  <c r="K25" i="3"/>
  <c r="I31" i="3"/>
  <c r="K146" i="2"/>
  <c r="J147" i="2"/>
  <c r="I167" i="2"/>
  <c r="K178" i="2"/>
  <c r="J179" i="2"/>
  <c r="I199" i="2"/>
  <c r="K210" i="2"/>
  <c r="J211" i="2"/>
  <c r="I219" i="2"/>
  <c r="I227" i="2"/>
  <c r="K10" i="3"/>
  <c r="I14" i="3"/>
  <c r="K26" i="3"/>
  <c r="I30" i="3"/>
  <c r="I35" i="3"/>
  <c r="K56" i="3"/>
  <c r="J63" i="3"/>
  <c r="J71" i="3"/>
  <c r="J79" i="3"/>
  <c r="J87" i="3"/>
  <c r="J95" i="3"/>
  <c r="J103" i="3"/>
  <c r="J111" i="3"/>
  <c r="J119" i="3"/>
  <c r="J127" i="3"/>
  <c r="J135" i="3"/>
  <c r="J151" i="3"/>
  <c r="J167" i="3"/>
  <c r="J65" i="3"/>
  <c r="J73" i="3"/>
  <c r="J81" i="3"/>
  <c r="J89" i="3"/>
  <c r="J97" i="3"/>
  <c r="J105" i="3"/>
  <c r="J113" i="3"/>
  <c r="J59" i="3"/>
  <c r="J139" i="3"/>
  <c r="J155" i="3"/>
  <c r="J171" i="3"/>
  <c r="J175" i="3"/>
  <c r="J189" i="3"/>
  <c r="J197" i="3"/>
  <c r="J205" i="3"/>
  <c r="J213" i="3"/>
  <c r="J221" i="3"/>
  <c r="J229" i="3"/>
  <c r="J237" i="3"/>
  <c r="J245" i="3"/>
  <c r="J253" i="3"/>
  <c r="J265" i="3"/>
  <c r="J269" i="3"/>
  <c r="I276" i="3"/>
  <c r="I280" i="3"/>
  <c r="I284" i="3"/>
  <c r="I288" i="3"/>
  <c r="I298" i="3"/>
  <c r="I310" i="3"/>
  <c r="K333" i="3"/>
  <c r="I342" i="3"/>
  <c r="K349" i="3"/>
  <c r="K337" i="3"/>
  <c r="K345" i="3"/>
  <c r="J179" i="3"/>
  <c r="J185" i="3"/>
  <c r="J193" i="3"/>
  <c r="J201" i="3"/>
  <c r="J209" i="3"/>
  <c r="J217" i="3"/>
  <c r="J225" i="3"/>
  <c r="J233" i="3"/>
  <c r="J241" i="3"/>
  <c r="J249" i="3"/>
  <c r="J257" i="3"/>
  <c r="K297" i="3"/>
  <c r="K309" i="3"/>
  <c r="I318" i="3"/>
  <c r="K341" i="3"/>
</calcChain>
</file>

<file path=xl/sharedStrings.xml><?xml version="1.0" encoding="utf-8"?>
<sst xmlns="http://schemas.openxmlformats.org/spreadsheetml/2006/main" count="155" uniqueCount="119">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</sst>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44287</v>
      </c>
      <c r="F7" s="3" t="s">
        <v>3</v>
      </c>
      <c r="G7" s="5">
        <v>44316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F28" sqref="F28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04/01/2021 - 04/30/2021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04/01/2020 - 04/30/2020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78612634.420000002</v>
      </c>
      <c r="D6" s="41">
        <f t="shared" si="0"/>
        <v>28642921.999999996</v>
      </c>
      <c r="E6" s="42">
        <f t="shared" si="0"/>
        <v>8494180</v>
      </c>
      <c r="F6" s="40">
        <f t="shared" si="0"/>
        <v>35441081.669999994</v>
      </c>
      <c r="G6" s="41">
        <f t="shared" si="0"/>
        <v>1469223.82</v>
      </c>
      <c r="H6" s="42">
        <f t="shared" si="0"/>
        <v>665513.28</v>
      </c>
      <c r="I6" s="20">
        <f t="shared" ref="I6:I69" si="1">IFERROR((C6-F6)/F6,"")</f>
        <v>1.2181217591488938</v>
      </c>
      <c r="J6" s="20">
        <f t="shared" ref="J6:J69" si="2">IFERROR((D6-G6)/G6,"")</f>
        <v>18.495274722676356</v>
      </c>
      <c r="K6" s="20">
        <f t="shared" ref="K6:K69" si="3">IFERROR((E6-H6)/H6,"")</f>
        <v>11.763351619369638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2900980.18</v>
      </c>
      <c r="D7" s="43">
        <f>IF('County Data'!E2&gt;9,'County Data'!D2,"*")</f>
        <v>400886.66</v>
      </c>
      <c r="E7" s="44">
        <f>IF('County Data'!G2&gt;9,'County Data'!F2,"*")</f>
        <v>212635.3</v>
      </c>
      <c r="F7" s="43">
        <f>IF('County Data'!I2&gt;9,'County Data'!H2,"*")</f>
        <v>1218033.33</v>
      </c>
      <c r="G7" s="43" t="str">
        <f>IF('County Data'!K2&gt;9,'County Data'!J2,"*")</f>
        <v>*</v>
      </c>
      <c r="H7" s="44">
        <f>IF('County Data'!M2&gt;9,'County Data'!L2,"*")</f>
        <v>18705.689999999999</v>
      </c>
      <c r="I7" s="22">
        <f t="shared" si="1"/>
        <v>1.3816919525510849</v>
      </c>
      <c r="J7" s="22" t="str">
        <f t="shared" si="2"/>
        <v/>
      </c>
      <c r="K7" s="22">
        <f t="shared" si="3"/>
        <v>10.367412803270021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4746930.3600000003</v>
      </c>
      <c r="D8" s="43">
        <f>IF('County Data'!E3&gt;9,'County Data'!D3,"*")</f>
        <v>1099813.05</v>
      </c>
      <c r="E8" s="44">
        <f>IF('County Data'!G3&gt;9,'County Data'!F3,"*")</f>
        <v>597845.21</v>
      </c>
      <c r="F8" s="43">
        <f>IF('County Data'!I3&gt;9,'County Data'!H3,"*")</f>
        <v>2451721.89</v>
      </c>
      <c r="G8" s="43">
        <f>IF('County Data'!K3&gt;9,'County Data'!J3,"*")</f>
        <v>109834.45</v>
      </c>
      <c r="H8" s="44">
        <f>IF('County Data'!M3&gt;9,'County Data'!L3,"*")</f>
        <v>44867.66</v>
      </c>
      <c r="I8" s="22">
        <f t="shared" si="1"/>
        <v>0.93616183767074823</v>
      </c>
      <c r="J8" s="22">
        <f t="shared" si="2"/>
        <v>9.0133705772642383</v>
      </c>
      <c r="K8" s="22">
        <f t="shared" si="3"/>
        <v>12.324635383258228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2974972.74</v>
      </c>
      <c r="D9" s="46">
        <f>IF('County Data'!E4&gt;9,'County Data'!D4,"*")</f>
        <v>213929.02</v>
      </c>
      <c r="E9" s="47">
        <f>IF('County Data'!G4&gt;9,'County Data'!F4,"*")</f>
        <v>195819.32</v>
      </c>
      <c r="F9" s="45">
        <f>IF('County Data'!I4&gt;9,'County Data'!H4,"*")</f>
        <v>1645075.43</v>
      </c>
      <c r="G9" s="46" t="str">
        <f>IF('County Data'!K4&gt;9,'County Data'!J4,"*")</f>
        <v>*</v>
      </c>
      <c r="H9" s="47">
        <f>IF('County Data'!M4&gt;9,'County Data'!L4,"*")</f>
        <v>20093.09</v>
      </c>
      <c r="I9" s="9">
        <f t="shared" si="1"/>
        <v>0.80841114379782597</v>
      </c>
      <c r="J9" s="9" t="str">
        <f t="shared" si="2"/>
        <v/>
      </c>
      <c r="K9" s="9">
        <f t="shared" si="3"/>
        <v>8.7456050811497885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26301385.34</v>
      </c>
      <c r="D10" s="43">
        <f>IF('County Data'!E5&gt;9,'County Data'!D5,"*")</f>
        <v>4277667.8600000003</v>
      </c>
      <c r="E10" s="44">
        <f>IF('County Data'!G5&gt;9,'County Data'!F5,"*")</f>
        <v>2912983.66</v>
      </c>
      <c r="F10" s="43">
        <f>IF('County Data'!I5&gt;9,'County Data'!H5,"*")</f>
        <v>10933736.25</v>
      </c>
      <c r="G10" s="43">
        <f>IF('County Data'!K5&gt;9,'County Data'!J5,"*")</f>
        <v>680506.57</v>
      </c>
      <c r="H10" s="44">
        <f>IF('County Data'!M5&gt;9,'County Data'!L5,"*")</f>
        <v>340760.62</v>
      </c>
      <c r="I10" s="22">
        <f t="shared" si="1"/>
        <v>1.4055258640430439</v>
      </c>
      <c r="J10" s="22">
        <f t="shared" si="2"/>
        <v>5.2860052328370628</v>
      </c>
      <c r="K10" s="22">
        <f t="shared" si="3"/>
        <v>7.5484750555976801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190233.63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 t="str">
        <f>IF('County Data'!I6&gt;9,'County Data'!H6,"*")</f>
        <v>*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4429637.34</v>
      </c>
      <c r="D12" s="43">
        <f>IF('County Data'!E7&gt;9,'County Data'!D7,"*")</f>
        <v>304992.67</v>
      </c>
      <c r="E12" s="44">
        <f>IF('County Data'!G7&gt;9,'County Data'!F7,"*")</f>
        <v>281408.21000000002</v>
      </c>
      <c r="F12" s="43">
        <f>IF('County Data'!I7&gt;9,'County Data'!H7,"*")</f>
        <v>2761558.23</v>
      </c>
      <c r="G12" s="43" t="str">
        <f>IF('County Data'!K7&gt;9,'County Data'!J7,"*")</f>
        <v>*</v>
      </c>
      <c r="H12" s="44">
        <f>IF('County Data'!M7&gt;9,'County Data'!L7,"*")</f>
        <v>41586.25</v>
      </c>
      <c r="I12" s="22">
        <f t="shared" si="1"/>
        <v>0.60403546515113671</v>
      </c>
      <c r="J12" s="22" t="str">
        <f t="shared" si="2"/>
        <v/>
      </c>
      <c r="K12" s="22">
        <f t="shared" si="3"/>
        <v>5.7668570741531164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261692.5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192023.64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0.36281397436273982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4205821.45</v>
      </c>
      <c r="D14" s="43">
        <f>IF('County Data'!E9&gt;9,'County Data'!D9,"*")</f>
        <v>1957129.54</v>
      </c>
      <c r="E14" s="44">
        <f>IF('County Data'!G9&gt;9,'County Data'!F9,"*")</f>
        <v>771464.52</v>
      </c>
      <c r="F14" s="43">
        <f>IF('County Data'!I9&gt;9,'County Data'!H9,"*")</f>
        <v>1471841.8</v>
      </c>
      <c r="G14" s="43">
        <f>IF('County Data'!K9&gt;9,'County Data'!J9,"*")</f>
        <v>73929.009999999995</v>
      </c>
      <c r="H14" s="44">
        <f>IF('County Data'!M9&gt;9,'County Data'!L9,"*")</f>
        <v>42746.77</v>
      </c>
      <c r="I14" s="22">
        <f t="shared" si="1"/>
        <v>1.8575227650145554</v>
      </c>
      <c r="J14" s="22">
        <f t="shared" si="2"/>
        <v>25.473092768319233</v>
      </c>
      <c r="K14" s="22">
        <f t="shared" si="3"/>
        <v>17.047317259292342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1431432.58</v>
      </c>
      <c r="D15" s="48">
        <f>IF('County Data'!E10&gt;9,'County Data'!D10,"*")</f>
        <v>34925.620000000003</v>
      </c>
      <c r="E15" s="49">
        <f>IF('County Data'!G10&gt;9,'County Data'!F10,"*")</f>
        <v>81730.679999999993</v>
      </c>
      <c r="F15" s="48">
        <f>IF('County Data'!I10&gt;9,'County Data'!H10,"*")</f>
        <v>769082.91</v>
      </c>
      <c r="G15" s="48" t="str">
        <f>IF('County Data'!K10&gt;9,'County Data'!J10,"*")</f>
        <v>*</v>
      </c>
      <c r="H15" s="49" t="str">
        <f>IF('County Data'!M10&gt;9,'County Data'!L10,"*")</f>
        <v>*</v>
      </c>
      <c r="I15" s="23">
        <f t="shared" si="1"/>
        <v>0.86122011214629646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2606944.11</v>
      </c>
      <c r="D16" s="43">
        <f>IF('County Data'!E11&gt;9,'County Data'!D11,"*")</f>
        <v>338544.76</v>
      </c>
      <c r="E16" s="44">
        <f>IF('County Data'!G11&gt;9,'County Data'!F11,"*")</f>
        <v>248331.56</v>
      </c>
      <c r="F16" s="43">
        <f>IF('County Data'!I11&gt;9,'County Data'!H11,"*")</f>
        <v>1311115.8400000001</v>
      </c>
      <c r="G16" s="43" t="str">
        <f>IF('County Data'!K11&gt;9,'County Data'!J11,"*")</f>
        <v>*</v>
      </c>
      <c r="H16" s="44" t="str">
        <f>IF('County Data'!M11&gt;9,'County Data'!L11,"*")</f>
        <v>*</v>
      </c>
      <c r="I16" s="22">
        <f t="shared" si="1"/>
        <v>0.98834003103798951</v>
      </c>
      <c r="J16" s="22" t="str">
        <f t="shared" si="2"/>
        <v/>
      </c>
      <c r="K16" s="22" t="str">
        <f t="shared" si="3"/>
        <v/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2432974.23</v>
      </c>
      <c r="D17" s="46">
        <f>IF('County Data'!E12&gt;9,'County Data'!D12,"*")</f>
        <v>15536560.51</v>
      </c>
      <c r="E17" s="47">
        <f>IF('County Data'!G12&gt;9,'County Data'!F12,"*")</f>
        <v>447065.91</v>
      </c>
      <c r="F17" s="45">
        <f>IF('County Data'!I12&gt;9,'County Data'!H12,"*")</f>
        <v>833905.36</v>
      </c>
      <c r="G17" s="46" t="str">
        <f>IF('County Data'!K12&gt;9,'County Data'!J12,"*")</f>
        <v>*</v>
      </c>
      <c r="H17" s="47" t="str">
        <f>IF('County Data'!M12&gt;9,'County Data'!L12,"*")</f>
        <v>*</v>
      </c>
      <c r="I17" s="9">
        <f t="shared" si="1"/>
        <v>1.9175663650848822</v>
      </c>
      <c r="J17" s="9" t="str">
        <f t="shared" si="2"/>
        <v/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8310453.5599999996</v>
      </c>
      <c r="D18" s="43">
        <f>IF('County Data'!E13&gt;9,'County Data'!D13,"*")</f>
        <v>1477858.15</v>
      </c>
      <c r="E18" s="44">
        <f>IF('County Data'!G13&gt;9,'County Data'!F13,"*")</f>
        <v>974673.41</v>
      </c>
      <c r="F18" s="43">
        <f>IF('County Data'!I13&gt;9,'County Data'!H13,"*")</f>
        <v>3856604.9</v>
      </c>
      <c r="G18" s="43">
        <f>IF('County Data'!K13&gt;9,'County Data'!J13,"*")</f>
        <v>86615.13</v>
      </c>
      <c r="H18" s="44">
        <f>IF('County Data'!M13&gt;9,'County Data'!L13,"*")</f>
        <v>30569.58</v>
      </c>
      <c r="I18" s="22">
        <f t="shared" si="1"/>
        <v>1.1548625735553051</v>
      </c>
      <c r="J18" s="22">
        <f t="shared" si="2"/>
        <v>16.062355618469891</v>
      </c>
      <c r="K18" s="22">
        <f t="shared" si="3"/>
        <v>30.883768439082253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7205947.6799999997</v>
      </c>
      <c r="D19" s="46">
        <f>IF('County Data'!E14&gt;9,'County Data'!D14,"*")</f>
        <v>756681.8</v>
      </c>
      <c r="E19" s="47">
        <f>IF('County Data'!G14&gt;9,'County Data'!F14,"*")</f>
        <v>633681.46</v>
      </c>
      <c r="F19" s="45">
        <f>IF('County Data'!I14&gt;9,'County Data'!H14,"*")</f>
        <v>3205842.27</v>
      </c>
      <c r="G19" s="46">
        <f>IF('County Data'!K14&gt;9,'County Data'!J14,"*")</f>
        <v>86927.06</v>
      </c>
      <c r="H19" s="47">
        <f>IF('County Data'!M14&gt;9,'County Data'!L14,"*")</f>
        <v>41346.269999999997</v>
      </c>
      <c r="I19" s="9">
        <f t="shared" si="1"/>
        <v>1.2477549028012533</v>
      </c>
      <c r="J19" s="9">
        <f t="shared" si="2"/>
        <v>7.7047899698896982</v>
      </c>
      <c r="K19" s="9">
        <f t="shared" si="3"/>
        <v>14.326206209169532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4945698.43</v>
      </c>
      <c r="D20" s="43">
        <f>IF('County Data'!E15&gt;9,'County Data'!D15,"*")</f>
        <v>605458.36</v>
      </c>
      <c r="E20" s="44">
        <f>IF('County Data'!G15&gt;9,'County Data'!F15,"*")</f>
        <v>477841.34</v>
      </c>
      <c r="F20" s="43">
        <f>IF('County Data'!I15&gt;9,'County Data'!H15,"*")</f>
        <v>2435087.4</v>
      </c>
      <c r="G20" s="43">
        <f>IF('County Data'!K15&gt;9,'County Data'!J15,"*")</f>
        <v>216429.85</v>
      </c>
      <c r="H20" s="44">
        <f>IF('County Data'!M15&gt;9,'County Data'!L15,"*")</f>
        <v>43181.27</v>
      </c>
      <c r="I20" s="22">
        <f t="shared" si="1"/>
        <v>1.0310147512569774</v>
      </c>
      <c r="J20" s="22">
        <f t="shared" si="2"/>
        <v>1.7974808465652958</v>
      </c>
      <c r="K20" s="22">
        <f t="shared" si="3"/>
        <v>10.065939931826925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5667530.29</v>
      </c>
      <c r="D21" s="46">
        <f>IF('County Data'!E16&gt;9,'County Data'!D16,"*")</f>
        <v>1638474</v>
      </c>
      <c r="E21" s="47">
        <f>IF('County Data'!G16&gt;9,'County Data'!F16,"*")</f>
        <v>658699.42000000004</v>
      </c>
      <c r="F21" s="45">
        <f>IF('County Data'!I16&gt;9,'County Data'!H16,"*")</f>
        <v>2355452.42</v>
      </c>
      <c r="G21" s="46">
        <f>IF('County Data'!K16&gt;9,'County Data'!J16,"*")</f>
        <v>214981.75</v>
      </c>
      <c r="H21" s="47">
        <f>IF('County Data'!M16&gt;9,'County Data'!L16,"*")</f>
        <v>41656.080000000002</v>
      </c>
      <c r="I21" s="9">
        <f t="shared" si="1"/>
        <v>1.4061323599141096</v>
      </c>
      <c r="J21" s="9">
        <f t="shared" si="2"/>
        <v>6.6214562398901302</v>
      </c>
      <c r="K21" s="9">
        <f t="shared" si="3"/>
        <v>14.81280379718879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39" sqref="G3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04/01/2021 - 04/30/2021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04/01/2020 - 04/30/2020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1490441.9</v>
      </c>
      <c r="D6" s="41" t="str">
        <f>IF('Town Data'!E2&gt;9,'Town Data'!D2,"*")</f>
        <v>*</v>
      </c>
      <c r="E6" s="42">
        <f>IF('Town Data'!G2&gt;9,'Town Data'!F2,"*")</f>
        <v>141960.85999999999</v>
      </c>
      <c r="F6" s="41">
        <f>IF('Town Data'!I2&gt;9,'Town Data'!H2,"*")</f>
        <v>764709.9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0.94902916779291058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378012.35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209442.66</v>
      </c>
      <c r="D8" s="43" t="str">
        <f>IF('Town Data'!E4&gt;9,'Town Data'!D4,"*")</f>
        <v>*</v>
      </c>
      <c r="E8" s="44" t="str">
        <f>IF('Town Data'!G4&gt;9,'Town Data'!F4,"*")</f>
        <v>*</v>
      </c>
      <c r="F8" s="43" t="str">
        <f>IF('Town Data'!I4&gt;9,'Town Data'!H4,"*")</f>
        <v>*</v>
      </c>
      <c r="G8" s="43" t="str">
        <f>IF('Town Data'!K4&gt;9,'Town Data'!J4,"*")</f>
        <v>*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2472976.8199999998</v>
      </c>
      <c r="D9" s="46">
        <f>IF('Town Data'!E5&gt;9,'Town Data'!D5,"*")</f>
        <v>283329.40000000002</v>
      </c>
      <c r="E9" s="47">
        <f>IF('Town Data'!G5&gt;9,'Town Data'!F5,"*")</f>
        <v>232420.36</v>
      </c>
      <c r="F9" s="45">
        <f>IF('Town Data'!I5&gt;9,'Town Data'!H5,"*")</f>
        <v>1605542.5</v>
      </c>
      <c r="G9" s="46">
        <f>IF('Town Data'!K5&gt;9,'Town Data'!J5,"*")</f>
        <v>72577.33</v>
      </c>
      <c r="H9" s="47">
        <f>IF('Town Data'!M5&gt;9,'Town Data'!L5,"*")</f>
        <v>22457.46</v>
      </c>
      <c r="I9" s="9">
        <f t="shared" si="0"/>
        <v>0.54027490396548195</v>
      </c>
      <c r="J9" s="9">
        <f t="shared" si="1"/>
        <v>2.9038278206156112</v>
      </c>
      <c r="K9" s="9">
        <f t="shared" si="2"/>
        <v>9.3493609695842714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1669102.24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803524.71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1.0772257769148132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305062.55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3167892.17</v>
      </c>
      <c r="D12" s="43">
        <f>IF('Town Data'!E8&gt;9,'Town Data'!D8,"*")</f>
        <v>404666.27</v>
      </c>
      <c r="E12" s="44">
        <f>IF('Town Data'!G8&gt;9,'Town Data'!F8,"*")</f>
        <v>255838.75</v>
      </c>
      <c r="F12" s="43">
        <f>IF('Town Data'!I8&gt;9,'Town Data'!H8,"*")</f>
        <v>1561388.19</v>
      </c>
      <c r="G12" s="43" t="str">
        <f>IF('Town Data'!K8&gt;9,'Town Data'!J8,"*")</f>
        <v>*</v>
      </c>
      <c r="H12" s="44">
        <f>IF('Town Data'!M8&gt;9,'Town Data'!L8,"*")</f>
        <v>22932.12</v>
      </c>
      <c r="I12" s="22">
        <f t="shared" si="0"/>
        <v>1.0288946658421951</v>
      </c>
      <c r="J12" s="22" t="str">
        <f t="shared" si="1"/>
        <v/>
      </c>
      <c r="K12" s="22">
        <f t="shared" si="2"/>
        <v>10.156349696408357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295336.34999999998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185696.28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0.59042685184646659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BURLINGTON</v>
      </c>
      <c r="C14" s="51">
        <f>IF('Town Data'!C10&gt;9,'Town Data'!B10,"*")</f>
        <v>7268540.4900000002</v>
      </c>
      <c r="D14" s="43">
        <f>IF('Town Data'!E10&gt;9,'Town Data'!D10,"*")</f>
        <v>1987679.36</v>
      </c>
      <c r="E14" s="44">
        <f>IF('Town Data'!G10&gt;9,'Town Data'!F10,"*")</f>
        <v>1438565.82</v>
      </c>
      <c r="F14" s="43">
        <f>IF('Town Data'!I10&gt;9,'Town Data'!H10,"*")</f>
        <v>2269770.37</v>
      </c>
      <c r="G14" s="43" t="str">
        <f>IF('Town Data'!K10&gt;9,'Town Data'!J10,"*")</f>
        <v>*</v>
      </c>
      <c r="H14" s="44">
        <f>IF('Town Data'!M10&gt;9,'Town Data'!L10,"*")</f>
        <v>68050.09</v>
      </c>
      <c r="I14" s="22">
        <f t="shared" si="0"/>
        <v>2.2023241584566109</v>
      </c>
      <c r="J14" s="22" t="str">
        <f t="shared" si="1"/>
        <v/>
      </c>
      <c r="K14" s="22">
        <f t="shared" si="2"/>
        <v>20.139807750437949</v>
      </c>
      <c r="L14" s="15"/>
    </row>
    <row r="15" spans="1:12" x14ac:dyDescent="0.25">
      <c r="A15" s="15"/>
      <c r="B15" s="15" t="str">
        <f>'Town Data'!A11</f>
        <v>CAMBRIDGE</v>
      </c>
      <c r="C15" s="50">
        <f>IF('Town Data'!C11&gt;9,'Town Data'!B11,"*")</f>
        <v>464550.97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CASTLETON</v>
      </c>
      <c r="C16" s="52">
        <f>IF('Town Data'!C12&gt;9,'Town Data'!B12,"*")</f>
        <v>471791.46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160761.84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1.9347229417130334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CHESTER</v>
      </c>
      <c r="C17" s="51">
        <f>IF('Town Data'!C13&gt;9,'Town Data'!B13,"*")</f>
        <v>196826.82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97120.82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1.0266181854724867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COLCHESTER</v>
      </c>
      <c r="C18" s="50">
        <f>IF('Town Data'!C14&gt;9,'Town Data'!B14,"*")</f>
        <v>2170497.36</v>
      </c>
      <c r="D18" s="46" t="str">
        <f>IF('Town Data'!E14&gt;9,'Town Data'!D14,"*")</f>
        <v>*</v>
      </c>
      <c r="E18" s="47">
        <f>IF('Town Data'!G14&gt;9,'Town Data'!F14,"*")</f>
        <v>177846.49</v>
      </c>
      <c r="F18" s="45">
        <f>IF('Town Data'!I14&gt;9,'Town Data'!H14,"*")</f>
        <v>1274564.6499999999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0.70293233850475922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DERBY</v>
      </c>
      <c r="C19" s="51">
        <f>IF('Town Data'!C15&gt;9,'Town Data'!B15,"*")</f>
        <v>885072.6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456789.24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0.93759511498125481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DOVER</v>
      </c>
      <c r="C20" s="50">
        <f>IF('Town Data'!C16&gt;9,'Town Data'!B16,"*")</f>
        <v>277945.36</v>
      </c>
      <c r="D20" s="46">
        <f>IF('Town Data'!E16&gt;9,'Town Data'!D16,"*")</f>
        <v>25230.67</v>
      </c>
      <c r="E20" s="47">
        <f>IF('Town Data'!G16&gt;9,'Town Data'!F16,"*")</f>
        <v>84918.43</v>
      </c>
      <c r="F20" s="45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ENOSBURG</v>
      </c>
      <c r="C21" s="51">
        <f>IF('Town Data'!C17&gt;9,'Town Data'!B17,"*")</f>
        <v>356578.05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271714.01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0.31232853984967496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ESSEX</v>
      </c>
      <c r="C22" s="50">
        <f>IF('Town Data'!C18&gt;9,'Town Data'!B18,"*")</f>
        <v>3757102.29</v>
      </c>
      <c r="D22" s="46" t="str">
        <f>IF('Town Data'!E18&gt;9,'Town Data'!D18,"*")</f>
        <v>*</v>
      </c>
      <c r="E22" s="47">
        <f>IF('Town Data'!G18&gt;9,'Town Data'!F18,"*")</f>
        <v>259335.67</v>
      </c>
      <c r="F22" s="45">
        <f>IF('Town Data'!I18&gt;9,'Town Data'!H18,"*")</f>
        <v>1797387.67</v>
      </c>
      <c r="G22" s="46" t="str">
        <f>IF('Town Data'!K18&gt;9,'Town Data'!J18,"*")</f>
        <v>*</v>
      </c>
      <c r="H22" s="47">
        <f>IF('Town Data'!M18&gt;9,'Town Data'!L18,"*")</f>
        <v>31342.18</v>
      </c>
      <c r="I22" s="9">
        <f t="shared" si="0"/>
        <v>1.0903127092220457</v>
      </c>
      <c r="J22" s="9" t="str">
        <f t="shared" si="1"/>
        <v/>
      </c>
      <c r="K22" s="9">
        <f t="shared" si="2"/>
        <v>7.27433414012682</v>
      </c>
      <c r="L22" s="15"/>
    </row>
    <row r="23" spans="1:12" x14ac:dyDescent="0.25">
      <c r="A23" s="15"/>
      <c r="B23" s="27" t="str">
        <f>'Town Data'!A19</f>
        <v>FAIR HAVEN</v>
      </c>
      <c r="C23" s="51">
        <f>IF('Town Data'!C19&gt;9,'Town Data'!B19,"*")</f>
        <v>464022.84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312112.89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0.48671475888099336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HARDWICK</v>
      </c>
      <c r="C24" s="50">
        <f>IF('Town Data'!C20&gt;9,'Town Data'!B20,"*")</f>
        <v>258795.51999999999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128905.68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1.0076347295169616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HARTFORD</v>
      </c>
      <c r="C25" s="51">
        <f>IF('Town Data'!C21&gt;9,'Town Data'!B21,"*")</f>
        <v>1616748.74</v>
      </c>
      <c r="D25" s="43">
        <f>IF('Town Data'!E21&gt;9,'Town Data'!D21,"*")</f>
        <v>565600.30000000005</v>
      </c>
      <c r="E25" s="44">
        <f>IF('Town Data'!G21&gt;9,'Town Data'!F21,"*")</f>
        <v>167705.24</v>
      </c>
      <c r="F25" s="43">
        <f>IF('Town Data'!I21&gt;9,'Town Data'!H21,"*")</f>
        <v>744750.85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1.1708585361131176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HINESBURG</v>
      </c>
      <c r="C26" s="50">
        <f>IF('Town Data'!C22&gt;9,'Town Data'!B22,"*")</f>
        <v>346097.67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JERICHO</v>
      </c>
      <c r="C27" s="51">
        <f>IF('Town Data'!C23&gt;9,'Town Data'!B23,"*")</f>
        <v>337910.2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KILLINGTON</v>
      </c>
      <c r="C28" s="50">
        <f>IF('Town Data'!C24&gt;9,'Town Data'!B24,"*")</f>
        <v>1048962.04</v>
      </c>
      <c r="D28" s="46">
        <f>IF('Town Data'!E24&gt;9,'Town Data'!D24,"*")</f>
        <v>838871.45</v>
      </c>
      <c r="E28" s="47">
        <f>IF('Town Data'!G24&gt;9,'Town Data'!F24,"*")</f>
        <v>413224.21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LONDONDERRY</v>
      </c>
      <c r="C29" s="51">
        <f>IF('Town Data'!C25&gt;9,'Town Data'!B25,"*")</f>
        <v>130920.04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LUDLOW</v>
      </c>
      <c r="C30" s="50">
        <f>IF('Town Data'!C26&gt;9,'Town Data'!B26,"*")</f>
        <v>523930.92</v>
      </c>
      <c r="D30" s="46">
        <f>IF('Town Data'!E26&gt;9,'Town Data'!D26,"*")</f>
        <v>68121.320000000007</v>
      </c>
      <c r="E30" s="47">
        <f>IF('Town Data'!G26&gt;9,'Town Data'!F26,"*")</f>
        <v>124226.99</v>
      </c>
      <c r="F30" s="45">
        <f>IF('Town Data'!I26&gt;9,'Town Data'!H26,"*")</f>
        <v>106531.61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3.918079432010837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LYNDON</v>
      </c>
      <c r="C31" s="51">
        <f>IF('Town Data'!C27&gt;9,'Town Data'!B27,"*")</f>
        <v>1110211.71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659251.39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0.68404909999507157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MANCHESTER</v>
      </c>
      <c r="C32" s="50">
        <f>IF('Town Data'!C28&gt;9,'Town Data'!B28,"*")</f>
        <v>1688277.21</v>
      </c>
      <c r="D32" s="46">
        <f>IF('Town Data'!E28&gt;9,'Town Data'!D28,"*")</f>
        <v>735071.27</v>
      </c>
      <c r="E32" s="47">
        <f>IF('Town Data'!G28&gt;9,'Town Data'!F28,"*")</f>
        <v>286765</v>
      </c>
      <c r="F32" s="45">
        <f>IF('Town Data'!I28&gt;9,'Town Data'!H28,"*")</f>
        <v>576498.18999999994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1.9285039212352082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MIDDLEBURY</v>
      </c>
      <c r="C33" s="51">
        <f>IF('Town Data'!C29&gt;9,'Town Data'!B29,"*")</f>
        <v>1809371.32</v>
      </c>
      <c r="D33" s="43" t="str">
        <f>IF('Town Data'!E29&gt;9,'Town Data'!D29,"*")</f>
        <v>*</v>
      </c>
      <c r="E33" s="44">
        <f>IF('Town Data'!G29&gt;9,'Town Data'!F29,"*")</f>
        <v>134240.84</v>
      </c>
      <c r="F33" s="43">
        <f>IF('Town Data'!I29&gt;9,'Town Data'!H29,"*")</f>
        <v>677660.28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1.6700271115196541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MILTON</v>
      </c>
      <c r="C34" s="50">
        <f>IF('Town Data'!C30&gt;9,'Town Data'!B30,"*")</f>
        <v>964666.88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556189.16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0.73442229618426935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MONTPELIER</v>
      </c>
      <c r="C35" s="51">
        <f>IF('Town Data'!C31&gt;9,'Town Data'!B31,"*")</f>
        <v>1435120.44</v>
      </c>
      <c r="D35" s="43" t="str">
        <f>IF('Town Data'!E31&gt;9,'Town Data'!D31,"*")</f>
        <v>*</v>
      </c>
      <c r="E35" s="44">
        <f>IF('Town Data'!G31&gt;9,'Town Data'!F31,"*")</f>
        <v>140992.78</v>
      </c>
      <c r="F35" s="43">
        <f>IF('Town Data'!I31&gt;9,'Town Data'!H31,"*")</f>
        <v>565299.76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1.5386892787642434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MORRISTOWN</v>
      </c>
      <c r="C36" s="50">
        <f>IF('Town Data'!C32&gt;9,'Town Data'!B32,"*")</f>
        <v>1316975.31</v>
      </c>
      <c r="D36" s="46" t="str">
        <f>IF('Town Data'!E32&gt;9,'Town Data'!D32,"*")</f>
        <v>*</v>
      </c>
      <c r="E36" s="47">
        <f>IF('Town Data'!G32&gt;9,'Town Data'!F32,"*")</f>
        <v>74421.78</v>
      </c>
      <c r="F36" s="45">
        <f>IF('Town Data'!I32&gt;9,'Town Data'!H32,"*")</f>
        <v>677215.8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0.94469076179262201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NEWPORT</v>
      </c>
      <c r="C37" s="51">
        <f>IF('Town Data'!C33&gt;9,'Town Data'!B33,"*")</f>
        <v>1058970.4099999999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541058.38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0.95722023564259351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NORTHFIELD</v>
      </c>
      <c r="C38" s="50">
        <f>IF('Town Data'!C34&gt;9,'Town Data'!B34,"*")</f>
        <v>246679.49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141773.42000000001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0.73995583939500065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POULTNEY</v>
      </c>
      <c r="C39" s="51">
        <f>IF('Town Data'!C35&gt;9,'Town Data'!B35,"*")</f>
        <v>131099.37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114364.13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0.14633294547862158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RANDOLPH</v>
      </c>
      <c r="C40" s="50">
        <f>IF('Town Data'!C36&gt;9,'Town Data'!B36,"*")</f>
        <v>615253.13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353380.47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0.74105017744755408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RICHMOND</v>
      </c>
      <c r="C41" s="51">
        <f>IF('Town Data'!C37&gt;9,'Town Data'!B37,"*")</f>
        <v>263379.90999999997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ROCKINGHAM</v>
      </c>
      <c r="C42" s="50">
        <f>IF('Town Data'!C38&gt;9,'Town Data'!B38,"*")</f>
        <v>475387.79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367031.94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0.29522185453396776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RUTLAND</v>
      </c>
      <c r="C43" s="51">
        <f>IF('Town Data'!C39&gt;9,'Town Data'!B39,"*")</f>
        <v>3940732</v>
      </c>
      <c r="D43" s="43" t="str">
        <f>IF('Town Data'!E39&gt;9,'Town Data'!D39,"*")</f>
        <v>*</v>
      </c>
      <c r="E43" s="44">
        <f>IF('Town Data'!G39&gt;9,'Town Data'!F39,"*")</f>
        <v>298697.33</v>
      </c>
      <c r="F43" s="43">
        <f>IF('Town Data'!I39&gt;9,'Town Data'!H39,"*")</f>
        <v>1962537.92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1.0079775070027692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RUTLAND TOWN</v>
      </c>
      <c r="C44" s="50">
        <f>IF('Town Data'!C40&gt;9,'Town Data'!B40,"*")</f>
        <v>1184064.24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631314.42000000004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0.87555392762927842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SHELBURNE</v>
      </c>
      <c r="C45" s="51">
        <f>IF('Town Data'!C41&gt;9,'Town Data'!B41,"*")</f>
        <v>713554.02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445643.87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0.60117544082901897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SOUTH BURLINGTON</v>
      </c>
      <c r="C46" s="50">
        <f>IF('Town Data'!C42&gt;9,'Town Data'!B42,"*")</f>
        <v>6646065.1399999997</v>
      </c>
      <c r="D46" s="46">
        <f>IF('Town Data'!E42&gt;9,'Town Data'!D42,"*")</f>
        <v>1129210.56</v>
      </c>
      <c r="E46" s="47">
        <f>IF('Town Data'!G42&gt;9,'Town Data'!F42,"*")</f>
        <v>413533.59</v>
      </c>
      <c r="F46" s="45">
        <f>IF('Town Data'!I42&gt;9,'Town Data'!H42,"*")</f>
        <v>2687362.78</v>
      </c>
      <c r="G46" s="46">
        <f>IF('Town Data'!K42&gt;9,'Town Data'!J42,"*")</f>
        <v>217104.91</v>
      </c>
      <c r="H46" s="47">
        <f>IF('Town Data'!M42&gt;9,'Town Data'!L42,"*")</f>
        <v>32739.57</v>
      </c>
      <c r="I46" s="9">
        <f t="shared" si="0"/>
        <v>1.4730807427495889</v>
      </c>
      <c r="J46" s="9">
        <f t="shared" si="1"/>
        <v>4.201220737016035</v>
      </c>
      <c r="K46" s="9">
        <f t="shared" si="2"/>
        <v>11.631002484149915</v>
      </c>
      <c r="L46" s="15"/>
    </row>
    <row r="47" spans="1:12" x14ac:dyDescent="0.25">
      <c r="A47" s="15"/>
      <c r="B47" s="27" t="str">
        <f>'Town Data'!A43</f>
        <v>SPRINGFIELD</v>
      </c>
      <c r="C47" s="51">
        <f>IF('Town Data'!C43&gt;9,'Town Data'!B43,"*")</f>
        <v>1195680.6599999999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591753.34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1.0205727271433735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ST ALBANS</v>
      </c>
      <c r="C48" s="50">
        <f>IF('Town Data'!C44&gt;9,'Town Data'!B44,"*")</f>
        <v>1834618.74</v>
      </c>
      <c r="D48" s="46" t="str">
        <f>IF('Town Data'!E44&gt;9,'Town Data'!D44,"*")</f>
        <v>*</v>
      </c>
      <c r="E48" s="47">
        <f>IF('Town Data'!G44&gt;9,'Town Data'!F44,"*")</f>
        <v>133742.76999999999</v>
      </c>
      <c r="F48" s="45">
        <f>IF('Town Data'!I44&gt;9,'Town Data'!H44,"*")</f>
        <v>1128735.8700000001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0.62537471233194686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ST ALBANS TOWN</v>
      </c>
      <c r="C49" s="51">
        <f>IF('Town Data'!C45&gt;9,'Town Data'!B45,"*")</f>
        <v>1001009.87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596360.82999999996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0.67853054668261836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JOHNSBURY</v>
      </c>
      <c r="C50" s="50">
        <f>IF('Town Data'!C46&gt;9,'Town Data'!B46,"*")</f>
        <v>1151133.3799999999</v>
      </c>
      <c r="D50" s="46" t="str">
        <f>IF('Town Data'!E46&gt;9,'Town Data'!D46,"*")</f>
        <v>*</v>
      </c>
      <c r="E50" s="47">
        <f>IF('Town Data'!G46&gt;9,'Town Data'!F46,"*")</f>
        <v>44407.1</v>
      </c>
      <c r="F50" s="45">
        <f>IF('Town Data'!I46&gt;9,'Town Data'!H46,"*")</f>
        <v>665577.89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0.72952466915630243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STOWE</v>
      </c>
      <c r="C51" s="51">
        <f>IF('Town Data'!C47&gt;9,'Town Data'!B47,"*")</f>
        <v>2162747.69</v>
      </c>
      <c r="D51" s="43">
        <f>IF('Town Data'!E47&gt;9,'Town Data'!D47,"*")</f>
        <v>1832360.15</v>
      </c>
      <c r="E51" s="44">
        <f>IF('Town Data'!G47&gt;9,'Town Data'!F47,"*")</f>
        <v>589228.06999999995</v>
      </c>
      <c r="F51" s="43">
        <f>IF('Town Data'!I47&gt;9,'Town Data'!H47,"*")</f>
        <v>467048.8</v>
      </c>
      <c r="G51" s="43">
        <f>IF('Town Data'!K47&gt;9,'Town Data'!J47,"*")</f>
        <v>69170.009999999995</v>
      </c>
      <c r="H51" s="44">
        <f>IF('Town Data'!M47&gt;9,'Town Data'!L47,"*")</f>
        <v>29423.89</v>
      </c>
      <c r="I51" s="22">
        <f t="shared" si="0"/>
        <v>3.6306674805716233</v>
      </c>
      <c r="J51" s="22">
        <f t="shared" si="1"/>
        <v>25.490673486963498</v>
      </c>
      <c r="K51" s="22">
        <f t="shared" si="2"/>
        <v>19.025498667919162</v>
      </c>
      <c r="L51" s="15"/>
    </row>
    <row r="52" spans="1:12" x14ac:dyDescent="0.25">
      <c r="A52" s="15"/>
      <c r="B52" s="15" t="str">
        <f>'Town Data'!A48</f>
        <v>SWANTON</v>
      </c>
      <c r="C52" s="50">
        <f>IF('Town Data'!C48&gt;9,'Town Data'!B48,"*")</f>
        <v>549900.32999999996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333059.03999999998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0.65105961393511491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VERGENNES</v>
      </c>
      <c r="C53" s="51">
        <f>IF('Town Data'!C49&gt;9,'Town Data'!B49,"*")</f>
        <v>340629.05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WAITSFIELD</v>
      </c>
      <c r="C54" s="50">
        <f>IF('Town Data'!C50&gt;9,'Town Data'!B50,"*")</f>
        <v>427449.08</v>
      </c>
      <c r="D54" s="46" t="str">
        <f>IF('Town Data'!E50&gt;9,'Town Data'!D50,"*")</f>
        <v>*</v>
      </c>
      <c r="E54" s="47">
        <f>IF('Town Data'!G50&gt;9,'Town Data'!F50,"*")</f>
        <v>46345.57</v>
      </c>
      <c r="F54" s="45">
        <f>IF('Town Data'!I50&gt;9,'Town Data'!H50,"*")</f>
        <v>203630.89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1.0991367272421193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WARREN</v>
      </c>
      <c r="C55" s="51">
        <f>IF('Town Data'!C51&gt;9,'Town Data'!B51,"*")</f>
        <v>241031.19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WATERBURY</v>
      </c>
      <c r="C56" s="50">
        <f>IF('Town Data'!C52&gt;9,'Town Data'!B52,"*")</f>
        <v>921557.55</v>
      </c>
      <c r="D56" s="46" t="str">
        <f>IF('Town Data'!E52&gt;9,'Town Data'!D52,"*")</f>
        <v>*</v>
      </c>
      <c r="E56" s="47">
        <f>IF('Town Data'!G52&gt;9,'Town Data'!F52,"*")</f>
        <v>124695.19</v>
      </c>
      <c r="F56" s="45">
        <f>IF('Town Data'!I52&gt;9,'Town Data'!H52,"*")</f>
        <v>288297.98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2.196545289703383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WEST RUTLAND</v>
      </c>
      <c r="C57" s="51">
        <f>IF('Town Data'!C53&gt;9,'Town Data'!B53,"*")</f>
        <v>161860.29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WILLISTON</v>
      </c>
      <c r="C58" s="50">
        <f>IF('Town Data'!C54&gt;9,'Town Data'!B54,"*")</f>
        <v>2883407.82</v>
      </c>
      <c r="D58" s="46" t="str">
        <f>IF('Town Data'!E54&gt;9,'Town Data'!D54,"*")</f>
        <v>*</v>
      </c>
      <c r="E58" s="47">
        <f>IF('Town Data'!G54&gt;9,'Town Data'!F54,"*")</f>
        <v>228249.64</v>
      </c>
      <c r="F58" s="45">
        <f>IF('Town Data'!I54&gt;9,'Town Data'!H54,"*")</f>
        <v>1041239.54</v>
      </c>
      <c r="G58" s="46" t="str">
        <f>IF('Town Data'!K54&gt;9,'Town Data'!J54,"*")</f>
        <v>*</v>
      </c>
      <c r="H58" s="47">
        <f>IF('Town Data'!M54&gt;9,'Town Data'!L54,"*")</f>
        <v>41351.769999999997</v>
      </c>
      <c r="I58" s="9">
        <f t="shared" si="0"/>
        <v>1.7692069972678908</v>
      </c>
      <c r="J58" s="9" t="str">
        <f t="shared" si="1"/>
        <v/>
      </c>
      <c r="K58" s="9">
        <f t="shared" si="2"/>
        <v>4.519706653427412</v>
      </c>
      <c r="L58" s="15"/>
    </row>
    <row r="59" spans="1:12" x14ac:dyDescent="0.25">
      <c r="A59" s="15"/>
      <c r="B59" s="27" t="str">
        <f>'Town Data'!A55</f>
        <v>WILMINGTON</v>
      </c>
      <c r="C59" s="51">
        <f>IF('Town Data'!C55&gt;9,'Town Data'!B55,"*")</f>
        <v>294100.42</v>
      </c>
      <c r="D59" s="43" t="str">
        <f>IF('Town Data'!E55&gt;9,'Town Data'!D55,"*")</f>
        <v>*</v>
      </c>
      <c r="E59" s="44">
        <f>IF('Town Data'!G55&gt;9,'Town Data'!F55,"*")</f>
        <v>23648.41</v>
      </c>
      <c r="F59" s="43" t="str">
        <f>IF('Town Data'!I55&gt;9,'Town Data'!H55,"*")</f>
        <v>*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WINDSOR</v>
      </c>
      <c r="C60" s="50">
        <f>IF('Town Data'!C56&gt;9,'Town Data'!B56,"*")</f>
        <v>350917.73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WINOOSKI</v>
      </c>
      <c r="C61" s="51">
        <f>IF('Town Data'!C57&gt;9,'Town Data'!B57,"*")</f>
        <v>808431.33</v>
      </c>
      <c r="D61" s="43" t="str">
        <f>IF('Town Data'!E57&gt;9,'Town Data'!D57,"*")</f>
        <v>*</v>
      </c>
      <c r="E61" s="44">
        <f>IF('Town Data'!G57&gt;9,'Town Data'!F57,"*")</f>
        <v>173253.21</v>
      </c>
      <c r="F61" s="43">
        <f>IF('Town Data'!I57&gt;9,'Town Data'!H57,"*")</f>
        <v>389275.48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1.0767589317467414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WOODSTOCK</v>
      </c>
      <c r="C62" s="50">
        <f>IF('Town Data'!C58&gt;9,'Town Data'!B58,"*")</f>
        <v>680809.84</v>
      </c>
      <c r="D62" s="46">
        <f>IF('Town Data'!E58&gt;9,'Town Data'!D58,"*")</f>
        <v>614072.85</v>
      </c>
      <c r="E62" s="47" t="str">
        <f>IF('Town Data'!G58&gt;9,'Town Data'!F58,"*")</f>
        <v>*</v>
      </c>
      <c r="F62" s="45">
        <f>IF('Town Data'!I58&gt;9,'Town Data'!H58,"*")</f>
        <v>200329.81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2.3984449942821788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>
        <f>'Town Data'!A59</f>
        <v>0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>
        <f>'Town Data'!A60</f>
        <v>0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1490441.9</v>
      </c>
      <c r="C2" s="39">
        <v>38</v>
      </c>
      <c r="D2" s="39">
        <v>0</v>
      </c>
      <c r="E2" s="39">
        <v>0</v>
      </c>
      <c r="F2" s="39">
        <v>141960.85999999999</v>
      </c>
      <c r="G2" s="39">
        <v>14</v>
      </c>
      <c r="H2" s="39">
        <v>764709.9</v>
      </c>
      <c r="I2" s="39">
        <v>23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378012.35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209442.66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2472976.8199999998</v>
      </c>
      <c r="C5" s="39">
        <v>60</v>
      </c>
      <c r="D5" s="39">
        <v>283329.40000000002</v>
      </c>
      <c r="E5" s="39">
        <v>15</v>
      </c>
      <c r="F5" s="39">
        <v>232420.36</v>
      </c>
      <c r="G5" s="39">
        <v>23</v>
      </c>
      <c r="H5" s="39">
        <v>1605542.5</v>
      </c>
      <c r="I5" s="39">
        <v>46</v>
      </c>
      <c r="J5" s="39">
        <v>72577.33</v>
      </c>
      <c r="K5" s="39">
        <v>10</v>
      </c>
      <c r="L5" s="39">
        <v>22457.46</v>
      </c>
      <c r="M5" s="39">
        <v>12</v>
      </c>
    </row>
    <row r="6" spans="1:13" x14ac:dyDescent="0.25">
      <c r="A6" s="38" t="s">
        <v>51</v>
      </c>
      <c r="B6" s="39">
        <v>1669102.24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803524.71</v>
      </c>
      <c r="I6" s="39">
        <v>13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305062.55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3167892.17</v>
      </c>
      <c r="C8" s="39">
        <v>68</v>
      </c>
      <c r="D8" s="39">
        <v>404666.27</v>
      </c>
      <c r="E8" s="39">
        <v>12</v>
      </c>
      <c r="F8" s="39">
        <v>255838.75</v>
      </c>
      <c r="G8" s="39">
        <v>27</v>
      </c>
      <c r="H8" s="39">
        <v>1561388.19</v>
      </c>
      <c r="I8" s="39">
        <v>42</v>
      </c>
      <c r="J8" s="39">
        <v>0</v>
      </c>
      <c r="K8" s="39">
        <v>0</v>
      </c>
      <c r="L8" s="39">
        <v>22932.12</v>
      </c>
      <c r="M8" s="39">
        <v>16</v>
      </c>
    </row>
    <row r="9" spans="1:13" x14ac:dyDescent="0.25">
      <c r="A9" s="38" t="s">
        <v>54</v>
      </c>
      <c r="B9" s="39">
        <v>295336.34999999998</v>
      </c>
      <c r="C9" s="39">
        <v>15</v>
      </c>
      <c r="D9" s="39">
        <v>0</v>
      </c>
      <c r="E9" s="39">
        <v>0</v>
      </c>
      <c r="F9" s="39">
        <v>0</v>
      </c>
      <c r="G9" s="39">
        <v>0</v>
      </c>
      <c r="H9" s="39">
        <v>185696.28</v>
      </c>
      <c r="I9" s="39">
        <v>15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7268540.4900000002</v>
      </c>
      <c r="C10" s="39">
        <v>162</v>
      </c>
      <c r="D10" s="39">
        <v>1987679.36</v>
      </c>
      <c r="E10" s="39">
        <v>12</v>
      </c>
      <c r="F10" s="39">
        <v>1438565.82</v>
      </c>
      <c r="G10" s="39">
        <v>76</v>
      </c>
      <c r="H10" s="39">
        <v>2269770.37</v>
      </c>
      <c r="I10" s="39">
        <v>95</v>
      </c>
      <c r="J10" s="39">
        <v>0</v>
      </c>
      <c r="K10" s="39">
        <v>0</v>
      </c>
      <c r="L10" s="39">
        <v>68050.09</v>
      </c>
      <c r="M10" s="39">
        <v>27</v>
      </c>
    </row>
    <row r="11" spans="1:13" x14ac:dyDescent="0.25">
      <c r="A11" s="38" t="s">
        <v>56</v>
      </c>
      <c r="B11" s="39">
        <v>464550.97</v>
      </c>
      <c r="C11" s="39">
        <v>17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471791.46</v>
      </c>
      <c r="C12" s="39">
        <v>19</v>
      </c>
      <c r="D12" s="39">
        <v>0</v>
      </c>
      <c r="E12" s="39">
        <v>0</v>
      </c>
      <c r="F12" s="39">
        <v>0</v>
      </c>
      <c r="G12" s="39">
        <v>0</v>
      </c>
      <c r="H12" s="39">
        <v>160761.84</v>
      </c>
      <c r="I12" s="39">
        <v>12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196826.82</v>
      </c>
      <c r="C13" s="39">
        <v>13</v>
      </c>
      <c r="D13" s="39">
        <v>0</v>
      </c>
      <c r="E13" s="39">
        <v>0</v>
      </c>
      <c r="F13" s="39">
        <v>0</v>
      </c>
      <c r="G13" s="39">
        <v>0</v>
      </c>
      <c r="H13" s="39">
        <v>97120.82</v>
      </c>
      <c r="I13" s="39">
        <v>10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2170497.36</v>
      </c>
      <c r="C14" s="39">
        <v>46</v>
      </c>
      <c r="D14" s="39">
        <v>0</v>
      </c>
      <c r="E14" s="39">
        <v>0</v>
      </c>
      <c r="F14" s="39">
        <v>177846.49</v>
      </c>
      <c r="G14" s="39">
        <v>12</v>
      </c>
      <c r="H14" s="39">
        <v>1274564.6499999999</v>
      </c>
      <c r="I14" s="39">
        <v>36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885072.6</v>
      </c>
      <c r="C15" s="39">
        <v>19</v>
      </c>
      <c r="D15" s="39">
        <v>0</v>
      </c>
      <c r="E15" s="39">
        <v>0</v>
      </c>
      <c r="F15" s="39">
        <v>0</v>
      </c>
      <c r="G15" s="39">
        <v>0</v>
      </c>
      <c r="H15" s="39">
        <v>456789.24</v>
      </c>
      <c r="I15" s="39">
        <v>14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277945.36</v>
      </c>
      <c r="C16" s="39">
        <v>19</v>
      </c>
      <c r="D16" s="39">
        <v>25230.67</v>
      </c>
      <c r="E16" s="39">
        <v>10</v>
      </c>
      <c r="F16" s="39">
        <v>84918.43</v>
      </c>
      <c r="G16" s="39">
        <v>10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356578.05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271714.01</v>
      </c>
      <c r="I17" s="39">
        <v>10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3757102.29</v>
      </c>
      <c r="C18" s="39">
        <v>76</v>
      </c>
      <c r="D18" s="39">
        <v>0</v>
      </c>
      <c r="E18" s="39">
        <v>0</v>
      </c>
      <c r="F18" s="39">
        <v>259335.67</v>
      </c>
      <c r="G18" s="39">
        <v>24</v>
      </c>
      <c r="H18" s="39">
        <v>1797387.67</v>
      </c>
      <c r="I18" s="39">
        <v>49</v>
      </c>
      <c r="J18" s="39">
        <v>0</v>
      </c>
      <c r="K18" s="39">
        <v>0</v>
      </c>
      <c r="L18" s="39">
        <v>31342.18</v>
      </c>
      <c r="M18" s="39">
        <v>11</v>
      </c>
    </row>
    <row r="19" spans="1:13" x14ac:dyDescent="0.25">
      <c r="A19" s="38" t="s">
        <v>64</v>
      </c>
      <c r="B19" s="39">
        <v>464022.84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312112.89</v>
      </c>
      <c r="I19" s="39">
        <v>10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258795.51999999999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128905.68</v>
      </c>
      <c r="I20" s="39">
        <v>11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1616748.74</v>
      </c>
      <c r="C21" s="39">
        <v>37</v>
      </c>
      <c r="D21" s="39">
        <v>565600.30000000005</v>
      </c>
      <c r="E21" s="39">
        <v>10</v>
      </c>
      <c r="F21" s="39">
        <v>167705.24</v>
      </c>
      <c r="G21" s="39">
        <v>15</v>
      </c>
      <c r="H21" s="39">
        <v>744750.85</v>
      </c>
      <c r="I21" s="39">
        <v>25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346097.67</v>
      </c>
      <c r="C22" s="39">
        <v>10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337910.2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1048962.04</v>
      </c>
      <c r="C24" s="39">
        <v>31</v>
      </c>
      <c r="D24" s="39">
        <v>838871.45</v>
      </c>
      <c r="E24" s="39">
        <v>23</v>
      </c>
      <c r="F24" s="39">
        <v>413224.21</v>
      </c>
      <c r="G24" s="39">
        <v>24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130920.04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523930.92</v>
      </c>
      <c r="C26" s="39">
        <v>32</v>
      </c>
      <c r="D26" s="39">
        <v>68121.320000000007</v>
      </c>
      <c r="E26" s="39">
        <v>10</v>
      </c>
      <c r="F26" s="39">
        <v>124226.99</v>
      </c>
      <c r="G26" s="39">
        <v>15</v>
      </c>
      <c r="H26" s="39">
        <v>106531.61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1110211.71</v>
      </c>
      <c r="C27" s="39">
        <v>22</v>
      </c>
      <c r="D27" s="39">
        <v>0</v>
      </c>
      <c r="E27" s="39">
        <v>0</v>
      </c>
      <c r="F27" s="39">
        <v>0</v>
      </c>
      <c r="G27" s="39">
        <v>0</v>
      </c>
      <c r="H27" s="39">
        <v>659251.39</v>
      </c>
      <c r="I27" s="39">
        <v>17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1688277.21</v>
      </c>
      <c r="C28" s="39">
        <v>52</v>
      </c>
      <c r="D28" s="39">
        <v>735071.27</v>
      </c>
      <c r="E28" s="39">
        <v>19</v>
      </c>
      <c r="F28" s="39">
        <v>286765</v>
      </c>
      <c r="G28" s="39">
        <v>31</v>
      </c>
      <c r="H28" s="39">
        <v>576498.18999999994</v>
      </c>
      <c r="I28" s="39">
        <v>30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1809371.32</v>
      </c>
      <c r="C29" s="39">
        <v>45</v>
      </c>
      <c r="D29" s="39">
        <v>0</v>
      </c>
      <c r="E29" s="39">
        <v>0</v>
      </c>
      <c r="F29" s="39">
        <v>134240.84</v>
      </c>
      <c r="G29" s="39">
        <v>17</v>
      </c>
      <c r="H29" s="39">
        <v>677660.28</v>
      </c>
      <c r="I29" s="39">
        <v>29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964666.88</v>
      </c>
      <c r="C30" s="39">
        <v>21</v>
      </c>
      <c r="D30" s="39">
        <v>0</v>
      </c>
      <c r="E30" s="39">
        <v>0</v>
      </c>
      <c r="F30" s="39">
        <v>0</v>
      </c>
      <c r="G30" s="39">
        <v>0</v>
      </c>
      <c r="H30" s="39">
        <v>556189.16</v>
      </c>
      <c r="I30" s="39">
        <v>15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1435120.44</v>
      </c>
      <c r="C31" s="39">
        <v>43</v>
      </c>
      <c r="D31" s="39">
        <v>0</v>
      </c>
      <c r="E31" s="39">
        <v>0</v>
      </c>
      <c r="F31" s="39">
        <v>140992.78</v>
      </c>
      <c r="G31" s="39">
        <v>16</v>
      </c>
      <c r="H31" s="39">
        <v>565299.76</v>
      </c>
      <c r="I31" s="39">
        <v>29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1316975.31</v>
      </c>
      <c r="C32" s="39">
        <v>31</v>
      </c>
      <c r="D32" s="39">
        <v>0</v>
      </c>
      <c r="E32" s="39">
        <v>0</v>
      </c>
      <c r="F32" s="39">
        <v>74421.78</v>
      </c>
      <c r="G32" s="39">
        <v>10</v>
      </c>
      <c r="H32" s="39">
        <v>677215.8</v>
      </c>
      <c r="I32" s="39">
        <v>19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1058970.4099999999</v>
      </c>
      <c r="C33" s="39">
        <v>25</v>
      </c>
      <c r="D33" s="39">
        <v>0</v>
      </c>
      <c r="E33" s="39">
        <v>0</v>
      </c>
      <c r="F33" s="39">
        <v>0</v>
      </c>
      <c r="G33" s="39">
        <v>0</v>
      </c>
      <c r="H33" s="39">
        <v>541058.38</v>
      </c>
      <c r="I33" s="39">
        <v>14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246679.49</v>
      </c>
      <c r="C34" s="39">
        <v>19</v>
      </c>
      <c r="D34" s="39">
        <v>0</v>
      </c>
      <c r="E34" s="39">
        <v>0</v>
      </c>
      <c r="F34" s="39">
        <v>0</v>
      </c>
      <c r="G34" s="39">
        <v>0</v>
      </c>
      <c r="H34" s="39">
        <v>141773.42000000001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131099.37</v>
      </c>
      <c r="C35" s="39">
        <v>13</v>
      </c>
      <c r="D35" s="39">
        <v>0</v>
      </c>
      <c r="E35" s="39">
        <v>0</v>
      </c>
      <c r="F35" s="39">
        <v>0</v>
      </c>
      <c r="G35" s="39">
        <v>0</v>
      </c>
      <c r="H35" s="39">
        <v>114364.13</v>
      </c>
      <c r="I35" s="39">
        <v>10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615253.13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353380.47</v>
      </c>
      <c r="I36" s="39">
        <v>16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263379.90999999997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475387.79</v>
      </c>
      <c r="C38" s="39">
        <v>26</v>
      </c>
      <c r="D38" s="39">
        <v>0</v>
      </c>
      <c r="E38" s="39">
        <v>0</v>
      </c>
      <c r="F38" s="39">
        <v>0</v>
      </c>
      <c r="G38" s="39">
        <v>0</v>
      </c>
      <c r="H38" s="39">
        <v>367031.94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3940732</v>
      </c>
      <c r="C39" s="39">
        <v>73</v>
      </c>
      <c r="D39" s="39">
        <v>0</v>
      </c>
      <c r="E39" s="39">
        <v>0</v>
      </c>
      <c r="F39" s="39">
        <v>298697.33</v>
      </c>
      <c r="G39" s="39">
        <v>23</v>
      </c>
      <c r="H39" s="39">
        <v>1962537.92</v>
      </c>
      <c r="I39" s="39">
        <v>47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1184064.24</v>
      </c>
      <c r="C40" s="39">
        <v>14</v>
      </c>
      <c r="D40" s="39">
        <v>0</v>
      </c>
      <c r="E40" s="39">
        <v>0</v>
      </c>
      <c r="F40" s="39">
        <v>0</v>
      </c>
      <c r="G40" s="39">
        <v>0</v>
      </c>
      <c r="H40" s="39">
        <v>631314.42000000004</v>
      </c>
      <c r="I40" s="39">
        <v>13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713554.02</v>
      </c>
      <c r="C41" s="39">
        <v>22</v>
      </c>
      <c r="D41" s="39">
        <v>0</v>
      </c>
      <c r="E41" s="39">
        <v>0</v>
      </c>
      <c r="F41" s="39">
        <v>0</v>
      </c>
      <c r="G41" s="39">
        <v>0</v>
      </c>
      <c r="H41" s="39">
        <v>445643.87</v>
      </c>
      <c r="I41" s="39">
        <v>17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6646065.1399999997</v>
      </c>
      <c r="C42" s="39">
        <v>85</v>
      </c>
      <c r="D42" s="39">
        <v>1129210.56</v>
      </c>
      <c r="E42" s="39">
        <v>14</v>
      </c>
      <c r="F42" s="39">
        <v>413533.59</v>
      </c>
      <c r="G42" s="39">
        <v>25</v>
      </c>
      <c r="H42" s="39">
        <v>2687362.78</v>
      </c>
      <c r="I42" s="39">
        <v>63</v>
      </c>
      <c r="J42" s="39">
        <v>217104.91</v>
      </c>
      <c r="K42" s="39">
        <v>13</v>
      </c>
      <c r="L42" s="39">
        <v>32739.57</v>
      </c>
      <c r="M42" s="39">
        <v>20</v>
      </c>
    </row>
    <row r="43" spans="1:13" x14ac:dyDescent="0.25">
      <c r="A43" s="38" t="s">
        <v>88</v>
      </c>
      <c r="B43" s="39">
        <v>1195680.6599999999</v>
      </c>
      <c r="C43" s="39">
        <v>31</v>
      </c>
      <c r="D43" s="39">
        <v>0</v>
      </c>
      <c r="E43" s="39">
        <v>0</v>
      </c>
      <c r="F43" s="39">
        <v>0</v>
      </c>
      <c r="G43" s="39">
        <v>0</v>
      </c>
      <c r="H43" s="39">
        <v>591753.34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1834618.74</v>
      </c>
      <c r="C44" s="39">
        <v>32</v>
      </c>
      <c r="D44" s="39">
        <v>0</v>
      </c>
      <c r="E44" s="39">
        <v>0</v>
      </c>
      <c r="F44" s="39">
        <v>133742.76999999999</v>
      </c>
      <c r="G44" s="39">
        <v>10</v>
      </c>
      <c r="H44" s="39">
        <v>1128735.8700000001</v>
      </c>
      <c r="I44" s="39">
        <v>24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1001009.87</v>
      </c>
      <c r="C45" s="39">
        <v>19</v>
      </c>
      <c r="D45" s="39">
        <v>0</v>
      </c>
      <c r="E45" s="39">
        <v>0</v>
      </c>
      <c r="F45" s="39">
        <v>0</v>
      </c>
      <c r="G45" s="39">
        <v>0</v>
      </c>
      <c r="H45" s="39">
        <v>596360.82999999996</v>
      </c>
      <c r="I45" s="39">
        <v>13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1151133.3799999999</v>
      </c>
      <c r="C46" s="39">
        <v>42</v>
      </c>
      <c r="D46" s="39">
        <v>0</v>
      </c>
      <c r="E46" s="39">
        <v>0</v>
      </c>
      <c r="F46" s="39">
        <v>44407.1</v>
      </c>
      <c r="G46" s="39">
        <v>13</v>
      </c>
      <c r="H46" s="39">
        <v>665577.89</v>
      </c>
      <c r="I46" s="39">
        <v>29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2162747.69</v>
      </c>
      <c r="C47" s="39">
        <v>54</v>
      </c>
      <c r="D47" s="39">
        <v>1832360.15</v>
      </c>
      <c r="E47" s="39">
        <v>54</v>
      </c>
      <c r="F47" s="39">
        <v>589228.06999999995</v>
      </c>
      <c r="G47" s="39">
        <v>36</v>
      </c>
      <c r="H47" s="39">
        <v>467048.8</v>
      </c>
      <c r="I47" s="39">
        <v>28</v>
      </c>
      <c r="J47" s="39">
        <v>69170.009999999995</v>
      </c>
      <c r="K47" s="39">
        <v>10</v>
      </c>
      <c r="L47" s="39">
        <v>29423.89</v>
      </c>
      <c r="M47" s="39">
        <v>14</v>
      </c>
    </row>
    <row r="48" spans="1:13" x14ac:dyDescent="0.25">
      <c r="A48" s="38" t="s">
        <v>93</v>
      </c>
      <c r="B48" s="39">
        <v>549900.32999999996</v>
      </c>
      <c r="C48" s="39">
        <v>16</v>
      </c>
      <c r="D48" s="39">
        <v>0</v>
      </c>
      <c r="E48" s="39">
        <v>0</v>
      </c>
      <c r="F48" s="39">
        <v>0</v>
      </c>
      <c r="G48" s="39">
        <v>0</v>
      </c>
      <c r="H48" s="39">
        <v>333059.03999999998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340629.05</v>
      </c>
      <c r="C49" s="39">
        <v>17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427449.08</v>
      </c>
      <c r="C50" s="39">
        <v>24</v>
      </c>
      <c r="D50" s="39">
        <v>0</v>
      </c>
      <c r="E50" s="39">
        <v>0</v>
      </c>
      <c r="F50" s="39">
        <v>46345.57</v>
      </c>
      <c r="G50" s="39">
        <v>11</v>
      </c>
      <c r="H50" s="39">
        <v>203630.89</v>
      </c>
      <c r="I50" s="39">
        <v>18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241031.19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921557.55</v>
      </c>
      <c r="C52" s="39">
        <v>35</v>
      </c>
      <c r="D52" s="39">
        <v>0</v>
      </c>
      <c r="E52" s="39">
        <v>0</v>
      </c>
      <c r="F52" s="39">
        <v>124695.19</v>
      </c>
      <c r="G52" s="39">
        <v>14</v>
      </c>
      <c r="H52" s="39">
        <v>288297.98</v>
      </c>
      <c r="I52" s="39">
        <v>24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161860.29</v>
      </c>
      <c r="C53" s="39">
        <v>10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2883407.82</v>
      </c>
      <c r="C54" s="39">
        <v>44</v>
      </c>
      <c r="D54" s="39">
        <v>0</v>
      </c>
      <c r="E54" s="39">
        <v>0</v>
      </c>
      <c r="F54" s="39">
        <v>228249.64</v>
      </c>
      <c r="G54" s="39">
        <v>18</v>
      </c>
      <c r="H54" s="39">
        <v>1041239.54</v>
      </c>
      <c r="I54" s="39">
        <v>30</v>
      </c>
      <c r="J54" s="39">
        <v>0</v>
      </c>
      <c r="K54" s="39">
        <v>0</v>
      </c>
      <c r="L54" s="39">
        <v>41351.769999999997</v>
      </c>
      <c r="M54" s="39">
        <v>13</v>
      </c>
    </row>
    <row r="55" spans="1:13" x14ac:dyDescent="0.25">
      <c r="A55" s="38" t="s">
        <v>100</v>
      </c>
      <c r="B55" s="39">
        <v>294100.42</v>
      </c>
      <c r="C55" s="39">
        <v>16</v>
      </c>
      <c r="D55" s="39">
        <v>0</v>
      </c>
      <c r="E55" s="39">
        <v>0</v>
      </c>
      <c r="F55" s="39">
        <v>23648.41</v>
      </c>
      <c r="G55" s="39">
        <v>10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350917.73</v>
      </c>
      <c r="C56" s="39">
        <v>12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808431.33</v>
      </c>
      <c r="C57" s="39">
        <v>27</v>
      </c>
      <c r="D57" s="39">
        <v>0</v>
      </c>
      <c r="E57" s="39">
        <v>0</v>
      </c>
      <c r="F57" s="39">
        <v>173253.21</v>
      </c>
      <c r="G57" s="39">
        <v>13</v>
      </c>
      <c r="H57" s="39">
        <v>389275.48</v>
      </c>
      <c r="I57" s="39">
        <v>18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680809.84</v>
      </c>
      <c r="C58" s="39">
        <v>20</v>
      </c>
      <c r="D58" s="39">
        <v>614072.85</v>
      </c>
      <c r="E58" s="39">
        <v>10</v>
      </c>
      <c r="F58" s="39">
        <v>0</v>
      </c>
      <c r="G58" s="39">
        <v>0</v>
      </c>
      <c r="H58" s="39">
        <v>200329.81</v>
      </c>
      <c r="I58" s="39">
        <v>12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104</v>
      </c>
      <c r="B2" s="35">
        <v>2900980.18</v>
      </c>
      <c r="C2" s="36">
        <v>108</v>
      </c>
      <c r="D2" s="35">
        <v>400886.66</v>
      </c>
      <c r="E2" s="36">
        <v>17</v>
      </c>
      <c r="F2" s="35">
        <v>212635.3</v>
      </c>
      <c r="G2" s="36">
        <v>34</v>
      </c>
      <c r="H2" s="35">
        <v>1218033.33</v>
      </c>
      <c r="I2" s="36">
        <v>82</v>
      </c>
      <c r="J2" s="35">
        <v>0</v>
      </c>
      <c r="K2" s="36">
        <v>0</v>
      </c>
      <c r="L2" s="35">
        <v>18705.689999999999</v>
      </c>
      <c r="M2" s="37">
        <v>14</v>
      </c>
      <c r="N2" s="35"/>
      <c r="O2" s="35"/>
      <c r="P2" s="35"/>
      <c r="Q2" s="35"/>
      <c r="R2" s="35"/>
    </row>
    <row r="3" spans="1:18" x14ac:dyDescent="0.25">
      <c r="A3" s="35" t="s">
        <v>105</v>
      </c>
      <c r="B3" s="35">
        <v>4746930.3600000003</v>
      </c>
      <c r="C3" s="36">
        <v>148</v>
      </c>
      <c r="D3" s="35">
        <v>1099813.05</v>
      </c>
      <c r="E3" s="36">
        <v>52</v>
      </c>
      <c r="F3" s="35">
        <v>597845.21</v>
      </c>
      <c r="G3" s="36">
        <v>67</v>
      </c>
      <c r="H3" s="35">
        <v>2451721.89</v>
      </c>
      <c r="I3" s="36">
        <v>100</v>
      </c>
      <c r="J3" s="35">
        <v>109834.45</v>
      </c>
      <c r="K3" s="36">
        <v>25</v>
      </c>
      <c r="L3" s="35">
        <v>44867.66</v>
      </c>
      <c r="M3" s="37">
        <v>28</v>
      </c>
      <c r="N3" s="35"/>
      <c r="O3" s="35"/>
      <c r="P3" s="35"/>
      <c r="Q3" s="35"/>
      <c r="R3" s="35"/>
    </row>
    <row r="4" spans="1:18" x14ac:dyDescent="0.25">
      <c r="A4" s="35" t="s">
        <v>106</v>
      </c>
      <c r="B4" s="35">
        <v>2974972.74</v>
      </c>
      <c r="C4" s="36">
        <v>107</v>
      </c>
      <c r="D4" s="35">
        <v>213929.02</v>
      </c>
      <c r="E4" s="36">
        <v>17</v>
      </c>
      <c r="F4" s="35">
        <v>195819.32</v>
      </c>
      <c r="G4" s="36">
        <v>37</v>
      </c>
      <c r="H4" s="35">
        <v>1645075.43</v>
      </c>
      <c r="I4" s="36">
        <v>75</v>
      </c>
      <c r="J4" s="35">
        <v>0</v>
      </c>
      <c r="K4" s="36">
        <v>0</v>
      </c>
      <c r="L4" s="35">
        <v>20093.09</v>
      </c>
      <c r="M4" s="37">
        <v>14</v>
      </c>
      <c r="N4" s="35"/>
      <c r="O4" s="35"/>
      <c r="P4" s="35"/>
      <c r="Q4" s="35"/>
      <c r="R4" s="35"/>
    </row>
    <row r="5" spans="1:18" x14ac:dyDescent="0.25">
      <c r="A5" s="35" t="s">
        <v>107</v>
      </c>
      <c r="B5" s="35">
        <v>26301385.34</v>
      </c>
      <c r="C5" s="36">
        <v>526</v>
      </c>
      <c r="D5" s="35">
        <v>4277667.8600000003</v>
      </c>
      <c r="E5" s="36">
        <v>51</v>
      </c>
      <c r="F5" s="35">
        <v>2912983.66</v>
      </c>
      <c r="G5" s="36">
        <v>200</v>
      </c>
      <c r="H5" s="35">
        <v>10933736.25</v>
      </c>
      <c r="I5" s="36">
        <v>354</v>
      </c>
      <c r="J5" s="35">
        <v>680506.57</v>
      </c>
      <c r="K5" s="36">
        <v>36</v>
      </c>
      <c r="L5" s="35">
        <v>340760.62</v>
      </c>
      <c r="M5" s="37">
        <v>106</v>
      </c>
      <c r="N5" s="35"/>
      <c r="O5" s="35"/>
      <c r="P5" s="35"/>
      <c r="Q5" s="35"/>
      <c r="R5" s="35"/>
    </row>
    <row r="6" spans="1:18" x14ac:dyDescent="0.25">
      <c r="A6" s="35" t="s">
        <v>108</v>
      </c>
      <c r="B6" s="35">
        <v>190233.63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109</v>
      </c>
      <c r="B7" s="35">
        <v>4429637.34</v>
      </c>
      <c r="C7" s="36">
        <v>117</v>
      </c>
      <c r="D7" s="35">
        <v>304992.67</v>
      </c>
      <c r="E7" s="36">
        <v>13</v>
      </c>
      <c r="F7" s="35">
        <v>281408.21000000002</v>
      </c>
      <c r="G7" s="36">
        <v>37</v>
      </c>
      <c r="H7" s="35">
        <v>2761558.23</v>
      </c>
      <c r="I7" s="36">
        <v>88</v>
      </c>
      <c r="J7" s="35">
        <v>0</v>
      </c>
      <c r="K7" s="36">
        <v>0</v>
      </c>
      <c r="L7" s="35">
        <v>41586.25</v>
      </c>
      <c r="M7" s="37">
        <v>18</v>
      </c>
      <c r="N7" s="35"/>
      <c r="O7" s="35"/>
      <c r="P7" s="35"/>
      <c r="Q7" s="35"/>
      <c r="R7" s="35"/>
    </row>
    <row r="8" spans="1:18" x14ac:dyDescent="0.25">
      <c r="A8" s="35" t="s">
        <v>110</v>
      </c>
      <c r="B8" s="35">
        <v>261692.5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192023.64</v>
      </c>
      <c r="I8" s="36">
        <v>15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111</v>
      </c>
      <c r="B9" s="35">
        <v>4205821.45</v>
      </c>
      <c r="C9" s="36">
        <v>117</v>
      </c>
      <c r="D9" s="35">
        <v>1957129.54</v>
      </c>
      <c r="E9" s="36">
        <v>64</v>
      </c>
      <c r="F9" s="35">
        <v>771464.52</v>
      </c>
      <c r="G9" s="36">
        <v>60</v>
      </c>
      <c r="H9" s="35">
        <v>1471841.8</v>
      </c>
      <c r="I9" s="36">
        <v>65</v>
      </c>
      <c r="J9" s="35">
        <v>73929.009999999995</v>
      </c>
      <c r="K9" s="36">
        <v>12</v>
      </c>
      <c r="L9" s="35">
        <v>42746.77</v>
      </c>
      <c r="M9" s="37">
        <v>22</v>
      </c>
      <c r="N9" s="35"/>
      <c r="O9" s="35"/>
      <c r="P9" s="35"/>
      <c r="Q9" s="35"/>
      <c r="R9" s="35"/>
    </row>
    <row r="10" spans="1:18" x14ac:dyDescent="0.25">
      <c r="A10" s="35" t="s">
        <v>112</v>
      </c>
      <c r="B10" s="35">
        <v>1431432.58</v>
      </c>
      <c r="C10" s="36">
        <v>53</v>
      </c>
      <c r="D10" s="35">
        <v>34925.620000000003</v>
      </c>
      <c r="E10" s="36">
        <v>11</v>
      </c>
      <c r="F10" s="35">
        <v>81730.679999999993</v>
      </c>
      <c r="G10" s="36">
        <v>11</v>
      </c>
      <c r="H10" s="35">
        <v>769082.91</v>
      </c>
      <c r="I10" s="36">
        <v>42</v>
      </c>
      <c r="J10" s="35">
        <v>0</v>
      </c>
      <c r="K10" s="36">
        <v>0</v>
      </c>
      <c r="L10" s="35">
        <v>0</v>
      </c>
      <c r="M10" s="37">
        <v>0</v>
      </c>
      <c r="N10" s="35"/>
      <c r="O10" s="35"/>
      <c r="P10" s="35"/>
      <c r="Q10" s="35"/>
      <c r="R10" s="35"/>
    </row>
    <row r="11" spans="1:18" x14ac:dyDescent="0.25">
      <c r="A11" s="35" t="s">
        <v>113</v>
      </c>
      <c r="B11" s="35">
        <v>2606944.11</v>
      </c>
      <c r="C11" s="36">
        <v>88</v>
      </c>
      <c r="D11" s="35">
        <v>338544.76</v>
      </c>
      <c r="E11" s="36">
        <v>13</v>
      </c>
      <c r="F11" s="35">
        <v>248331.56</v>
      </c>
      <c r="G11" s="36">
        <v>29</v>
      </c>
      <c r="H11" s="35">
        <v>1311115.8400000001</v>
      </c>
      <c r="I11" s="36">
        <v>58</v>
      </c>
      <c r="J11" s="35">
        <v>0</v>
      </c>
      <c r="K11" s="36">
        <v>0</v>
      </c>
      <c r="L11" s="35">
        <v>0</v>
      </c>
      <c r="M11" s="37">
        <v>0</v>
      </c>
      <c r="N11" s="35"/>
      <c r="O11" s="35"/>
      <c r="P11" s="35"/>
      <c r="Q11" s="35"/>
      <c r="R11" s="35"/>
    </row>
    <row r="12" spans="1:18" x14ac:dyDescent="0.25">
      <c r="A12" s="35" t="s">
        <v>114</v>
      </c>
      <c r="B12" s="35">
        <v>2432974.23</v>
      </c>
      <c r="C12" s="36">
        <v>34</v>
      </c>
      <c r="D12" s="35">
        <v>15536560.51</v>
      </c>
      <c r="E12" s="36">
        <v>23</v>
      </c>
      <c r="F12" s="35">
        <v>447065.91</v>
      </c>
      <c r="G12" s="36">
        <v>12</v>
      </c>
      <c r="H12" s="35">
        <v>833905.36</v>
      </c>
      <c r="I12" s="36">
        <v>24</v>
      </c>
      <c r="J12" s="35">
        <v>0</v>
      </c>
      <c r="K12" s="36">
        <v>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115</v>
      </c>
      <c r="B13" s="35">
        <v>8310453.5599999996</v>
      </c>
      <c r="C13" s="36">
        <v>232</v>
      </c>
      <c r="D13" s="35">
        <v>1477858.15</v>
      </c>
      <c r="E13" s="36">
        <v>55</v>
      </c>
      <c r="F13" s="35">
        <v>974673.41</v>
      </c>
      <c r="G13" s="36">
        <v>87</v>
      </c>
      <c r="H13" s="35">
        <v>3856604.9</v>
      </c>
      <c r="I13" s="36">
        <v>144</v>
      </c>
      <c r="J13" s="35">
        <v>86615.13</v>
      </c>
      <c r="K13" s="36">
        <v>17</v>
      </c>
      <c r="L13" s="35">
        <v>30569.58</v>
      </c>
      <c r="M13" s="37">
        <v>26</v>
      </c>
      <c r="N13" s="35"/>
      <c r="O13" s="35"/>
      <c r="P13" s="35"/>
      <c r="Q13" s="35"/>
      <c r="R13" s="35"/>
    </row>
    <row r="14" spans="1:18" x14ac:dyDescent="0.25">
      <c r="A14" s="35" t="s">
        <v>116</v>
      </c>
      <c r="B14" s="35">
        <v>7205947.6799999997</v>
      </c>
      <c r="C14" s="36">
        <v>216</v>
      </c>
      <c r="D14" s="35">
        <v>756681.8</v>
      </c>
      <c r="E14" s="36">
        <v>35</v>
      </c>
      <c r="F14" s="35">
        <v>633681.46</v>
      </c>
      <c r="G14" s="36">
        <v>77</v>
      </c>
      <c r="H14" s="35">
        <v>3205842.27</v>
      </c>
      <c r="I14" s="36">
        <v>153</v>
      </c>
      <c r="J14" s="35">
        <v>86927.06</v>
      </c>
      <c r="K14" s="36">
        <v>12</v>
      </c>
      <c r="L14" s="35">
        <v>41346.269999999997</v>
      </c>
      <c r="M14" s="37">
        <v>30</v>
      </c>
      <c r="N14" s="35"/>
      <c r="O14" s="35"/>
      <c r="P14" s="35"/>
      <c r="Q14" s="35"/>
      <c r="R14" s="35"/>
    </row>
    <row r="15" spans="1:18" x14ac:dyDescent="0.25">
      <c r="A15" s="35" t="s">
        <v>117</v>
      </c>
      <c r="B15" s="35">
        <v>4945698.43</v>
      </c>
      <c r="C15" s="36">
        <v>175</v>
      </c>
      <c r="D15" s="35">
        <v>605458.36</v>
      </c>
      <c r="E15" s="36">
        <v>46</v>
      </c>
      <c r="F15" s="35">
        <v>477841.34</v>
      </c>
      <c r="G15" s="36">
        <v>71</v>
      </c>
      <c r="H15" s="35">
        <v>2435087.4</v>
      </c>
      <c r="I15" s="36">
        <v>110</v>
      </c>
      <c r="J15" s="35">
        <v>216429.85</v>
      </c>
      <c r="K15" s="36">
        <v>21</v>
      </c>
      <c r="L15" s="35">
        <v>43181.27</v>
      </c>
      <c r="M15" s="37">
        <v>33</v>
      </c>
      <c r="N15" s="35"/>
      <c r="O15" s="35"/>
      <c r="P15" s="35"/>
      <c r="Q15" s="35"/>
      <c r="R15" s="35"/>
    </row>
    <row r="16" spans="1:18" x14ac:dyDescent="0.25">
      <c r="A16" s="35" t="s">
        <v>118</v>
      </c>
      <c r="B16" s="35">
        <v>5667530.29</v>
      </c>
      <c r="C16" s="36">
        <v>202</v>
      </c>
      <c r="D16" s="35">
        <v>1638474</v>
      </c>
      <c r="E16" s="36">
        <v>57</v>
      </c>
      <c r="F16" s="35">
        <v>658699.42000000004</v>
      </c>
      <c r="G16" s="36">
        <v>78</v>
      </c>
      <c r="H16" s="35">
        <v>2355452.42</v>
      </c>
      <c r="I16" s="36">
        <v>137</v>
      </c>
      <c r="J16" s="35">
        <v>214981.75</v>
      </c>
      <c r="K16" s="36">
        <v>25</v>
      </c>
      <c r="L16" s="35">
        <v>41656.080000000002</v>
      </c>
      <c r="M16" s="37">
        <v>29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2021-11-02T18:27:16Z</dcterms:modified>
</cp:coreProperties>
</file>