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3C98E65-CE05-4AA0-8A2D-4951ECC88D57}" xr6:coauthVersionLast="47" xr6:coauthVersionMax="47" xr10:uidLastSave="{00000000-0000-0000-0000-000000000000}"/>
  <bookViews>
    <workbookView xWindow="180" yWindow="396" windowWidth="20424" windowHeight="127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I429" i="3" s="1"/>
  <c r="E429" i="3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D425" i="3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C338" i="3"/>
  <c r="B338" i="3"/>
  <c r="H337" i="3"/>
  <c r="G337" i="3"/>
  <c r="F337" i="3"/>
  <c r="I337" i="3" s="1"/>
  <c r="E337" i="3"/>
  <c r="D337" i="3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C334" i="3"/>
  <c r="I334" i="3" s="1"/>
  <c r="B334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C330" i="3"/>
  <c r="B330" i="3"/>
  <c r="H329" i="3"/>
  <c r="G329" i="3"/>
  <c r="J329" i="3" s="1"/>
  <c r="F329" i="3"/>
  <c r="I329" i="3" s="1"/>
  <c r="E329" i="3"/>
  <c r="D329" i="3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I325" i="3" s="1"/>
  <c r="E325" i="3"/>
  <c r="K325" i="3" s="1"/>
  <c r="D325" i="3"/>
  <c r="J325" i="3" s="1"/>
  <c r="C325" i="3"/>
  <c r="B325" i="3"/>
  <c r="H324" i="3"/>
  <c r="K324" i="3" s="1"/>
  <c r="G324" i="3"/>
  <c r="J324" i="3" s="1"/>
  <c r="F324" i="3"/>
  <c r="E324" i="3"/>
  <c r="D324" i="3"/>
  <c r="C324" i="3"/>
  <c r="I324" i="3" s="1"/>
  <c r="B324" i="3"/>
  <c r="J323" i="3"/>
  <c r="I323" i="3"/>
  <c r="H323" i="3"/>
  <c r="G323" i="3"/>
  <c r="F323" i="3"/>
  <c r="E323" i="3"/>
  <c r="D323" i="3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B320" i="3"/>
  <c r="J319" i="3"/>
  <c r="H319" i="3"/>
  <c r="G319" i="3"/>
  <c r="F319" i="3"/>
  <c r="E319" i="3"/>
  <c r="D319" i="3"/>
  <c r="C319" i="3"/>
  <c r="B319" i="3"/>
  <c r="J318" i="3"/>
  <c r="H318" i="3"/>
  <c r="K318" i="3" s="1"/>
  <c r="G318" i="3"/>
  <c r="F318" i="3"/>
  <c r="E318" i="3"/>
  <c r="D318" i="3"/>
  <c r="C318" i="3"/>
  <c r="B318" i="3"/>
  <c r="I317" i="3"/>
  <c r="H317" i="3"/>
  <c r="G317" i="3"/>
  <c r="J317" i="3" s="1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C314" i="3"/>
  <c r="B314" i="3"/>
  <c r="H313" i="3"/>
  <c r="G313" i="3"/>
  <c r="J313" i="3" s="1"/>
  <c r="F313" i="3"/>
  <c r="I313" i="3" s="1"/>
  <c r="E313" i="3"/>
  <c r="K313" i="3" s="1"/>
  <c r="D313" i="3"/>
  <c r="C313" i="3"/>
  <c r="B313" i="3"/>
  <c r="I312" i="3"/>
  <c r="H312" i="3"/>
  <c r="K312" i="3" s="1"/>
  <c r="G312" i="3"/>
  <c r="J312" i="3" s="1"/>
  <c r="F312" i="3"/>
  <c r="E312" i="3"/>
  <c r="D312" i="3"/>
  <c r="C312" i="3"/>
  <c r="B312" i="3"/>
  <c r="K311" i="3"/>
  <c r="I311" i="3"/>
  <c r="H311" i="3"/>
  <c r="G311" i="3"/>
  <c r="F311" i="3"/>
  <c r="E311" i="3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I309" i="3" s="1"/>
  <c r="E309" i="3"/>
  <c r="K309" i="3" s="1"/>
  <c r="D309" i="3"/>
  <c r="J309" i="3" s="1"/>
  <c r="C309" i="3"/>
  <c r="B309" i="3"/>
  <c r="H308" i="3"/>
  <c r="K308" i="3" s="1"/>
  <c r="G308" i="3"/>
  <c r="J308" i="3" s="1"/>
  <c r="F308" i="3"/>
  <c r="E308" i="3"/>
  <c r="D308" i="3"/>
  <c r="C308" i="3"/>
  <c r="B308" i="3"/>
  <c r="J307" i="3"/>
  <c r="I307" i="3"/>
  <c r="H307" i="3"/>
  <c r="G307" i="3"/>
  <c r="F307" i="3"/>
  <c r="E307" i="3"/>
  <c r="D307" i="3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I303" i="3"/>
  <c r="H303" i="3"/>
  <c r="K303" i="3" s="1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I299" i="3"/>
  <c r="H299" i="3"/>
  <c r="K299" i="3" s="1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J295" i="3" s="1"/>
  <c r="F295" i="3"/>
  <c r="I295" i="3" s="1"/>
  <c r="E295" i="3"/>
  <c r="D295" i="3"/>
  <c r="C295" i="3"/>
  <c r="B295" i="3"/>
  <c r="J294" i="3"/>
  <c r="I294" i="3"/>
  <c r="H294" i="3"/>
  <c r="K294" i="3" s="1"/>
  <c r="G294" i="3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I292" i="3" s="1"/>
  <c r="E292" i="3"/>
  <c r="K292" i="3" s="1"/>
  <c r="D292" i="3"/>
  <c r="C292" i="3"/>
  <c r="B292" i="3"/>
  <c r="I291" i="3"/>
  <c r="H291" i="3"/>
  <c r="K291" i="3" s="1"/>
  <c r="G291" i="3"/>
  <c r="J291" i="3" s="1"/>
  <c r="F291" i="3"/>
  <c r="E291" i="3"/>
  <c r="D291" i="3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I287" i="3"/>
  <c r="H287" i="3"/>
  <c r="K287" i="3" s="1"/>
  <c r="G287" i="3"/>
  <c r="J287" i="3" s="1"/>
  <c r="F287" i="3"/>
  <c r="E287" i="3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J283" i="3" s="1"/>
  <c r="F283" i="3"/>
  <c r="I283" i="3" s="1"/>
  <c r="E283" i="3"/>
  <c r="D283" i="3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H280" i="3"/>
  <c r="G280" i="3"/>
  <c r="F280" i="3"/>
  <c r="I280" i="3" s="1"/>
  <c r="E280" i="3"/>
  <c r="K280" i="3" s="1"/>
  <c r="D280" i="3"/>
  <c r="C280" i="3"/>
  <c r="B280" i="3"/>
  <c r="H279" i="3"/>
  <c r="K279" i="3" s="1"/>
  <c r="G279" i="3"/>
  <c r="J279" i="3" s="1"/>
  <c r="F279" i="3"/>
  <c r="I279" i="3" s="1"/>
  <c r="E279" i="3"/>
  <c r="D279" i="3"/>
  <c r="C279" i="3"/>
  <c r="B279" i="3"/>
  <c r="J278" i="3"/>
  <c r="I278" i="3"/>
  <c r="H278" i="3"/>
  <c r="K278" i="3" s="1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I276" i="3" s="1"/>
  <c r="E276" i="3"/>
  <c r="K276" i="3" s="1"/>
  <c r="D276" i="3"/>
  <c r="C276" i="3"/>
  <c r="B276" i="3"/>
  <c r="H275" i="3"/>
  <c r="K275" i="3" s="1"/>
  <c r="G275" i="3"/>
  <c r="J275" i="3" s="1"/>
  <c r="F275" i="3"/>
  <c r="I275" i="3" s="1"/>
  <c r="E275" i="3"/>
  <c r="D275" i="3"/>
  <c r="C275" i="3"/>
  <c r="B275" i="3"/>
  <c r="J274" i="3"/>
  <c r="I274" i="3"/>
  <c r="H274" i="3"/>
  <c r="K274" i="3" s="1"/>
  <c r="G274" i="3"/>
  <c r="F274" i="3"/>
  <c r="E274" i="3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I272" i="3" s="1"/>
  <c r="E272" i="3"/>
  <c r="K272" i="3" s="1"/>
  <c r="D272" i="3"/>
  <c r="C272" i="3"/>
  <c r="B272" i="3"/>
  <c r="I271" i="3"/>
  <c r="H271" i="3"/>
  <c r="K271" i="3" s="1"/>
  <c r="G271" i="3"/>
  <c r="J271" i="3" s="1"/>
  <c r="F271" i="3"/>
  <c r="E271" i="3"/>
  <c r="D271" i="3"/>
  <c r="C271" i="3"/>
  <c r="B271" i="3"/>
  <c r="K270" i="3"/>
  <c r="J270" i="3"/>
  <c r="I270" i="3"/>
  <c r="H270" i="3"/>
  <c r="G270" i="3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I267" i="3"/>
  <c r="H267" i="3"/>
  <c r="K267" i="3" s="1"/>
  <c r="G267" i="3"/>
  <c r="J267" i="3" s="1"/>
  <c r="F267" i="3"/>
  <c r="E267" i="3"/>
  <c r="D267" i="3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F264" i="3"/>
  <c r="I264" i="3" s="1"/>
  <c r="E264" i="3"/>
  <c r="K264" i="3" s="1"/>
  <c r="D264" i="3"/>
  <c r="C264" i="3"/>
  <c r="B264" i="3"/>
  <c r="H263" i="3"/>
  <c r="K263" i="3" s="1"/>
  <c r="G263" i="3"/>
  <c r="J263" i="3" s="1"/>
  <c r="F263" i="3"/>
  <c r="I263" i="3" s="1"/>
  <c r="E263" i="3"/>
  <c r="D263" i="3"/>
  <c r="C263" i="3"/>
  <c r="B263" i="3"/>
  <c r="J262" i="3"/>
  <c r="I262" i="3"/>
  <c r="H262" i="3"/>
  <c r="K262" i="3" s="1"/>
  <c r="G262" i="3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I260" i="3" s="1"/>
  <c r="E260" i="3"/>
  <c r="K260" i="3" s="1"/>
  <c r="D260" i="3"/>
  <c r="C260" i="3"/>
  <c r="B260" i="3"/>
  <c r="I259" i="3"/>
  <c r="H259" i="3"/>
  <c r="K259" i="3" s="1"/>
  <c r="G259" i="3"/>
  <c r="F259" i="3"/>
  <c r="E259" i="3"/>
  <c r="D259" i="3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H251" i="3"/>
  <c r="K251" i="3" s="1"/>
  <c r="G251" i="3"/>
  <c r="J251" i="3" s="1"/>
  <c r="F251" i="3"/>
  <c r="I251" i="3" s="1"/>
  <c r="E251" i="3"/>
  <c r="D251" i="3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H249" i="3"/>
  <c r="G249" i="3"/>
  <c r="F249" i="3"/>
  <c r="E249" i="3"/>
  <c r="K249" i="3" s="1"/>
  <c r="D249" i="3"/>
  <c r="J249" i="3" s="1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J247" i="3" s="1"/>
  <c r="F247" i="3"/>
  <c r="I247" i="3" s="1"/>
  <c r="E247" i="3"/>
  <c r="D247" i="3"/>
  <c r="C247" i="3"/>
  <c r="B247" i="3"/>
  <c r="J246" i="3"/>
  <c r="I246" i="3"/>
  <c r="H246" i="3"/>
  <c r="K246" i="3" s="1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I244" i="3" s="1"/>
  <c r="E244" i="3"/>
  <c r="K244" i="3" s="1"/>
  <c r="D244" i="3"/>
  <c r="C244" i="3"/>
  <c r="B244" i="3"/>
  <c r="H243" i="3"/>
  <c r="K243" i="3" s="1"/>
  <c r="G243" i="3"/>
  <c r="F243" i="3"/>
  <c r="I243" i="3" s="1"/>
  <c r="E243" i="3"/>
  <c r="D243" i="3"/>
  <c r="C243" i="3"/>
  <c r="B243" i="3"/>
  <c r="J242" i="3"/>
  <c r="H242" i="3"/>
  <c r="K242" i="3" s="1"/>
  <c r="G242" i="3"/>
  <c r="F242" i="3"/>
  <c r="E242" i="3"/>
  <c r="D242" i="3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F240" i="3"/>
  <c r="I240" i="3" s="1"/>
  <c r="E240" i="3"/>
  <c r="K240" i="3" s="1"/>
  <c r="D240" i="3"/>
  <c r="C240" i="3"/>
  <c r="B240" i="3"/>
  <c r="I239" i="3"/>
  <c r="H239" i="3"/>
  <c r="K239" i="3" s="1"/>
  <c r="G239" i="3"/>
  <c r="F239" i="3"/>
  <c r="E239" i="3"/>
  <c r="D239" i="3"/>
  <c r="C239" i="3"/>
  <c r="B239" i="3"/>
  <c r="K238" i="3"/>
  <c r="J238" i="3"/>
  <c r="I238" i="3"/>
  <c r="H238" i="3"/>
  <c r="G238" i="3"/>
  <c r="F238" i="3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H235" i="3"/>
  <c r="K235" i="3" s="1"/>
  <c r="G235" i="3"/>
  <c r="F235" i="3"/>
  <c r="I235" i="3" s="1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H232" i="3"/>
  <c r="G232" i="3"/>
  <c r="F232" i="3"/>
  <c r="I232" i="3" s="1"/>
  <c r="E232" i="3"/>
  <c r="K232" i="3" s="1"/>
  <c r="D232" i="3"/>
  <c r="C232" i="3"/>
  <c r="B232" i="3"/>
  <c r="H231" i="3"/>
  <c r="K231" i="3" s="1"/>
  <c r="G231" i="3"/>
  <c r="F231" i="3"/>
  <c r="I231" i="3" s="1"/>
  <c r="E231" i="3"/>
  <c r="D231" i="3"/>
  <c r="C231" i="3"/>
  <c r="B231" i="3"/>
  <c r="J230" i="3"/>
  <c r="I230" i="3"/>
  <c r="H230" i="3"/>
  <c r="K230" i="3" s="1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I228" i="3" s="1"/>
  <c r="E228" i="3"/>
  <c r="K228" i="3" s="1"/>
  <c r="D228" i="3"/>
  <c r="C228" i="3"/>
  <c r="B228" i="3"/>
  <c r="H227" i="3"/>
  <c r="K227" i="3" s="1"/>
  <c r="G227" i="3"/>
  <c r="F227" i="3"/>
  <c r="I227" i="3" s="1"/>
  <c r="E227" i="3"/>
  <c r="D227" i="3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I224" i="3" s="1"/>
  <c r="E224" i="3"/>
  <c r="K224" i="3" s="1"/>
  <c r="D224" i="3"/>
  <c r="C224" i="3"/>
  <c r="B224" i="3"/>
  <c r="I223" i="3"/>
  <c r="H223" i="3"/>
  <c r="K223" i="3" s="1"/>
  <c r="G223" i="3"/>
  <c r="F223" i="3"/>
  <c r="E223" i="3"/>
  <c r="D223" i="3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I219" i="3"/>
  <c r="H219" i="3"/>
  <c r="K219" i="3" s="1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I215" i="3" s="1"/>
  <c r="E215" i="3"/>
  <c r="D215" i="3"/>
  <c r="C215" i="3"/>
  <c r="B215" i="3"/>
  <c r="J214" i="3"/>
  <c r="I214" i="3"/>
  <c r="H214" i="3"/>
  <c r="K214" i="3" s="1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I212" i="3" s="1"/>
  <c r="E212" i="3"/>
  <c r="K212" i="3" s="1"/>
  <c r="D212" i="3"/>
  <c r="C212" i="3"/>
  <c r="B212" i="3"/>
  <c r="I211" i="3"/>
  <c r="H211" i="3"/>
  <c r="K211" i="3" s="1"/>
  <c r="G211" i="3"/>
  <c r="F211" i="3"/>
  <c r="E211" i="3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I207" i="3"/>
  <c r="H207" i="3"/>
  <c r="K207" i="3" s="1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K203" i="3" s="1"/>
  <c r="G203" i="3"/>
  <c r="F203" i="3"/>
  <c r="I203" i="3" s="1"/>
  <c r="E203" i="3"/>
  <c r="D203" i="3"/>
  <c r="J203" i="3" s="1"/>
  <c r="C203" i="3"/>
  <c r="B203" i="3"/>
  <c r="J202" i="3"/>
  <c r="H202" i="3"/>
  <c r="K202" i="3" s="1"/>
  <c r="G202" i="3"/>
  <c r="F202" i="3"/>
  <c r="E202" i="3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K199" i="3" s="1"/>
  <c r="G199" i="3"/>
  <c r="F199" i="3"/>
  <c r="I199" i="3" s="1"/>
  <c r="E199" i="3"/>
  <c r="D199" i="3"/>
  <c r="J199" i="3" s="1"/>
  <c r="C199" i="3"/>
  <c r="B199" i="3"/>
  <c r="J198" i="3"/>
  <c r="I198" i="3"/>
  <c r="H198" i="3"/>
  <c r="K198" i="3" s="1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I195" i="3" s="1"/>
  <c r="E195" i="3"/>
  <c r="D195" i="3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J193" i="3"/>
  <c r="H193" i="3"/>
  <c r="K193" i="3" s="1"/>
  <c r="G193" i="3"/>
  <c r="F193" i="3"/>
  <c r="E193" i="3"/>
  <c r="D193" i="3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I191" i="3"/>
  <c r="H191" i="3"/>
  <c r="K191" i="3" s="1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H189" i="3"/>
  <c r="G189" i="3"/>
  <c r="F189" i="3"/>
  <c r="E189" i="3"/>
  <c r="D189" i="3"/>
  <c r="C189" i="3"/>
  <c r="B189" i="3"/>
  <c r="I188" i="3"/>
  <c r="H188" i="3"/>
  <c r="G188" i="3"/>
  <c r="F188" i="3"/>
  <c r="E188" i="3"/>
  <c r="D188" i="3"/>
  <c r="C188" i="3"/>
  <c r="B188" i="3"/>
  <c r="K187" i="3"/>
  <c r="J187" i="3"/>
  <c r="I187" i="3"/>
  <c r="H187" i="3"/>
  <c r="G187" i="3"/>
  <c r="F187" i="3"/>
  <c r="E187" i="3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F185" i="3"/>
  <c r="E185" i="3"/>
  <c r="K185" i="3" s="1"/>
  <c r="D185" i="3"/>
  <c r="J185" i="3" s="1"/>
  <c r="C185" i="3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K183" i="3" s="1"/>
  <c r="G183" i="3"/>
  <c r="F183" i="3"/>
  <c r="I183" i="3" s="1"/>
  <c r="E183" i="3"/>
  <c r="D183" i="3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J181" i="3"/>
  <c r="H181" i="3"/>
  <c r="K181" i="3" s="1"/>
  <c r="G181" i="3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F178" i="3"/>
  <c r="E178" i="3"/>
  <c r="D178" i="3"/>
  <c r="J178" i="3" s="1"/>
  <c r="C178" i="3"/>
  <c r="B178" i="3"/>
  <c r="J177" i="3"/>
  <c r="H177" i="3"/>
  <c r="G177" i="3"/>
  <c r="F177" i="3"/>
  <c r="E177" i="3"/>
  <c r="K177" i="3" s="1"/>
  <c r="D177" i="3"/>
  <c r="C177" i="3"/>
  <c r="B177" i="3"/>
  <c r="J176" i="3"/>
  <c r="H176" i="3"/>
  <c r="G176" i="3"/>
  <c r="F176" i="3"/>
  <c r="I176" i="3" s="1"/>
  <c r="E176" i="3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E174" i="3"/>
  <c r="K174" i="3" s="1"/>
  <c r="D174" i="3"/>
  <c r="C174" i="3"/>
  <c r="B174" i="3"/>
  <c r="H173" i="3"/>
  <c r="G173" i="3"/>
  <c r="F173" i="3"/>
  <c r="E173" i="3"/>
  <c r="K173" i="3" s="1"/>
  <c r="D173" i="3"/>
  <c r="C173" i="3"/>
  <c r="B173" i="3"/>
  <c r="H172" i="3"/>
  <c r="G172" i="3"/>
  <c r="F172" i="3"/>
  <c r="I172" i="3" s="1"/>
  <c r="E172" i="3"/>
  <c r="K172" i="3" s="1"/>
  <c r="D172" i="3"/>
  <c r="C172" i="3"/>
  <c r="B172" i="3"/>
  <c r="I171" i="3"/>
  <c r="H171" i="3"/>
  <c r="K171" i="3" s="1"/>
  <c r="G171" i="3"/>
  <c r="J171" i="3" s="1"/>
  <c r="F171" i="3"/>
  <c r="E171" i="3"/>
  <c r="D171" i="3"/>
  <c r="C171" i="3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I167" i="3"/>
  <c r="H167" i="3"/>
  <c r="K167" i="3" s="1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B166" i="3"/>
  <c r="H165" i="3"/>
  <c r="K165" i="3" s="1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I162" i="3"/>
  <c r="H162" i="3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B161" i="3"/>
  <c r="J160" i="3"/>
  <c r="I160" i="3"/>
  <c r="H160" i="3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E158" i="3"/>
  <c r="K158" i="3" s="1"/>
  <c r="D158" i="3"/>
  <c r="J158" i="3" s="1"/>
  <c r="C158" i="3"/>
  <c r="B158" i="3"/>
  <c r="H157" i="3"/>
  <c r="G157" i="3"/>
  <c r="F157" i="3"/>
  <c r="E157" i="3"/>
  <c r="K157" i="3" s="1"/>
  <c r="D157" i="3"/>
  <c r="J157" i="3" s="1"/>
  <c r="C157" i="3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J155" i="3" s="1"/>
  <c r="F155" i="3"/>
  <c r="E155" i="3"/>
  <c r="D155" i="3"/>
  <c r="C155" i="3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I151" i="3"/>
  <c r="H151" i="3"/>
  <c r="K151" i="3" s="1"/>
  <c r="G151" i="3"/>
  <c r="F151" i="3"/>
  <c r="E151" i="3"/>
  <c r="D151" i="3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C147" i="3"/>
  <c r="B147" i="3"/>
  <c r="H146" i="3"/>
  <c r="G146" i="3"/>
  <c r="F146" i="3"/>
  <c r="I146" i="3" s="1"/>
  <c r="E146" i="3"/>
  <c r="D146" i="3"/>
  <c r="J146" i="3" s="1"/>
  <c r="C146" i="3"/>
  <c r="B146" i="3"/>
  <c r="J145" i="3"/>
  <c r="H145" i="3"/>
  <c r="G145" i="3"/>
  <c r="F145" i="3"/>
  <c r="E145" i="3"/>
  <c r="D145" i="3"/>
  <c r="C145" i="3"/>
  <c r="B145" i="3"/>
  <c r="I144" i="3"/>
  <c r="H144" i="3"/>
  <c r="G144" i="3"/>
  <c r="J144" i="3" s="1"/>
  <c r="F144" i="3"/>
  <c r="E144" i="3"/>
  <c r="D144" i="3"/>
  <c r="C144" i="3"/>
  <c r="B144" i="3"/>
  <c r="K143" i="3"/>
  <c r="I143" i="3"/>
  <c r="H143" i="3"/>
  <c r="G143" i="3"/>
  <c r="F143" i="3"/>
  <c r="E143" i="3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I135" i="3" s="1"/>
  <c r="E135" i="3"/>
  <c r="D135" i="3"/>
  <c r="C135" i="3"/>
  <c r="B135" i="3"/>
  <c r="J134" i="3"/>
  <c r="H134" i="3"/>
  <c r="K134" i="3" s="1"/>
  <c r="G134" i="3"/>
  <c r="F134" i="3"/>
  <c r="E134" i="3"/>
  <c r="D134" i="3"/>
  <c r="C134" i="3"/>
  <c r="I134" i="3" s="1"/>
  <c r="B134" i="3"/>
  <c r="K133" i="3"/>
  <c r="J133" i="3"/>
  <c r="H133" i="3"/>
  <c r="G133" i="3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B131" i="3"/>
  <c r="H130" i="3"/>
  <c r="G130" i="3"/>
  <c r="F130" i="3"/>
  <c r="I130" i="3" s="1"/>
  <c r="E130" i="3"/>
  <c r="K130" i="3" s="1"/>
  <c r="D130" i="3"/>
  <c r="J130" i="3" s="1"/>
  <c r="C130" i="3"/>
  <c r="B130" i="3"/>
  <c r="H129" i="3"/>
  <c r="G129" i="3"/>
  <c r="J129" i="3" s="1"/>
  <c r="F129" i="3"/>
  <c r="E129" i="3"/>
  <c r="K129" i="3" s="1"/>
  <c r="D129" i="3"/>
  <c r="C129" i="3"/>
  <c r="B129" i="3"/>
  <c r="H128" i="3"/>
  <c r="G128" i="3"/>
  <c r="J128" i="3" s="1"/>
  <c r="F128" i="3"/>
  <c r="I128" i="3" s="1"/>
  <c r="E128" i="3"/>
  <c r="D128" i="3"/>
  <c r="C128" i="3"/>
  <c r="B128" i="3"/>
  <c r="J127" i="3"/>
  <c r="I127" i="3"/>
  <c r="H127" i="3"/>
  <c r="K127" i="3" s="1"/>
  <c r="G127" i="3"/>
  <c r="F127" i="3"/>
  <c r="E127" i="3"/>
  <c r="D127" i="3"/>
  <c r="C127" i="3"/>
  <c r="B127" i="3"/>
  <c r="J126" i="3"/>
  <c r="H126" i="3"/>
  <c r="K126" i="3" s="1"/>
  <c r="G126" i="3"/>
  <c r="F126" i="3"/>
  <c r="E126" i="3"/>
  <c r="D126" i="3"/>
  <c r="C126" i="3"/>
  <c r="I126" i="3" s="1"/>
  <c r="B126" i="3"/>
  <c r="J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D124" i="3"/>
  <c r="J124" i="3" s="1"/>
  <c r="C124" i="3"/>
  <c r="B124" i="3"/>
  <c r="K123" i="3"/>
  <c r="H123" i="3"/>
  <c r="G123" i="3"/>
  <c r="F123" i="3"/>
  <c r="E123" i="3"/>
  <c r="D123" i="3"/>
  <c r="J123" i="3" s="1"/>
  <c r="C123" i="3"/>
  <c r="B123" i="3"/>
  <c r="H122" i="3"/>
  <c r="G122" i="3"/>
  <c r="F122" i="3"/>
  <c r="E122" i="3"/>
  <c r="K122" i="3" s="1"/>
  <c r="D122" i="3"/>
  <c r="J122" i="3" s="1"/>
  <c r="C122" i="3"/>
  <c r="B122" i="3"/>
  <c r="J121" i="3"/>
  <c r="H121" i="3"/>
  <c r="G121" i="3"/>
  <c r="F121" i="3"/>
  <c r="E121" i="3"/>
  <c r="K121" i="3" s="1"/>
  <c r="D121" i="3"/>
  <c r="C121" i="3"/>
  <c r="B121" i="3"/>
  <c r="J120" i="3"/>
  <c r="H120" i="3"/>
  <c r="G120" i="3"/>
  <c r="F120" i="3"/>
  <c r="I120" i="3" s="1"/>
  <c r="E120" i="3"/>
  <c r="D120" i="3"/>
  <c r="C120" i="3"/>
  <c r="B120" i="3"/>
  <c r="I119" i="3"/>
  <c r="H119" i="3"/>
  <c r="K119" i="3" s="1"/>
  <c r="G119" i="3"/>
  <c r="J119" i="3" s="1"/>
  <c r="F119" i="3"/>
  <c r="E119" i="3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C115" i="3"/>
  <c r="B115" i="3"/>
  <c r="H114" i="3"/>
  <c r="G114" i="3"/>
  <c r="F114" i="3"/>
  <c r="I114" i="3" s="1"/>
  <c r="E114" i="3"/>
  <c r="K114" i="3" s="1"/>
  <c r="D114" i="3"/>
  <c r="J114" i="3" s="1"/>
  <c r="C114" i="3"/>
  <c r="B114" i="3"/>
  <c r="H113" i="3"/>
  <c r="G113" i="3"/>
  <c r="J113" i="3" s="1"/>
  <c r="F113" i="3"/>
  <c r="E113" i="3"/>
  <c r="K113" i="3" s="1"/>
  <c r="D113" i="3"/>
  <c r="C113" i="3"/>
  <c r="B113" i="3"/>
  <c r="I112" i="3"/>
  <c r="H112" i="3"/>
  <c r="G112" i="3"/>
  <c r="J112" i="3" s="1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E107" i="3"/>
  <c r="D107" i="3"/>
  <c r="J107" i="3" s="1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J104" i="3"/>
  <c r="H104" i="3"/>
  <c r="G104" i="3"/>
  <c r="F104" i="3"/>
  <c r="I104" i="3" s="1"/>
  <c r="E104" i="3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J99" i="3" s="1"/>
  <c r="F99" i="3"/>
  <c r="E99" i="3"/>
  <c r="D99" i="3"/>
  <c r="C99" i="3"/>
  <c r="B99" i="3"/>
  <c r="J98" i="3"/>
  <c r="I98" i="3"/>
  <c r="H98" i="3"/>
  <c r="G98" i="3"/>
  <c r="F98" i="3"/>
  <c r="E98" i="3"/>
  <c r="D98" i="3"/>
  <c r="C98" i="3"/>
  <c r="B98" i="3"/>
  <c r="J97" i="3"/>
  <c r="H97" i="3"/>
  <c r="K97" i="3" s="1"/>
  <c r="G97" i="3"/>
  <c r="F97" i="3"/>
  <c r="E97" i="3"/>
  <c r="D97" i="3"/>
  <c r="C97" i="3"/>
  <c r="I97" i="3" s="1"/>
  <c r="B97" i="3"/>
  <c r="J96" i="3"/>
  <c r="I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H94" i="3"/>
  <c r="G94" i="3"/>
  <c r="F94" i="3"/>
  <c r="E94" i="3"/>
  <c r="K94" i="3" s="1"/>
  <c r="D94" i="3"/>
  <c r="J94" i="3" s="1"/>
  <c r="C94" i="3"/>
  <c r="B94" i="3"/>
  <c r="H93" i="3"/>
  <c r="G93" i="3"/>
  <c r="F93" i="3"/>
  <c r="E93" i="3"/>
  <c r="K93" i="3" s="1"/>
  <c r="D93" i="3"/>
  <c r="C93" i="3"/>
  <c r="B93" i="3"/>
  <c r="H92" i="3"/>
  <c r="G92" i="3"/>
  <c r="F92" i="3"/>
  <c r="I92" i="3" s="1"/>
  <c r="E92" i="3"/>
  <c r="K92" i="3" s="1"/>
  <c r="D92" i="3"/>
  <c r="C92" i="3"/>
  <c r="B92" i="3"/>
  <c r="I91" i="3"/>
  <c r="H91" i="3"/>
  <c r="K91" i="3" s="1"/>
  <c r="G91" i="3"/>
  <c r="J91" i="3" s="1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F87" i="3"/>
  <c r="I87" i="3" s="1"/>
  <c r="E87" i="3"/>
  <c r="D87" i="3"/>
  <c r="J87" i="3" s="1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H85" i="3"/>
  <c r="G85" i="3"/>
  <c r="J85" i="3" s="1"/>
  <c r="F85" i="3"/>
  <c r="E85" i="3"/>
  <c r="K85" i="3" s="1"/>
  <c r="D85" i="3"/>
  <c r="C85" i="3"/>
  <c r="I85" i="3" s="1"/>
  <c r="B85" i="3"/>
  <c r="J84" i="3"/>
  <c r="I84" i="3"/>
  <c r="H84" i="3"/>
  <c r="G84" i="3"/>
  <c r="F84" i="3"/>
  <c r="E84" i="3"/>
  <c r="D84" i="3"/>
  <c r="C84" i="3"/>
  <c r="B84" i="3"/>
  <c r="J83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I80" i="3" s="1"/>
  <c r="E80" i="3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E78" i="3"/>
  <c r="K78" i="3" s="1"/>
  <c r="D78" i="3"/>
  <c r="C78" i="3"/>
  <c r="B78" i="3"/>
  <c r="H77" i="3"/>
  <c r="G77" i="3"/>
  <c r="J77" i="3" s="1"/>
  <c r="F77" i="3"/>
  <c r="E77" i="3"/>
  <c r="D77" i="3"/>
  <c r="C77" i="3"/>
  <c r="B77" i="3"/>
  <c r="J76" i="3"/>
  <c r="I76" i="3"/>
  <c r="H76" i="3"/>
  <c r="G76" i="3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E73" i="3"/>
  <c r="K73" i="3" s="1"/>
  <c r="D73" i="3"/>
  <c r="J73" i="3" s="1"/>
  <c r="C73" i="3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F71" i="3"/>
  <c r="I71" i="3" s="1"/>
  <c r="E71" i="3"/>
  <c r="D71" i="3"/>
  <c r="C71" i="3"/>
  <c r="B71" i="3"/>
  <c r="J70" i="3"/>
  <c r="I70" i="3"/>
  <c r="H70" i="3"/>
  <c r="K70" i="3" s="1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G65" i="3"/>
  <c r="J65" i="3" s="1"/>
  <c r="F65" i="3"/>
  <c r="E65" i="3"/>
  <c r="K65" i="3" s="1"/>
  <c r="D65" i="3"/>
  <c r="C65" i="3"/>
  <c r="B65" i="3"/>
  <c r="H64" i="3"/>
  <c r="G64" i="3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J61" i="3"/>
  <c r="H61" i="3"/>
  <c r="G61" i="3"/>
  <c r="F61" i="3"/>
  <c r="E61" i="3"/>
  <c r="D61" i="3"/>
  <c r="C61" i="3"/>
  <c r="I61" i="3" s="1"/>
  <c r="B61" i="3"/>
  <c r="J60" i="3"/>
  <c r="I60" i="3"/>
  <c r="H60" i="3"/>
  <c r="G60" i="3"/>
  <c r="F60" i="3"/>
  <c r="E60" i="3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B57" i="3"/>
  <c r="J56" i="3"/>
  <c r="I56" i="3"/>
  <c r="H56" i="3"/>
  <c r="G56" i="3"/>
  <c r="F56" i="3"/>
  <c r="E56" i="3"/>
  <c r="D56" i="3"/>
  <c r="C56" i="3"/>
  <c r="B56" i="3"/>
  <c r="K55" i="3"/>
  <c r="I55" i="3"/>
  <c r="H55" i="3"/>
  <c r="G55" i="3"/>
  <c r="F55" i="3"/>
  <c r="E55" i="3"/>
  <c r="D55" i="3"/>
  <c r="J55" i="3" s="1"/>
  <c r="C55" i="3"/>
  <c r="B55" i="3"/>
  <c r="H54" i="3"/>
  <c r="G54" i="3"/>
  <c r="F54" i="3"/>
  <c r="E54" i="3"/>
  <c r="K54" i="3" s="1"/>
  <c r="D54" i="3"/>
  <c r="J54" i="3" s="1"/>
  <c r="C54" i="3"/>
  <c r="B54" i="3"/>
  <c r="H53" i="3"/>
  <c r="G53" i="3"/>
  <c r="F53" i="3"/>
  <c r="E53" i="3"/>
  <c r="K53" i="3" s="1"/>
  <c r="D53" i="3"/>
  <c r="J53" i="3" s="1"/>
  <c r="C53" i="3"/>
  <c r="B53" i="3"/>
  <c r="H52" i="3"/>
  <c r="G52" i="3"/>
  <c r="F52" i="3"/>
  <c r="I52" i="3" s="1"/>
  <c r="E52" i="3"/>
  <c r="K52" i="3" s="1"/>
  <c r="D52" i="3"/>
  <c r="J52" i="3" s="1"/>
  <c r="C52" i="3"/>
  <c r="B52" i="3"/>
  <c r="J51" i="3"/>
  <c r="H51" i="3"/>
  <c r="K51" i="3" s="1"/>
  <c r="G51" i="3"/>
  <c r="F51" i="3"/>
  <c r="E51" i="3"/>
  <c r="D51" i="3"/>
  <c r="C51" i="3"/>
  <c r="I51" i="3" s="1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C49" i="3"/>
  <c r="B49" i="3"/>
  <c r="H48" i="3"/>
  <c r="G48" i="3"/>
  <c r="F48" i="3"/>
  <c r="I48" i="3" s="1"/>
  <c r="E48" i="3"/>
  <c r="K48" i="3" s="1"/>
  <c r="D48" i="3"/>
  <c r="C48" i="3"/>
  <c r="B48" i="3"/>
  <c r="J47" i="3"/>
  <c r="I47" i="3"/>
  <c r="H47" i="3"/>
  <c r="K47" i="3" s="1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I43" i="3"/>
  <c r="H43" i="3"/>
  <c r="G43" i="3"/>
  <c r="J43" i="3" s="1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E41" i="3"/>
  <c r="K41" i="3" s="1"/>
  <c r="D41" i="3"/>
  <c r="C41" i="3"/>
  <c r="I41" i="3" s="1"/>
  <c r="B41" i="3"/>
  <c r="H40" i="3"/>
  <c r="G40" i="3"/>
  <c r="F40" i="3"/>
  <c r="I40" i="3" s="1"/>
  <c r="E40" i="3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I35" i="3"/>
  <c r="H35" i="3"/>
  <c r="G35" i="3"/>
  <c r="J35" i="3" s="1"/>
  <c r="F35" i="3"/>
  <c r="E35" i="3"/>
  <c r="D35" i="3"/>
  <c r="C35" i="3"/>
  <c r="B35" i="3"/>
  <c r="J34" i="3"/>
  <c r="H34" i="3"/>
  <c r="G34" i="3"/>
  <c r="F34" i="3"/>
  <c r="E34" i="3"/>
  <c r="K34" i="3" s="1"/>
  <c r="D34" i="3"/>
  <c r="C34" i="3"/>
  <c r="I34" i="3" s="1"/>
  <c r="B34" i="3"/>
  <c r="H33" i="3"/>
  <c r="G33" i="3"/>
  <c r="F33" i="3"/>
  <c r="E33" i="3"/>
  <c r="K33" i="3" s="1"/>
  <c r="D33" i="3"/>
  <c r="C33" i="3"/>
  <c r="B33" i="3"/>
  <c r="H32" i="3"/>
  <c r="G32" i="3"/>
  <c r="F32" i="3"/>
  <c r="I32" i="3" s="1"/>
  <c r="E32" i="3"/>
  <c r="K32" i="3" s="1"/>
  <c r="D32" i="3"/>
  <c r="C32" i="3"/>
  <c r="B32" i="3"/>
  <c r="I31" i="3"/>
  <c r="H31" i="3"/>
  <c r="K31" i="3" s="1"/>
  <c r="G31" i="3"/>
  <c r="J31" i="3" s="1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K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C28" i="3"/>
  <c r="B28" i="3"/>
  <c r="K27" i="3"/>
  <c r="I27" i="3"/>
  <c r="H27" i="3"/>
  <c r="G27" i="3"/>
  <c r="J27" i="3" s="1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C25" i="3"/>
  <c r="I25" i="3" s="1"/>
  <c r="B25" i="3"/>
  <c r="H24" i="3"/>
  <c r="G24" i="3"/>
  <c r="F24" i="3"/>
  <c r="I24" i="3" s="1"/>
  <c r="E24" i="3"/>
  <c r="D24" i="3"/>
  <c r="C24" i="3"/>
  <c r="B24" i="3"/>
  <c r="I23" i="3"/>
  <c r="H23" i="3"/>
  <c r="K23" i="3" s="1"/>
  <c r="G23" i="3"/>
  <c r="J23" i="3" s="1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I16" i="3" s="1"/>
  <c r="E16" i="3"/>
  <c r="K16" i="3" s="1"/>
  <c r="D16" i="3"/>
  <c r="C16" i="3"/>
  <c r="B16" i="3"/>
  <c r="J15" i="3"/>
  <c r="I15" i="3"/>
  <c r="H15" i="3"/>
  <c r="K15" i="3" s="1"/>
  <c r="G15" i="3"/>
  <c r="F15" i="3"/>
  <c r="E15" i="3"/>
  <c r="D15" i="3"/>
  <c r="C15" i="3"/>
  <c r="B15" i="3"/>
  <c r="K14" i="3"/>
  <c r="I14" i="3"/>
  <c r="H14" i="3"/>
  <c r="G14" i="3"/>
  <c r="F14" i="3"/>
  <c r="E14" i="3"/>
  <c r="D14" i="3"/>
  <c r="J14" i="3" s="1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I11" i="3"/>
  <c r="H11" i="3"/>
  <c r="G11" i="3"/>
  <c r="J11" i="3" s="1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C9" i="3"/>
  <c r="B9" i="3"/>
  <c r="H8" i="3"/>
  <c r="G8" i="3"/>
  <c r="F8" i="3"/>
  <c r="I8" i="3" s="1"/>
  <c r="E8" i="3"/>
  <c r="K8" i="3" s="1"/>
  <c r="D8" i="3"/>
  <c r="C8" i="3"/>
  <c r="B8" i="3"/>
  <c r="I7" i="3"/>
  <c r="H7" i="3"/>
  <c r="K7" i="3" s="1"/>
  <c r="G7" i="3"/>
  <c r="J7" i="3" s="1"/>
  <c r="F7" i="3"/>
  <c r="E7" i="3"/>
  <c r="D7" i="3"/>
  <c r="C7" i="3"/>
  <c r="B7" i="3"/>
  <c r="K6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I234" i="2"/>
  <c r="H234" i="2"/>
  <c r="K234" i="2" s="1"/>
  <c r="G234" i="2"/>
  <c r="J234" i="2" s="1"/>
  <c r="F234" i="2"/>
  <c r="E234" i="2"/>
  <c r="D234" i="2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K232" i="2"/>
  <c r="H232" i="2"/>
  <c r="G232" i="2"/>
  <c r="F232" i="2"/>
  <c r="E232" i="2"/>
  <c r="D232" i="2"/>
  <c r="J232" i="2" s="1"/>
  <c r="C232" i="2"/>
  <c r="I232" i="2" s="1"/>
  <c r="B232" i="2"/>
  <c r="I231" i="2"/>
  <c r="H231" i="2"/>
  <c r="G231" i="2"/>
  <c r="F231" i="2"/>
  <c r="E231" i="2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B228" i="2"/>
  <c r="I227" i="2"/>
  <c r="H227" i="2"/>
  <c r="G227" i="2"/>
  <c r="F227" i="2"/>
  <c r="E227" i="2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J222" i="2" s="1"/>
  <c r="F222" i="2"/>
  <c r="I222" i="2" s="1"/>
  <c r="E222" i="2"/>
  <c r="D222" i="2"/>
  <c r="C222" i="2"/>
  <c r="B222" i="2"/>
  <c r="J221" i="2"/>
  <c r="I221" i="2"/>
  <c r="H221" i="2"/>
  <c r="K221" i="2" s="1"/>
  <c r="G221" i="2"/>
  <c r="F221" i="2"/>
  <c r="E221" i="2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H216" i="2"/>
  <c r="G216" i="2"/>
  <c r="J216" i="2" s="1"/>
  <c r="F216" i="2"/>
  <c r="E216" i="2"/>
  <c r="K216" i="2" s="1"/>
  <c r="D216" i="2"/>
  <c r="C216" i="2"/>
  <c r="B216" i="2"/>
  <c r="I215" i="2"/>
  <c r="H215" i="2"/>
  <c r="G215" i="2"/>
  <c r="F215" i="2"/>
  <c r="E215" i="2"/>
  <c r="D215" i="2"/>
  <c r="C215" i="2"/>
  <c r="B215" i="2"/>
  <c r="K214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J208" i="2"/>
  <c r="H208" i="2"/>
  <c r="G208" i="2"/>
  <c r="F208" i="2"/>
  <c r="E208" i="2"/>
  <c r="D208" i="2"/>
  <c r="C208" i="2"/>
  <c r="B208" i="2"/>
  <c r="H207" i="2"/>
  <c r="G207" i="2"/>
  <c r="F207" i="2"/>
  <c r="I207" i="2" s="1"/>
  <c r="E207" i="2"/>
  <c r="D207" i="2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B204" i="2"/>
  <c r="H203" i="2"/>
  <c r="G203" i="2"/>
  <c r="F203" i="2"/>
  <c r="I203" i="2" s="1"/>
  <c r="E203" i="2"/>
  <c r="K203" i="2" s="1"/>
  <c r="D203" i="2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K200" i="2"/>
  <c r="H200" i="2"/>
  <c r="G200" i="2"/>
  <c r="F200" i="2"/>
  <c r="E200" i="2"/>
  <c r="D200" i="2"/>
  <c r="J200" i="2" s="1"/>
  <c r="C200" i="2"/>
  <c r="I200" i="2" s="1"/>
  <c r="B200" i="2"/>
  <c r="I199" i="2"/>
  <c r="H199" i="2"/>
  <c r="G199" i="2"/>
  <c r="F199" i="2"/>
  <c r="E199" i="2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B196" i="2"/>
  <c r="I195" i="2"/>
  <c r="H195" i="2"/>
  <c r="G195" i="2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J190" i="2" s="1"/>
  <c r="F190" i="2"/>
  <c r="I190" i="2" s="1"/>
  <c r="E190" i="2"/>
  <c r="D190" i="2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K185" i="2" s="1"/>
  <c r="G185" i="2"/>
  <c r="F185" i="2"/>
  <c r="E185" i="2"/>
  <c r="D185" i="2"/>
  <c r="J185" i="2" s="1"/>
  <c r="C185" i="2"/>
  <c r="B185" i="2"/>
  <c r="H184" i="2"/>
  <c r="G184" i="2"/>
  <c r="J184" i="2" s="1"/>
  <c r="F184" i="2"/>
  <c r="E184" i="2"/>
  <c r="D184" i="2"/>
  <c r="C184" i="2"/>
  <c r="B184" i="2"/>
  <c r="I183" i="2"/>
  <c r="H183" i="2"/>
  <c r="G183" i="2"/>
  <c r="J183" i="2" s="1"/>
  <c r="F183" i="2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B180" i="2"/>
  <c r="H179" i="2"/>
  <c r="G179" i="2"/>
  <c r="F179" i="2"/>
  <c r="I179" i="2" s="1"/>
  <c r="E179" i="2"/>
  <c r="K179" i="2" s="1"/>
  <c r="D179" i="2"/>
  <c r="J179" i="2" s="1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I177" i="2"/>
  <c r="H177" i="2"/>
  <c r="G177" i="2"/>
  <c r="F177" i="2"/>
  <c r="E177" i="2"/>
  <c r="D177" i="2"/>
  <c r="J177" i="2" s="1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B174" i="2"/>
  <c r="J173" i="2"/>
  <c r="I173" i="2"/>
  <c r="H173" i="2"/>
  <c r="G173" i="2"/>
  <c r="F173" i="2"/>
  <c r="E173" i="2"/>
  <c r="K173" i="2" s="1"/>
  <c r="D173" i="2"/>
  <c r="C173" i="2"/>
  <c r="B173" i="2"/>
  <c r="J172" i="2"/>
  <c r="H172" i="2"/>
  <c r="K172" i="2" s="1"/>
  <c r="G172" i="2"/>
  <c r="F172" i="2"/>
  <c r="E172" i="2"/>
  <c r="D172" i="2"/>
  <c r="C172" i="2"/>
  <c r="B172" i="2"/>
  <c r="I171" i="2"/>
  <c r="H171" i="2"/>
  <c r="G171" i="2"/>
  <c r="F171" i="2"/>
  <c r="E171" i="2"/>
  <c r="D171" i="2"/>
  <c r="J171" i="2" s="1"/>
  <c r="C171" i="2"/>
  <c r="B171" i="2"/>
  <c r="K170" i="2"/>
  <c r="I170" i="2"/>
  <c r="H170" i="2"/>
  <c r="G170" i="2"/>
  <c r="F170" i="2"/>
  <c r="E170" i="2"/>
  <c r="D170" i="2"/>
  <c r="J170" i="2" s="1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E168" i="2"/>
  <c r="D168" i="2"/>
  <c r="C168" i="2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I165" i="2" s="1"/>
  <c r="E165" i="2"/>
  <c r="K165" i="2" s="1"/>
  <c r="D165" i="2"/>
  <c r="J165" i="2" s="1"/>
  <c r="C165" i="2"/>
  <c r="B165" i="2"/>
  <c r="H164" i="2"/>
  <c r="G164" i="2"/>
  <c r="F164" i="2"/>
  <c r="E164" i="2"/>
  <c r="K164" i="2" s="1"/>
  <c r="D164" i="2"/>
  <c r="J164" i="2" s="1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I162" i="2"/>
  <c r="H162" i="2"/>
  <c r="K162" i="2" s="1"/>
  <c r="G162" i="2"/>
  <c r="J162" i="2" s="1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K160" i="2" s="1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F158" i="2"/>
  <c r="E158" i="2"/>
  <c r="D158" i="2"/>
  <c r="C158" i="2"/>
  <c r="B158" i="2"/>
  <c r="J157" i="2"/>
  <c r="I157" i="2"/>
  <c r="H157" i="2"/>
  <c r="G157" i="2"/>
  <c r="F157" i="2"/>
  <c r="E157" i="2"/>
  <c r="D157" i="2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I150" i="2"/>
  <c r="H150" i="2"/>
  <c r="G150" i="2"/>
  <c r="J150" i="2" s="1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K148" i="2"/>
  <c r="H148" i="2"/>
  <c r="G148" i="2"/>
  <c r="F148" i="2"/>
  <c r="E148" i="2"/>
  <c r="D148" i="2"/>
  <c r="C148" i="2"/>
  <c r="B148" i="2"/>
  <c r="H147" i="2"/>
  <c r="G147" i="2"/>
  <c r="F147" i="2"/>
  <c r="I147" i="2" s="1"/>
  <c r="E147" i="2"/>
  <c r="K147" i="2" s="1"/>
  <c r="D147" i="2"/>
  <c r="C147" i="2"/>
  <c r="B147" i="2"/>
  <c r="I146" i="2"/>
  <c r="H146" i="2"/>
  <c r="K146" i="2" s="1"/>
  <c r="G146" i="2"/>
  <c r="J146" i="2" s="1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H144" i="2"/>
  <c r="K144" i="2" s="1"/>
  <c r="G144" i="2"/>
  <c r="F144" i="2"/>
  <c r="E144" i="2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F138" i="2"/>
  <c r="I138" i="2" s="1"/>
  <c r="E138" i="2"/>
  <c r="D138" i="2"/>
  <c r="J138" i="2" s="1"/>
  <c r="C138" i="2"/>
  <c r="B138" i="2"/>
  <c r="H137" i="2"/>
  <c r="G137" i="2"/>
  <c r="F137" i="2"/>
  <c r="E137" i="2"/>
  <c r="K137" i="2" s="1"/>
  <c r="D137" i="2"/>
  <c r="J137" i="2" s="1"/>
  <c r="C137" i="2"/>
  <c r="B137" i="2"/>
  <c r="H136" i="2"/>
  <c r="G136" i="2"/>
  <c r="F136" i="2"/>
  <c r="E136" i="2"/>
  <c r="K136" i="2" s="1"/>
  <c r="D136" i="2"/>
  <c r="J136" i="2" s="1"/>
  <c r="C136" i="2"/>
  <c r="B136" i="2"/>
  <c r="I135" i="2"/>
  <c r="H135" i="2"/>
  <c r="G135" i="2"/>
  <c r="J135" i="2" s="1"/>
  <c r="F135" i="2"/>
  <c r="E135" i="2"/>
  <c r="K135" i="2" s="1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I133" i="2"/>
  <c r="H133" i="2"/>
  <c r="G133" i="2"/>
  <c r="F133" i="2"/>
  <c r="E133" i="2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B132" i="2"/>
  <c r="H131" i="2"/>
  <c r="G131" i="2"/>
  <c r="F131" i="2"/>
  <c r="I131" i="2" s="1"/>
  <c r="E131" i="2"/>
  <c r="D131" i="2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K126" i="2" s="1"/>
  <c r="G126" i="2"/>
  <c r="F126" i="2"/>
  <c r="E126" i="2"/>
  <c r="D126" i="2"/>
  <c r="J126" i="2" s="1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J124" i="2"/>
  <c r="H124" i="2"/>
  <c r="K124" i="2" s="1"/>
  <c r="G124" i="2"/>
  <c r="F124" i="2"/>
  <c r="E124" i="2"/>
  <c r="D124" i="2"/>
  <c r="C124" i="2"/>
  <c r="B124" i="2"/>
  <c r="I123" i="2"/>
  <c r="H123" i="2"/>
  <c r="G123" i="2"/>
  <c r="J123" i="2" s="1"/>
  <c r="F123" i="2"/>
  <c r="E123" i="2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K121" i="2" s="1"/>
  <c r="G121" i="2"/>
  <c r="F121" i="2"/>
  <c r="E121" i="2"/>
  <c r="D121" i="2"/>
  <c r="J121" i="2" s="1"/>
  <c r="C121" i="2"/>
  <c r="B121" i="2"/>
  <c r="H120" i="2"/>
  <c r="G120" i="2"/>
  <c r="J120" i="2" s="1"/>
  <c r="F120" i="2"/>
  <c r="E120" i="2"/>
  <c r="D120" i="2"/>
  <c r="C120" i="2"/>
  <c r="B120" i="2"/>
  <c r="I119" i="2"/>
  <c r="H119" i="2"/>
  <c r="G119" i="2"/>
  <c r="J119" i="2" s="1"/>
  <c r="F119" i="2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H110" i="2"/>
  <c r="K110" i="2" s="1"/>
  <c r="G110" i="2"/>
  <c r="F110" i="2"/>
  <c r="E110" i="2"/>
  <c r="D110" i="2"/>
  <c r="J110" i="2" s="1"/>
  <c r="C110" i="2"/>
  <c r="B110" i="2"/>
  <c r="J109" i="2"/>
  <c r="I109" i="2"/>
  <c r="H109" i="2"/>
  <c r="G109" i="2"/>
  <c r="F109" i="2"/>
  <c r="E109" i="2"/>
  <c r="K109" i="2" s="1"/>
  <c r="D109" i="2"/>
  <c r="C109" i="2"/>
  <c r="B109" i="2"/>
  <c r="J108" i="2"/>
  <c r="H108" i="2"/>
  <c r="K108" i="2" s="1"/>
  <c r="G108" i="2"/>
  <c r="F108" i="2"/>
  <c r="E108" i="2"/>
  <c r="D108" i="2"/>
  <c r="C108" i="2"/>
  <c r="B108" i="2"/>
  <c r="I107" i="2"/>
  <c r="H107" i="2"/>
  <c r="G107" i="2"/>
  <c r="F107" i="2"/>
  <c r="E107" i="2"/>
  <c r="D107" i="2"/>
  <c r="J107" i="2" s="1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I98" i="2"/>
  <c r="H98" i="2"/>
  <c r="G98" i="2"/>
  <c r="F98" i="2"/>
  <c r="E98" i="2"/>
  <c r="D98" i="2"/>
  <c r="J98" i="2" s="1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G93" i="2"/>
  <c r="F93" i="2"/>
  <c r="E93" i="2"/>
  <c r="K93" i="2" s="1"/>
  <c r="D93" i="2"/>
  <c r="J93" i="2" s="1"/>
  <c r="C93" i="2"/>
  <c r="B93" i="2"/>
  <c r="I92" i="2"/>
  <c r="H92" i="2"/>
  <c r="G92" i="2"/>
  <c r="J92" i="2" s="1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I90" i="2"/>
  <c r="H90" i="2"/>
  <c r="G90" i="2"/>
  <c r="F90" i="2"/>
  <c r="E90" i="2"/>
  <c r="D90" i="2"/>
  <c r="J90" i="2" s="1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G85" i="2"/>
  <c r="F85" i="2"/>
  <c r="E85" i="2"/>
  <c r="K85" i="2" s="1"/>
  <c r="D85" i="2"/>
  <c r="J85" i="2" s="1"/>
  <c r="C85" i="2"/>
  <c r="B85" i="2"/>
  <c r="I84" i="2"/>
  <c r="H84" i="2"/>
  <c r="G84" i="2"/>
  <c r="J84" i="2" s="1"/>
  <c r="F84" i="2"/>
  <c r="E84" i="2"/>
  <c r="K84" i="2" s="1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I82" i="2"/>
  <c r="H82" i="2"/>
  <c r="G82" i="2"/>
  <c r="F82" i="2"/>
  <c r="E82" i="2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G77" i="2"/>
  <c r="F77" i="2"/>
  <c r="E77" i="2"/>
  <c r="K77" i="2" s="1"/>
  <c r="D77" i="2"/>
  <c r="J77" i="2" s="1"/>
  <c r="C77" i="2"/>
  <c r="B77" i="2"/>
  <c r="I76" i="2"/>
  <c r="H76" i="2"/>
  <c r="G76" i="2"/>
  <c r="J76" i="2" s="1"/>
  <c r="F76" i="2"/>
  <c r="E76" i="2"/>
  <c r="K76" i="2" s="1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K74" i="2"/>
  <c r="I74" i="2"/>
  <c r="H74" i="2"/>
  <c r="G74" i="2"/>
  <c r="F74" i="2"/>
  <c r="E74" i="2"/>
  <c r="D74" i="2"/>
  <c r="J74" i="2" s="1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G69" i="2"/>
  <c r="F69" i="2"/>
  <c r="E69" i="2"/>
  <c r="K69" i="2" s="1"/>
  <c r="D69" i="2"/>
  <c r="J69" i="2" s="1"/>
  <c r="C69" i="2"/>
  <c r="B69" i="2"/>
  <c r="I68" i="2"/>
  <c r="H68" i="2"/>
  <c r="G68" i="2"/>
  <c r="J68" i="2" s="1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I66" i="2"/>
  <c r="H66" i="2"/>
  <c r="G66" i="2"/>
  <c r="F66" i="2"/>
  <c r="E66" i="2"/>
  <c r="D66" i="2"/>
  <c r="J66" i="2" s="1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G61" i="2"/>
  <c r="F61" i="2"/>
  <c r="E61" i="2"/>
  <c r="K61" i="2" s="1"/>
  <c r="D61" i="2"/>
  <c r="J61" i="2" s="1"/>
  <c r="C61" i="2"/>
  <c r="B61" i="2"/>
  <c r="I60" i="2"/>
  <c r="H60" i="2"/>
  <c r="G60" i="2"/>
  <c r="J60" i="2" s="1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I58" i="2"/>
  <c r="H58" i="2"/>
  <c r="G58" i="2"/>
  <c r="F58" i="2"/>
  <c r="E58" i="2"/>
  <c r="D58" i="2"/>
  <c r="J58" i="2" s="1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G53" i="2"/>
  <c r="F53" i="2"/>
  <c r="E53" i="2"/>
  <c r="K53" i="2" s="1"/>
  <c r="D53" i="2"/>
  <c r="J53" i="2" s="1"/>
  <c r="C53" i="2"/>
  <c r="B53" i="2"/>
  <c r="I52" i="2"/>
  <c r="H52" i="2"/>
  <c r="G52" i="2"/>
  <c r="J52" i="2" s="1"/>
  <c r="F52" i="2"/>
  <c r="E52" i="2"/>
  <c r="K52" i="2" s="1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I50" i="2"/>
  <c r="H50" i="2"/>
  <c r="G50" i="2"/>
  <c r="F50" i="2"/>
  <c r="E50" i="2"/>
  <c r="D50" i="2"/>
  <c r="J50" i="2" s="1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G45" i="2"/>
  <c r="F45" i="2"/>
  <c r="E45" i="2"/>
  <c r="K45" i="2" s="1"/>
  <c r="D45" i="2"/>
  <c r="J45" i="2" s="1"/>
  <c r="C45" i="2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F43" i="2"/>
  <c r="E43" i="2"/>
  <c r="D43" i="2"/>
  <c r="J43" i="2" s="1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H40" i="2"/>
  <c r="G40" i="2"/>
  <c r="F40" i="2"/>
  <c r="I40" i="2" s="1"/>
  <c r="E40" i="2"/>
  <c r="K40" i="2" s="1"/>
  <c r="D40" i="2"/>
  <c r="C40" i="2"/>
  <c r="B40" i="2"/>
  <c r="I39" i="2"/>
  <c r="H39" i="2"/>
  <c r="K39" i="2" s="1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K37" i="2" s="1"/>
  <c r="G37" i="2"/>
  <c r="F37" i="2"/>
  <c r="E37" i="2"/>
  <c r="D37" i="2"/>
  <c r="C37" i="2"/>
  <c r="B37" i="2"/>
  <c r="I36" i="2"/>
  <c r="H36" i="2"/>
  <c r="G36" i="2"/>
  <c r="J36" i="2" s="1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H31" i="2"/>
  <c r="K31" i="2" s="1"/>
  <c r="G31" i="2"/>
  <c r="J31" i="2" s="1"/>
  <c r="F31" i="2"/>
  <c r="E31" i="2"/>
  <c r="D31" i="2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G25" i="2"/>
  <c r="F25" i="2"/>
  <c r="E25" i="2"/>
  <c r="K25" i="2" s="1"/>
  <c r="D25" i="2"/>
  <c r="C25" i="2"/>
  <c r="B25" i="2"/>
  <c r="H24" i="2"/>
  <c r="G24" i="2"/>
  <c r="J24" i="2" s="1"/>
  <c r="F24" i="2"/>
  <c r="I24" i="2" s="1"/>
  <c r="E24" i="2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I19" i="2"/>
  <c r="H19" i="2"/>
  <c r="K19" i="2" s="1"/>
  <c r="G19" i="2"/>
  <c r="J19" i="2" s="1"/>
  <c r="F19" i="2"/>
  <c r="E19" i="2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H17" i="2"/>
  <c r="K17" i="2" s="1"/>
  <c r="G17" i="2"/>
  <c r="F17" i="2"/>
  <c r="E17" i="2"/>
  <c r="D17" i="2"/>
  <c r="C17" i="2"/>
  <c r="I17" i="2" s="1"/>
  <c r="B17" i="2"/>
  <c r="J16" i="2"/>
  <c r="I16" i="2"/>
  <c r="H16" i="2"/>
  <c r="G16" i="2"/>
  <c r="F16" i="2"/>
  <c r="E16" i="2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G13" i="2"/>
  <c r="F13" i="2"/>
  <c r="E13" i="2"/>
  <c r="K13" i="2" s="1"/>
  <c r="D13" i="2"/>
  <c r="J13" i="2" s="1"/>
  <c r="C13" i="2"/>
  <c r="B13" i="2"/>
  <c r="H12" i="2"/>
  <c r="G12" i="2"/>
  <c r="J12" i="2" s="1"/>
  <c r="F12" i="2"/>
  <c r="I12" i="2" s="1"/>
  <c r="E12" i="2"/>
  <c r="K12" i="2" s="1"/>
  <c r="D12" i="2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H8" i="2"/>
  <c r="G8" i="2"/>
  <c r="F8" i="2"/>
  <c r="I8" i="2" s="1"/>
  <c r="E8" i="2"/>
  <c r="K8" i="2" s="1"/>
  <c r="D8" i="2"/>
  <c r="C8" i="2"/>
  <c r="B8" i="2"/>
  <c r="I7" i="2"/>
  <c r="H7" i="2"/>
  <c r="G7" i="2"/>
  <c r="F7" i="2"/>
  <c r="E7" i="2"/>
  <c r="D7" i="2"/>
  <c r="J7" i="2" s="1"/>
  <c r="C7" i="2"/>
  <c r="B7" i="2"/>
  <c r="F4" i="2"/>
  <c r="C4" i="2"/>
  <c r="I2" i="2"/>
  <c r="G2" i="2"/>
  <c r="G6" i="2" l="1"/>
  <c r="F6" i="2"/>
  <c r="D6" i="2"/>
  <c r="J6" i="2" s="1"/>
  <c r="E6" i="2"/>
  <c r="J17" i="2"/>
  <c r="I108" i="2"/>
  <c r="I121" i="2"/>
  <c r="J131" i="2"/>
  <c r="I158" i="2"/>
  <c r="K168" i="2"/>
  <c r="I172" i="2"/>
  <c r="I185" i="2"/>
  <c r="K195" i="2"/>
  <c r="J215" i="2"/>
  <c r="K227" i="2"/>
  <c r="K40" i="3"/>
  <c r="I49" i="3"/>
  <c r="I122" i="3"/>
  <c r="I25" i="2"/>
  <c r="J37" i="2"/>
  <c r="K119" i="2"/>
  <c r="K131" i="2"/>
  <c r="J148" i="2"/>
  <c r="K157" i="2"/>
  <c r="J158" i="2"/>
  <c r="K183" i="2"/>
  <c r="K197" i="2"/>
  <c r="K229" i="2"/>
  <c r="I9" i="3"/>
  <c r="J28" i="3"/>
  <c r="J29" i="3"/>
  <c r="H6" i="2"/>
  <c r="K16" i="2"/>
  <c r="I37" i="2"/>
  <c r="K36" i="2"/>
  <c r="C6" i="2"/>
  <c r="I6" i="2" s="1"/>
  <c r="K7" i="2"/>
  <c r="I13" i="2"/>
  <c r="K24" i="2"/>
  <c r="J25" i="2"/>
  <c r="I45" i="2"/>
  <c r="I53" i="2"/>
  <c r="I61" i="2"/>
  <c r="I69" i="2"/>
  <c r="I77" i="2"/>
  <c r="I85" i="2"/>
  <c r="I93" i="2"/>
  <c r="I101" i="2"/>
  <c r="I110" i="2"/>
  <c r="K120" i="2"/>
  <c r="I124" i="2"/>
  <c r="I137" i="2"/>
  <c r="J147" i="2"/>
  <c r="I174" i="2"/>
  <c r="K184" i="2"/>
  <c r="J187" i="2"/>
  <c r="K199" i="2"/>
  <c r="I204" i="2"/>
  <c r="I208" i="2"/>
  <c r="J219" i="2"/>
  <c r="K231" i="2"/>
  <c r="K24" i="3"/>
  <c r="I33" i="3"/>
  <c r="J93" i="3"/>
  <c r="J183" i="3"/>
  <c r="K107" i="2"/>
  <c r="K123" i="2"/>
  <c r="K139" i="2"/>
  <c r="K155" i="2"/>
  <c r="K171" i="2"/>
  <c r="K187" i="2"/>
  <c r="I196" i="2"/>
  <c r="J207" i="2"/>
  <c r="K219" i="2"/>
  <c r="I228" i="2"/>
  <c r="I120" i="2"/>
  <c r="I136" i="2"/>
  <c r="I152" i="2"/>
  <c r="I168" i="2"/>
  <c r="I184" i="2"/>
  <c r="J195" i="2"/>
  <c r="K207" i="2"/>
  <c r="I216" i="2"/>
  <c r="J227" i="2"/>
  <c r="J64" i="3"/>
  <c r="J71" i="3"/>
  <c r="K138" i="3"/>
  <c r="J147" i="3"/>
  <c r="I157" i="3"/>
  <c r="I166" i="3"/>
  <c r="I116" i="2"/>
  <c r="I132" i="2"/>
  <c r="I148" i="2"/>
  <c r="I164" i="2"/>
  <c r="I180" i="2"/>
  <c r="I192" i="2"/>
  <c r="J203" i="2"/>
  <c r="K215" i="2"/>
  <c r="I224" i="2"/>
  <c r="J8" i="3"/>
  <c r="J9" i="3"/>
  <c r="J16" i="3"/>
  <c r="J17" i="3"/>
  <c r="J24" i="3"/>
  <c r="J25" i="3"/>
  <c r="J32" i="3"/>
  <c r="J33" i="3"/>
  <c r="J40" i="3"/>
  <c r="J41" i="3"/>
  <c r="J48" i="3"/>
  <c r="J49" i="3"/>
  <c r="I54" i="3"/>
  <c r="J92" i="3"/>
  <c r="I107" i="3"/>
  <c r="J115" i="3"/>
  <c r="I123" i="3"/>
  <c r="I131" i="3"/>
  <c r="K145" i="3"/>
  <c r="K146" i="3"/>
  <c r="I155" i="3"/>
  <c r="J165" i="3"/>
  <c r="K60" i="3"/>
  <c r="K68" i="3"/>
  <c r="K82" i="3"/>
  <c r="K124" i="3"/>
  <c r="K140" i="3"/>
  <c r="K141" i="3"/>
  <c r="J151" i="3"/>
  <c r="I163" i="3"/>
  <c r="K178" i="3"/>
  <c r="I189" i="3"/>
  <c r="J215" i="3"/>
  <c r="J223" i="3"/>
  <c r="J224" i="3"/>
  <c r="J264" i="3"/>
  <c r="I319" i="3"/>
  <c r="I320" i="3"/>
  <c r="I57" i="3"/>
  <c r="K61" i="3"/>
  <c r="I77" i="3"/>
  <c r="I78" i="3"/>
  <c r="I99" i="3"/>
  <c r="K104" i="3"/>
  <c r="I113" i="3"/>
  <c r="I121" i="3"/>
  <c r="K125" i="3"/>
  <c r="I137" i="3"/>
  <c r="I174" i="3"/>
  <c r="K180" i="3"/>
  <c r="J188" i="3"/>
  <c r="J189" i="3"/>
  <c r="J272" i="3"/>
  <c r="K56" i="3"/>
  <c r="K76" i="3"/>
  <c r="K84" i="3"/>
  <c r="K98" i="3"/>
  <c r="J135" i="3"/>
  <c r="I147" i="3"/>
  <c r="K162" i="3"/>
  <c r="I173" i="3"/>
  <c r="K188" i="3"/>
  <c r="K189" i="3"/>
  <c r="J232" i="3"/>
  <c r="K319" i="3"/>
  <c r="I53" i="3"/>
  <c r="I65" i="3"/>
  <c r="I73" i="3"/>
  <c r="K77" i="3"/>
  <c r="I93" i="3"/>
  <c r="I94" i="3"/>
  <c r="I115" i="3"/>
  <c r="K120" i="3"/>
  <c r="I158" i="3"/>
  <c r="K164" i="3"/>
  <c r="J172" i="3"/>
  <c r="J173" i="3"/>
  <c r="I185" i="3"/>
  <c r="J231" i="3"/>
  <c r="J239" i="3"/>
  <c r="J240" i="3"/>
  <c r="J280" i="3"/>
  <c r="K323" i="3"/>
  <c r="J330" i="3"/>
  <c r="I129" i="3"/>
  <c r="I145" i="3"/>
  <c r="I161" i="3"/>
  <c r="I177" i="3"/>
  <c r="I308" i="3"/>
  <c r="K329" i="3"/>
  <c r="K64" i="3"/>
  <c r="K80" i="3"/>
  <c r="K96" i="3"/>
  <c r="K112" i="3"/>
  <c r="K128" i="3"/>
  <c r="K144" i="3"/>
  <c r="K160" i="3"/>
  <c r="K176" i="3"/>
  <c r="J195" i="3"/>
  <c r="J196" i="3"/>
  <c r="J211" i="3"/>
  <c r="J212" i="3"/>
  <c r="J227" i="3"/>
  <c r="J228" i="3"/>
  <c r="J243" i="3"/>
  <c r="J244" i="3"/>
  <c r="J259" i="3"/>
  <c r="J260" i="3"/>
  <c r="J276" i="3"/>
  <c r="J292" i="3"/>
  <c r="K307" i="3"/>
  <c r="J314" i="3"/>
  <c r="K337" i="3"/>
  <c r="I318" i="3"/>
  <c r="J333" i="3"/>
  <c r="J334" i="3"/>
  <c r="J349" i="3"/>
  <c r="J350" i="3"/>
  <c r="K317" i="3"/>
  <c r="K333" i="3"/>
  <c r="I338" i="3"/>
  <c r="K349" i="3"/>
  <c r="J353" i="3"/>
  <c r="J357" i="3"/>
  <c r="J361" i="3"/>
  <c r="J365" i="3"/>
  <c r="J369" i="3"/>
  <c r="J373" i="3"/>
  <c r="J377" i="3"/>
  <c r="J381" i="3"/>
  <c r="J385" i="3"/>
  <c r="J389" i="3"/>
  <c r="J393" i="3"/>
  <c r="J397" i="3"/>
  <c r="J401" i="3"/>
  <c r="J405" i="3"/>
  <c r="J409" i="3"/>
  <c r="J413" i="3"/>
  <c r="J417" i="3"/>
  <c r="J421" i="3"/>
  <c r="J425" i="3"/>
  <c r="J433" i="3"/>
  <c r="J437" i="3"/>
  <c r="J441" i="3"/>
  <c r="J445" i="3"/>
  <c r="J449" i="3"/>
  <c r="J453" i="3"/>
  <c r="J457" i="3"/>
  <c r="J461" i="3"/>
  <c r="J465" i="3"/>
  <c r="I314" i="3"/>
  <c r="I330" i="3"/>
  <c r="J337" i="3"/>
  <c r="J338" i="3"/>
  <c r="K353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3" i="3"/>
  <c r="K6" i="2" l="1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<sst xmlns="http://schemas.openxmlformats.org/spreadsheetml/2006/main" count="209" uniqueCount="172">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</sst>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45046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04/01/2023 - 04/30/2023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04/01/2022 - 04/30/2022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2833886669.2400002</v>
      </c>
      <c r="D6" s="35">
        <f t="shared" si="0"/>
        <v>676875458.5</v>
      </c>
      <c r="E6" s="36">
        <f t="shared" si="0"/>
        <v>23911213.833333336</v>
      </c>
      <c r="F6" s="34">
        <f t="shared" si="0"/>
        <v>2902921400.1200004</v>
      </c>
      <c r="G6" s="35">
        <f t="shared" si="0"/>
        <v>654845471.07000005</v>
      </c>
      <c r="H6" s="36">
        <f t="shared" si="0"/>
        <v>19471406</v>
      </c>
      <c r="I6" s="17">
        <f t="shared" ref="I6:I69" si="1">IFERROR((C6-F6)/F6,"")</f>
        <v>-2.3781123001520597E-2</v>
      </c>
      <c r="J6" s="17">
        <f t="shared" ref="J6:J69" si="2">IFERROR((D6-G6)/G6,"")</f>
        <v>3.3641505367676336E-2</v>
      </c>
      <c r="K6" s="17">
        <f t="shared" ref="K6:K69" si="3">IFERROR((E6-H6)/H6,"")</f>
        <v>0.2280168074834111</v>
      </c>
    </row>
    <row r="7" spans="2:11" x14ac:dyDescent="0.3">
      <c r="B7" s="18" t="str">
        <f>'County Data'!A2</f>
        <v>Addison</v>
      </c>
      <c r="C7" s="41">
        <f>IF('County Data'!C2&gt;9,'County Data'!B2,"*")</f>
        <v>75305928.719999999</v>
      </c>
      <c r="D7" s="41">
        <f>IF('County Data'!E2&gt;9,'County Data'!D2,"*")</f>
        <v>16855367.59</v>
      </c>
      <c r="E7" s="42">
        <f>IF('County Data'!G2&gt;9,'County Data'!F2,"*")</f>
        <v>442965.49999999936</v>
      </c>
      <c r="F7" s="41">
        <f>IF('County Data'!I2&gt;9,'County Data'!H2,"*")</f>
        <v>78927226.579999998</v>
      </c>
      <c r="G7" s="41">
        <f>IF('County Data'!K2&gt;9,'County Data'!J2,"*")</f>
        <v>17224720.219999999</v>
      </c>
      <c r="H7" s="42">
        <f>IF('County Data'!M2&gt;9,'County Data'!L2,"*")</f>
        <v>490818.5</v>
      </c>
      <c r="I7" s="19">
        <f t="shared" si="1"/>
        <v>-4.5881478634365556E-2</v>
      </c>
      <c r="J7" s="19">
        <f t="shared" si="2"/>
        <v>-2.144317151643111E-2</v>
      </c>
      <c r="K7" s="19">
        <f t="shared" si="3"/>
        <v>-9.7496325016275143E-2</v>
      </c>
    </row>
    <row r="8" spans="2:11" x14ac:dyDescent="0.3">
      <c r="B8" s="18" t="str">
        <f>'County Data'!A3</f>
        <v>Bennington</v>
      </c>
      <c r="C8" s="41">
        <f>IF('County Data'!C3&gt;9,'County Data'!B3,"*")</f>
        <v>96645861.310000002</v>
      </c>
      <c r="D8" s="41">
        <f>IF('County Data'!E3&gt;9,'County Data'!D3,"*")</f>
        <v>28280021.969999999</v>
      </c>
      <c r="E8" s="42">
        <f>IF('County Data'!G3&gt;9,'County Data'!F3,"*")</f>
        <v>826187.66666666698</v>
      </c>
      <c r="F8" s="41">
        <f>IF('County Data'!I3&gt;9,'County Data'!H3,"*")</f>
        <v>97474519.659999996</v>
      </c>
      <c r="G8" s="41">
        <f>IF('County Data'!K3&gt;9,'County Data'!J3,"*")</f>
        <v>29299294.309999999</v>
      </c>
      <c r="H8" s="42">
        <f>IF('County Data'!M3&gt;9,'County Data'!L3,"*")</f>
        <v>551645.66666666686</v>
      </c>
      <c r="I8" s="19">
        <f t="shared" si="1"/>
        <v>-8.5012816979291601E-3</v>
      </c>
      <c r="J8" s="19">
        <f t="shared" si="2"/>
        <v>-3.4788289752498133E-2</v>
      </c>
      <c r="K8" s="19">
        <f t="shared" si="3"/>
        <v>0.49767815934987258</v>
      </c>
    </row>
    <row r="9" spans="2:11" x14ac:dyDescent="0.3">
      <c r="B9" s="9" t="str">
        <f>'County Data'!A4</f>
        <v>Caledonia</v>
      </c>
      <c r="C9" s="38">
        <f>IF('County Data'!C4&gt;9,'County Data'!B4,"*")</f>
        <v>49758754.479999997</v>
      </c>
      <c r="D9" s="38">
        <f>IF('County Data'!E4&gt;9,'County Data'!D4,"*")</f>
        <v>14391810.66</v>
      </c>
      <c r="E9" s="39">
        <f>IF('County Data'!G4&gt;9,'County Data'!F4,"*")</f>
        <v>314330.16666666698</v>
      </c>
      <c r="F9" s="38">
        <f>IF('County Data'!I4&gt;9,'County Data'!H4,"*")</f>
        <v>51248612.579999998</v>
      </c>
      <c r="G9" s="38">
        <f>IF('County Data'!K4&gt;9,'County Data'!J4,"*")</f>
        <v>13805196.52</v>
      </c>
      <c r="H9" s="39">
        <f>IF('County Data'!M4&gt;9,'County Data'!L4,"*")</f>
        <v>280164.33333333302</v>
      </c>
      <c r="I9" s="8">
        <f t="shared" si="1"/>
        <v>-2.9071188955102082E-2</v>
      </c>
      <c r="J9" s="8">
        <f t="shared" si="2"/>
        <v>4.2492270149878358E-2</v>
      </c>
      <c r="K9" s="8">
        <f t="shared" si="3"/>
        <v>0.1219492607315016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513425597.75</v>
      </c>
      <c r="D10" s="41">
        <f>IF('County Data'!E5&gt;9,'County Data'!D5,"*")</f>
        <v>149437264.24000001</v>
      </c>
      <c r="E10" s="42">
        <f>IF('County Data'!G5&gt;9,'County Data'!F5,"*")</f>
        <v>6675260.5</v>
      </c>
      <c r="F10" s="41">
        <f>IF('County Data'!I5&gt;9,'County Data'!H5,"*")</f>
        <v>508349358.18000001</v>
      </c>
      <c r="G10" s="41">
        <f>IF('County Data'!K5&gt;9,'County Data'!J5,"*")</f>
        <v>144616957.31</v>
      </c>
      <c r="H10" s="42">
        <f>IF('County Data'!M5&gt;9,'County Data'!L5,"*")</f>
        <v>6808964.8333333377</v>
      </c>
      <c r="I10" s="19">
        <f t="shared" si="1"/>
        <v>9.9857302626957609E-3</v>
      </c>
      <c r="J10" s="19">
        <f t="shared" si="2"/>
        <v>3.3331547141233424E-2</v>
      </c>
      <c r="K10" s="19">
        <f t="shared" si="3"/>
        <v>-1.9636514008529921E-2</v>
      </c>
    </row>
    <row r="11" spans="2:11" x14ac:dyDescent="0.3">
      <c r="B11" s="9" t="str">
        <f>'County Data'!A6</f>
        <v>Essex</v>
      </c>
      <c r="C11" s="38">
        <f>IF('County Data'!C6&gt;9,'County Data'!B6,"*")</f>
        <v>1214301.95</v>
      </c>
      <c r="D11" s="38">
        <f>IF('County Data'!E6&gt;9,'County Data'!D6,"*")</f>
        <v>464601.4</v>
      </c>
      <c r="E11" s="39" t="str">
        <f>IF('County Data'!G6&gt;9,'County Data'!F6,"*")</f>
        <v>*</v>
      </c>
      <c r="F11" s="38">
        <f>IF('County Data'!I6&gt;9,'County Data'!H6,"*")</f>
        <v>1420638.79</v>
      </c>
      <c r="G11" s="38">
        <f>IF('County Data'!K6&gt;9,'County Data'!J6,"*")</f>
        <v>521266.5</v>
      </c>
      <c r="H11" s="39" t="str">
        <f>IF('County Data'!M6&gt;9,'County Data'!L6,"*")</f>
        <v>*</v>
      </c>
      <c r="I11" s="8">
        <f t="shared" si="1"/>
        <v>-0.14524229624899943</v>
      </c>
      <c r="J11" s="8">
        <f t="shared" si="2"/>
        <v>-0.10870658290912609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136243611.46000001</v>
      </c>
      <c r="D12" s="41">
        <f>IF('County Data'!E7&gt;9,'County Data'!D7,"*")</f>
        <v>22508151.539999999</v>
      </c>
      <c r="E12" s="42">
        <f>IF('County Data'!G7&gt;9,'County Data'!F7,"*")</f>
        <v>472442.83333333331</v>
      </c>
      <c r="F12" s="41">
        <f>IF('County Data'!I7&gt;9,'County Data'!H7,"*")</f>
        <v>141211354.66</v>
      </c>
      <c r="G12" s="41">
        <f>IF('County Data'!K7&gt;9,'County Data'!J7,"*")</f>
        <v>20517917.98</v>
      </c>
      <c r="H12" s="42">
        <f>IF('County Data'!M7&gt;9,'County Data'!L7,"*")</f>
        <v>585170.16666666698</v>
      </c>
      <c r="I12" s="19">
        <f t="shared" si="1"/>
        <v>-3.5179488306453927E-2</v>
      </c>
      <c r="J12" s="19">
        <f t="shared" si="2"/>
        <v>9.6999781456383355E-2</v>
      </c>
      <c r="K12" s="19">
        <f t="shared" si="3"/>
        <v>-0.192640260482635</v>
      </c>
    </row>
    <row r="13" spans="2:11" x14ac:dyDescent="0.3">
      <c r="B13" s="9" t="str">
        <f>'County Data'!A8</f>
        <v>Grand Isle</v>
      </c>
      <c r="C13" s="38">
        <f>IF('County Data'!C8&gt;9,'County Data'!B8,"*")</f>
        <v>4287021.33</v>
      </c>
      <c r="D13" s="38">
        <f>IF('County Data'!E8&gt;9,'County Data'!D8,"*")</f>
        <v>1287141.44</v>
      </c>
      <c r="E13" s="39" t="str">
        <f>IF('County Data'!G8&gt;9,'County Data'!F8,"*")</f>
        <v>*</v>
      </c>
      <c r="F13" s="38">
        <f>IF('County Data'!I8&gt;9,'County Data'!H8,"*")</f>
        <v>4384402.72</v>
      </c>
      <c r="G13" s="38">
        <f>IF('County Data'!K8&gt;9,'County Data'!J8,"*")</f>
        <v>1282965.75</v>
      </c>
      <c r="H13" s="39" t="str">
        <f>IF('County Data'!M8&gt;9,'County Data'!L8,"*")</f>
        <v>*</v>
      </c>
      <c r="I13" s="8">
        <f t="shared" si="1"/>
        <v>-2.2210867983404516E-2</v>
      </c>
      <c r="J13" s="8">
        <f t="shared" si="2"/>
        <v>3.2547166594275368E-3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63273257.340000004</v>
      </c>
      <c r="D14" s="41">
        <f>IF('County Data'!E9&gt;9,'County Data'!D9,"*")</f>
        <v>22650194.899999999</v>
      </c>
      <c r="E14" s="42">
        <f>IF('County Data'!G9&gt;9,'County Data'!F9,"*")</f>
        <v>674750.33333333314</v>
      </c>
      <c r="F14" s="41">
        <f>IF('County Data'!I9&gt;9,'County Data'!H9,"*")</f>
        <v>61224819.75</v>
      </c>
      <c r="G14" s="41">
        <f>IF('County Data'!K9&gt;9,'County Data'!J9,"*")</f>
        <v>19866960.800000001</v>
      </c>
      <c r="H14" s="42">
        <f>IF('County Data'!M9&gt;9,'County Data'!L9,"*")</f>
        <v>810862</v>
      </c>
      <c r="I14" s="19">
        <f t="shared" si="1"/>
        <v>3.3457633658447866E-2</v>
      </c>
      <c r="J14" s="19">
        <f t="shared" si="2"/>
        <v>0.14009360203700597</v>
      </c>
      <c r="K14" s="19">
        <f t="shared" si="3"/>
        <v>-0.16786045796530957</v>
      </c>
    </row>
    <row r="15" spans="2:11" x14ac:dyDescent="0.3">
      <c r="B15" s="21" t="str">
        <f>'County Data'!A10</f>
        <v>Orange</v>
      </c>
      <c r="C15" s="47">
        <f>IF('County Data'!C10&gt;9,'County Data'!B10,"*")</f>
        <v>23692796.859999999</v>
      </c>
      <c r="D15" s="47">
        <f>IF('County Data'!E10&gt;9,'County Data'!D10,"*")</f>
        <v>6081004.7699999996</v>
      </c>
      <c r="E15" s="46">
        <f>IF('County Data'!G10&gt;9,'County Data'!F10,"*")</f>
        <v>163753.99999999997</v>
      </c>
      <c r="F15" s="47">
        <f>IF('County Data'!I10&gt;9,'County Data'!H10,"*")</f>
        <v>24462780.510000002</v>
      </c>
      <c r="G15" s="47">
        <f>IF('County Data'!K10&gt;9,'County Data'!J10,"*")</f>
        <v>5507303.5099999998</v>
      </c>
      <c r="H15" s="46">
        <f>IF('County Data'!M10&gt;9,'County Data'!L10,"*")</f>
        <v>150345.16666666666</v>
      </c>
      <c r="I15" s="20">
        <f t="shared" si="1"/>
        <v>-3.1475720827615856E-2</v>
      </c>
      <c r="J15" s="20">
        <f t="shared" si="2"/>
        <v>0.10417099020569502</v>
      </c>
      <c r="K15" s="20">
        <f t="shared" si="3"/>
        <v>8.9186993041567561E-2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65231328.009999998</v>
      </c>
      <c r="D16" s="41">
        <f>IF('County Data'!E11&gt;9,'County Data'!D11,"*")</f>
        <v>15076503.92</v>
      </c>
      <c r="E16" s="42">
        <f>IF('County Data'!G11&gt;9,'County Data'!F11,"*")</f>
        <v>367321.66666666674</v>
      </c>
      <c r="F16" s="41">
        <f>IF('County Data'!I11&gt;9,'County Data'!H11,"*")</f>
        <v>74067050.980000004</v>
      </c>
      <c r="G16" s="41">
        <f>IF('County Data'!K11&gt;9,'County Data'!J11,"*")</f>
        <v>17931805.550000001</v>
      </c>
      <c r="H16" s="42">
        <f>IF('County Data'!M11&gt;9,'County Data'!L11,"*")</f>
        <v>394603.33333333372</v>
      </c>
      <c r="I16" s="19">
        <f t="shared" si="1"/>
        <v>-0.11929357052957161</v>
      </c>
      <c r="J16" s="19">
        <f t="shared" si="2"/>
        <v>-0.15923112828981131</v>
      </c>
      <c r="K16" s="19">
        <f t="shared" si="3"/>
        <v>-6.913693920477175E-2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1244885399.21</v>
      </c>
      <c r="D17" s="38">
        <f>IF('County Data'!E12&gt;9,'County Data'!D12,"*")</f>
        <v>273677846.18000001</v>
      </c>
      <c r="E17" s="39">
        <f>IF('County Data'!G12&gt;9,'County Data'!F12,"*")</f>
        <v>6632788.0000000009</v>
      </c>
      <c r="F17" s="38">
        <f>IF('County Data'!I12&gt;9,'County Data'!H12,"*")</f>
        <v>1337740069.98</v>
      </c>
      <c r="G17" s="38">
        <f>IF('County Data'!K12&gt;9,'County Data'!J12,"*")</f>
        <v>267481267.53</v>
      </c>
      <c r="H17" s="39">
        <f>IF('County Data'!M12&gt;9,'County Data'!L12,"*")</f>
        <v>4531511.5000000009</v>
      </c>
      <c r="I17" s="8">
        <f t="shared" si="1"/>
        <v>-6.941159411587948E-2</v>
      </c>
      <c r="J17" s="8">
        <f t="shared" si="2"/>
        <v>2.3166402295087873E-2</v>
      </c>
      <c r="K17" s="8">
        <f t="shared" si="3"/>
        <v>0.46370322573384171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134655499.12</v>
      </c>
      <c r="D18" s="41">
        <f>IF('County Data'!E13&gt;9,'County Data'!D13,"*")</f>
        <v>43669455.030000001</v>
      </c>
      <c r="E18" s="42">
        <f>IF('County Data'!G13&gt;9,'County Data'!F13,"*")</f>
        <v>2570117.9999999972</v>
      </c>
      <c r="F18" s="41">
        <f>IF('County Data'!I13&gt;9,'County Data'!H13,"*")</f>
        <v>124192940.8</v>
      </c>
      <c r="G18" s="41">
        <f>IF('County Data'!K13&gt;9,'County Data'!J13,"*")</f>
        <v>41723698.969999999</v>
      </c>
      <c r="H18" s="42">
        <f>IF('County Data'!M13&gt;9,'County Data'!L13,"*")</f>
        <v>1894272.666666666</v>
      </c>
      <c r="I18" s="19">
        <f t="shared" si="1"/>
        <v>8.4244388228545825E-2</v>
      </c>
      <c r="J18" s="19">
        <f t="shared" si="2"/>
        <v>4.6634313544420686E-2</v>
      </c>
      <c r="K18" s="19">
        <f t="shared" si="3"/>
        <v>0.35678355351165464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233222679.03999999</v>
      </c>
      <c r="D19" s="38">
        <f>IF('County Data'!E14&gt;9,'County Data'!D14,"*")</f>
        <v>38900951.119999997</v>
      </c>
      <c r="E19" s="39">
        <f>IF('County Data'!G14&gt;9,'County Data'!F14,"*")</f>
        <v>3445215.5000000042</v>
      </c>
      <c r="F19" s="38">
        <f>IF('County Data'!I14&gt;9,'County Data'!H14,"*")</f>
        <v>218375603.94</v>
      </c>
      <c r="G19" s="38">
        <f>IF('County Data'!K14&gt;9,'County Data'!J14,"*")</f>
        <v>35880943.149999999</v>
      </c>
      <c r="H19" s="39">
        <f>IF('County Data'!M14&gt;9,'County Data'!L14,"*")</f>
        <v>1724742.9999999993</v>
      </c>
      <c r="I19" s="8">
        <f t="shared" si="1"/>
        <v>6.798870767670237E-2</v>
      </c>
      <c r="J19" s="8">
        <f t="shared" si="2"/>
        <v>8.4167463418530541E-2</v>
      </c>
      <c r="K19" s="8">
        <f t="shared" si="3"/>
        <v>0.9975239789348358</v>
      </c>
    </row>
    <row r="20" spans="2:11" x14ac:dyDescent="0.3">
      <c r="B20" s="18" t="str">
        <f>'County Data'!A15</f>
        <v>Windham</v>
      </c>
      <c r="C20" s="41">
        <f>IF('County Data'!C15&gt;9,'County Data'!B15,"*")</f>
        <v>95326152.900000006</v>
      </c>
      <c r="D20" s="41">
        <f>IF('County Data'!E15&gt;9,'County Data'!D15,"*")</f>
        <v>19337379.27</v>
      </c>
      <c r="E20" s="42">
        <f>IF('County Data'!G15&gt;9,'County Data'!F15,"*")</f>
        <v>409052.49999999994</v>
      </c>
      <c r="F20" s="41">
        <f>IF('County Data'!I15&gt;9,'County Data'!H15,"*")</f>
        <v>84487030.359999999</v>
      </c>
      <c r="G20" s="41">
        <f>IF('County Data'!K15&gt;9,'County Data'!J15,"*")</f>
        <v>16108197.970000001</v>
      </c>
      <c r="H20" s="42">
        <f>IF('County Data'!M15&gt;9,'County Data'!L15,"*")</f>
        <v>646910.33333333302</v>
      </c>
      <c r="I20" s="19">
        <f t="shared" si="1"/>
        <v>0.12829333086764214</v>
      </c>
      <c r="J20" s="19">
        <f t="shared" si="2"/>
        <v>0.2004681905458354</v>
      </c>
      <c r="K20" s="19">
        <f t="shared" si="3"/>
        <v>-0.36768284733948164</v>
      </c>
    </row>
    <row r="21" spans="2:11" x14ac:dyDescent="0.3">
      <c r="B21" s="9" t="str">
        <f>'County Data'!A16</f>
        <v>Windsor</v>
      </c>
      <c r="C21" s="38">
        <f>IF('County Data'!C16&gt;9,'County Data'!B16,"*")</f>
        <v>96718479.760000005</v>
      </c>
      <c r="D21" s="38">
        <f>IF('County Data'!E16&gt;9,'County Data'!D16,"*")</f>
        <v>24257764.469999999</v>
      </c>
      <c r="E21" s="39">
        <f>IF('County Data'!G16&gt;9,'County Data'!F16,"*")</f>
        <v>917027.16666666686</v>
      </c>
      <c r="F21" s="38">
        <f>IF('County Data'!I16&gt;9,'County Data'!H16,"*")</f>
        <v>95354990.629999995</v>
      </c>
      <c r="G21" s="38">
        <f>IF('County Data'!K16&gt;9,'County Data'!J16,"*")</f>
        <v>23076975</v>
      </c>
      <c r="H21" s="39">
        <f>IF('County Data'!M16&gt;9,'County Data'!L16,"*")</f>
        <v>601394.49999999977</v>
      </c>
      <c r="I21" s="8">
        <f t="shared" si="1"/>
        <v>1.4299085144800357E-2</v>
      </c>
      <c r="J21" s="8">
        <f t="shared" si="2"/>
        <v>5.1167428573285656E-2</v>
      </c>
      <c r="K21" s="8">
        <f t="shared" si="3"/>
        <v>0.52483464126570367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G85" sqref="G85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04/01/2023 - 04/30/2023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04/01/2022 - 04/30/2022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4">
        <f>IF('Town Data'!C2&gt;9,'Town Data'!B2,"*")</f>
        <v>1818654.85</v>
      </c>
      <c r="D6" s="35">
        <f>IF('Town Data'!E2&gt;9,'Town Data'!D2,"*")</f>
        <v>416609.87</v>
      </c>
      <c r="E6" s="36" t="str">
        <f>IF('Town Data'!G2&gt;9,'Town Data'!F2,"*")</f>
        <v>*</v>
      </c>
      <c r="F6" s="35">
        <f>IF('Town Data'!I2&gt;9,'Town Data'!H2,"*")</f>
        <v>1700872.17</v>
      </c>
      <c r="G6" s="35">
        <f>IF('Town Data'!K2&gt;9,'Town Data'!J2,"*")</f>
        <v>346327.86</v>
      </c>
      <c r="H6" s="36" t="str">
        <f>IF('Town Data'!M2&gt;9,'Town Data'!L2,"*")</f>
        <v>*</v>
      </c>
      <c r="I6" s="17">
        <f t="shared" ref="I6:I69" si="0">IFERROR((C6-F6)/F6,"")</f>
        <v>6.9248402130067291E-2</v>
      </c>
      <c r="J6" s="17">
        <f t="shared" ref="J6:J69" si="1">IFERROR((D6-G6)/G6,"")</f>
        <v>0.20293490105012058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7">
        <f>IF('Town Data'!C3&gt;9,'Town Data'!B3,"*")</f>
        <v>14281996.710000001</v>
      </c>
      <c r="D7" s="38">
        <f>IF('Town Data'!E3&gt;9,'Town Data'!D3,"*")</f>
        <v>452370.75</v>
      </c>
      <c r="E7" s="39" t="str">
        <f>IF('Town Data'!G3&gt;9,'Town Data'!F3,"*")</f>
        <v>*</v>
      </c>
      <c r="F7" s="38">
        <f>IF('Town Data'!I3&gt;9,'Town Data'!H3,"*")</f>
        <v>14895064.890000001</v>
      </c>
      <c r="G7" s="38">
        <f>IF('Town Data'!K3&gt;9,'Town Data'!J3,"*")</f>
        <v>466426.12</v>
      </c>
      <c r="H7" s="39" t="str">
        <f>IF('Town Data'!M3&gt;9,'Town Data'!L3,"*")</f>
        <v>*</v>
      </c>
      <c r="I7" s="8">
        <f t="shared" si="0"/>
        <v>-4.1159147981395583E-2</v>
      </c>
      <c r="J7" s="8">
        <f t="shared" si="1"/>
        <v>-3.0134182879809551E-2</v>
      </c>
      <c r="K7" s="8" t="str">
        <f t="shared" si="2"/>
        <v/>
      </c>
    </row>
    <row r="8" spans="2:11" x14ac:dyDescent="0.3">
      <c r="B8" s="24" t="str">
        <f>'Town Data'!A4</f>
        <v>BARRE</v>
      </c>
      <c r="C8" s="40">
        <f>IF('Town Data'!C4&gt;9,'Town Data'!B4,"*")</f>
        <v>45637947.479999997</v>
      </c>
      <c r="D8" s="41">
        <f>IF('Town Data'!E4&gt;9,'Town Data'!D4,"*")</f>
        <v>11415690.449999999</v>
      </c>
      <c r="E8" s="42">
        <f>IF('Town Data'!G4&gt;9,'Town Data'!F4,"*")</f>
        <v>290210.6666666668</v>
      </c>
      <c r="F8" s="41">
        <f>IF('Town Data'!I4&gt;9,'Town Data'!H4,"*")</f>
        <v>35489947.490000002</v>
      </c>
      <c r="G8" s="41">
        <f>IF('Town Data'!K4&gt;9,'Town Data'!J4,"*")</f>
        <v>11591684.5</v>
      </c>
      <c r="H8" s="42">
        <f>IF('Town Data'!M4&gt;9,'Town Data'!L4,"*")</f>
        <v>376220.49999999965</v>
      </c>
      <c r="I8" s="19">
        <f t="shared" si="0"/>
        <v>0.28594012411146552</v>
      </c>
      <c r="J8" s="19">
        <f t="shared" si="1"/>
        <v>-1.518278469363109E-2</v>
      </c>
      <c r="K8" s="19">
        <f t="shared" si="2"/>
        <v>-0.22861548834615053</v>
      </c>
    </row>
    <row r="9" spans="2:11" x14ac:dyDescent="0.3">
      <c r="B9" t="str">
        <f>'Town Data'!A5</f>
        <v>BARRE TOWN</v>
      </c>
      <c r="C9" s="37">
        <f>IF('Town Data'!C5&gt;9,'Town Data'!B5,"*")</f>
        <v>10637595.35</v>
      </c>
      <c r="D9" s="38">
        <f>IF('Town Data'!E5&gt;9,'Town Data'!D5,"*")</f>
        <v>1049950.97</v>
      </c>
      <c r="E9" s="39" t="str">
        <f>IF('Town Data'!G5&gt;9,'Town Data'!F5,"*")</f>
        <v>*</v>
      </c>
      <c r="F9" s="38">
        <f>IF('Town Data'!I5&gt;9,'Town Data'!H5,"*")</f>
        <v>10211828.560000001</v>
      </c>
      <c r="G9" s="38">
        <f>IF('Town Data'!K5&gt;9,'Town Data'!J5,"*")</f>
        <v>1256517.3999999999</v>
      </c>
      <c r="H9" s="39" t="str">
        <f>IF('Town Data'!M5&gt;9,'Town Data'!L5,"*")</f>
        <v>*</v>
      </c>
      <c r="I9" s="8">
        <f t="shared" si="0"/>
        <v>4.1693491767746546E-2</v>
      </c>
      <c r="J9" s="8">
        <f t="shared" si="1"/>
        <v>-0.16439599642631289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40">
        <f>IF('Town Data'!C6&gt;9,'Town Data'!B6,"*")</f>
        <v>16169725.390000001</v>
      </c>
      <c r="D10" s="41">
        <f>IF('Town Data'!E6&gt;9,'Town Data'!D6,"*")</f>
        <v>1635912</v>
      </c>
      <c r="E10" s="42">
        <f>IF('Town Data'!G6&gt;9,'Town Data'!F6,"*")</f>
        <v>26365.333333333347</v>
      </c>
      <c r="F10" s="41">
        <f>IF('Town Data'!I6&gt;9,'Town Data'!H6,"*")</f>
        <v>18071350.050000001</v>
      </c>
      <c r="G10" s="41">
        <f>IF('Town Data'!K6&gt;9,'Town Data'!J6,"*")</f>
        <v>1665383.96</v>
      </c>
      <c r="H10" s="42">
        <f>IF('Town Data'!M6&gt;9,'Town Data'!L6,"*")</f>
        <v>8205.8333333333303</v>
      </c>
      <c r="I10" s="19">
        <f t="shared" si="0"/>
        <v>-0.1052286992802732</v>
      </c>
      <c r="J10" s="19">
        <f t="shared" si="1"/>
        <v>-1.7696795878831429E-2</v>
      </c>
      <c r="K10" s="19">
        <f t="shared" si="2"/>
        <v>2.2129988829085026</v>
      </c>
    </row>
    <row r="11" spans="2:11" x14ac:dyDescent="0.3">
      <c r="B11" t="str">
        <f>'Town Data'!A7</f>
        <v>BENNINGTON</v>
      </c>
      <c r="C11" s="37">
        <f>IF('Town Data'!C7&gt;9,'Town Data'!B7,"*")</f>
        <v>51850087.75</v>
      </c>
      <c r="D11" s="38">
        <f>IF('Town Data'!E7&gt;9,'Town Data'!D7,"*")</f>
        <v>16529284.859999999</v>
      </c>
      <c r="E11" s="39">
        <f>IF('Town Data'!G7&gt;9,'Town Data'!F7,"*")</f>
        <v>207016.1666666664</v>
      </c>
      <c r="F11" s="38">
        <f>IF('Town Data'!I7&gt;9,'Town Data'!H7,"*")</f>
        <v>50398843.75</v>
      </c>
      <c r="G11" s="38">
        <f>IF('Town Data'!K7&gt;9,'Town Data'!J7,"*")</f>
        <v>15309147.07</v>
      </c>
      <c r="H11" s="39">
        <f>IF('Town Data'!M7&gt;9,'Town Data'!L7,"*")</f>
        <v>138632.66666666677</v>
      </c>
      <c r="I11" s="8">
        <f t="shared" si="0"/>
        <v>2.8795184413332894E-2</v>
      </c>
      <c r="J11" s="8">
        <f t="shared" si="1"/>
        <v>7.9699919559267723E-2</v>
      </c>
      <c r="K11" s="8">
        <f t="shared" si="2"/>
        <v>0.49327118668519376</v>
      </c>
    </row>
    <row r="12" spans="2:11" x14ac:dyDescent="0.3">
      <c r="B12" s="24" t="str">
        <f>'Town Data'!A8</f>
        <v>BERLIN</v>
      </c>
      <c r="C12" s="40">
        <f>IF('Town Data'!C8&gt;9,'Town Data'!B8,"*")</f>
        <v>19964806.390000001</v>
      </c>
      <c r="D12" s="41">
        <f>IF('Town Data'!E8&gt;9,'Town Data'!D8,"*")</f>
        <v>7142036.9299999997</v>
      </c>
      <c r="E12" s="42">
        <f>IF('Town Data'!G8&gt;9,'Town Data'!F8,"*")</f>
        <v>2167517.1666666702</v>
      </c>
      <c r="F12" s="41">
        <f>IF('Town Data'!I8&gt;9,'Town Data'!H8,"*")</f>
        <v>18445129.57</v>
      </c>
      <c r="G12" s="41">
        <f>IF('Town Data'!K8&gt;9,'Town Data'!J8,"*")</f>
        <v>5833788.4699999997</v>
      </c>
      <c r="H12" s="42">
        <f>IF('Town Data'!M8&gt;9,'Town Data'!L8,"*")</f>
        <v>167680.66666666631</v>
      </c>
      <c r="I12" s="19">
        <f t="shared" si="0"/>
        <v>8.2389056375709716E-2</v>
      </c>
      <c r="J12" s="19">
        <f t="shared" si="1"/>
        <v>0.22425366753141807</v>
      </c>
      <c r="K12" s="19">
        <f t="shared" si="2"/>
        <v>11.926458426930603</v>
      </c>
    </row>
    <row r="13" spans="2:11" x14ac:dyDescent="0.3">
      <c r="B13" t="str">
        <f>'Town Data'!A9</f>
        <v>BETHEL</v>
      </c>
      <c r="C13" s="37">
        <f>IF('Town Data'!C9&gt;9,'Town Data'!B9,"*")</f>
        <v>4007428.9</v>
      </c>
      <c r="D13" s="38">
        <f>IF('Town Data'!E9&gt;9,'Town Data'!D9,"*")</f>
        <v>523973.06</v>
      </c>
      <c r="E13" s="39" t="str">
        <f>IF('Town Data'!G9&gt;9,'Town Data'!F9,"*")</f>
        <v>*</v>
      </c>
      <c r="F13" s="38">
        <f>IF('Town Data'!I9&gt;9,'Town Data'!H9,"*")</f>
        <v>4268478.47</v>
      </c>
      <c r="G13" s="38">
        <f>IF('Town Data'!K9&gt;9,'Town Data'!J9,"*")</f>
        <v>480146.94</v>
      </c>
      <c r="H13" s="39" t="str">
        <f>IF('Town Data'!M9&gt;9,'Town Data'!L9,"*")</f>
        <v>*</v>
      </c>
      <c r="I13" s="8">
        <f t="shared" si="0"/>
        <v>-6.1157522952200775E-2</v>
      </c>
      <c r="J13" s="8">
        <f t="shared" si="1"/>
        <v>9.1276474655862624E-2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40">
        <f>IF('Town Data'!C10&gt;9,'Town Data'!B10,"*")</f>
        <v>7991001.1100000003</v>
      </c>
      <c r="D14" s="41">
        <f>IF('Town Data'!E10&gt;9,'Town Data'!D10,"*")</f>
        <v>1821386.17</v>
      </c>
      <c r="E14" s="42">
        <f>IF('Town Data'!G10&gt;9,'Town Data'!F10,"*")</f>
        <v>83893.5</v>
      </c>
      <c r="F14" s="41">
        <f>IF('Town Data'!I10&gt;9,'Town Data'!H10,"*")</f>
        <v>7840102.1200000001</v>
      </c>
      <c r="G14" s="41">
        <f>IF('Town Data'!K10&gt;9,'Town Data'!J10,"*")</f>
        <v>1700315.14</v>
      </c>
      <c r="H14" s="42">
        <f>IF('Town Data'!M10&gt;9,'Town Data'!L10,"*")</f>
        <v>97569.333333333328</v>
      </c>
      <c r="I14" s="19">
        <f t="shared" si="0"/>
        <v>1.9247069450161729E-2</v>
      </c>
      <c r="J14" s="19">
        <f t="shared" si="1"/>
        <v>7.1205053199726281E-2</v>
      </c>
      <c r="K14" s="19">
        <f t="shared" si="2"/>
        <v>-0.14016528417398905</v>
      </c>
    </row>
    <row r="15" spans="2:11" x14ac:dyDescent="0.3">
      <c r="B15" t="str">
        <f>'Town Data'!A11</f>
        <v>BRANDON</v>
      </c>
      <c r="C15" s="37">
        <f>IF('Town Data'!C11&gt;9,'Town Data'!B11,"*")</f>
        <v>10292261.279999999</v>
      </c>
      <c r="D15" s="38">
        <f>IF('Town Data'!E11&gt;9,'Town Data'!D11,"*")</f>
        <v>1349083.2</v>
      </c>
      <c r="E15" s="39" t="str">
        <f>IF('Town Data'!G11&gt;9,'Town Data'!F11,"*")</f>
        <v>*</v>
      </c>
      <c r="F15" s="38">
        <f>IF('Town Data'!I11&gt;9,'Town Data'!H11,"*")</f>
        <v>9370027.9800000004</v>
      </c>
      <c r="G15" s="38">
        <f>IF('Town Data'!K11&gt;9,'Town Data'!J11,"*")</f>
        <v>1086316.81</v>
      </c>
      <c r="H15" s="39" t="str">
        <f>IF('Town Data'!M11&gt;9,'Town Data'!L11,"*")</f>
        <v>*</v>
      </c>
      <c r="I15" s="8">
        <f t="shared" si="0"/>
        <v>9.8423750918190833E-2</v>
      </c>
      <c r="J15" s="8">
        <f t="shared" si="1"/>
        <v>0.24188743797493098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43">
        <f>IF('Town Data'!C12&gt;9,'Town Data'!B12,"*")</f>
        <v>56896223.439999998</v>
      </c>
      <c r="D16" s="44">
        <f>IF('Town Data'!E12&gt;9,'Town Data'!D12,"*")</f>
        <v>8536748.8399999999</v>
      </c>
      <c r="E16" s="45">
        <f>IF('Town Data'!G12&gt;9,'Town Data'!F12,"*")</f>
        <v>129967.16666666666</v>
      </c>
      <c r="F16" s="44">
        <f>IF('Town Data'!I12&gt;9,'Town Data'!H12,"*")</f>
        <v>46992973.420000002</v>
      </c>
      <c r="G16" s="44">
        <f>IF('Town Data'!K12&gt;9,'Town Data'!J12,"*")</f>
        <v>8071355.0300000003</v>
      </c>
      <c r="H16" s="45">
        <f>IF('Town Data'!M12&gt;9,'Town Data'!L12,"*")</f>
        <v>354879.5</v>
      </c>
      <c r="I16" s="23">
        <f t="shared" si="0"/>
        <v>0.21073895306623047</v>
      </c>
      <c r="J16" s="23">
        <f t="shared" si="1"/>
        <v>5.7659935447047179E-2</v>
      </c>
      <c r="K16" s="23">
        <f t="shared" si="2"/>
        <v>-0.63377099362835365</v>
      </c>
    </row>
    <row r="17" spans="2:11" x14ac:dyDescent="0.3">
      <c r="B17" s="24" t="str">
        <f>'Town Data'!A13</f>
        <v>BRIDPORT</v>
      </c>
      <c r="C17" s="40">
        <f>IF('Town Data'!C13&gt;9,'Town Data'!B13,"*")</f>
        <v>1636475.74</v>
      </c>
      <c r="D17" s="41">
        <f>IF('Town Data'!E13&gt;9,'Town Data'!D13,"*")</f>
        <v>499493.59</v>
      </c>
      <c r="E17" s="42" t="str">
        <f>IF('Town Data'!G13&gt;9,'Town Data'!F13,"*")</f>
        <v>*</v>
      </c>
      <c r="F17" s="41" t="str">
        <f>IF('Town Data'!I13&gt;9,'Town Data'!H13,"*")</f>
        <v>*</v>
      </c>
      <c r="G17" s="41" t="str">
        <f>IF('Town Data'!K13&gt;9,'Town Data'!J13,"*")</f>
        <v>*</v>
      </c>
      <c r="H17" s="42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BRIGHTON</v>
      </c>
      <c r="C18" s="37">
        <f>IF('Town Data'!C14&gt;9,'Town Data'!B14,"*")</f>
        <v>631841.59</v>
      </c>
      <c r="D18" s="38">
        <f>IF('Town Data'!E14&gt;9,'Town Data'!D14,"*")</f>
        <v>269540.38</v>
      </c>
      <c r="E18" s="39" t="str">
        <f>IF('Town Data'!G14&gt;9,'Town Data'!F14,"*")</f>
        <v>*</v>
      </c>
      <c r="F18" s="38">
        <f>IF('Town Data'!I14&gt;9,'Town Data'!H14,"*")</f>
        <v>707730.72</v>
      </c>
      <c r="G18" s="38">
        <f>IF('Town Data'!K14&gt;9,'Town Data'!J14,"*")</f>
        <v>311635.65000000002</v>
      </c>
      <c r="H18" s="39" t="str">
        <f>IF('Town Data'!M14&gt;9,'Town Data'!L14,"*")</f>
        <v>*</v>
      </c>
      <c r="I18" s="8">
        <f t="shared" si="0"/>
        <v>-0.10722882002352534</v>
      </c>
      <c r="J18" s="8">
        <f t="shared" si="1"/>
        <v>-0.13507848027014885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0">
        <f>IF('Town Data'!C15&gt;9,'Town Data'!B15,"*")</f>
        <v>5131678.2699999996</v>
      </c>
      <c r="D19" s="41">
        <f>IF('Town Data'!E15&gt;9,'Town Data'!D15,"*")</f>
        <v>1666362.5</v>
      </c>
      <c r="E19" s="42" t="str">
        <f>IF('Town Data'!G15&gt;9,'Town Data'!F15,"*")</f>
        <v>*</v>
      </c>
      <c r="F19" s="41">
        <f>IF('Town Data'!I15&gt;9,'Town Data'!H15,"*")</f>
        <v>5663645.4000000004</v>
      </c>
      <c r="G19" s="41">
        <f>IF('Town Data'!K15&gt;9,'Town Data'!J15,"*")</f>
        <v>1862392.03</v>
      </c>
      <c r="H19" s="42" t="str">
        <f>IF('Town Data'!M15&gt;9,'Town Data'!L15,"*")</f>
        <v>*</v>
      </c>
      <c r="I19" s="19">
        <f t="shared" si="0"/>
        <v>-9.3926630717382262E-2</v>
      </c>
      <c r="J19" s="19">
        <f t="shared" si="1"/>
        <v>-0.10525685615181678</v>
      </c>
      <c r="K19" s="19" t="str">
        <f t="shared" si="2"/>
        <v/>
      </c>
    </row>
    <row r="20" spans="2:11" x14ac:dyDescent="0.3">
      <c r="B20" t="str">
        <f>'Town Data'!A16</f>
        <v>BURKE</v>
      </c>
      <c r="C20" s="37">
        <f>IF('Town Data'!C16&gt;9,'Town Data'!B16,"*")</f>
        <v>616038.6</v>
      </c>
      <c r="D20" s="38">
        <f>IF('Town Data'!E16&gt;9,'Town Data'!D16,"*")</f>
        <v>310368.59000000003</v>
      </c>
      <c r="E20" s="39" t="str">
        <f>IF('Town Data'!G16&gt;9,'Town Data'!F16,"*")</f>
        <v>*</v>
      </c>
      <c r="F20" s="38">
        <f>IF('Town Data'!I16&gt;9,'Town Data'!H16,"*")</f>
        <v>629652.87</v>
      </c>
      <c r="G20" s="38">
        <f>IF('Town Data'!K16&gt;9,'Town Data'!J16,"*")</f>
        <v>269395.11</v>
      </c>
      <c r="H20" s="39" t="str">
        <f>IF('Town Data'!M16&gt;9,'Town Data'!L16,"*")</f>
        <v>*</v>
      </c>
      <c r="I20" s="8">
        <f t="shared" si="0"/>
        <v>-2.1621866029134462E-2</v>
      </c>
      <c r="J20" s="8">
        <f t="shared" si="1"/>
        <v>0.15209437172040741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40">
        <f>IF('Town Data'!C17&gt;9,'Town Data'!B17,"*")</f>
        <v>83731241.680000007</v>
      </c>
      <c r="D21" s="41">
        <f>IF('Town Data'!E17&gt;9,'Town Data'!D17,"*")</f>
        <v>21473694.690000001</v>
      </c>
      <c r="E21" s="42">
        <f>IF('Town Data'!G17&gt;9,'Town Data'!F17,"*")</f>
        <v>681065.83333333337</v>
      </c>
      <c r="F21" s="41">
        <f>IF('Town Data'!I17&gt;9,'Town Data'!H17,"*")</f>
        <v>83776492.939999998</v>
      </c>
      <c r="G21" s="41">
        <f>IF('Town Data'!K17&gt;9,'Town Data'!J17,"*")</f>
        <v>21074557.559999999</v>
      </c>
      <c r="H21" s="42">
        <f>IF('Town Data'!M17&gt;9,'Town Data'!L17,"*")</f>
        <v>735134.00000000047</v>
      </c>
      <c r="I21" s="19">
        <f t="shared" si="0"/>
        <v>-5.4014268695156558E-4</v>
      </c>
      <c r="J21" s="19">
        <f t="shared" si="1"/>
        <v>1.8939288706946535E-2</v>
      </c>
      <c r="K21" s="19">
        <f t="shared" si="2"/>
        <v>-7.3548722636508523E-2</v>
      </c>
    </row>
    <row r="22" spans="2:11" x14ac:dyDescent="0.3">
      <c r="B22" t="str">
        <f>'Town Data'!A18</f>
        <v>CAMBRIDGE</v>
      </c>
      <c r="C22" s="37">
        <f>IF('Town Data'!C18&gt;9,'Town Data'!B18,"*")</f>
        <v>3410530.65</v>
      </c>
      <c r="D22" s="38">
        <f>IF('Town Data'!E18&gt;9,'Town Data'!D18,"*")</f>
        <v>1575362.97</v>
      </c>
      <c r="E22" s="39" t="str">
        <f>IF('Town Data'!G18&gt;9,'Town Data'!F18,"*")</f>
        <v>*</v>
      </c>
      <c r="F22" s="38">
        <f>IF('Town Data'!I18&gt;9,'Town Data'!H18,"*")</f>
        <v>4672523.42</v>
      </c>
      <c r="G22" s="38">
        <f>IF('Town Data'!K18&gt;9,'Town Data'!J18,"*")</f>
        <v>1342661.36</v>
      </c>
      <c r="H22" s="39" t="str">
        <f>IF('Town Data'!M18&gt;9,'Town Data'!L18,"*")</f>
        <v>*</v>
      </c>
      <c r="I22" s="8">
        <f t="shared" si="0"/>
        <v>-0.27008805661588314</v>
      </c>
      <c r="J22" s="8">
        <f t="shared" si="1"/>
        <v>0.17331370137887922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40">
        <f>IF('Town Data'!C19&gt;9,'Town Data'!B19,"*")</f>
        <v>6165497.4500000002</v>
      </c>
      <c r="D23" s="41">
        <f>IF('Town Data'!E19&gt;9,'Town Data'!D19,"*")</f>
        <v>2002311.89</v>
      </c>
      <c r="E23" s="42" t="str">
        <f>IF('Town Data'!G19&gt;9,'Town Data'!F19,"*")</f>
        <v>*</v>
      </c>
      <c r="F23" s="41">
        <f>IF('Town Data'!I19&gt;9,'Town Data'!H19,"*")</f>
        <v>6119251.2199999997</v>
      </c>
      <c r="G23" s="41">
        <f>IF('Town Data'!K19&gt;9,'Town Data'!J19,"*")</f>
        <v>1870346.38</v>
      </c>
      <c r="H23" s="42" t="str">
        <f>IF('Town Data'!M19&gt;9,'Town Data'!L19,"*")</f>
        <v>*</v>
      </c>
      <c r="I23" s="19">
        <f t="shared" si="0"/>
        <v>7.5574981868452278E-3</v>
      </c>
      <c r="J23" s="19">
        <f t="shared" si="1"/>
        <v>7.0556722225965443E-2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7">
        <f>IF('Town Data'!C20&gt;9,'Town Data'!B20,"*")</f>
        <v>2438155.87</v>
      </c>
      <c r="D24" s="38">
        <f>IF('Town Data'!E20&gt;9,'Town Data'!D20,"*")</f>
        <v>815743.26</v>
      </c>
      <c r="E24" s="39" t="str">
        <f>IF('Town Data'!G20&gt;9,'Town Data'!F20,"*")</f>
        <v>*</v>
      </c>
      <c r="F24" s="38">
        <f>IF('Town Data'!I20&gt;9,'Town Data'!H20,"*")</f>
        <v>2080982.32</v>
      </c>
      <c r="G24" s="38">
        <f>IF('Town Data'!K20&gt;9,'Town Data'!J20,"*")</f>
        <v>798702.89</v>
      </c>
      <c r="H24" s="39" t="str">
        <f>IF('Town Data'!M20&gt;9,'Town Data'!L20,"*")</f>
        <v>*</v>
      </c>
      <c r="I24" s="8">
        <f t="shared" si="0"/>
        <v>0.17163699401348112</v>
      </c>
      <c r="J24" s="8">
        <f t="shared" si="1"/>
        <v>2.1335054891312582E-2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0">
        <f>IF('Town Data'!C21&gt;9,'Town Data'!B21,"*")</f>
        <v>2820000.42</v>
      </c>
      <c r="D25" s="41">
        <f>IF('Town Data'!E21&gt;9,'Town Data'!D21,"*")</f>
        <v>657790.04</v>
      </c>
      <c r="E25" s="42" t="str">
        <f>IF('Town Data'!G21&gt;9,'Town Data'!F21,"*")</f>
        <v>*</v>
      </c>
      <c r="F25" s="41">
        <f>IF('Town Data'!I21&gt;9,'Town Data'!H21,"*")</f>
        <v>3012904.5</v>
      </c>
      <c r="G25" s="41">
        <f>IF('Town Data'!K21&gt;9,'Town Data'!J21,"*")</f>
        <v>675835.05</v>
      </c>
      <c r="H25" s="42" t="str">
        <f>IF('Town Data'!M21&gt;9,'Town Data'!L21,"*")</f>
        <v>*</v>
      </c>
      <c r="I25" s="19">
        <f t="shared" si="0"/>
        <v>-6.4025952365898114E-2</v>
      </c>
      <c r="J25" s="19">
        <f t="shared" si="1"/>
        <v>-2.670031688945403E-2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7">
        <f>IF('Town Data'!C22&gt;9,'Town Data'!B22,"*")</f>
        <v>6533802.1600000001</v>
      </c>
      <c r="D26" s="38">
        <f>IF('Town Data'!E22&gt;9,'Town Data'!D22,"*")</f>
        <v>1671082.09</v>
      </c>
      <c r="E26" s="39" t="str">
        <f>IF('Town Data'!G22&gt;9,'Town Data'!F22,"*")</f>
        <v>*</v>
      </c>
      <c r="F26" s="38">
        <f>IF('Town Data'!I22&gt;9,'Town Data'!H22,"*")</f>
        <v>7481106.3499999996</v>
      </c>
      <c r="G26" s="38">
        <f>IF('Town Data'!K22&gt;9,'Town Data'!J22,"*")</f>
        <v>1576876.81</v>
      </c>
      <c r="H26" s="39" t="str">
        <f>IF('Town Data'!M22&gt;9,'Town Data'!L22,"*")</f>
        <v>*</v>
      </c>
      <c r="I26" s="8">
        <f t="shared" si="0"/>
        <v>-0.12662621618793049</v>
      </c>
      <c r="J26" s="8">
        <f t="shared" si="1"/>
        <v>5.974168647961791E-2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40">
        <f>IF('Town Data'!C23&gt;9,'Town Data'!B23,"*")</f>
        <v>108873261.34999999</v>
      </c>
      <c r="D27" s="41">
        <f>IF('Town Data'!E23&gt;9,'Town Data'!D23,"*")</f>
        <v>31190969.41</v>
      </c>
      <c r="E27" s="42">
        <f>IF('Town Data'!G23&gt;9,'Town Data'!F23,"*")</f>
        <v>1218585.166666666</v>
      </c>
      <c r="F27" s="41">
        <f>IF('Town Data'!I23&gt;9,'Town Data'!H23,"*")</f>
        <v>110651460.53</v>
      </c>
      <c r="G27" s="41">
        <f>IF('Town Data'!K23&gt;9,'Town Data'!J23,"*")</f>
        <v>30880438.300000001</v>
      </c>
      <c r="H27" s="42">
        <f>IF('Town Data'!M23&gt;9,'Town Data'!L23,"*")</f>
        <v>734608.33333333407</v>
      </c>
      <c r="I27" s="19">
        <f t="shared" si="0"/>
        <v>-1.607027301296126E-2</v>
      </c>
      <c r="J27" s="19">
        <f t="shared" si="1"/>
        <v>1.0055916531469677E-2</v>
      </c>
      <c r="K27" s="19">
        <f t="shared" si="2"/>
        <v>0.65882295554320081</v>
      </c>
    </row>
    <row r="28" spans="2:11" x14ac:dyDescent="0.3">
      <c r="B28" t="str">
        <f>'Town Data'!A24</f>
        <v>CRAFTSBURY</v>
      </c>
      <c r="C28" s="37">
        <f>IF('Town Data'!C24&gt;9,'Town Data'!B24,"*")</f>
        <v>840808.85</v>
      </c>
      <c r="D28" s="38">
        <f>IF('Town Data'!E24&gt;9,'Town Data'!D24,"*")</f>
        <v>345971.39</v>
      </c>
      <c r="E28" s="39" t="str">
        <f>IF('Town Data'!G24&gt;9,'Town Data'!F24,"*")</f>
        <v>*</v>
      </c>
      <c r="F28" s="38">
        <f>IF('Town Data'!I24&gt;9,'Town Data'!H24,"*")</f>
        <v>518329.15</v>
      </c>
      <c r="G28" s="38">
        <f>IF('Town Data'!K24&gt;9,'Town Data'!J24,"*")</f>
        <v>231310.16</v>
      </c>
      <c r="H28" s="39" t="str">
        <f>IF('Town Data'!M24&gt;9,'Town Data'!L24,"*")</f>
        <v>*</v>
      </c>
      <c r="I28" s="8">
        <f t="shared" si="0"/>
        <v>0.62215235241930722</v>
      </c>
      <c r="J28" s="8">
        <f t="shared" si="1"/>
        <v>0.49570338803967801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40">
        <f>IF('Town Data'!C25&gt;9,'Town Data'!B25,"*")</f>
        <v>273554.55</v>
      </c>
      <c r="D29" s="41">
        <f>IF('Town Data'!E25&gt;9,'Town Data'!D25,"*")</f>
        <v>200836.92</v>
      </c>
      <c r="E29" s="42" t="str">
        <f>IF('Town Data'!G25&gt;9,'Town Data'!F25,"*")</f>
        <v>*</v>
      </c>
      <c r="F29" s="41">
        <f>IF('Town Data'!I25&gt;9,'Town Data'!H25,"*")</f>
        <v>238367.68</v>
      </c>
      <c r="G29" s="41">
        <f>IF('Town Data'!K25&gt;9,'Town Data'!J25,"*")</f>
        <v>164552.99</v>
      </c>
      <c r="H29" s="42" t="str">
        <f>IF('Town Data'!M25&gt;9,'Town Data'!L25,"*")</f>
        <v>*</v>
      </c>
      <c r="I29" s="19">
        <f t="shared" si="0"/>
        <v>0.14761594357087335</v>
      </c>
      <c r="J29" s="19">
        <f t="shared" si="1"/>
        <v>0.22049997389898551</v>
      </c>
      <c r="K29" s="19" t="str">
        <f t="shared" si="2"/>
        <v/>
      </c>
    </row>
    <row r="30" spans="2:11" x14ac:dyDescent="0.3">
      <c r="B30" t="str">
        <f>'Town Data'!A26</f>
        <v>DANVILLE</v>
      </c>
      <c r="C30" s="37">
        <f>IF('Town Data'!C26&gt;9,'Town Data'!B26,"*")</f>
        <v>812428.44</v>
      </c>
      <c r="D30" s="38">
        <f>IF('Town Data'!E26&gt;9,'Town Data'!D26,"*")</f>
        <v>608018.05000000005</v>
      </c>
      <c r="E30" s="39" t="str">
        <f>IF('Town Data'!G26&gt;9,'Town Data'!F26,"*")</f>
        <v>*</v>
      </c>
      <c r="F30" s="38">
        <f>IF('Town Data'!I26&gt;9,'Town Data'!H26,"*")</f>
        <v>978880.72</v>
      </c>
      <c r="G30" s="38">
        <f>IF('Town Data'!K26&gt;9,'Town Data'!J26,"*")</f>
        <v>746625.19</v>
      </c>
      <c r="H30" s="39" t="str">
        <f>IF('Town Data'!M26&gt;9,'Town Data'!L26,"*")</f>
        <v>*</v>
      </c>
      <c r="I30" s="8">
        <f t="shared" si="0"/>
        <v>-0.17004347577711004</v>
      </c>
      <c r="J30" s="8">
        <f t="shared" si="1"/>
        <v>-0.18564487490704662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40">
        <f>IF('Town Data'!C27&gt;9,'Town Data'!B27,"*")</f>
        <v>21977491.600000001</v>
      </c>
      <c r="D31" s="41">
        <f>IF('Town Data'!E27&gt;9,'Town Data'!D27,"*")</f>
        <v>6460004.9699999997</v>
      </c>
      <c r="E31" s="42">
        <f>IF('Town Data'!G27&gt;9,'Town Data'!F27,"*")</f>
        <v>89479.833333333314</v>
      </c>
      <c r="F31" s="41">
        <f>IF('Town Data'!I27&gt;9,'Town Data'!H27,"*")</f>
        <v>25850904.309999999</v>
      </c>
      <c r="G31" s="41">
        <f>IF('Town Data'!K27&gt;9,'Town Data'!J27,"*")</f>
        <v>9111966.9700000007</v>
      </c>
      <c r="H31" s="42">
        <f>IF('Town Data'!M27&gt;9,'Town Data'!L27,"*")</f>
        <v>93876.000000000015</v>
      </c>
      <c r="I31" s="19">
        <f t="shared" si="0"/>
        <v>-0.14983664260060842</v>
      </c>
      <c r="J31" s="19">
        <f t="shared" si="1"/>
        <v>-0.29104166078863658</v>
      </c>
      <c r="K31" s="19">
        <f t="shared" si="2"/>
        <v>-4.6829505588933271E-2</v>
      </c>
    </row>
    <row r="32" spans="2:11" x14ac:dyDescent="0.3">
      <c r="B32" t="str">
        <f>'Town Data'!A28</f>
        <v>DORSET</v>
      </c>
      <c r="C32" s="37">
        <f>IF('Town Data'!C28&gt;9,'Town Data'!B28,"*")</f>
        <v>2013119.14</v>
      </c>
      <c r="D32" s="38">
        <f>IF('Town Data'!E28&gt;9,'Town Data'!D28,"*")</f>
        <v>716601.4</v>
      </c>
      <c r="E32" s="39" t="str">
        <f>IF('Town Data'!G28&gt;9,'Town Data'!F28,"*")</f>
        <v>*</v>
      </c>
      <c r="F32" s="38">
        <f>IF('Town Data'!I28&gt;9,'Town Data'!H28,"*")</f>
        <v>2014380.41</v>
      </c>
      <c r="G32" s="38">
        <f>IF('Town Data'!K28&gt;9,'Town Data'!J28,"*")</f>
        <v>753136.53</v>
      </c>
      <c r="H32" s="39" t="str">
        <f>IF('Town Data'!M28&gt;9,'Town Data'!L28,"*")</f>
        <v>*</v>
      </c>
      <c r="I32" s="8">
        <f t="shared" si="0"/>
        <v>-6.2613297554855519E-4</v>
      </c>
      <c r="J32" s="8">
        <f t="shared" si="1"/>
        <v>-4.8510633257956563E-2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40">
        <f>IF('Town Data'!C29&gt;9,'Town Data'!B29,"*")</f>
        <v>934740.17</v>
      </c>
      <c r="D33" s="41">
        <f>IF('Town Data'!E29&gt;9,'Town Data'!D29,"*")</f>
        <v>474637.89</v>
      </c>
      <c r="E33" s="42" t="str">
        <f>IF('Town Data'!G29&gt;9,'Town Data'!F29,"*")</f>
        <v>*</v>
      </c>
      <c r="F33" s="41">
        <f>IF('Town Data'!I29&gt;9,'Town Data'!H29,"*")</f>
        <v>941045.29</v>
      </c>
      <c r="G33" s="41">
        <f>IF('Town Data'!K29&gt;9,'Town Data'!J29,"*")</f>
        <v>245740.03</v>
      </c>
      <c r="H33" s="42" t="str">
        <f>IF('Town Data'!M29&gt;9,'Town Data'!L29,"*")</f>
        <v>*</v>
      </c>
      <c r="I33" s="19">
        <f t="shared" si="0"/>
        <v>-6.7001238590758952E-3</v>
      </c>
      <c r="J33" s="19">
        <f t="shared" si="1"/>
        <v>0.93146346567956395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7">
        <f>IF('Town Data'!C30&gt;9,'Town Data'!B30,"*")</f>
        <v>1316538.01</v>
      </c>
      <c r="D34" s="38">
        <f>IF('Town Data'!E30&gt;9,'Town Data'!D30,"*")</f>
        <v>338444.68</v>
      </c>
      <c r="E34" s="39" t="str">
        <f>IF('Town Data'!G30&gt;9,'Town Data'!F30,"*")</f>
        <v>*</v>
      </c>
      <c r="F34" s="38">
        <f>IF('Town Data'!I30&gt;9,'Town Data'!H30,"*")</f>
        <v>1406908.05</v>
      </c>
      <c r="G34" s="38">
        <f>IF('Town Data'!K30&gt;9,'Town Data'!J30,"*")</f>
        <v>312687.84999999998</v>
      </c>
      <c r="H34" s="39" t="str">
        <f>IF('Town Data'!M30&gt;9,'Town Data'!L30,"*")</f>
        <v>*</v>
      </c>
      <c r="I34" s="8">
        <f t="shared" si="0"/>
        <v>-6.4233081898991226E-2</v>
      </c>
      <c r="J34" s="8">
        <f t="shared" si="1"/>
        <v>8.2372340338775607E-2</v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40">
        <f>IF('Town Data'!C31&gt;9,'Town Data'!B31,"*")</f>
        <v>5050356.1100000003</v>
      </c>
      <c r="D35" s="41">
        <f>IF('Town Data'!E31&gt;9,'Town Data'!D31,"*")</f>
        <v>1665653.81</v>
      </c>
      <c r="E35" s="42" t="str">
        <f>IF('Town Data'!G31&gt;9,'Town Data'!F31,"*")</f>
        <v>*</v>
      </c>
      <c r="F35" s="41">
        <f>IF('Town Data'!I31&gt;9,'Town Data'!H31,"*")</f>
        <v>6387157.3200000003</v>
      </c>
      <c r="G35" s="41">
        <f>IF('Town Data'!K31&gt;9,'Town Data'!J31,"*")</f>
        <v>1921595.91</v>
      </c>
      <c r="H35" s="42" t="str">
        <f>IF('Town Data'!M31&gt;9,'Town Data'!L31,"*")</f>
        <v>*</v>
      </c>
      <c r="I35" s="19">
        <f t="shared" si="0"/>
        <v>-0.20929517514999926</v>
      </c>
      <c r="J35" s="19">
        <f t="shared" si="1"/>
        <v>-0.13319246708846288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7">
        <f>IF('Town Data'!C32&gt;9,'Town Data'!B32,"*")</f>
        <v>7426891.7599999998</v>
      </c>
      <c r="D36" s="38">
        <f>IF('Town Data'!E32&gt;9,'Town Data'!D32,"*")</f>
        <v>2388646.41</v>
      </c>
      <c r="E36" s="39" t="str">
        <f>IF('Town Data'!G32&gt;9,'Town Data'!F32,"*")</f>
        <v>*</v>
      </c>
      <c r="F36" s="38">
        <f>IF('Town Data'!I32&gt;9,'Town Data'!H32,"*")</f>
        <v>6667686.5599999996</v>
      </c>
      <c r="G36" s="38">
        <f>IF('Town Data'!K32&gt;9,'Town Data'!J32,"*")</f>
        <v>1841386.95</v>
      </c>
      <c r="H36" s="39" t="str">
        <f>IF('Town Data'!M32&gt;9,'Town Data'!L32,"*")</f>
        <v>*</v>
      </c>
      <c r="I36" s="8">
        <f t="shared" si="0"/>
        <v>0.11386336072762249</v>
      </c>
      <c r="J36" s="8">
        <f t="shared" si="1"/>
        <v>0.29719959729268214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40">
        <f>IF('Town Data'!C33&gt;9,'Town Data'!B33,"*")</f>
        <v>38551263.310000002</v>
      </c>
      <c r="D37" s="41">
        <f>IF('Town Data'!E33&gt;9,'Town Data'!D33,"*")</f>
        <v>7124225.7999999998</v>
      </c>
      <c r="E37" s="42">
        <f>IF('Town Data'!G33&gt;9,'Town Data'!F33,"*")</f>
        <v>36332.499999999964</v>
      </c>
      <c r="F37" s="41">
        <f>IF('Town Data'!I33&gt;9,'Town Data'!H33,"*")</f>
        <v>35621058.030000001</v>
      </c>
      <c r="G37" s="41">
        <f>IF('Town Data'!K33&gt;9,'Town Data'!J33,"*")</f>
        <v>6682130.8899999997</v>
      </c>
      <c r="H37" s="42">
        <f>IF('Town Data'!M33&gt;9,'Town Data'!L33,"*")</f>
        <v>75218.999999999971</v>
      </c>
      <c r="I37" s="19">
        <f t="shared" si="0"/>
        <v>8.2260478549856283E-2</v>
      </c>
      <c r="J37" s="19">
        <f t="shared" si="1"/>
        <v>6.6160767766702669E-2</v>
      </c>
      <c r="K37" s="19">
        <f t="shared" si="2"/>
        <v>-0.51697709355349075</v>
      </c>
    </row>
    <row r="38" spans="2:11" x14ac:dyDescent="0.3">
      <c r="B38" t="str">
        <f>'Town Data'!A34</f>
        <v>FAIR HAVEN</v>
      </c>
      <c r="C38" s="37">
        <f>IF('Town Data'!C34&gt;9,'Town Data'!B34,"*")</f>
        <v>6967062.2000000002</v>
      </c>
      <c r="D38" s="38">
        <f>IF('Town Data'!E34&gt;9,'Town Data'!D34,"*")</f>
        <v>1433261.52</v>
      </c>
      <c r="E38" s="39" t="str">
        <f>IF('Town Data'!G34&gt;9,'Town Data'!F34,"*")</f>
        <v>*</v>
      </c>
      <c r="F38" s="38">
        <f>IF('Town Data'!I34&gt;9,'Town Data'!H34,"*")</f>
        <v>7171330.04</v>
      </c>
      <c r="G38" s="38">
        <f>IF('Town Data'!K34&gt;9,'Town Data'!J34,"*")</f>
        <v>1329351.3700000001</v>
      </c>
      <c r="H38" s="39" t="str">
        <f>IF('Town Data'!M34&gt;9,'Town Data'!L34,"*")</f>
        <v>*</v>
      </c>
      <c r="I38" s="8">
        <f t="shared" si="0"/>
        <v>-2.8483954700263641E-2</v>
      </c>
      <c r="J38" s="8">
        <f t="shared" si="1"/>
        <v>7.81660532685199E-2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40">
        <f>IF('Town Data'!C35&gt;9,'Town Data'!B35,"*")</f>
        <v>3902920.04</v>
      </c>
      <c r="D39" s="41">
        <f>IF('Town Data'!E35&gt;9,'Town Data'!D35,"*")</f>
        <v>1588271.86</v>
      </c>
      <c r="E39" s="42" t="str">
        <f>IF('Town Data'!G35&gt;9,'Town Data'!F35,"*")</f>
        <v>*</v>
      </c>
      <c r="F39" s="41">
        <f>IF('Town Data'!I35&gt;9,'Town Data'!H35,"*")</f>
        <v>4672300.67</v>
      </c>
      <c r="G39" s="41">
        <f>IF('Town Data'!K35&gt;9,'Town Data'!J35,"*")</f>
        <v>1413199.04</v>
      </c>
      <c r="H39" s="42" t="str">
        <f>IF('Town Data'!M35&gt;9,'Town Data'!L35,"*")</f>
        <v>*</v>
      </c>
      <c r="I39" s="19">
        <f t="shared" si="0"/>
        <v>-0.16466847584104641</v>
      </c>
      <c r="J39" s="19">
        <f t="shared" si="1"/>
        <v>0.12388404962403601</v>
      </c>
      <c r="K39" s="19" t="str">
        <f t="shared" si="2"/>
        <v/>
      </c>
    </row>
    <row r="40" spans="2:11" x14ac:dyDescent="0.3">
      <c r="B40" t="str">
        <f>'Town Data'!A36</f>
        <v>FAIRLEE</v>
      </c>
      <c r="C40" s="37">
        <f>IF('Town Data'!C36&gt;9,'Town Data'!B36,"*")</f>
        <v>1810489.48</v>
      </c>
      <c r="D40" s="38">
        <f>IF('Town Data'!E36&gt;9,'Town Data'!D36,"*")</f>
        <v>513127.86</v>
      </c>
      <c r="E40" s="39" t="str">
        <f>IF('Town Data'!G36&gt;9,'Town Data'!F36,"*")</f>
        <v>*</v>
      </c>
      <c r="F40" s="38">
        <f>IF('Town Data'!I36&gt;9,'Town Data'!H36,"*")</f>
        <v>1612882.72</v>
      </c>
      <c r="G40" s="38">
        <f>IF('Town Data'!K36&gt;9,'Town Data'!J36,"*")</f>
        <v>404024.78</v>
      </c>
      <c r="H40" s="39" t="str">
        <f>IF('Town Data'!M36&gt;9,'Town Data'!L36,"*")</f>
        <v>*</v>
      </c>
      <c r="I40" s="8">
        <f t="shared" si="0"/>
        <v>0.12251774884165167</v>
      </c>
      <c r="J40" s="8">
        <f t="shared" si="1"/>
        <v>0.27004056533364107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40">
        <f>IF('Town Data'!C37&gt;9,'Town Data'!B37,"*")</f>
        <v>2184154.9</v>
      </c>
      <c r="D41" s="41">
        <f>IF('Town Data'!E37&gt;9,'Town Data'!D37,"*")</f>
        <v>568591.43000000005</v>
      </c>
      <c r="E41" s="42" t="str">
        <f>IF('Town Data'!G37&gt;9,'Town Data'!F37,"*")</f>
        <v>*</v>
      </c>
      <c r="F41" s="41">
        <f>IF('Town Data'!I37&gt;9,'Town Data'!H37,"*")</f>
        <v>2514737.11</v>
      </c>
      <c r="G41" s="41">
        <f>IF('Town Data'!K37&gt;9,'Town Data'!J37,"*")</f>
        <v>606317.98</v>
      </c>
      <c r="H41" s="42" t="str">
        <f>IF('Town Data'!M37&gt;9,'Town Data'!L37,"*")</f>
        <v>*</v>
      </c>
      <c r="I41" s="19">
        <f t="shared" si="0"/>
        <v>-0.13145795983421901</v>
      </c>
      <c r="J41" s="19">
        <f t="shared" si="1"/>
        <v>-6.2222383706978197E-2</v>
      </c>
      <c r="K41" s="19" t="str">
        <f t="shared" si="2"/>
        <v/>
      </c>
    </row>
    <row r="42" spans="2:11" x14ac:dyDescent="0.3">
      <c r="B42" t="str">
        <f>'Town Data'!A38</f>
        <v>GEORGIA</v>
      </c>
      <c r="C42" s="37">
        <f>IF('Town Data'!C38&gt;9,'Town Data'!B38,"*")</f>
        <v>1468310.74</v>
      </c>
      <c r="D42" s="38">
        <f>IF('Town Data'!E38&gt;9,'Town Data'!D38,"*")</f>
        <v>809947.93</v>
      </c>
      <c r="E42" s="39" t="str">
        <f>IF('Town Data'!G38&gt;9,'Town Data'!F38,"*")</f>
        <v>*</v>
      </c>
      <c r="F42" s="38">
        <f>IF('Town Data'!I38&gt;9,'Town Data'!H38,"*")</f>
        <v>1264473.19</v>
      </c>
      <c r="G42" s="38">
        <f>IF('Town Data'!K38&gt;9,'Town Data'!J38,"*")</f>
        <v>610032.85</v>
      </c>
      <c r="H42" s="39" t="str">
        <f>IF('Town Data'!M38&gt;9,'Town Data'!L38,"*")</f>
        <v>*</v>
      </c>
      <c r="I42" s="8">
        <f t="shared" si="0"/>
        <v>0.1612035364703937</v>
      </c>
      <c r="J42" s="8">
        <f t="shared" si="1"/>
        <v>0.32771199124768458</v>
      </c>
      <c r="K42" s="8" t="str">
        <f t="shared" si="2"/>
        <v/>
      </c>
    </row>
    <row r="43" spans="2:11" x14ac:dyDescent="0.3">
      <c r="B43" s="24" t="str">
        <f>'Town Data'!A39</f>
        <v>HARDWICK</v>
      </c>
      <c r="C43" s="40">
        <f>IF('Town Data'!C39&gt;9,'Town Data'!B39,"*")</f>
        <v>11017124.35</v>
      </c>
      <c r="D43" s="41">
        <f>IF('Town Data'!E39&gt;9,'Town Data'!D39,"*")</f>
        <v>1453337.99</v>
      </c>
      <c r="E43" s="42" t="str">
        <f>IF('Town Data'!G39&gt;9,'Town Data'!F39,"*")</f>
        <v>*</v>
      </c>
      <c r="F43" s="41">
        <f>IF('Town Data'!I39&gt;9,'Town Data'!H39,"*")</f>
        <v>11542455.449999999</v>
      </c>
      <c r="G43" s="41">
        <f>IF('Town Data'!K39&gt;9,'Town Data'!J39,"*")</f>
        <v>1343625.49</v>
      </c>
      <c r="H43" s="42" t="str">
        <f>IF('Town Data'!M39&gt;9,'Town Data'!L39,"*")</f>
        <v>*</v>
      </c>
      <c r="I43" s="19">
        <f t="shared" si="0"/>
        <v>-4.5512941529265306E-2</v>
      </c>
      <c r="J43" s="19">
        <f t="shared" si="1"/>
        <v>8.1654077580799692E-2</v>
      </c>
      <c r="K43" s="19" t="str">
        <f t="shared" si="2"/>
        <v/>
      </c>
    </row>
    <row r="44" spans="2:11" x14ac:dyDescent="0.3">
      <c r="B44" t="str">
        <f>'Town Data'!A40</f>
        <v>HARTFORD</v>
      </c>
      <c r="C44" s="37">
        <f>IF('Town Data'!C40&gt;9,'Town Data'!B40,"*")</f>
        <v>48923098.829999998</v>
      </c>
      <c r="D44" s="38">
        <f>IF('Town Data'!E40&gt;9,'Town Data'!D40,"*")</f>
        <v>9522773.1199999992</v>
      </c>
      <c r="E44" s="39">
        <f>IF('Town Data'!G40&gt;9,'Town Data'!F40,"*")</f>
        <v>125027.66666666661</v>
      </c>
      <c r="F44" s="38">
        <f>IF('Town Data'!I40&gt;9,'Town Data'!H40,"*")</f>
        <v>45145410.68</v>
      </c>
      <c r="G44" s="38">
        <f>IF('Town Data'!K40&gt;9,'Town Data'!J40,"*")</f>
        <v>8741683.5899999999</v>
      </c>
      <c r="H44" s="39">
        <f>IF('Town Data'!M40&gt;9,'Town Data'!L40,"*")</f>
        <v>149662.1666666668</v>
      </c>
      <c r="I44" s="8">
        <f t="shared" si="0"/>
        <v>8.3678232030649419E-2</v>
      </c>
      <c r="J44" s="8">
        <f t="shared" si="1"/>
        <v>8.9352299469351915E-2</v>
      </c>
      <c r="K44" s="8">
        <f t="shared" si="2"/>
        <v>-0.16460071739350848</v>
      </c>
    </row>
    <row r="45" spans="2:11" x14ac:dyDescent="0.3">
      <c r="B45" s="24" t="str">
        <f>'Town Data'!A41</f>
        <v>HARTLAND</v>
      </c>
      <c r="C45" s="40">
        <f>IF('Town Data'!C41&gt;9,'Town Data'!B41,"*")</f>
        <v>422489.64</v>
      </c>
      <c r="D45" s="41">
        <f>IF('Town Data'!E41&gt;9,'Town Data'!D41,"*")</f>
        <v>181043.23</v>
      </c>
      <c r="E45" s="42" t="str">
        <f>IF('Town Data'!G41&gt;9,'Town Data'!F41,"*")</f>
        <v>*</v>
      </c>
      <c r="F45" s="41">
        <f>IF('Town Data'!I41&gt;9,'Town Data'!H41,"*")</f>
        <v>588386.56000000006</v>
      </c>
      <c r="G45" s="41">
        <f>IF('Town Data'!K41&gt;9,'Town Data'!J41,"*")</f>
        <v>209242.47</v>
      </c>
      <c r="H45" s="42" t="str">
        <f>IF('Town Data'!M41&gt;9,'Town Data'!L41,"*")</f>
        <v>*</v>
      </c>
      <c r="I45" s="19">
        <f t="shared" si="0"/>
        <v>-0.28195225941258756</v>
      </c>
      <c r="J45" s="19">
        <f t="shared" si="1"/>
        <v>-0.13476824279506924</v>
      </c>
      <c r="K45" s="19" t="str">
        <f t="shared" si="2"/>
        <v/>
      </c>
    </row>
    <row r="46" spans="2:11" x14ac:dyDescent="0.3">
      <c r="B46" t="str">
        <f>'Town Data'!A42</f>
        <v>HIGHGATE</v>
      </c>
      <c r="C46" s="37">
        <f>IF('Town Data'!C42&gt;9,'Town Data'!B42,"*")</f>
        <v>2076309.53</v>
      </c>
      <c r="D46" s="38">
        <f>IF('Town Data'!E42&gt;9,'Town Data'!D42,"*")</f>
        <v>683080.13</v>
      </c>
      <c r="E46" s="39" t="str">
        <f>IF('Town Data'!G42&gt;9,'Town Data'!F42,"*")</f>
        <v>*</v>
      </c>
      <c r="F46" s="38">
        <f>IF('Town Data'!I42&gt;9,'Town Data'!H42,"*")</f>
        <v>1968068.84</v>
      </c>
      <c r="G46" s="38">
        <f>IF('Town Data'!K42&gt;9,'Town Data'!J42,"*")</f>
        <v>689062.47</v>
      </c>
      <c r="H46" s="39" t="str">
        <f>IF('Town Data'!M42&gt;9,'Town Data'!L42,"*")</f>
        <v>*</v>
      </c>
      <c r="I46" s="8">
        <f t="shared" si="0"/>
        <v>5.4998426782672874E-2</v>
      </c>
      <c r="J46" s="8">
        <f t="shared" si="1"/>
        <v>-8.6818543462394166E-3</v>
      </c>
      <c r="K46" s="8" t="str">
        <f t="shared" si="2"/>
        <v/>
      </c>
    </row>
    <row r="47" spans="2:11" x14ac:dyDescent="0.3">
      <c r="B47" s="24" t="str">
        <f>'Town Data'!A43</f>
        <v>HINESBURG</v>
      </c>
      <c r="C47" s="40">
        <f>IF('Town Data'!C43&gt;9,'Town Data'!B43,"*")</f>
        <v>6289194.0999999996</v>
      </c>
      <c r="D47" s="41">
        <f>IF('Town Data'!E43&gt;9,'Town Data'!D43,"*")</f>
        <v>1687460.39</v>
      </c>
      <c r="E47" s="42" t="str">
        <f>IF('Town Data'!G43&gt;9,'Town Data'!F43,"*")</f>
        <v>*</v>
      </c>
      <c r="F47" s="41">
        <f>IF('Town Data'!I43&gt;9,'Town Data'!H43,"*")</f>
        <v>6526520.29</v>
      </c>
      <c r="G47" s="41">
        <f>IF('Town Data'!K43&gt;9,'Town Data'!J43,"*")</f>
        <v>1635859.63</v>
      </c>
      <c r="H47" s="42" t="str">
        <f>IF('Town Data'!M43&gt;9,'Town Data'!L43,"*")</f>
        <v>*</v>
      </c>
      <c r="I47" s="19">
        <f t="shared" si="0"/>
        <v>-3.6363357417831671E-2</v>
      </c>
      <c r="J47" s="19">
        <f t="shared" si="1"/>
        <v>3.1543513302544186E-2</v>
      </c>
      <c r="K47" s="19" t="str">
        <f t="shared" si="2"/>
        <v/>
      </c>
    </row>
    <row r="48" spans="2:11" x14ac:dyDescent="0.3">
      <c r="B48" t="str">
        <f>'Town Data'!A44</f>
        <v>HUNTINGTON</v>
      </c>
      <c r="C48" s="37">
        <f>IF('Town Data'!C44&gt;9,'Town Data'!B44,"*")</f>
        <v>174989.35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 t="str">
        <f>IF('Town Data'!I44&gt;9,'Town Data'!H44,"*")</f>
        <v>*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HYDE PARK</v>
      </c>
      <c r="C49" s="40">
        <f>IF('Town Data'!C45&gt;9,'Town Data'!B45,"*")</f>
        <v>2935828.09</v>
      </c>
      <c r="D49" s="41">
        <f>IF('Town Data'!E45&gt;9,'Town Data'!D45,"*")</f>
        <v>352127.52</v>
      </c>
      <c r="E49" s="42" t="str">
        <f>IF('Town Data'!G45&gt;9,'Town Data'!F45,"*")</f>
        <v>*</v>
      </c>
      <c r="F49" s="41">
        <f>IF('Town Data'!I45&gt;9,'Town Data'!H45,"*")</f>
        <v>3715260.15</v>
      </c>
      <c r="G49" s="41">
        <f>IF('Town Data'!K45&gt;9,'Town Data'!J45,"*")</f>
        <v>358781.48</v>
      </c>
      <c r="H49" s="42" t="str">
        <f>IF('Town Data'!M45&gt;9,'Town Data'!L45,"*")</f>
        <v>*</v>
      </c>
      <c r="I49" s="19">
        <f t="shared" si="0"/>
        <v>-0.20979205453486213</v>
      </c>
      <c r="J49" s="19">
        <f t="shared" si="1"/>
        <v>-1.8545996298359554E-2</v>
      </c>
      <c r="K49" s="19" t="str">
        <f t="shared" si="2"/>
        <v/>
      </c>
    </row>
    <row r="50" spans="2:11" x14ac:dyDescent="0.3">
      <c r="B50" t="str">
        <f>'Town Data'!A46</f>
        <v>IRASBURG</v>
      </c>
      <c r="C50" s="37">
        <f>IF('Town Data'!C46&gt;9,'Town Data'!B46,"*")</f>
        <v>1413292.15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>
        <f>IF('Town Data'!I46&gt;9,'Town Data'!H46,"*")</f>
        <v>1381848.11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>
        <f t="shared" si="0"/>
        <v>2.2755062421440663E-2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JAMAICA</v>
      </c>
      <c r="C51" s="40">
        <f>IF('Town Data'!C47&gt;9,'Town Data'!B47,"*")</f>
        <v>2256720.2400000002</v>
      </c>
      <c r="D51" s="41">
        <f>IF('Town Data'!E47&gt;9,'Town Data'!D47,"*")</f>
        <v>202166.65</v>
      </c>
      <c r="E51" s="42" t="str">
        <f>IF('Town Data'!G47&gt;9,'Town Data'!F47,"*")</f>
        <v>*</v>
      </c>
      <c r="F51" s="41">
        <f>IF('Town Data'!I47&gt;9,'Town Data'!H47,"*")</f>
        <v>1563193.65</v>
      </c>
      <c r="G51" s="41">
        <f>IF('Town Data'!K47&gt;9,'Town Data'!J47,"*")</f>
        <v>209669.17</v>
      </c>
      <c r="H51" s="42" t="str">
        <f>IF('Town Data'!M47&gt;9,'Town Data'!L47,"*")</f>
        <v>*</v>
      </c>
      <c r="I51" s="19">
        <f t="shared" si="0"/>
        <v>0.44366006092719246</v>
      </c>
      <c r="J51" s="19">
        <f t="shared" si="1"/>
        <v>-3.5782657030597381E-2</v>
      </c>
      <c r="K51" s="19" t="str">
        <f t="shared" si="2"/>
        <v/>
      </c>
    </row>
    <row r="52" spans="2:11" x14ac:dyDescent="0.3">
      <c r="B52" t="str">
        <f>'Town Data'!A48</f>
        <v>JERICHO</v>
      </c>
      <c r="C52" s="37">
        <f>IF('Town Data'!C48&gt;9,'Town Data'!B48,"*")</f>
        <v>3517513.24</v>
      </c>
      <c r="D52" s="38">
        <f>IF('Town Data'!E48&gt;9,'Town Data'!D48,"*")</f>
        <v>980154.26</v>
      </c>
      <c r="E52" s="39" t="str">
        <f>IF('Town Data'!G48&gt;9,'Town Data'!F48,"*")</f>
        <v>*</v>
      </c>
      <c r="F52" s="38">
        <f>IF('Town Data'!I48&gt;9,'Town Data'!H48,"*")</f>
        <v>3991003.32</v>
      </c>
      <c r="G52" s="38">
        <f>IF('Town Data'!K48&gt;9,'Town Data'!J48,"*")</f>
        <v>1175968.6200000001</v>
      </c>
      <c r="H52" s="39" t="str">
        <f>IF('Town Data'!M48&gt;9,'Town Data'!L48,"*")</f>
        <v>*</v>
      </c>
      <c r="I52" s="8">
        <f t="shared" si="0"/>
        <v>-0.11863936008953248</v>
      </c>
      <c r="J52" s="8">
        <f t="shared" si="1"/>
        <v>-0.16651325270907322</v>
      </c>
      <c r="K52" s="8" t="str">
        <f t="shared" si="2"/>
        <v/>
      </c>
    </row>
    <row r="53" spans="2:11" x14ac:dyDescent="0.3">
      <c r="B53" s="24" t="str">
        <f>'Town Data'!A49</f>
        <v>JOHNSON</v>
      </c>
      <c r="C53" s="40">
        <f>IF('Town Data'!C49&gt;9,'Town Data'!B49,"*")</f>
        <v>11265109.76</v>
      </c>
      <c r="D53" s="41">
        <f>IF('Town Data'!E49&gt;9,'Town Data'!D49,"*")</f>
        <v>2897892.73</v>
      </c>
      <c r="E53" s="42" t="str">
        <f>IF('Town Data'!G49&gt;9,'Town Data'!F49,"*")</f>
        <v>*</v>
      </c>
      <c r="F53" s="41">
        <f>IF('Town Data'!I49&gt;9,'Town Data'!H49,"*")</f>
        <v>11088391.25</v>
      </c>
      <c r="G53" s="41">
        <f>IF('Town Data'!K49&gt;9,'Town Data'!J49,"*")</f>
        <v>2953981.6</v>
      </c>
      <c r="H53" s="42" t="str">
        <f>IF('Town Data'!M49&gt;9,'Town Data'!L49,"*")</f>
        <v>*</v>
      </c>
      <c r="I53" s="19">
        <f t="shared" si="0"/>
        <v>1.5937254198168719E-2</v>
      </c>
      <c r="J53" s="19">
        <f t="shared" si="1"/>
        <v>-1.8987548873019424E-2</v>
      </c>
      <c r="K53" s="19" t="str">
        <f t="shared" si="2"/>
        <v/>
      </c>
    </row>
    <row r="54" spans="2:11" x14ac:dyDescent="0.3">
      <c r="B54" t="str">
        <f>'Town Data'!A50</f>
        <v>KILLINGTON</v>
      </c>
      <c r="C54" s="37">
        <f>IF('Town Data'!C50&gt;9,'Town Data'!B50,"*")</f>
        <v>4235103.3</v>
      </c>
      <c r="D54" s="38">
        <f>IF('Town Data'!E50&gt;9,'Town Data'!D50,"*")</f>
        <v>3593102.67</v>
      </c>
      <c r="E54" s="39" t="str">
        <f>IF('Town Data'!G50&gt;9,'Town Data'!F50,"*")</f>
        <v>*</v>
      </c>
      <c r="F54" s="38">
        <f>IF('Town Data'!I50&gt;9,'Town Data'!H50,"*")</f>
        <v>4215417.22</v>
      </c>
      <c r="G54" s="38">
        <f>IF('Town Data'!K50&gt;9,'Town Data'!J50,"*")</f>
        <v>3494614.49</v>
      </c>
      <c r="H54" s="39" t="str">
        <f>IF('Town Data'!M50&gt;9,'Town Data'!L50,"*")</f>
        <v>*</v>
      </c>
      <c r="I54" s="8">
        <f t="shared" si="0"/>
        <v>4.6700193533868225E-3</v>
      </c>
      <c r="J54" s="8">
        <f t="shared" si="1"/>
        <v>2.8182845427393535E-2</v>
      </c>
      <c r="K54" s="8" t="str">
        <f t="shared" si="2"/>
        <v/>
      </c>
    </row>
    <row r="55" spans="2:11" x14ac:dyDescent="0.3">
      <c r="B55" s="24" t="str">
        <f>'Town Data'!A51</f>
        <v>LONDONDERRY</v>
      </c>
      <c r="C55" s="40">
        <f>IF('Town Data'!C51&gt;9,'Town Data'!B51,"*")</f>
        <v>4644445.8099999996</v>
      </c>
      <c r="D55" s="41">
        <f>IF('Town Data'!E51&gt;9,'Town Data'!D51,"*")</f>
        <v>2219875.91</v>
      </c>
      <c r="E55" s="42" t="str">
        <f>IF('Town Data'!G51&gt;9,'Town Data'!F51,"*")</f>
        <v>*</v>
      </c>
      <c r="F55" s="41">
        <f>IF('Town Data'!I51&gt;9,'Town Data'!H51,"*")</f>
        <v>5421069.9400000004</v>
      </c>
      <c r="G55" s="41">
        <f>IF('Town Data'!K51&gt;9,'Town Data'!J51,"*")</f>
        <v>2283323.7799999998</v>
      </c>
      <c r="H55" s="42" t="str">
        <f>IF('Town Data'!M51&gt;9,'Town Data'!L51,"*")</f>
        <v>*</v>
      </c>
      <c r="I55" s="19">
        <f t="shared" si="0"/>
        <v>-0.1432603044409349</v>
      </c>
      <c r="J55" s="19">
        <f t="shared" si="1"/>
        <v>-2.7787504582464276E-2</v>
      </c>
      <c r="K55" s="19" t="str">
        <f t="shared" si="2"/>
        <v/>
      </c>
    </row>
    <row r="56" spans="2:11" x14ac:dyDescent="0.3">
      <c r="B56" t="str">
        <f>'Town Data'!A52</f>
        <v>LUDLOW</v>
      </c>
      <c r="C56" s="37">
        <f>IF('Town Data'!C52&gt;9,'Town Data'!B52,"*")</f>
        <v>5864541.0199999996</v>
      </c>
      <c r="D56" s="38">
        <f>IF('Town Data'!E52&gt;9,'Town Data'!D52,"*")</f>
        <v>2795297.45</v>
      </c>
      <c r="E56" s="39" t="str">
        <f>IF('Town Data'!G52&gt;9,'Town Data'!F52,"*")</f>
        <v>*</v>
      </c>
      <c r="F56" s="38">
        <f>IF('Town Data'!I52&gt;9,'Town Data'!H52,"*")</f>
        <v>6528394.8499999996</v>
      </c>
      <c r="G56" s="38">
        <f>IF('Town Data'!K52&gt;9,'Town Data'!J52,"*")</f>
        <v>2712484.23</v>
      </c>
      <c r="H56" s="39" t="str">
        <f>IF('Town Data'!M52&gt;9,'Town Data'!L52,"*")</f>
        <v>*</v>
      </c>
      <c r="I56" s="8">
        <f t="shared" si="0"/>
        <v>-0.10168714442877182</v>
      </c>
      <c r="J56" s="8">
        <f t="shared" si="1"/>
        <v>3.0530396853219753E-2</v>
      </c>
      <c r="K56" s="8" t="str">
        <f t="shared" si="2"/>
        <v/>
      </c>
    </row>
    <row r="57" spans="2:11" x14ac:dyDescent="0.3">
      <c r="B57" s="24" t="str">
        <f>'Town Data'!A53</f>
        <v>LYNDON</v>
      </c>
      <c r="C57" s="40">
        <f>IF('Town Data'!C53&gt;9,'Town Data'!B53,"*")</f>
        <v>7212974.7199999997</v>
      </c>
      <c r="D57" s="41">
        <f>IF('Town Data'!E53&gt;9,'Town Data'!D53,"*")</f>
        <v>2857390.74</v>
      </c>
      <c r="E57" s="42">
        <f>IF('Town Data'!G53&gt;9,'Town Data'!F53,"*")</f>
        <v>29722.499999999964</v>
      </c>
      <c r="F57" s="41">
        <f>IF('Town Data'!I53&gt;9,'Town Data'!H53,"*")</f>
        <v>8950727.6899999995</v>
      </c>
      <c r="G57" s="41">
        <f>IF('Town Data'!K53&gt;9,'Town Data'!J53,"*")</f>
        <v>3048679.99</v>
      </c>
      <c r="H57" s="42">
        <f>IF('Town Data'!M53&gt;9,'Town Data'!L53,"*")</f>
        <v>6300.8333333333303</v>
      </c>
      <c r="I57" s="19">
        <f t="shared" si="0"/>
        <v>-0.19414655770853864</v>
      </c>
      <c r="J57" s="19">
        <f t="shared" si="1"/>
        <v>-6.2744942279100921E-2</v>
      </c>
      <c r="K57" s="19">
        <f t="shared" si="2"/>
        <v>3.7172331702155765</v>
      </c>
    </row>
    <row r="58" spans="2:11" x14ac:dyDescent="0.3">
      <c r="B58" t="str">
        <f>'Town Data'!A54</f>
        <v>MANCHESTER</v>
      </c>
      <c r="C58" s="37">
        <f>IF('Town Data'!C54&gt;9,'Town Data'!B54,"*")</f>
        <v>20665406.309999999</v>
      </c>
      <c r="D58" s="38">
        <f>IF('Town Data'!E54&gt;9,'Town Data'!D54,"*")</f>
        <v>8701644.5099999998</v>
      </c>
      <c r="E58" s="39">
        <f>IF('Town Data'!G54&gt;9,'Town Data'!F54,"*")</f>
        <v>362418.66666666698</v>
      </c>
      <c r="F58" s="38">
        <f>IF('Town Data'!I54&gt;9,'Town Data'!H54,"*")</f>
        <v>23761886.780000001</v>
      </c>
      <c r="G58" s="38">
        <f>IF('Town Data'!K54&gt;9,'Town Data'!J54,"*")</f>
        <v>10818796.789999999</v>
      </c>
      <c r="H58" s="39">
        <f>IF('Town Data'!M54&gt;9,'Town Data'!L54,"*")</f>
        <v>262145.66666666686</v>
      </c>
      <c r="I58" s="8">
        <f t="shared" si="0"/>
        <v>-0.13031290396544859</v>
      </c>
      <c r="J58" s="8">
        <f t="shared" si="1"/>
        <v>-0.19569202759746074</v>
      </c>
      <c r="K58" s="8">
        <f t="shared" si="2"/>
        <v>0.38250870699115141</v>
      </c>
    </row>
    <row r="59" spans="2:11" x14ac:dyDescent="0.3">
      <c r="B59" s="24" t="str">
        <f>'Town Data'!A55</f>
        <v>MENDON</v>
      </c>
      <c r="C59" s="40">
        <f>IF('Town Data'!C55&gt;9,'Town Data'!B55,"*")</f>
        <v>2833451.53</v>
      </c>
      <c r="D59" s="41">
        <f>IF('Town Data'!E55&gt;9,'Town Data'!D55,"*")</f>
        <v>402950.24</v>
      </c>
      <c r="E59" s="42" t="str">
        <f>IF('Town Data'!G55&gt;9,'Town Data'!F55,"*")</f>
        <v>*</v>
      </c>
      <c r="F59" s="41">
        <f>IF('Town Data'!I55&gt;9,'Town Data'!H55,"*")</f>
        <v>2983507.92</v>
      </c>
      <c r="G59" s="41">
        <f>IF('Town Data'!K55&gt;9,'Town Data'!J55,"*")</f>
        <v>456998.19</v>
      </c>
      <c r="H59" s="42" t="str">
        <f>IF('Town Data'!M55&gt;9,'Town Data'!L55,"*")</f>
        <v>*</v>
      </c>
      <c r="I59" s="19">
        <f t="shared" si="0"/>
        <v>-5.0295287970946678E-2</v>
      </c>
      <c r="J59" s="19">
        <f t="shared" si="1"/>
        <v>-0.1182673174263557</v>
      </c>
      <c r="K59" s="19" t="str">
        <f t="shared" si="2"/>
        <v/>
      </c>
    </row>
    <row r="60" spans="2:11" x14ac:dyDescent="0.3">
      <c r="B60" t="str">
        <f>'Town Data'!A56</f>
        <v>MIDDLEBURY</v>
      </c>
      <c r="C60" s="37">
        <f>IF('Town Data'!C56&gt;9,'Town Data'!B56,"*")</f>
        <v>35734775.780000001</v>
      </c>
      <c r="D60" s="38">
        <f>IF('Town Data'!E56&gt;9,'Town Data'!D56,"*")</f>
        <v>10250808.26</v>
      </c>
      <c r="E60" s="39">
        <f>IF('Town Data'!G56&gt;9,'Town Data'!F56,"*")</f>
        <v>177008.83333333299</v>
      </c>
      <c r="F60" s="38">
        <f>IF('Town Data'!I56&gt;9,'Town Data'!H56,"*")</f>
        <v>34840722.590000004</v>
      </c>
      <c r="G60" s="38">
        <f>IF('Town Data'!K56&gt;9,'Town Data'!J56,"*")</f>
        <v>9862882.6199999992</v>
      </c>
      <c r="H60" s="39">
        <f>IF('Town Data'!M56&gt;9,'Town Data'!L56,"*")</f>
        <v>80715.666666666686</v>
      </c>
      <c r="I60" s="8">
        <f t="shared" si="0"/>
        <v>2.5661155209697317E-2</v>
      </c>
      <c r="J60" s="8">
        <f t="shared" si="1"/>
        <v>3.9331872328416763E-2</v>
      </c>
      <c r="K60" s="8">
        <f t="shared" si="2"/>
        <v>1.192992273288535</v>
      </c>
    </row>
    <row r="61" spans="2:11" x14ac:dyDescent="0.3">
      <c r="B61" s="24" t="str">
        <f>'Town Data'!A57</f>
        <v>MILTON</v>
      </c>
      <c r="C61" s="40">
        <f>IF('Town Data'!C57&gt;9,'Town Data'!B57,"*")</f>
        <v>16618056.529999999</v>
      </c>
      <c r="D61" s="41">
        <f>IF('Town Data'!E57&gt;9,'Town Data'!D57,"*")</f>
        <v>4644861.12</v>
      </c>
      <c r="E61" s="42">
        <f>IF('Town Data'!G57&gt;9,'Town Data'!F57,"*")</f>
        <v>19624.333333333332</v>
      </c>
      <c r="F61" s="41">
        <f>IF('Town Data'!I57&gt;9,'Town Data'!H57,"*")</f>
        <v>16638051.939999999</v>
      </c>
      <c r="G61" s="41">
        <f>IF('Town Data'!K57&gt;9,'Town Data'!J57,"*")</f>
        <v>4208114.8099999996</v>
      </c>
      <c r="H61" s="42">
        <f>IF('Town Data'!M57&gt;9,'Town Data'!L57,"*")</f>
        <v>32525.166666666672</v>
      </c>
      <c r="I61" s="19">
        <f t="shared" si="0"/>
        <v>-1.2017879299876827E-3</v>
      </c>
      <c r="J61" s="19">
        <f t="shared" si="1"/>
        <v>0.10378669064877546</v>
      </c>
      <c r="K61" s="19">
        <f t="shared" si="2"/>
        <v>-0.39664157498552416</v>
      </c>
    </row>
    <row r="62" spans="2:11" x14ac:dyDescent="0.3">
      <c r="B62" t="str">
        <f>'Town Data'!A58</f>
        <v>MONTPELIER</v>
      </c>
      <c r="C62" s="37">
        <f>IF('Town Data'!C58&gt;9,'Town Data'!B58,"*")</f>
        <v>19608977.120000001</v>
      </c>
      <c r="D62" s="38">
        <f>IF('Town Data'!E58&gt;9,'Town Data'!D58,"*")</f>
        <v>6102617.6399999997</v>
      </c>
      <c r="E62" s="39">
        <f>IF('Town Data'!G58&gt;9,'Town Data'!F58,"*")</f>
        <v>154947.49999999997</v>
      </c>
      <c r="F62" s="38">
        <f>IF('Town Data'!I58&gt;9,'Town Data'!H58,"*")</f>
        <v>19251526.84</v>
      </c>
      <c r="G62" s="38">
        <f>IF('Town Data'!K58&gt;9,'Town Data'!J58,"*")</f>
        <v>5290094.92</v>
      </c>
      <c r="H62" s="39">
        <f>IF('Town Data'!M58&gt;9,'Town Data'!L58,"*")</f>
        <v>313465.16666666698</v>
      </c>
      <c r="I62" s="8">
        <f t="shared" si="0"/>
        <v>1.8567373017775727E-2</v>
      </c>
      <c r="J62" s="8">
        <f t="shared" si="1"/>
        <v>0.1535932213480963</v>
      </c>
      <c r="K62" s="8">
        <f t="shared" si="2"/>
        <v>-0.50569467846241345</v>
      </c>
    </row>
    <row r="63" spans="2:11" x14ac:dyDescent="0.3">
      <c r="B63" s="24" t="str">
        <f>'Town Data'!A59</f>
        <v>MORETOWN</v>
      </c>
      <c r="C63" s="40">
        <f>IF('Town Data'!C59&gt;9,'Town Data'!B59,"*")</f>
        <v>405069.95</v>
      </c>
      <c r="D63" s="41" t="str">
        <f>IF('Town Data'!E59&gt;9,'Town Data'!D59,"*")</f>
        <v>*</v>
      </c>
      <c r="E63" s="42" t="str">
        <f>IF('Town Data'!G59&gt;9,'Town Data'!F59,"*")</f>
        <v>*</v>
      </c>
      <c r="F63" s="41">
        <f>IF('Town Data'!I59&gt;9,'Town Data'!H59,"*")</f>
        <v>440426.79</v>
      </c>
      <c r="G63" s="41" t="str">
        <f>IF('Town Data'!K59&gt;9,'Town Data'!J59,"*")</f>
        <v>*</v>
      </c>
      <c r="H63" s="42" t="str">
        <f>IF('Town Data'!M59&gt;9,'Town Data'!L59,"*")</f>
        <v>*</v>
      </c>
      <c r="I63" s="19">
        <f t="shared" si="0"/>
        <v>-8.0278586141410632E-2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MORRISTOWN</v>
      </c>
      <c r="C64" s="37">
        <f>IF('Town Data'!C60&gt;9,'Town Data'!B60,"*")</f>
        <v>30067276.32</v>
      </c>
      <c r="D64" s="38">
        <f>IF('Town Data'!E60&gt;9,'Town Data'!D60,"*")</f>
        <v>10664097.710000001</v>
      </c>
      <c r="E64" s="39">
        <f>IF('Town Data'!G60&gt;9,'Town Data'!F60,"*")</f>
        <v>163485.16666666677</v>
      </c>
      <c r="F64" s="38">
        <f>IF('Town Data'!I60&gt;9,'Town Data'!H60,"*")</f>
        <v>29020325.190000001</v>
      </c>
      <c r="G64" s="38">
        <f>IF('Town Data'!K60&gt;9,'Town Data'!J60,"*")</f>
        <v>9052061.4399999995</v>
      </c>
      <c r="H64" s="39">
        <f>IF('Town Data'!M60&gt;9,'Town Data'!L60,"*")</f>
        <v>302717.33333333331</v>
      </c>
      <c r="I64" s="8">
        <f t="shared" si="0"/>
        <v>3.60764782319105E-2</v>
      </c>
      <c r="J64" s="8">
        <f t="shared" si="1"/>
        <v>0.1780849898871214</v>
      </c>
      <c r="K64" s="8">
        <f t="shared" si="2"/>
        <v>-0.45994117724786121</v>
      </c>
    </row>
    <row r="65" spans="2:11" x14ac:dyDescent="0.3">
      <c r="B65" s="24" t="str">
        <f>'Town Data'!A61</f>
        <v>NEW HAVEN</v>
      </c>
      <c r="C65" s="40">
        <f>IF('Town Data'!C61&gt;9,'Town Data'!B61,"*")</f>
        <v>13709963.93</v>
      </c>
      <c r="D65" s="41">
        <f>IF('Town Data'!E61&gt;9,'Town Data'!D61,"*")</f>
        <v>929584.24</v>
      </c>
      <c r="E65" s="42" t="str">
        <f>IF('Town Data'!G61&gt;9,'Town Data'!F61,"*")</f>
        <v>*</v>
      </c>
      <c r="F65" s="41">
        <f>IF('Town Data'!I61&gt;9,'Town Data'!H61,"*")</f>
        <v>15051046.109999999</v>
      </c>
      <c r="G65" s="41">
        <f>IF('Town Data'!K61&gt;9,'Town Data'!J61,"*")</f>
        <v>1007601.96</v>
      </c>
      <c r="H65" s="42" t="str">
        <f>IF('Town Data'!M61&gt;9,'Town Data'!L61,"*")</f>
        <v>*</v>
      </c>
      <c r="I65" s="19">
        <f t="shared" si="0"/>
        <v>-8.9102257092214823E-2</v>
      </c>
      <c r="J65" s="19">
        <f t="shared" si="1"/>
        <v>-7.7429107025555985E-2</v>
      </c>
      <c r="K65" s="19" t="str">
        <f t="shared" si="2"/>
        <v/>
      </c>
    </row>
    <row r="66" spans="2:11" x14ac:dyDescent="0.3">
      <c r="B66" t="str">
        <f>'Town Data'!A62</f>
        <v>NEWBURY</v>
      </c>
      <c r="C66" s="37">
        <f>IF('Town Data'!C62&gt;9,'Town Data'!B62,"*")</f>
        <v>2097245.19</v>
      </c>
      <c r="D66" s="38">
        <f>IF('Town Data'!E62&gt;9,'Town Data'!D62,"*")</f>
        <v>299996.63</v>
      </c>
      <c r="E66" s="39" t="str">
        <f>IF('Town Data'!G62&gt;9,'Town Data'!F62,"*")</f>
        <v>*</v>
      </c>
      <c r="F66" s="38">
        <f>IF('Town Data'!I62&gt;9,'Town Data'!H62,"*")</f>
        <v>3100074.64</v>
      </c>
      <c r="G66" s="38" t="str">
        <f>IF('Town Data'!K62&gt;9,'Town Data'!J62,"*")</f>
        <v>*</v>
      </c>
      <c r="H66" s="39" t="str">
        <f>IF('Town Data'!M62&gt;9,'Town Data'!L62,"*")</f>
        <v>*</v>
      </c>
      <c r="I66" s="8">
        <f t="shared" si="0"/>
        <v>-0.3234855822697224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NEWPORT</v>
      </c>
      <c r="C67" s="40">
        <f>IF('Town Data'!C63&gt;9,'Town Data'!B63,"*")</f>
        <v>20339365.140000001</v>
      </c>
      <c r="D67" s="41">
        <f>IF('Town Data'!E63&gt;9,'Town Data'!D63,"*")</f>
        <v>4654711.87</v>
      </c>
      <c r="E67" s="42">
        <f>IF('Town Data'!G63&gt;9,'Town Data'!F63,"*")</f>
        <v>117963.5</v>
      </c>
      <c r="F67" s="41">
        <f>IF('Town Data'!I63&gt;9,'Town Data'!H63,"*")</f>
        <v>21980520.670000002</v>
      </c>
      <c r="G67" s="41">
        <f>IF('Town Data'!K63&gt;9,'Town Data'!J63,"*")</f>
        <v>4249623.99</v>
      </c>
      <c r="H67" s="42">
        <f>IF('Town Data'!M63&gt;9,'Town Data'!L63,"*")</f>
        <v>78808.333333333343</v>
      </c>
      <c r="I67" s="19">
        <f t="shared" si="0"/>
        <v>-7.4664088018621122E-2</v>
      </c>
      <c r="J67" s="19">
        <f t="shared" si="1"/>
        <v>9.5323228820533804E-2</v>
      </c>
      <c r="K67" s="19">
        <f t="shared" si="2"/>
        <v>0.49684043565612757</v>
      </c>
    </row>
    <row r="68" spans="2:11" x14ac:dyDescent="0.3">
      <c r="B68" t="str">
        <f>'Town Data'!A64</f>
        <v>NEWPORT TOWN</v>
      </c>
      <c r="C68" s="37">
        <f>IF('Town Data'!C64&gt;9,'Town Data'!B64,"*")</f>
        <v>654315.11</v>
      </c>
      <c r="D68" s="38">
        <f>IF('Town Data'!E64&gt;9,'Town Data'!D64,"*")</f>
        <v>139819.54999999999</v>
      </c>
      <c r="E68" s="39" t="str">
        <f>IF('Town Data'!G64&gt;9,'Town Data'!F64,"*")</f>
        <v>*</v>
      </c>
      <c r="F68" s="38">
        <f>IF('Town Data'!I64&gt;9,'Town Data'!H64,"*")</f>
        <v>547925.84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>
        <f t="shared" si="0"/>
        <v>0.19416728001001016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NORTHFIELD</v>
      </c>
      <c r="C69" s="40">
        <f>IF('Town Data'!C65&gt;9,'Town Data'!B65,"*")</f>
        <v>7854839.8600000003</v>
      </c>
      <c r="D69" s="41">
        <f>IF('Town Data'!E65&gt;9,'Town Data'!D65,"*")</f>
        <v>1835522.57</v>
      </c>
      <c r="E69" s="42" t="str">
        <f>IF('Town Data'!G65&gt;9,'Town Data'!F65,"*")</f>
        <v>*</v>
      </c>
      <c r="F69" s="41">
        <f>IF('Town Data'!I65&gt;9,'Town Data'!H65,"*")</f>
        <v>7081084.1100000003</v>
      </c>
      <c r="G69" s="41">
        <f>IF('Town Data'!K65&gt;9,'Town Data'!J65,"*")</f>
        <v>1671456.07</v>
      </c>
      <c r="H69" s="42" t="str">
        <f>IF('Town Data'!M65&gt;9,'Town Data'!L65,"*")</f>
        <v>*</v>
      </c>
      <c r="I69" s="19">
        <f t="shared" si="0"/>
        <v>0.10927080345046204</v>
      </c>
      <c r="J69" s="19">
        <f t="shared" si="1"/>
        <v>9.8157829538409583E-2</v>
      </c>
      <c r="K69" s="19" t="str">
        <f t="shared" si="2"/>
        <v/>
      </c>
    </row>
    <row r="70" spans="2:11" x14ac:dyDescent="0.3">
      <c r="B70" t="str">
        <f>'Town Data'!A66</f>
        <v>NORWICH</v>
      </c>
      <c r="C70" s="37">
        <f>IF('Town Data'!C66&gt;9,'Town Data'!B66,"*")</f>
        <v>1540428.11</v>
      </c>
      <c r="D70" s="38">
        <f>IF('Town Data'!E66&gt;9,'Town Data'!D66,"*")</f>
        <v>398391.39</v>
      </c>
      <c r="E70" s="39" t="str">
        <f>IF('Town Data'!G66&gt;9,'Town Data'!F66,"*")</f>
        <v>*</v>
      </c>
      <c r="F70" s="38">
        <f>IF('Town Data'!I66&gt;9,'Town Data'!H66,"*")</f>
        <v>2146970.0299999998</v>
      </c>
      <c r="G70" s="38">
        <f>IF('Town Data'!K66&gt;9,'Town Data'!J66,"*")</f>
        <v>456872.55</v>
      </c>
      <c r="H70" s="39" t="str">
        <f>IF('Town Data'!M66&gt;9,'Town Data'!L66,"*")</f>
        <v>*</v>
      </c>
      <c r="I70" s="8">
        <f t="shared" ref="I70:I133" si="3">IFERROR((C70-F70)/F70,"")</f>
        <v>-0.28251065991824753</v>
      </c>
      <c r="J70" s="8">
        <f t="shared" ref="J70:J133" si="4">IFERROR((D70-G70)/G70,"")</f>
        <v>-0.12800322540717313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PITTSFORD</v>
      </c>
      <c r="C71" s="40">
        <f>IF('Town Data'!C67&gt;9,'Town Data'!B67,"*")</f>
        <v>3044116.39</v>
      </c>
      <c r="D71" s="41">
        <f>IF('Town Data'!E67&gt;9,'Town Data'!D67,"*")</f>
        <v>956526.94</v>
      </c>
      <c r="E71" s="42" t="str">
        <f>IF('Town Data'!G67&gt;9,'Town Data'!F67,"*")</f>
        <v>*</v>
      </c>
      <c r="F71" s="41">
        <f>IF('Town Data'!I67&gt;9,'Town Data'!H67,"*")</f>
        <v>3135833.16</v>
      </c>
      <c r="G71" s="41">
        <f>IF('Town Data'!K67&gt;9,'Town Data'!J67,"*")</f>
        <v>910904.13</v>
      </c>
      <c r="H71" s="42" t="str">
        <f>IF('Town Data'!M67&gt;9,'Town Data'!L67,"*")</f>
        <v>*</v>
      </c>
      <c r="I71" s="19">
        <f t="shared" si="3"/>
        <v>-2.9247975042141595E-2</v>
      </c>
      <c r="J71" s="19">
        <f t="shared" si="4"/>
        <v>5.0085193927049097E-2</v>
      </c>
      <c r="K71" s="19" t="str">
        <f t="shared" si="5"/>
        <v/>
      </c>
    </row>
    <row r="72" spans="2:11" x14ac:dyDescent="0.3">
      <c r="B72" t="str">
        <f>'Town Data'!A68</f>
        <v>POULTNEY</v>
      </c>
      <c r="C72" s="37">
        <f>IF('Town Data'!C68&gt;9,'Town Data'!B68,"*")</f>
        <v>2518154.02</v>
      </c>
      <c r="D72" s="38">
        <f>IF('Town Data'!E68&gt;9,'Town Data'!D68,"*")</f>
        <v>805273.06</v>
      </c>
      <c r="E72" s="39" t="str">
        <f>IF('Town Data'!G68&gt;9,'Town Data'!F68,"*")</f>
        <v>*</v>
      </c>
      <c r="F72" s="38">
        <f>IF('Town Data'!I68&gt;9,'Town Data'!H68,"*")</f>
        <v>2324367.33</v>
      </c>
      <c r="G72" s="38">
        <f>IF('Town Data'!K68&gt;9,'Town Data'!J68,"*")</f>
        <v>653233.87</v>
      </c>
      <c r="H72" s="39" t="str">
        <f>IF('Town Data'!M68&gt;9,'Town Data'!L68,"*")</f>
        <v>*</v>
      </c>
      <c r="I72" s="8">
        <f t="shared" si="3"/>
        <v>8.3371800790196071E-2</v>
      </c>
      <c r="J72" s="8">
        <f t="shared" si="4"/>
        <v>0.23274847949938673</v>
      </c>
      <c r="K72" s="8" t="str">
        <f t="shared" si="5"/>
        <v/>
      </c>
    </row>
    <row r="73" spans="2:11" x14ac:dyDescent="0.3">
      <c r="B73" s="24" t="str">
        <f>'Town Data'!A69</f>
        <v>PUTNEY</v>
      </c>
      <c r="C73" s="40">
        <f>IF('Town Data'!C69&gt;9,'Town Data'!B69,"*")</f>
        <v>817217.03</v>
      </c>
      <c r="D73" s="41">
        <f>IF('Town Data'!E69&gt;9,'Town Data'!D69,"*")</f>
        <v>216487.59</v>
      </c>
      <c r="E73" s="42" t="str">
        <f>IF('Town Data'!G69&gt;9,'Town Data'!F69,"*")</f>
        <v>*</v>
      </c>
      <c r="F73" s="41">
        <f>IF('Town Data'!I69&gt;9,'Town Data'!H69,"*")</f>
        <v>767321.78</v>
      </c>
      <c r="G73" s="41">
        <f>IF('Town Data'!K69&gt;9,'Town Data'!J69,"*")</f>
        <v>160088.72</v>
      </c>
      <c r="H73" s="42" t="str">
        <f>IF('Town Data'!M69&gt;9,'Town Data'!L69,"*")</f>
        <v>*</v>
      </c>
      <c r="I73" s="19">
        <f t="shared" si="3"/>
        <v>6.5025197121343276E-2</v>
      </c>
      <c r="J73" s="19">
        <f t="shared" si="4"/>
        <v>0.35229758848718384</v>
      </c>
      <c r="K73" s="19" t="str">
        <f t="shared" si="5"/>
        <v/>
      </c>
    </row>
    <row r="74" spans="2:11" x14ac:dyDescent="0.3">
      <c r="B74" t="str">
        <f>'Town Data'!A70</f>
        <v>RANDOLPH</v>
      </c>
      <c r="C74" s="37">
        <f>IF('Town Data'!C70&gt;9,'Town Data'!B70,"*")</f>
        <v>7297809.8799999999</v>
      </c>
      <c r="D74" s="38">
        <f>IF('Town Data'!E70&gt;9,'Town Data'!D70,"*")</f>
        <v>1707086.95</v>
      </c>
      <c r="E74" s="39">
        <f>IF('Town Data'!G70&gt;9,'Town Data'!F70,"*")</f>
        <v>13037.333333333328</v>
      </c>
      <c r="F74" s="38">
        <f>IF('Town Data'!I70&gt;9,'Town Data'!H70,"*")</f>
        <v>7852863.5099999998</v>
      </c>
      <c r="G74" s="38">
        <f>IF('Town Data'!K70&gt;9,'Town Data'!J70,"*")</f>
        <v>1640380</v>
      </c>
      <c r="H74" s="39">
        <f>IF('Town Data'!M70&gt;9,'Town Data'!L70,"*")</f>
        <v>9832.4999999999964</v>
      </c>
      <c r="I74" s="8">
        <f t="shared" si="3"/>
        <v>-7.0681685641573039E-2</v>
      </c>
      <c r="J74" s="8">
        <f t="shared" si="4"/>
        <v>4.0665547007400694E-2</v>
      </c>
      <c r="K74" s="8">
        <f t="shared" si="5"/>
        <v>0.3259428765149589</v>
      </c>
    </row>
    <row r="75" spans="2:11" x14ac:dyDescent="0.3">
      <c r="B75" s="24" t="str">
        <f>'Town Data'!A71</f>
        <v>RICHFORD</v>
      </c>
      <c r="C75" s="40">
        <f>IF('Town Data'!C71&gt;9,'Town Data'!B71,"*")</f>
        <v>6242024.96</v>
      </c>
      <c r="D75" s="41">
        <f>IF('Town Data'!E71&gt;9,'Town Data'!D71,"*")</f>
        <v>301994.98</v>
      </c>
      <c r="E75" s="42" t="str">
        <f>IF('Town Data'!G71&gt;9,'Town Data'!F71,"*")</f>
        <v>*</v>
      </c>
      <c r="F75" s="41">
        <f>IF('Town Data'!I71&gt;9,'Town Data'!H71,"*")</f>
        <v>6940543.5499999998</v>
      </c>
      <c r="G75" s="41">
        <f>IF('Town Data'!K71&gt;9,'Town Data'!J71,"*")</f>
        <v>291345.21000000002</v>
      </c>
      <c r="H75" s="42" t="str">
        <f>IF('Town Data'!M71&gt;9,'Town Data'!L71,"*")</f>
        <v>*</v>
      </c>
      <c r="I75" s="19">
        <f t="shared" si="3"/>
        <v>-0.10064321115022755</v>
      </c>
      <c r="J75" s="19">
        <f t="shared" si="4"/>
        <v>3.6553784426385315E-2</v>
      </c>
      <c r="K75" s="19" t="str">
        <f t="shared" si="5"/>
        <v/>
      </c>
    </row>
    <row r="76" spans="2:11" x14ac:dyDescent="0.3">
      <c r="B76" t="str">
        <f>'Town Data'!A72</f>
        <v>RICHMOND</v>
      </c>
      <c r="C76" s="37">
        <f>IF('Town Data'!C72&gt;9,'Town Data'!B72,"*")</f>
        <v>10134986.16</v>
      </c>
      <c r="D76" s="38">
        <f>IF('Town Data'!E72&gt;9,'Town Data'!D72,"*")</f>
        <v>2275937.46</v>
      </c>
      <c r="E76" s="39" t="str">
        <f>IF('Town Data'!G72&gt;9,'Town Data'!F72,"*")</f>
        <v>*</v>
      </c>
      <c r="F76" s="38">
        <f>IF('Town Data'!I72&gt;9,'Town Data'!H72,"*")</f>
        <v>11978753.59</v>
      </c>
      <c r="G76" s="38">
        <f>IF('Town Data'!K72&gt;9,'Town Data'!J72,"*")</f>
        <v>2106591.77</v>
      </c>
      <c r="H76" s="39" t="str">
        <f>IF('Town Data'!M72&gt;9,'Town Data'!L72,"*")</f>
        <v>*</v>
      </c>
      <c r="I76" s="8">
        <f t="shared" si="3"/>
        <v>-0.15391980610897596</v>
      </c>
      <c r="J76" s="8">
        <f t="shared" si="4"/>
        <v>8.0388470329968084E-2</v>
      </c>
      <c r="K76" s="8" t="str">
        <f t="shared" si="5"/>
        <v/>
      </c>
    </row>
    <row r="77" spans="2:11" x14ac:dyDescent="0.3">
      <c r="B77" s="24" t="str">
        <f>'Town Data'!A73</f>
        <v>ROCHESTER</v>
      </c>
      <c r="C77" s="40">
        <f>IF('Town Data'!C73&gt;9,'Town Data'!B73,"*")</f>
        <v>1455585.03</v>
      </c>
      <c r="D77" s="41">
        <f>IF('Town Data'!E73&gt;9,'Town Data'!D73,"*")</f>
        <v>389568.45</v>
      </c>
      <c r="E77" s="42" t="str">
        <f>IF('Town Data'!G73&gt;9,'Town Data'!F73,"*")</f>
        <v>*</v>
      </c>
      <c r="F77" s="41">
        <f>IF('Town Data'!I73&gt;9,'Town Data'!H73,"*")</f>
        <v>1780740.12</v>
      </c>
      <c r="G77" s="41">
        <f>IF('Town Data'!K73&gt;9,'Town Data'!J73,"*")</f>
        <v>384896.17</v>
      </c>
      <c r="H77" s="42" t="str">
        <f>IF('Town Data'!M73&gt;9,'Town Data'!L73,"*")</f>
        <v>*</v>
      </c>
      <c r="I77" s="19">
        <f t="shared" si="3"/>
        <v>-0.18259547608777416</v>
      </c>
      <c r="J77" s="19">
        <f t="shared" si="4"/>
        <v>1.2139065971999742E-2</v>
      </c>
      <c r="K77" s="19" t="str">
        <f t="shared" si="5"/>
        <v/>
      </c>
    </row>
    <row r="78" spans="2:11" x14ac:dyDescent="0.3">
      <c r="B78" t="str">
        <f>'Town Data'!A74</f>
        <v>ROCKINGHAM</v>
      </c>
      <c r="C78" s="37">
        <f>IF('Town Data'!C74&gt;9,'Town Data'!B74,"*")</f>
        <v>6597782.6399999997</v>
      </c>
      <c r="D78" s="38">
        <f>IF('Town Data'!E74&gt;9,'Town Data'!D74,"*")</f>
        <v>1077608.95</v>
      </c>
      <c r="E78" s="39" t="str">
        <f>IF('Town Data'!G74&gt;9,'Town Data'!F74,"*")</f>
        <v>*</v>
      </c>
      <c r="F78" s="38">
        <f>IF('Town Data'!I74&gt;9,'Town Data'!H74,"*")</f>
        <v>7908962.0899999999</v>
      </c>
      <c r="G78" s="38">
        <f>IF('Town Data'!K74&gt;9,'Town Data'!J74,"*")</f>
        <v>1132317.21</v>
      </c>
      <c r="H78" s="39" t="str">
        <f>IF('Town Data'!M74&gt;9,'Town Data'!L74,"*")</f>
        <v>*</v>
      </c>
      <c r="I78" s="8">
        <f t="shared" si="3"/>
        <v>-0.16578400997241349</v>
      </c>
      <c r="J78" s="8">
        <f t="shared" si="4"/>
        <v>-4.8315312632226097E-2</v>
      </c>
      <c r="K78" s="8" t="str">
        <f t="shared" si="5"/>
        <v/>
      </c>
    </row>
    <row r="79" spans="2:11" x14ac:dyDescent="0.3">
      <c r="B79" s="24" t="str">
        <f>'Town Data'!A75</f>
        <v>ROYALTON</v>
      </c>
      <c r="C79" s="40">
        <f>IF('Town Data'!C75&gt;9,'Town Data'!B75,"*")</f>
        <v>5676829.29</v>
      </c>
      <c r="D79" s="41">
        <f>IF('Town Data'!E75&gt;9,'Town Data'!D75,"*")</f>
        <v>1025936.61</v>
      </c>
      <c r="E79" s="42" t="str">
        <f>IF('Town Data'!G75&gt;9,'Town Data'!F75,"*")</f>
        <v>*</v>
      </c>
      <c r="F79" s="41">
        <f>IF('Town Data'!I75&gt;9,'Town Data'!H75,"*")</f>
        <v>6387087.8899999997</v>
      </c>
      <c r="G79" s="41">
        <f>IF('Town Data'!K75&gt;9,'Town Data'!J75,"*")</f>
        <v>959817.24</v>
      </c>
      <c r="H79" s="42" t="str">
        <f>IF('Town Data'!M75&gt;9,'Town Data'!L75,"*")</f>
        <v>*</v>
      </c>
      <c r="I79" s="19">
        <f t="shared" si="3"/>
        <v>-0.11120225871825284</v>
      </c>
      <c r="J79" s="19">
        <f t="shared" si="4"/>
        <v>6.8887458199854798E-2</v>
      </c>
      <c r="K79" s="19" t="str">
        <f t="shared" si="5"/>
        <v/>
      </c>
    </row>
    <row r="80" spans="2:11" x14ac:dyDescent="0.3">
      <c r="B80" t="str">
        <f>'Town Data'!A76</f>
        <v>RUTLAND</v>
      </c>
      <c r="C80" s="37">
        <f>IF('Town Data'!C76&gt;9,'Town Data'!B76,"*")</f>
        <v>55540500.960000001</v>
      </c>
      <c r="D80" s="38">
        <f>IF('Town Data'!E76&gt;9,'Town Data'!D76,"*")</f>
        <v>16058803.720000001</v>
      </c>
      <c r="E80" s="39">
        <f>IF('Town Data'!G76&gt;9,'Town Data'!F76,"*")</f>
        <v>414213.33333333337</v>
      </c>
      <c r="F80" s="38">
        <f>IF('Town Data'!I76&gt;9,'Town Data'!H76,"*")</f>
        <v>46078023.119999997</v>
      </c>
      <c r="G80" s="38">
        <f>IF('Town Data'!K76&gt;9,'Town Data'!J76,"*")</f>
        <v>15960450.039999999</v>
      </c>
      <c r="H80" s="39">
        <f>IF('Town Data'!M76&gt;9,'Town Data'!L76,"*")</f>
        <v>609185.00000000035</v>
      </c>
      <c r="I80" s="8">
        <f t="shared" si="3"/>
        <v>0.20535772151850085</v>
      </c>
      <c r="J80" s="8">
        <f t="shared" si="4"/>
        <v>6.1623375126332947E-3</v>
      </c>
      <c r="K80" s="8">
        <f t="shared" si="5"/>
        <v>-0.32005329524966447</v>
      </c>
    </row>
    <row r="81" spans="2:11" x14ac:dyDescent="0.3">
      <c r="B81" s="24" t="str">
        <f>'Town Data'!A77</f>
        <v>RUTLAND TOWN</v>
      </c>
      <c r="C81" s="40">
        <f>IF('Town Data'!C77&gt;9,'Town Data'!B77,"*")</f>
        <v>25467950.850000001</v>
      </c>
      <c r="D81" s="41">
        <f>IF('Town Data'!E77&gt;9,'Town Data'!D77,"*")</f>
        <v>12099931.029999999</v>
      </c>
      <c r="E81" s="42">
        <f>IF('Town Data'!G77&gt;9,'Town Data'!F77,"*")</f>
        <v>1677908.499999997</v>
      </c>
      <c r="F81" s="41">
        <f>IF('Town Data'!I77&gt;9,'Town Data'!H77,"*")</f>
        <v>23754404.780000001</v>
      </c>
      <c r="G81" s="41">
        <f>IF('Town Data'!K77&gt;9,'Town Data'!J77,"*")</f>
        <v>11476243.17</v>
      </c>
      <c r="H81" s="42">
        <f>IF('Town Data'!M77&gt;9,'Town Data'!L77,"*")</f>
        <v>523902.83333333267</v>
      </c>
      <c r="I81" s="19">
        <f t="shared" si="3"/>
        <v>7.2135929562112996E-2</v>
      </c>
      <c r="J81" s="19">
        <f t="shared" si="4"/>
        <v>5.4345995528430356E-2</v>
      </c>
      <c r="K81" s="19">
        <f t="shared" si="5"/>
        <v>2.2027093446399233</v>
      </c>
    </row>
    <row r="82" spans="2:11" x14ac:dyDescent="0.3">
      <c r="B82" t="str">
        <f>'Town Data'!A78</f>
        <v>SHAFTSBURY</v>
      </c>
      <c r="C82" s="37">
        <f>IF('Town Data'!C78&gt;9,'Town Data'!B78,"*")</f>
        <v>5313663.28</v>
      </c>
      <c r="D82" s="38">
        <f>IF('Town Data'!E78&gt;9,'Town Data'!D78,"*")</f>
        <v>350359.66</v>
      </c>
      <c r="E82" s="39" t="str">
        <f>IF('Town Data'!G78&gt;9,'Town Data'!F78,"*")</f>
        <v>*</v>
      </c>
      <c r="F82" s="38">
        <f>IF('Town Data'!I78&gt;9,'Town Data'!H78,"*")</f>
        <v>3810580.96</v>
      </c>
      <c r="G82" s="38">
        <f>IF('Town Data'!K78&gt;9,'Town Data'!J78,"*")</f>
        <v>471952.71</v>
      </c>
      <c r="H82" s="39" t="str">
        <f>IF('Town Data'!M78&gt;9,'Town Data'!L78,"*")</f>
        <v>*</v>
      </c>
      <c r="I82" s="8">
        <f t="shared" si="3"/>
        <v>0.39444964843366043</v>
      </c>
      <c r="J82" s="8">
        <f t="shared" si="4"/>
        <v>-0.25763820701442747</v>
      </c>
      <c r="K82" s="8" t="str">
        <f t="shared" si="5"/>
        <v/>
      </c>
    </row>
    <row r="83" spans="2:11" x14ac:dyDescent="0.3">
      <c r="B83" s="24" t="str">
        <f>'Town Data'!A79</f>
        <v>SHELBURNE</v>
      </c>
      <c r="C83" s="40">
        <f>IF('Town Data'!C79&gt;9,'Town Data'!B79,"*")</f>
        <v>24848591.960000001</v>
      </c>
      <c r="D83" s="41">
        <f>IF('Town Data'!E79&gt;9,'Town Data'!D79,"*")</f>
        <v>5054211.0999999996</v>
      </c>
      <c r="E83" s="42">
        <f>IF('Town Data'!G79&gt;9,'Town Data'!F79,"*")</f>
        <v>25990.666666666693</v>
      </c>
      <c r="F83" s="41">
        <f>IF('Town Data'!I79&gt;9,'Town Data'!H79,"*")</f>
        <v>26592864.120000001</v>
      </c>
      <c r="G83" s="41">
        <f>IF('Town Data'!K79&gt;9,'Town Data'!J79,"*")</f>
        <v>5135208.51</v>
      </c>
      <c r="H83" s="42">
        <f>IF('Town Data'!M79&gt;9,'Town Data'!L79,"*")</f>
        <v>41479.166666666635</v>
      </c>
      <c r="I83" s="19">
        <f t="shared" si="3"/>
        <v>-6.5591737397257835E-2</v>
      </c>
      <c r="J83" s="19">
        <f t="shared" si="4"/>
        <v>-1.5772954465679556E-2</v>
      </c>
      <c r="K83" s="19">
        <f t="shared" si="5"/>
        <v>-0.37340431943746749</v>
      </c>
    </row>
    <row r="84" spans="2:11" x14ac:dyDescent="0.3">
      <c r="B84" t="str">
        <f>'Town Data'!A80</f>
        <v>SOUTH BURLINGTON</v>
      </c>
      <c r="C84" s="37">
        <f>IF('Town Data'!C80&gt;9,'Town Data'!B80,"*")</f>
        <v>126707217.70999999</v>
      </c>
      <c r="D84" s="38">
        <f>IF('Town Data'!E80&gt;9,'Town Data'!D80,"*")</f>
        <v>30995730.02</v>
      </c>
      <c r="E84" s="46">
        <f>IF('Town Data'!G80&gt;9,'Town Data'!F80,"*")</f>
        <v>1653638.3333333335</v>
      </c>
      <c r="F84" s="38">
        <f>IF('Town Data'!I80&gt;9,'Town Data'!H80,"*")</f>
        <v>127462177.38</v>
      </c>
      <c r="G84" s="38">
        <f>IF('Town Data'!K80&gt;9,'Town Data'!J80,"*")</f>
        <v>32483978.57</v>
      </c>
      <c r="H84" s="39">
        <f>IF('Town Data'!M80&gt;9,'Town Data'!L80,"*")</f>
        <v>2728552.6666666698</v>
      </c>
      <c r="I84" s="8">
        <f t="shared" si="3"/>
        <v>-5.9230093626069028E-3</v>
      </c>
      <c r="J84" s="8">
        <f t="shared" si="4"/>
        <v>-4.5814848288763685E-2</v>
      </c>
      <c r="K84" s="8">
        <f t="shared" si="5"/>
        <v>-0.39395037026956237</v>
      </c>
    </row>
    <row r="85" spans="2:11" x14ac:dyDescent="0.3">
      <c r="B85" s="24" t="str">
        <f>'Town Data'!A81</f>
        <v>SOUTH HERO</v>
      </c>
      <c r="C85" s="40">
        <f>IF('Town Data'!C81&gt;9,'Town Data'!B81,"*")</f>
        <v>1557591.81</v>
      </c>
      <c r="D85" s="41">
        <f>IF('Town Data'!E81&gt;9,'Town Data'!D81,"*")</f>
        <v>588340.47</v>
      </c>
      <c r="E85" s="42" t="str">
        <f>IF('Town Data'!G81&gt;9,'Town Data'!F81,"*")</f>
        <v>*</v>
      </c>
      <c r="F85" s="41">
        <f>IF('Town Data'!I81&gt;9,'Town Data'!H81,"*")</f>
        <v>1657234.34</v>
      </c>
      <c r="G85" s="41">
        <f>IF('Town Data'!K81&gt;9,'Town Data'!J81,"*")</f>
        <v>648710.52</v>
      </c>
      <c r="H85" s="42" t="str">
        <f>IF('Town Data'!M81&gt;9,'Town Data'!L81,"*")</f>
        <v>*</v>
      </c>
      <c r="I85" s="19">
        <f t="shared" si="3"/>
        <v>-6.0125793676228084E-2</v>
      </c>
      <c r="J85" s="19">
        <f t="shared" si="4"/>
        <v>-9.3061617067656074E-2</v>
      </c>
      <c r="K85" s="19" t="str">
        <f t="shared" si="5"/>
        <v/>
      </c>
    </row>
    <row r="86" spans="2:11" x14ac:dyDescent="0.3">
      <c r="B86" t="str">
        <f>'Town Data'!A82</f>
        <v>SPRINGFIELD</v>
      </c>
      <c r="C86" s="37">
        <f>IF('Town Data'!C82&gt;9,'Town Data'!B82,"*")</f>
        <v>11501044.359999999</v>
      </c>
      <c r="D86" s="38">
        <f>IF('Town Data'!E82&gt;9,'Town Data'!D82,"*")</f>
        <v>4506465.17</v>
      </c>
      <c r="E86" s="39">
        <f>IF('Town Data'!G82&gt;9,'Town Data'!F82,"*")</f>
        <v>204937.83333333363</v>
      </c>
      <c r="F86" s="38">
        <f>IF('Town Data'!I82&gt;9,'Town Data'!H82,"*")</f>
        <v>11630069.960000001</v>
      </c>
      <c r="G86" s="38">
        <f>IF('Town Data'!K82&gt;9,'Town Data'!J82,"*")</f>
        <v>4639029.1100000003</v>
      </c>
      <c r="H86" s="39">
        <f>IF('Town Data'!M82&gt;9,'Town Data'!L82,"*")</f>
        <v>93511.166666666628</v>
      </c>
      <c r="I86" s="8">
        <f t="shared" si="3"/>
        <v>-1.109413790663057E-2</v>
      </c>
      <c r="J86" s="8">
        <f t="shared" si="4"/>
        <v>-2.8575793955300358E-2</v>
      </c>
      <c r="K86" s="8">
        <f t="shared" si="5"/>
        <v>1.1915867445420998</v>
      </c>
    </row>
    <row r="87" spans="2:11" x14ac:dyDescent="0.3">
      <c r="B87" s="24" t="str">
        <f>'Town Data'!A83</f>
        <v>ST ALBANS</v>
      </c>
      <c r="C87" s="40">
        <f>IF('Town Data'!C83&gt;9,'Town Data'!B83,"*")</f>
        <v>71337974.469999999</v>
      </c>
      <c r="D87" s="41">
        <f>IF('Town Data'!E83&gt;9,'Town Data'!D83,"*")</f>
        <v>5240332.22</v>
      </c>
      <c r="E87" s="42">
        <f>IF('Town Data'!G83&gt;9,'Town Data'!F83,"*")</f>
        <v>205754.8333333334</v>
      </c>
      <c r="F87" s="41">
        <f>IF('Town Data'!I83&gt;9,'Town Data'!H83,"*")</f>
        <v>66743093.57</v>
      </c>
      <c r="G87" s="41">
        <f>IF('Town Data'!K83&gt;9,'Town Data'!J83,"*")</f>
        <v>4584436.8499999996</v>
      </c>
      <c r="H87" s="42">
        <f>IF('Town Data'!M83&gt;9,'Town Data'!L83,"*")</f>
        <v>211029.16666666689</v>
      </c>
      <c r="I87" s="19">
        <f t="shared" si="3"/>
        <v>6.884429016136176E-2</v>
      </c>
      <c r="J87" s="19">
        <f t="shared" si="4"/>
        <v>0.14306999779045929</v>
      </c>
      <c r="K87" s="19">
        <f t="shared" si="5"/>
        <v>-2.4993385590460163E-2</v>
      </c>
    </row>
    <row r="88" spans="2:11" x14ac:dyDescent="0.3">
      <c r="B88" t="str">
        <f>'Town Data'!A84</f>
        <v>ST ALBANS TOWN</v>
      </c>
      <c r="C88" s="37">
        <f>IF('Town Data'!C84&gt;9,'Town Data'!B84,"*")</f>
        <v>26315660.870000001</v>
      </c>
      <c r="D88" s="38">
        <f>IF('Town Data'!E84&gt;9,'Town Data'!D84,"*")</f>
        <v>7933001.2599999998</v>
      </c>
      <c r="E88" s="39">
        <f>IF('Town Data'!G84&gt;9,'Town Data'!F84,"*")</f>
        <v>143658.83333333326</v>
      </c>
      <c r="F88" s="38">
        <f>IF('Town Data'!I84&gt;9,'Town Data'!H84,"*")</f>
        <v>36828147.039999999</v>
      </c>
      <c r="G88" s="38">
        <f>IF('Town Data'!K84&gt;9,'Town Data'!J84,"*")</f>
        <v>8128195.6399999997</v>
      </c>
      <c r="H88" s="39">
        <f>IF('Town Data'!M84&gt;9,'Town Data'!L84,"*")</f>
        <v>159491.8333333334</v>
      </c>
      <c r="I88" s="8">
        <f t="shared" si="3"/>
        <v>-0.28544705652940172</v>
      </c>
      <c r="J88" s="8">
        <f t="shared" si="4"/>
        <v>-2.4014478568825381E-2</v>
      </c>
      <c r="K88" s="8">
        <f t="shared" si="5"/>
        <v>-9.9271540549098994E-2</v>
      </c>
    </row>
    <row r="89" spans="2:11" x14ac:dyDescent="0.3">
      <c r="B89" s="24" t="str">
        <f>'Town Data'!A85</f>
        <v>ST JOHNSBURY</v>
      </c>
      <c r="C89" s="40">
        <f>IF('Town Data'!C85&gt;9,'Town Data'!B85,"*")</f>
        <v>26724345.210000001</v>
      </c>
      <c r="D89" s="41">
        <f>IF('Town Data'!E85&gt;9,'Town Data'!D85,"*")</f>
        <v>7724309.9299999997</v>
      </c>
      <c r="E89" s="42">
        <f>IF('Town Data'!G85&gt;9,'Town Data'!F85,"*")</f>
        <v>122956.99999999996</v>
      </c>
      <c r="F89" s="41">
        <f>IF('Town Data'!I85&gt;9,'Town Data'!H85,"*")</f>
        <v>25985152.010000002</v>
      </c>
      <c r="G89" s="41">
        <f>IF('Town Data'!K85&gt;9,'Town Data'!J85,"*")</f>
        <v>7153242.6200000001</v>
      </c>
      <c r="H89" s="42">
        <f>IF('Town Data'!M85&gt;9,'Town Data'!L85,"*")</f>
        <v>114094.16666666672</v>
      </c>
      <c r="I89" s="19">
        <f t="shared" si="3"/>
        <v>2.8446752965521682E-2</v>
      </c>
      <c r="J89" s="19">
        <f t="shared" si="4"/>
        <v>7.983334836194883E-2</v>
      </c>
      <c r="K89" s="19">
        <f t="shared" si="5"/>
        <v>7.7679986560807851E-2</v>
      </c>
    </row>
    <row r="90" spans="2:11" x14ac:dyDescent="0.3">
      <c r="B90" t="str">
        <f>'Town Data'!A86</f>
        <v>STOWE</v>
      </c>
      <c r="C90" s="37">
        <f>IF('Town Data'!C86&gt;9,'Town Data'!B86,"*")</f>
        <v>14696257.359999999</v>
      </c>
      <c r="D90" s="38">
        <f>IF('Town Data'!E86&gt;9,'Town Data'!D86,"*")</f>
        <v>6744604.2400000002</v>
      </c>
      <c r="E90" s="39">
        <f>IF('Town Data'!G86&gt;9,'Town Data'!F86,"*")</f>
        <v>437014.99999999971</v>
      </c>
      <c r="F90" s="38">
        <f>IF('Town Data'!I86&gt;9,'Town Data'!H86,"*")</f>
        <v>11804278.050000001</v>
      </c>
      <c r="G90" s="38">
        <f>IF('Town Data'!K86&gt;9,'Town Data'!J86,"*")</f>
        <v>5655360.5300000003</v>
      </c>
      <c r="H90" s="39">
        <f>IF('Town Data'!M86&gt;9,'Town Data'!L86,"*")</f>
        <v>193750.49999999997</v>
      </c>
      <c r="I90" s="8">
        <f t="shared" si="3"/>
        <v>0.24499417056683093</v>
      </c>
      <c r="J90" s="8">
        <f t="shared" si="4"/>
        <v>0.19260376137328242</v>
      </c>
      <c r="K90" s="8">
        <f t="shared" si="5"/>
        <v>1.255555469534271</v>
      </c>
    </row>
    <row r="91" spans="2:11" x14ac:dyDescent="0.3">
      <c r="B91" s="24" t="str">
        <f>'Town Data'!A87</f>
        <v>SWANTON</v>
      </c>
      <c r="C91" s="40">
        <f>IF('Town Data'!C87&gt;9,'Town Data'!B87,"*")</f>
        <v>14639723.32</v>
      </c>
      <c r="D91" s="41">
        <f>IF('Town Data'!E87&gt;9,'Town Data'!D87,"*")</f>
        <v>2567708.63</v>
      </c>
      <c r="E91" s="42" t="str">
        <f>IF('Town Data'!G87&gt;9,'Town Data'!F87,"*")</f>
        <v>*</v>
      </c>
      <c r="F91" s="41">
        <f>IF('Town Data'!I87&gt;9,'Town Data'!H87,"*")</f>
        <v>13402916.76</v>
      </c>
      <c r="G91" s="41">
        <f>IF('Town Data'!K87&gt;9,'Town Data'!J87,"*")</f>
        <v>2094338.19</v>
      </c>
      <c r="H91" s="42" t="str">
        <f>IF('Town Data'!M87&gt;9,'Town Data'!L87,"*")</f>
        <v>*</v>
      </c>
      <c r="I91" s="19">
        <f t="shared" si="3"/>
        <v>9.227891078837086E-2</v>
      </c>
      <c r="J91" s="19">
        <f t="shared" si="4"/>
        <v>0.2260238782161538</v>
      </c>
      <c r="K91" s="19" t="str">
        <f t="shared" si="5"/>
        <v/>
      </c>
    </row>
    <row r="92" spans="2:11" x14ac:dyDescent="0.3">
      <c r="B92" t="str">
        <f>'Town Data'!A88</f>
        <v>THETFORD</v>
      </c>
      <c r="C92" s="37">
        <f>IF('Town Data'!C88&gt;9,'Town Data'!B88,"*")</f>
        <v>1765492.11</v>
      </c>
      <c r="D92" s="38">
        <f>IF('Town Data'!E88&gt;9,'Town Data'!D88,"*")</f>
        <v>818077.82</v>
      </c>
      <c r="E92" s="39" t="str">
        <f>IF('Town Data'!G88&gt;9,'Town Data'!F88,"*")</f>
        <v>*</v>
      </c>
      <c r="F92" s="38">
        <f>IF('Town Data'!I88&gt;9,'Town Data'!H88,"*")</f>
        <v>1249866.18</v>
      </c>
      <c r="G92" s="38">
        <f>IF('Town Data'!K88&gt;9,'Town Data'!J88,"*")</f>
        <v>544072.68000000005</v>
      </c>
      <c r="H92" s="39" t="str">
        <f>IF('Town Data'!M88&gt;9,'Town Data'!L88,"*")</f>
        <v>*</v>
      </c>
      <c r="I92" s="8">
        <f t="shared" si="3"/>
        <v>0.41254490940782174</v>
      </c>
      <c r="J92" s="8">
        <f t="shared" si="4"/>
        <v>0.50361863418688813</v>
      </c>
      <c r="K92" s="8" t="str">
        <f t="shared" si="5"/>
        <v/>
      </c>
    </row>
    <row r="93" spans="2:11" x14ac:dyDescent="0.3">
      <c r="B93" s="24" t="str">
        <f>'Town Data'!A89</f>
        <v>TROY</v>
      </c>
      <c r="C93" s="40">
        <f>IF('Town Data'!C89&gt;9,'Town Data'!B89,"*")</f>
        <v>2079830.38</v>
      </c>
      <c r="D93" s="41">
        <f>IF('Town Data'!E89&gt;9,'Town Data'!D89,"*")</f>
        <v>300372.51</v>
      </c>
      <c r="E93" s="42" t="str">
        <f>IF('Town Data'!G89&gt;9,'Town Data'!F89,"*")</f>
        <v>*</v>
      </c>
      <c r="F93" s="41">
        <f>IF('Town Data'!I89&gt;9,'Town Data'!H89,"*")</f>
        <v>2574773.02</v>
      </c>
      <c r="G93" s="41">
        <f>IF('Town Data'!K89&gt;9,'Town Data'!J89,"*")</f>
        <v>261373.48</v>
      </c>
      <c r="H93" s="42" t="str">
        <f>IF('Town Data'!M89&gt;9,'Town Data'!L89,"*")</f>
        <v>*</v>
      </c>
      <c r="I93" s="19">
        <f t="shared" si="3"/>
        <v>-0.19222767838386007</v>
      </c>
      <c r="J93" s="19">
        <f t="shared" si="4"/>
        <v>0.14920806043520557</v>
      </c>
      <c r="K93" s="19" t="str">
        <f t="shared" si="5"/>
        <v/>
      </c>
    </row>
    <row r="94" spans="2:11" x14ac:dyDescent="0.3">
      <c r="B94" t="str">
        <f>'Town Data'!A90</f>
        <v>UNDERHILL</v>
      </c>
      <c r="C94" s="37">
        <f>IF('Town Data'!C90&gt;9,'Town Data'!B90,"*")</f>
        <v>167208.68</v>
      </c>
      <c r="D94" s="38">
        <f>IF('Town Data'!E90&gt;9,'Town Data'!D90,"*")</f>
        <v>78199.48</v>
      </c>
      <c r="E94" s="39" t="str">
        <f>IF('Town Data'!G90&gt;9,'Town Data'!F90,"*")</f>
        <v>*</v>
      </c>
      <c r="F94" s="38" t="str">
        <f>IF('Town Data'!I90&gt;9,'Town Data'!H90,"*")</f>
        <v>*</v>
      </c>
      <c r="G94" s="38" t="str">
        <f>IF('Town Data'!K90&gt;9,'Town Data'!J90,"*")</f>
        <v>*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VERGENNES</v>
      </c>
      <c r="C95" s="40">
        <f>IF('Town Data'!C91&gt;9,'Town Data'!B91,"*")</f>
        <v>7085149.2199999997</v>
      </c>
      <c r="D95" s="41">
        <f>IF('Town Data'!E91&gt;9,'Town Data'!D91,"*")</f>
        <v>1441677.54</v>
      </c>
      <c r="E95" s="42" t="str">
        <f>IF('Town Data'!G91&gt;9,'Town Data'!F91,"*")</f>
        <v>*</v>
      </c>
      <c r="F95" s="41">
        <f>IF('Town Data'!I91&gt;9,'Town Data'!H91,"*")</f>
        <v>8077335</v>
      </c>
      <c r="G95" s="41">
        <f>IF('Town Data'!K91&gt;9,'Town Data'!J91,"*")</f>
        <v>1460128.36</v>
      </c>
      <c r="H95" s="42">
        <f>IF('Town Data'!M91&gt;9,'Town Data'!L91,"*")</f>
        <v>103556.99999999997</v>
      </c>
      <c r="I95" s="19">
        <f t="shared" si="3"/>
        <v>-0.12283578432738029</v>
      </c>
      <c r="J95" s="19">
        <f t="shared" si="4"/>
        <v>-1.2636436977362773E-2</v>
      </c>
      <c r="K95" s="19" t="str">
        <f t="shared" si="5"/>
        <v/>
      </c>
    </row>
    <row r="96" spans="2:11" x14ac:dyDescent="0.3">
      <c r="B96" t="str">
        <f>'Town Data'!A92</f>
        <v>VERNON</v>
      </c>
      <c r="C96" s="37" t="str">
        <f>IF('Town Data'!C92&gt;9,'Town Data'!B92,"*")</f>
        <v>*</v>
      </c>
      <c r="D96" s="38" t="str">
        <f>IF('Town Data'!E92&gt;9,'Town Data'!D92,"*")</f>
        <v>*</v>
      </c>
      <c r="E96" s="39" t="str">
        <f>IF('Town Data'!G92&gt;9,'Town Data'!F92,"*")</f>
        <v>*</v>
      </c>
      <c r="F96" s="38">
        <f>IF('Town Data'!I92&gt;9,'Town Data'!H92,"*")</f>
        <v>1429382.22</v>
      </c>
      <c r="G96" s="38" t="str">
        <f>IF('Town Data'!K92&gt;9,'Town Data'!J92,"*")</f>
        <v>*</v>
      </c>
      <c r="H96" s="39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WAITSFIELD</v>
      </c>
      <c r="C97" s="40">
        <f>IF('Town Data'!C93&gt;9,'Town Data'!B93,"*")</f>
        <v>7885213.6600000001</v>
      </c>
      <c r="D97" s="41">
        <f>IF('Town Data'!E93&gt;9,'Town Data'!D93,"*")</f>
        <v>3055947.12</v>
      </c>
      <c r="E97" s="42" t="str">
        <f>IF('Town Data'!G93&gt;9,'Town Data'!F93,"*")</f>
        <v>*</v>
      </c>
      <c r="F97" s="41">
        <f>IF('Town Data'!I93&gt;9,'Town Data'!H93,"*")</f>
        <v>7877510.2999999998</v>
      </c>
      <c r="G97" s="41">
        <f>IF('Town Data'!K93&gt;9,'Town Data'!J93,"*")</f>
        <v>2918073.59</v>
      </c>
      <c r="H97" s="42" t="str">
        <f>IF('Town Data'!M93&gt;9,'Town Data'!L93,"*")</f>
        <v>*</v>
      </c>
      <c r="I97" s="19">
        <f t="shared" si="3"/>
        <v>9.7789272328851606E-4</v>
      </c>
      <c r="J97" s="19">
        <f t="shared" si="4"/>
        <v>4.7248133313868984E-2</v>
      </c>
      <c r="K97" s="19" t="str">
        <f t="shared" si="5"/>
        <v/>
      </c>
    </row>
    <row r="98" spans="2:11" x14ac:dyDescent="0.3">
      <c r="B98" t="str">
        <f>'Town Data'!A94</f>
        <v>WARREN</v>
      </c>
      <c r="C98" s="37">
        <f>IF('Town Data'!C94&gt;9,'Town Data'!B94,"*")</f>
        <v>4258305.54</v>
      </c>
      <c r="D98" s="38">
        <f>IF('Town Data'!E94&gt;9,'Town Data'!D94,"*")</f>
        <v>1539184.17</v>
      </c>
      <c r="E98" s="39" t="str">
        <f>IF('Town Data'!G94&gt;9,'Town Data'!F94,"*")</f>
        <v>*</v>
      </c>
      <c r="F98" s="38">
        <f>IF('Town Data'!I94&gt;9,'Town Data'!H94,"*")</f>
        <v>4511451.0999999996</v>
      </c>
      <c r="G98" s="38">
        <f>IF('Town Data'!K94&gt;9,'Town Data'!J94,"*")</f>
        <v>1031218.06</v>
      </c>
      <c r="H98" s="39" t="str">
        <f>IF('Town Data'!M94&gt;9,'Town Data'!L94,"*")</f>
        <v>*</v>
      </c>
      <c r="I98" s="8">
        <f t="shared" si="3"/>
        <v>-5.611178186105123E-2</v>
      </c>
      <c r="J98" s="8">
        <f t="shared" si="4"/>
        <v>0.49258845408506502</v>
      </c>
      <c r="K98" s="8" t="str">
        <f t="shared" si="5"/>
        <v/>
      </c>
    </row>
    <row r="99" spans="2:11" x14ac:dyDescent="0.3">
      <c r="B99" s="24" t="str">
        <f>'Town Data'!A95</f>
        <v>WATERBURY</v>
      </c>
      <c r="C99" s="40">
        <f>IF('Town Data'!C95&gt;9,'Town Data'!B95,"*")</f>
        <v>9335481.7899999991</v>
      </c>
      <c r="D99" s="41">
        <f>IF('Town Data'!E95&gt;9,'Town Data'!D95,"*")</f>
        <v>4034959.25</v>
      </c>
      <c r="E99" s="42" t="str">
        <f>IF('Town Data'!G95&gt;9,'Town Data'!F95,"*")</f>
        <v>*</v>
      </c>
      <c r="F99" s="41">
        <f>IF('Town Data'!I95&gt;9,'Town Data'!H95,"*")</f>
        <v>8702778.4000000004</v>
      </c>
      <c r="G99" s="41">
        <f>IF('Town Data'!K95&gt;9,'Town Data'!J95,"*")</f>
        <v>3298686.22</v>
      </c>
      <c r="H99" s="42" t="str">
        <f>IF('Town Data'!M95&gt;9,'Town Data'!L95,"*")</f>
        <v>*</v>
      </c>
      <c r="I99" s="19">
        <f t="shared" si="3"/>
        <v>7.2701309963264002E-2</v>
      </c>
      <c r="J99" s="19">
        <f t="shared" si="4"/>
        <v>0.22320189945195809</v>
      </c>
      <c r="K99" s="19" t="str">
        <f t="shared" si="5"/>
        <v/>
      </c>
    </row>
    <row r="100" spans="2:11" x14ac:dyDescent="0.3">
      <c r="B100" s="24" t="str">
        <f>'Town Data'!A96</f>
        <v>WEATHERSFIELD</v>
      </c>
      <c r="C100" s="40">
        <f>IF('Town Data'!C96&gt;9,'Town Data'!B96,"*")</f>
        <v>1767626.03</v>
      </c>
      <c r="D100" s="41">
        <f>IF('Town Data'!E96&gt;9,'Town Data'!D96,"*")</f>
        <v>354213.91</v>
      </c>
      <c r="E100" s="42" t="str">
        <f>IF('Town Data'!G96&gt;9,'Town Data'!F96,"*")</f>
        <v>*</v>
      </c>
      <c r="F100" s="41">
        <f>IF('Town Data'!I96&gt;9,'Town Data'!H96,"*")</f>
        <v>1455042.27</v>
      </c>
      <c r="G100" s="41" t="str">
        <f>IF('Town Data'!K96&gt;9,'Town Data'!J96,"*")</f>
        <v>*</v>
      </c>
      <c r="H100" s="42" t="str">
        <f>IF('Town Data'!M96&gt;9,'Town Data'!L96,"*")</f>
        <v>*</v>
      </c>
      <c r="I100" s="19">
        <f t="shared" si="3"/>
        <v>0.21482795822832007</v>
      </c>
      <c r="J100" s="19" t="str">
        <f t="shared" si="4"/>
        <v/>
      </c>
      <c r="K100" s="19" t="str">
        <f t="shared" si="5"/>
        <v/>
      </c>
    </row>
    <row r="101" spans="2:11" x14ac:dyDescent="0.3">
      <c r="B101" s="24" t="str">
        <f>'Town Data'!A97</f>
        <v>WEST RUTLAND</v>
      </c>
      <c r="C101" s="40">
        <f>IF('Town Data'!C97&gt;9,'Town Data'!B97,"*")</f>
        <v>5646841.3700000001</v>
      </c>
      <c r="D101" s="41">
        <f>IF('Town Data'!E97&gt;9,'Town Data'!D97,"*")</f>
        <v>1256619.67</v>
      </c>
      <c r="E101" s="42" t="str">
        <f>IF('Town Data'!G97&gt;9,'Town Data'!F97,"*")</f>
        <v>*</v>
      </c>
      <c r="F101" s="41">
        <f>IF('Town Data'!I97&gt;9,'Town Data'!H97,"*")</f>
        <v>5243340.4400000004</v>
      </c>
      <c r="G101" s="41">
        <f>IF('Town Data'!K97&gt;9,'Town Data'!J97,"*")</f>
        <v>1185950.97</v>
      </c>
      <c r="H101" s="42" t="str">
        <f>IF('Town Data'!M97&gt;9,'Town Data'!L97,"*")</f>
        <v>*</v>
      </c>
      <c r="I101" s="19">
        <f t="shared" si="3"/>
        <v>7.6954936384027672E-2</v>
      </c>
      <c r="J101" s="19">
        <f t="shared" si="4"/>
        <v>5.9588213836529812E-2</v>
      </c>
      <c r="K101" s="19" t="str">
        <f t="shared" si="5"/>
        <v/>
      </c>
    </row>
    <row r="102" spans="2:11" x14ac:dyDescent="0.3">
      <c r="B102" s="24" t="str">
        <f>'Town Data'!A98</f>
        <v>WESTMINSTER</v>
      </c>
      <c r="C102" s="40">
        <f>IF('Town Data'!C98&gt;9,'Town Data'!B98,"*")</f>
        <v>9718088.6999999993</v>
      </c>
      <c r="D102" s="41">
        <f>IF('Town Data'!E98&gt;9,'Town Data'!D98,"*")</f>
        <v>802190.36</v>
      </c>
      <c r="E102" s="42" t="str">
        <f>IF('Town Data'!G98&gt;9,'Town Data'!F98,"*")</f>
        <v>*</v>
      </c>
      <c r="F102" s="41">
        <f>IF('Town Data'!I98&gt;9,'Town Data'!H98,"*")</f>
        <v>9736729.2599999998</v>
      </c>
      <c r="G102" s="41">
        <f>IF('Town Data'!K98&gt;9,'Town Data'!J98,"*")</f>
        <v>753087.25</v>
      </c>
      <c r="H102" s="42" t="str">
        <f>IF('Town Data'!M98&gt;9,'Town Data'!L98,"*")</f>
        <v>*</v>
      </c>
      <c r="I102" s="19">
        <f t="shared" si="3"/>
        <v>-1.9144580795297293E-3</v>
      </c>
      <c r="J102" s="19">
        <f t="shared" si="4"/>
        <v>6.5202418444874732E-2</v>
      </c>
      <c r="K102" s="19" t="str">
        <f t="shared" si="5"/>
        <v/>
      </c>
    </row>
    <row r="103" spans="2:11" x14ac:dyDescent="0.3">
      <c r="B103" s="24" t="str">
        <f>'Town Data'!A99</f>
        <v>WILLIAMSTOWN</v>
      </c>
      <c r="C103" s="40">
        <f>IF('Town Data'!C99&gt;9,'Town Data'!B99,"*")</f>
        <v>1513003.08</v>
      </c>
      <c r="D103" s="41">
        <f>IF('Town Data'!E99&gt;9,'Town Data'!D99,"*")</f>
        <v>498805.93</v>
      </c>
      <c r="E103" s="42" t="str">
        <f>IF('Town Data'!G99&gt;9,'Town Data'!F99,"*")</f>
        <v>*</v>
      </c>
      <c r="F103" s="41">
        <f>IF('Town Data'!I99&gt;9,'Town Data'!H99,"*")</f>
        <v>1462728.49</v>
      </c>
      <c r="G103" s="41">
        <f>IF('Town Data'!K99&gt;9,'Town Data'!J99,"*")</f>
        <v>482772.14</v>
      </c>
      <c r="H103" s="42" t="str">
        <f>IF('Town Data'!M99&gt;9,'Town Data'!L99,"*")</f>
        <v>*</v>
      </c>
      <c r="I103" s="19">
        <f t="shared" si="3"/>
        <v>3.4370418258551923E-2</v>
      </c>
      <c r="J103" s="19">
        <f t="shared" si="4"/>
        <v>3.3211920638171001E-2</v>
      </c>
      <c r="K103" s="19" t="str">
        <f t="shared" si="5"/>
        <v/>
      </c>
    </row>
    <row r="104" spans="2:11" x14ac:dyDescent="0.3">
      <c r="B104" s="24" t="str">
        <f>'Town Data'!A100</f>
        <v>WILLISTON</v>
      </c>
      <c r="C104" s="40">
        <f>IF('Town Data'!C100&gt;9,'Town Data'!B100,"*")</f>
        <v>84826645.260000005</v>
      </c>
      <c r="D104" s="41">
        <f>IF('Town Data'!E100&gt;9,'Town Data'!D100,"*")</f>
        <v>40294810.350000001</v>
      </c>
      <c r="E104" s="42">
        <f>IF('Town Data'!G100&gt;9,'Town Data'!F100,"*")</f>
        <v>2718737.3333333335</v>
      </c>
      <c r="F104" s="41">
        <f>IF('Town Data'!I100&gt;9,'Town Data'!H100,"*")</f>
        <v>76610930.150000006</v>
      </c>
      <c r="G104" s="41">
        <f>IF('Town Data'!K100&gt;9,'Town Data'!J100,"*")</f>
        <v>36073800.140000001</v>
      </c>
      <c r="H104" s="42">
        <f>IF('Town Data'!M100&gt;9,'Town Data'!L100,"*")</f>
        <v>2180050.333333334</v>
      </c>
      <c r="I104" s="19">
        <f t="shared" si="3"/>
        <v>0.10723946431552364</v>
      </c>
      <c r="J104" s="19">
        <f t="shared" si="4"/>
        <v>0.11701041181185634</v>
      </c>
      <c r="K104" s="19">
        <f t="shared" si="5"/>
        <v>0.2470984232627042</v>
      </c>
    </row>
    <row r="105" spans="2:11" x14ac:dyDescent="0.3">
      <c r="B105" s="24" t="str">
        <f>'Town Data'!A101</f>
        <v>WILMINGTON</v>
      </c>
      <c r="C105" s="40">
        <f>IF('Town Data'!C101&gt;9,'Town Data'!B101,"*")</f>
        <v>5321874.92</v>
      </c>
      <c r="D105" s="41">
        <f>IF('Town Data'!E101&gt;9,'Town Data'!D101,"*")</f>
        <v>2548449.0299999998</v>
      </c>
      <c r="E105" s="42" t="str">
        <f>IF('Town Data'!G101&gt;9,'Town Data'!F101,"*")</f>
        <v>*</v>
      </c>
      <c r="F105" s="41">
        <f>IF('Town Data'!I101&gt;9,'Town Data'!H101,"*")</f>
        <v>4239355.59</v>
      </c>
      <c r="G105" s="41">
        <f>IF('Town Data'!K101&gt;9,'Town Data'!J101,"*")</f>
        <v>1107113.7</v>
      </c>
      <c r="H105" s="42" t="str">
        <f>IF('Town Data'!M101&gt;9,'Town Data'!L101,"*")</f>
        <v>*</v>
      </c>
      <c r="I105" s="19">
        <f t="shared" si="3"/>
        <v>0.25534997171586638</v>
      </c>
      <c r="J105" s="19">
        <f t="shared" si="4"/>
        <v>1.3018855515923973</v>
      </c>
      <c r="K105" s="19" t="str">
        <f t="shared" si="5"/>
        <v/>
      </c>
    </row>
    <row r="106" spans="2:11" x14ac:dyDescent="0.3">
      <c r="B106" s="24" t="str">
        <f>'Town Data'!A102</f>
        <v>WINDSOR</v>
      </c>
      <c r="C106" s="40">
        <f>IF('Town Data'!C102&gt;9,'Town Data'!B102,"*")</f>
        <v>3792555</v>
      </c>
      <c r="D106" s="41">
        <f>IF('Town Data'!E102&gt;9,'Town Data'!D102,"*")</f>
        <v>1305083.05</v>
      </c>
      <c r="E106" s="42" t="str">
        <f>IF('Town Data'!G102&gt;9,'Town Data'!F102,"*")</f>
        <v>*</v>
      </c>
      <c r="F106" s="41">
        <f>IF('Town Data'!I102&gt;9,'Town Data'!H102,"*")</f>
        <v>3123984.27</v>
      </c>
      <c r="G106" s="41">
        <f>IF('Town Data'!K102&gt;9,'Town Data'!J102,"*")</f>
        <v>978661.71</v>
      </c>
      <c r="H106" s="42" t="str">
        <f>IF('Town Data'!M102&gt;9,'Town Data'!L102,"*")</f>
        <v>*</v>
      </c>
      <c r="I106" s="19">
        <f t="shared" si="3"/>
        <v>0.21401219475410482</v>
      </c>
      <c r="J106" s="19">
        <f t="shared" si="4"/>
        <v>0.33353848083011245</v>
      </c>
      <c r="K106" s="19" t="str">
        <f t="shared" si="5"/>
        <v/>
      </c>
    </row>
    <row r="107" spans="2:11" x14ac:dyDescent="0.3">
      <c r="B107" s="24" t="str">
        <f>'Town Data'!A103</f>
        <v>WINHALL</v>
      </c>
      <c r="C107" s="40">
        <f>IF('Town Data'!C103&gt;9,'Town Data'!B103,"*")</f>
        <v>836056.06</v>
      </c>
      <c r="D107" s="41">
        <f>IF('Town Data'!E103&gt;9,'Town Data'!D103,"*")</f>
        <v>376721.68</v>
      </c>
      <c r="E107" s="42" t="str">
        <f>IF('Town Data'!G103&gt;9,'Town Data'!F103,"*")</f>
        <v>*</v>
      </c>
      <c r="F107" s="41">
        <f>IF('Town Data'!I103&gt;9,'Town Data'!H103,"*")</f>
        <v>874600.37</v>
      </c>
      <c r="G107" s="41">
        <f>IF('Town Data'!K103&gt;9,'Town Data'!J103,"*")</f>
        <v>366366.98</v>
      </c>
      <c r="H107" s="42" t="str">
        <f>IF('Town Data'!M103&gt;9,'Town Data'!L103,"*")</f>
        <v>*</v>
      </c>
      <c r="I107" s="19">
        <f t="shared" si="3"/>
        <v>-4.4070768001161421E-2</v>
      </c>
      <c r="J107" s="19">
        <f t="shared" si="4"/>
        <v>2.8263191186061614E-2</v>
      </c>
      <c r="K107" s="19" t="str">
        <f t="shared" si="5"/>
        <v/>
      </c>
    </row>
    <row r="108" spans="2:11" x14ac:dyDescent="0.3">
      <c r="B108" s="24" t="str">
        <f>'Town Data'!A104</f>
        <v>WINOOSKI</v>
      </c>
      <c r="C108" s="40">
        <f>IF('Town Data'!C104&gt;9,'Town Data'!B104,"*")</f>
        <v>4951319.96</v>
      </c>
      <c r="D108" s="41">
        <f>IF('Town Data'!E104&gt;9,'Town Data'!D104,"*")</f>
        <v>1387145.64</v>
      </c>
      <c r="E108" s="42" t="str">
        <f>IF('Town Data'!G104&gt;9,'Town Data'!F104,"*")</f>
        <v>*</v>
      </c>
      <c r="F108" s="41">
        <f>IF('Town Data'!I104&gt;9,'Town Data'!H104,"*")</f>
        <v>4561967.08</v>
      </c>
      <c r="G108" s="41">
        <f>IF('Town Data'!K104&gt;9,'Town Data'!J104,"*")</f>
        <v>1052846.3</v>
      </c>
      <c r="H108" s="42" t="str">
        <f>IF('Town Data'!M104&gt;9,'Town Data'!L104,"*")</f>
        <v>*</v>
      </c>
      <c r="I108" s="19">
        <f t="shared" si="3"/>
        <v>8.5347586506476919E-2</v>
      </c>
      <c r="J108" s="19">
        <f t="shared" si="4"/>
        <v>0.31751960376362615</v>
      </c>
      <c r="K108" s="19" t="str">
        <f t="shared" si="5"/>
        <v/>
      </c>
    </row>
    <row r="109" spans="2:11" x14ac:dyDescent="0.3">
      <c r="B109" s="24" t="str">
        <f>'Town Data'!A105</f>
        <v>WOLCOTT</v>
      </c>
      <c r="C109" s="40" t="str">
        <f>IF('Town Data'!C105&gt;9,'Town Data'!B105,"*")</f>
        <v>*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482954.57</v>
      </c>
      <c r="G109" s="41" t="str">
        <f>IF('Town Data'!K105&gt;9,'Town Data'!J105,"*")</f>
        <v>*</v>
      </c>
      <c r="H109" s="42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WOODSTOCK</v>
      </c>
      <c r="C110" s="40">
        <f>IF('Town Data'!C106&gt;9,'Town Data'!B106,"*")</f>
        <v>5927895.4100000001</v>
      </c>
      <c r="D110" s="41">
        <f>IF('Town Data'!E106&gt;9,'Town Data'!D106,"*")</f>
        <v>1802822.35</v>
      </c>
      <c r="E110" s="42">
        <f>IF('Town Data'!G106&gt;9,'Town Data'!F106,"*")</f>
        <v>324559</v>
      </c>
      <c r="F110" s="41">
        <f>IF('Town Data'!I106&gt;9,'Town Data'!H106,"*")</f>
        <v>5936357.4199999999</v>
      </c>
      <c r="G110" s="41">
        <f>IF('Town Data'!K106&gt;9,'Town Data'!J106,"*")</f>
        <v>1808733.88</v>
      </c>
      <c r="H110" s="42">
        <f>IF('Town Data'!M106&gt;9,'Town Data'!L106,"*")</f>
        <v>80163.333333333328</v>
      </c>
      <c r="I110" s="19">
        <f t="shared" si="3"/>
        <v>-1.4254549383247508E-3</v>
      </c>
      <c r="J110" s="19">
        <f t="shared" si="4"/>
        <v>-3.2683249124519057E-3</v>
      </c>
      <c r="K110" s="19">
        <f t="shared" si="5"/>
        <v>3.048721360555533</v>
      </c>
    </row>
    <row r="111" spans="2:11" x14ac:dyDescent="0.3">
      <c r="B111" s="24">
        <f>'Town Data'!A107</f>
        <v>0</v>
      </c>
      <c r="C111" s="40" t="str">
        <f>IF('Town Data'!C107&gt;9,'Town Data'!B107,"*")</f>
        <v>*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 t="str">
        <f>IF('Town Data'!I107&gt;9,'Town Data'!H107,"*")</f>
        <v>*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 t="str">
        <f>IF('Town Data'!I108&gt;9,'Town Data'!H108,"*")</f>
        <v>*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E19" sqref="E19"/>
    </sheetView>
  </sheetViews>
  <sheetFormatPr defaultColWidth="9.109375" defaultRowHeight="14.4" x14ac:dyDescent="0.3"/>
  <cols>
    <col min="1" max="1" width="18.664062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1818654.85</v>
      </c>
      <c r="C2" s="30">
        <v>14</v>
      </c>
      <c r="D2" s="33">
        <v>416609.87</v>
      </c>
      <c r="E2" s="30">
        <v>14</v>
      </c>
      <c r="F2" s="30">
        <v>0</v>
      </c>
      <c r="G2" s="30">
        <v>0</v>
      </c>
      <c r="H2" s="33">
        <v>1700872.17</v>
      </c>
      <c r="I2" s="30">
        <v>14</v>
      </c>
      <c r="J2" s="33">
        <v>346327.86</v>
      </c>
      <c r="K2" s="30">
        <v>14</v>
      </c>
      <c r="L2" s="30">
        <v>0</v>
      </c>
      <c r="M2" s="30">
        <v>0</v>
      </c>
    </row>
    <row r="3" spans="1:13" x14ac:dyDescent="0.3">
      <c r="A3" s="29" t="s">
        <v>53</v>
      </c>
      <c r="B3" s="33">
        <v>14281996.710000001</v>
      </c>
      <c r="C3" s="30">
        <v>16</v>
      </c>
      <c r="D3" s="33">
        <v>452370.75</v>
      </c>
      <c r="E3" s="30">
        <v>14</v>
      </c>
      <c r="F3" s="30">
        <v>0</v>
      </c>
      <c r="G3" s="30">
        <v>0</v>
      </c>
      <c r="H3" s="33">
        <v>14895064.890000001</v>
      </c>
      <c r="I3" s="30">
        <v>16</v>
      </c>
      <c r="J3" s="33">
        <v>466426.12</v>
      </c>
      <c r="K3" s="30">
        <v>15</v>
      </c>
      <c r="L3" s="30">
        <v>0</v>
      </c>
      <c r="M3" s="30">
        <v>0</v>
      </c>
    </row>
    <row r="4" spans="1:13" x14ac:dyDescent="0.3">
      <c r="A4" s="29" t="s">
        <v>54</v>
      </c>
      <c r="B4" s="33">
        <v>45637947.479999997</v>
      </c>
      <c r="C4" s="30">
        <v>154</v>
      </c>
      <c r="D4" s="33">
        <v>11415690.449999999</v>
      </c>
      <c r="E4" s="30">
        <v>143</v>
      </c>
      <c r="F4" s="33">
        <v>290210.6666666668</v>
      </c>
      <c r="G4" s="30">
        <v>42</v>
      </c>
      <c r="H4" s="33">
        <v>35489947.490000002</v>
      </c>
      <c r="I4" s="30">
        <v>162</v>
      </c>
      <c r="J4" s="33">
        <v>11591684.5</v>
      </c>
      <c r="K4" s="30">
        <v>151</v>
      </c>
      <c r="L4" s="33">
        <v>376220.49999999965</v>
      </c>
      <c r="M4" s="30">
        <v>39</v>
      </c>
    </row>
    <row r="5" spans="1:13" x14ac:dyDescent="0.3">
      <c r="A5" s="29" t="s">
        <v>55</v>
      </c>
      <c r="B5" s="33">
        <v>10637595.35</v>
      </c>
      <c r="C5" s="30">
        <v>28</v>
      </c>
      <c r="D5" s="33">
        <v>1049950.97</v>
      </c>
      <c r="E5" s="30">
        <v>26</v>
      </c>
      <c r="F5" s="30">
        <v>0</v>
      </c>
      <c r="G5" s="30">
        <v>0</v>
      </c>
      <c r="H5" s="33">
        <v>10211828.560000001</v>
      </c>
      <c r="I5" s="30">
        <v>30</v>
      </c>
      <c r="J5" s="33">
        <v>1256517.3999999999</v>
      </c>
      <c r="K5" s="30">
        <v>27</v>
      </c>
      <c r="L5" s="30">
        <v>0</v>
      </c>
      <c r="M5" s="30">
        <v>0</v>
      </c>
    </row>
    <row r="6" spans="1:13" x14ac:dyDescent="0.3">
      <c r="A6" s="29" t="s">
        <v>56</v>
      </c>
      <c r="B6" s="33">
        <v>16169725.390000001</v>
      </c>
      <c r="C6" s="30">
        <v>39</v>
      </c>
      <c r="D6" s="33">
        <v>1635912</v>
      </c>
      <c r="E6" s="30">
        <v>34</v>
      </c>
      <c r="F6" s="33">
        <v>26365.333333333347</v>
      </c>
      <c r="G6" s="30">
        <v>13</v>
      </c>
      <c r="H6" s="33">
        <v>18071350.050000001</v>
      </c>
      <c r="I6" s="30">
        <v>37</v>
      </c>
      <c r="J6" s="33">
        <v>1665383.96</v>
      </c>
      <c r="K6" s="30">
        <v>31</v>
      </c>
      <c r="L6" s="33">
        <v>8205.8333333333303</v>
      </c>
      <c r="M6" s="30">
        <v>11</v>
      </c>
    </row>
    <row r="7" spans="1:13" x14ac:dyDescent="0.3">
      <c r="A7" s="29" t="s">
        <v>57</v>
      </c>
      <c r="B7" s="33">
        <v>51850087.75</v>
      </c>
      <c r="C7" s="30">
        <v>168</v>
      </c>
      <c r="D7" s="33">
        <v>16529284.859999999</v>
      </c>
      <c r="E7" s="30">
        <v>159</v>
      </c>
      <c r="F7" s="33">
        <v>207016.1666666664</v>
      </c>
      <c r="G7" s="30">
        <v>34</v>
      </c>
      <c r="H7" s="33">
        <v>50398843.75</v>
      </c>
      <c r="I7" s="30">
        <v>165</v>
      </c>
      <c r="J7" s="33">
        <v>15309147.07</v>
      </c>
      <c r="K7" s="30">
        <v>156</v>
      </c>
      <c r="L7" s="33">
        <v>138632.66666666677</v>
      </c>
      <c r="M7" s="30">
        <v>37</v>
      </c>
    </row>
    <row r="8" spans="1:13" x14ac:dyDescent="0.3">
      <c r="A8" s="29" t="s">
        <v>58</v>
      </c>
      <c r="B8" s="33">
        <v>19964806.390000001</v>
      </c>
      <c r="C8" s="30">
        <v>43</v>
      </c>
      <c r="D8" s="33">
        <v>7142036.9299999997</v>
      </c>
      <c r="E8" s="30">
        <v>42</v>
      </c>
      <c r="F8" s="33">
        <v>2167517.1666666702</v>
      </c>
      <c r="G8" s="30">
        <v>23</v>
      </c>
      <c r="H8" s="33">
        <v>18445129.57</v>
      </c>
      <c r="I8" s="30">
        <v>46</v>
      </c>
      <c r="J8" s="33">
        <v>5833788.4699999997</v>
      </c>
      <c r="K8" s="30">
        <v>42</v>
      </c>
      <c r="L8" s="33">
        <v>167680.66666666631</v>
      </c>
      <c r="M8" s="30">
        <v>19</v>
      </c>
    </row>
    <row r="9" spans="1:13" x14ac:dyDescent="0.3">
      <c r="A9" s="29" t="s">
        <v>59</v>
      </c>
      <c r="B9" s="33">
        <v>4007428.9</v>
      </c>
      <c r="C9" s="30">
        <v>21</v>
      </c>
      <c r="D9" s="33">
        <v>523973.06</v>
      </c>
      <c r="E9" s="30">
        <v>19</v>
      </c>
      <c r="F9" s="30">
        <v>0</v>
      </c>
      <c r="G9" s="30">
        <v>0</v>
      </c>
      <c r="H9" s="33">
        <v>4268478.47</v>
      </c>
      <c r="I9" s="30">
        <v>21</v>
      </c>
      <c r="J9" s="33">
        <v>480146.94</v>
      </c>
      <c r="K9" s="30">
        <v>19</v>
      </c>
      <c r="L9" s="30">
        <v>0</v>
      </c>
      <c r="M9" s="30">
        <v>0</v>
      </c>
    </row>
    <row r="10" spans="1:13" x14ac:dyDescent="0.3">
      <c r="A10" s="29" t="s">
        <v>60</v>
      </c>
      <c r="B10" s="33">
        <v>7991001.1100000003</v>
      </c>
      <c r="C10" s="30">
        <v>27</v>
      </c>
      <c r="D10" s="33">
        <v>1821386.17</v>
      </c>
      <c r="E10" s="30">
        <v>26</v>
      </c>
      <c r="F10" s="33">
        <v>83893.5</v>
      </c>
      <c r="G10" s="30">
        <v>14</v>
      </c>
      <c r="H10" s="33">
        <v>7840102.1200000001</v>
      </c>
      <c r="I10" s="30">
        <v>28</v>
      </c>
      <c r="J10" s="33">
        <v>1700315.14</v>
      </c>
      <c r="K10" s="30">
        <v>26</v>
      </c>
      <c r="L10" s="33">
        <v>97569.333333333328</v>
      </c>
      <c r="M10" s="30">
        <v>14</v>
      </c>
    </row>
    <row r="11" spans="1:13" x14ac:dyDescent="0.3">
      <c r="A11" s="29" t="s">
        <v>61</v>
      </c>
      <c r="B11" s="33">
        <v>10292261.279999999</v>
      </c>
      <c r="C11" s="30">
        <v>41</v>
      </c>
      <c r="D11" s="33">
        <v>1349083.2</v>
      </c>
      <c r="E11" s="30">
        <v>37</v>
      </c>
      <c r="F11" s="30">
        <v>0</v>
      </c>
      <c r="G11" s="30">
        <v>0</v>
      </c>
      <c r="H11" s="33">
        <v>9370027.9800000004</v>
      </c>
      <c r="I11" s="30">
        <v>46</v>
      </c>
      <c r="J11" s="33">
        <v>1086316.81</v>
      </c>
      <c r="K11" s="30">
        <v>41</v>
      </c>
      <c r="L11" s="30">
        <v>0</v>
      </c>
      <c r="M11" s="30">
        <v>0</v>
      </c>
    </row>
    <row r="12" spans="1:13" x14ac:dyDescent="0.3">
      <c r="A12" s="29" t="s">
        <v>62</v>
      </c>
      <c r="B12" s="33">
        <v>56896223.439999998</v>
      </c>
      <c r="C12" s="30">
        <v>179</v>
      </c>
      <c r="D12" s="33">
        <v>8536748.8399999999</v>
      </c>
      <c r="E12" s="30">
        <v>166</v>
      </c>
      <c r="F12" s="33">
        <v>129967.16666666666</v>
      </c>
      <c r="G12" s="30">
        <v>40</v>
      </c>
      <c r="H12" s="33">
        <v>46992973.420000002</v>
      </c>
      <c r="I12" s="30">
        <v>175</v>
      </c>
      <c r="J12" s="33">
        <v>8071355.0300000003</v>
      </c>
      <c r="K12" s="30">
        <v>161</v>
      </c>
      <c r="L12" s="33">
        <v>354879.5</v>
      </c>
      <c r="M12" s="30">
        <v>47</v>
      </c>
    </row>
    <row r="13" spans="1:13" x14ac:dyDescent="0.3">
      <c r="A13" s="29" t="s">
        <v>63</v>
      </c>
      <c r="B13" s="33">
        <v>1636475.74</v>
      </c>
      <c r="C13" s="30">
        <v>12</v>
      </c>
      <c r="D13" s="33">
        <v>499493.59</v>
      </c>
      <c r="E13" s="30">
        <v>11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64</v>
      </c>
      <c r="B14" s="33">
        <v>631841.59</v>
      </c>
      <c r="C14" s="30">
        <v>12</v>
      </c>
      <c r="D14" s="33">
        <v>269540.38</v>
      </c>
      <c r="E14" s="30">
        <v>11</v>
      </c>
      <c r="F14" s="30">
        <v>0</v>
      </c>
      <c r="G14" s="30">
        <v>0</v>
      </c>
      <c r="H14" s="33">
        <v>707730.72</v>
      </c>
      <c r="I14" s="30">
        <v>13</v>
      </c>
      <c r="J14" s="33">
        <v>311635.65000000002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5131678.2699999996</v>
      </c>
      <c r="C15" s="30">
        <v>43</v>
      </c>
      <c r="D15" s="33">
        <v>1666362.5</v>
      </c>
      <c r="E15" s="30">
        <v>42</v>
      </c>
      <c r="F15" s="30">
        <v>0</v>
      </c>
      <c r="G15" s="30">
        <v>0</v>
      </c>
      <c r="H15" s="33">
        <v>5663645.4000000004</v>
      </c>
      <c r="I15" s="30">
        <v>45</v>
      </c>
      <c r="J15" s="33">
        <v>1862392.03</v>
      </c>
      <c r="K15" s="30">
        <v>42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616038.6</v>
      </c>
      <c r="C16" s="30">
        <v>15</v>
      </c>
      <c r="D16" s="33">
        <v>310368.59000000003</v>
      </c>
      <c r="E16" s="30">
        <v>12</v>
      </c>
      <c r="F16" s="30">
        <v>0</v>
      </c>
      <c r="G16" s="30">
        <v>0</v>
      </c>
      <c r="H16" s="33">
        <v>629652.87</v>
      </c>
      <c r="I16" s="30">
        <v>16</v>
      </c>
      <c r="J16" s="33">
        <v>269395.11</v>
      </c>
      <c r="K16" s="30">
        <v>15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83731241.680000007</v>
      </c>
      <c r="C17" s="30">
        <v>318</v>
      </c>
      <c r="D17" s="33">
        <v>21473694.690000001</v>
      </c>
      <c r="E17" s="30">
        <v>302</v>
      </c>
      <c r="F17" s="33">
        <v>681065.83333333337</v>
      </c>
      <c r="G17" s="30">
        <v>57</v>
      </c>
      <c r="H17" s="33">
        <v>83776492.939999998</v>
      </c>
      <c r="I17" s="30">
        <v>329</v>
      </c>
      <c r="J17" s="33">
        <v>21074557.559999999</v>
      </c>
      <c r="K17" s="30">
        <v>308</v>
      </c>
      <c r="L17" s="33">
        <v>735134.00000000047</v>
      </c>
      <c r="M17" s="30">
        <v>61</v>
      </c>
    </row>
    <row r="18" spans="1:13" x14ac:dyDescent="0.3">
      <c r="A18" s="29" t="s">
        <v>68</v>
      </c>
      <c r="B18" s="33">
        <v>3410530.65</v>
      </c>
      <c r="C18" s="30">
        <v>41</v>
      </c>
      <c r="D18" s="33">
        <v>1575362.97</v>
      </c>
      <c r="E18" s="30">
        <v>37</v>
      </c>
      <c r="F18" s="30">
        <v>0</v>
      </c>
      <c r="G18" s="30">
        <v>0</v>
      </c>
      <c r="H18" s="33">
        <v>4672523.42</v>
      </c>
      <c r="I18" s="30">
        <v>38</v>
      </c>
      <c r="J18" s="33">
        <v>1342661.36</v>
      </c>
      <c r="K18" s="30">
        <v>37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6165497.4500000002</v>
      </c>
      <c r="C19" s="30">
        <v>41</v>
      </c>
      <c r="D19" s="33">
        <v>2002311.89</v>
      </c>
      <c r="E19" s="30">
        <v>36</v>
      </c>
      <c r="F19" s="30">
        <v>0</v>
      </c>
      <c r="G19" s="30">
        <v>0</v>
      </c>
      <c r="H19" s="33">
        <v>6119251.2199999997</v>
      </c>
      <c r="I19" s="30">
        <v>45</v>
      </c>
      <c r="J19" s="33">
        <v>1870346.38</v>
      </c>
      <c r="K19" s="30">
        <v>39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2438155.87</v>
      </c>
      <c r="C20" s="30">
        <v>29</v>
      </c>
      <c r="D20" s="33">
        <v>815743.26</v>
      </c>
      <c r="E20" s="30">
        <v>21</v>
      </c>
      <c r="F20" s="30">
        <v>0</v>
      </c>
      <c r="G20" s="30">
        <v>0</v>
      </c>
      <c r="H20" s="33">
        <v>2080982.32</v>
      </c>
      <c r="I20" s="30">
        <v>25</v>
      </c>
      <c r="J20" s="33">
        <v>798702.89</v>
      </c>
      <c r="K20" s="30">
        <v>18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2820000.42</v>
      </c>
      <c r="C21" s="30">
        <v>27</v>
      </c>
      <c r="D21" s="33">
        <v>657790.04</v>
      </c>
      <c r="E21" s="30">
        <v>24</v>
      </c>
      <c r="F21" s="30">
        <v>0</v>
      </c>
      <c r="G21" s="30">
        <v>0</v>
      </c>
      <c r="H21" s="33">
        <v>3012904.5</v>
      </c>
      <c r="I21" s="30">
        <v>32</v>
      </c>
      <c r="J21" s="33">
        <v>675835.05</v>
      </c>
      <c r="K21" s="30">
        <v>27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6533802.1600000001</v>
      </c>
      <c r="C22" s="30">
        <v>21</v>
      </c>
      <c r="D22" s="33">
        <v>1671082.09</v>
      </c>
      <c r="E22" s="30">
        <v>20</v>
      </c>
      <c r="F22" s="30">
        <v>0</v>
      </c>
      <c r="G22" s="30">
        <v>0</v>
      </c>
      <c r="H22" s="33">
        <v>7481106.3499999996</v>
      </c>
      <c r="I22" s="30">
        <v>24</v>
      </c>
      <c r="J22" s="33">
        <v>1576876.81</v>
      </c>
      <c r="K22" s="30">
        <v>23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108873261.34999999</v>
      </c>
      <c r="C23" s="30">
        <v>133</v>
      </c>
      <c r="D23" s="33">
        <v>31190969.41</v>
      </c>
      <c r="E23" s="30">
        <v>119</v>
      </c>
      <c r="F23" s="33">
        <v>1218585.166666666</v>
      </c>
      <c r="G23" s="30">
        <v>35</v>
      </c>
      <c r="H23" s="33">
        <v>110651460.53</v>
      </c>
      <c r="I23" s="30">
        <v>128</v>
      </c>
      <c r="J23" s="33">
        <v>30880438.300000001</v>
      </c>
      <c r="K23" s="30">
        <v>115</v>
      </c>
      <c r="L23" s="33">
        <v>734608.33333333407</v>
      </c>
      <c r="M23" s="30">
        <v>35</v>
      </c>
    </row>
    <row r="24" spans="1:13" x14ac:dyDescent="0.3">
      <c r="A24" s="29" t="s">
        <v>74</v>
      </c>
      <c r="B24" s="33">
        <v>840808.85</v>
      </c>
      <c r="C24" s="30">
        <v>13</v>
      </c>
      <c r="D24" s="33">
        <v>345971.39</v>
      </c>
      <c r="E24" s="30">
        <v>12</v>
      </c>
      <c r="F24" s="30">
        <v>0</v>
      </c>
      <c r="G24" s="30">
        <v>0</v>
      </c>
      <c r="H24" s="33">
        <v>518329.15</v>
      </c>
      <c r="I24" s="30">
        <v>11</v>
      </c>
      <c r="J24" s="33">
        <v>231310.16</v>
      </c>
      <c r="K24" s="30">
        <v>11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273554.55</v>
      </c>
      <c r="C25" s="30">
        <v>11</v>
      </c>
      <c r="D25" s="30">
        <v>200836.92</v>
      </c>
      <c r="E25" s="30">
        <v>10</v>
      </c>
      <c r="F25" s="30">
        <v>0</v>
      </c>
      <c r="G25" s="30">
        <v>0</v>
      </c>
      <c r="H25" s="33">
        <v>238367.68</v>
      </c>
      <c r="I25" s="30">
        <v>12</v>
      </c>
      <c r="J25" s="33">
        <v>164552.99</v>
      </c>
      <c r="K25" s="30">
        <v>10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812428.44</v>
      </c>
      <c r="C26" s="30">
        <v>16</v>
      </c>
      <c r="D26" s="33">
        <v>608018.05000000005</v>
      </c>
      <c r="E26" s="30">
        <v>15</v>
      </c>
      <c r="F26" s="30">
        <v>0</v>
      </c>
      <c r="G26" s="30">
        <v>0</v>
      </c>
      <c r="H26" s="33">
        <v>978880.72</v>
      </c>
      <c r="I26" s="30">
        <v>16</v>
      </c>
      <c r="J26" s="33">
        <v>746625.19</v>
      </c>
      <c r="K26" s="30">
        <v>16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21977491.600000001</v>
      </c>
      <c r="C27" s="30">
        <v>44</v>
      </c>
      <c r="D27" s="33">
        <v>6460004.9699999997</v>
      </c>
      <c r="E27" s="30">
        <v>39</v>
      </c>
      <c r="F27" s="33">
        <v>89479.833333333314</v>
      </c>
      <c r="G27" s="30">
        <v>19</v>
      </c>
      <c r="H27" s="33">
        <v>25850904.309999999</v>
      </c>
      <c r="I27" s="30">
        <v>49</v>
      </c>
      <c r="J27" s="33">
        <v>9111966.9700000007</v>
      </c>
      <c r="K27" s="30">
        <v>46</v>
      </c>
      <c r="L27" s="33">
        <v>93876.000000000015</v>
      </c>
      <c r="M27" s="30">
        <v>21</v>
      </c>
    </row>
    <row r="28" spans="1:13" x14ac:dyDescent="0.3">
      <c r="A28" s="29" t="s">
        <v>78</v>
      </c>
      <c r="B28" s="33">
        <v>2013119.14</v>
      </c>
      <c r="C28" s="30">
        <v>21</v>
      </c>
      <c r="D28" s="33">
        <v>716601.4</v>
      </c>
      <c r="E28" s="30">
        <v>20</v>
      </c>
      <c r="F28" s="30">
        <v>0</v>
      </c>
      <c r="G28" s="30">
        <v>0</v>
      </c>
      <c r="H28" s="33">
        <v>2014380.41</v>
      </c>
      <c r="I28" s="30">
        <v>26</v>
      </c>
      <c r="J28" s="33">
        <v>753136.53</v>
      </c>
      <c r="K28" s="30">
        <v>23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934740.17</v>
      </c>
      <c r="C29" s="30">
        <v>22</v>
      </c>
      <c r="D29" s="33">
        <v>474637.89</v>
      </c>
      <c r="E29" s="30">
        <v>22</v>
      </c>
      <c r="F29" s="30">
        <v>0</v>
      </c>
      <c r="G29" s="30">
        <v>0</v>
      </c>
      <c r="H29" s="33">
        <v>941045.29</v>
      </c>
      <c r="I29" s="30">
        <v>20</v>
      </c>
      <c r="J29" s="33">
        <v>245740.03</v>
      </c>
      <c r="K29" s="30">
        <v>19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1316538.01</v>
      </c>
      <c r="C30" s="30">
        <v>14</v>
      </c>
      <c r="D30" s="33">
        <v>338444.68</v>
      </c>
      <c r="E30" s="30">
        <v>12</v>
      </c>
      <c r="F30" s="30">
        <v>0</v>
      </c>
      <c r="G30" s="30">
        <v>0</v>
      </c>
      <c r="H30" s="33">
        <v>1406908.05</v>
      </c>
      <c r="I30" s="30">
        <v>13</v>
      </c>
      <c r="J30" s="33">
        <v>312687.84999999998</v>
      </c>
      <c r="K30" s="30">
        <v>12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5050356.1100000003</v>
      </c>
      <c r="C31" s="30">
        <v>29</v>
      </c>
      <c r="D31" s="33">
        <v>1665653.81</v>
      </c>
      <c r="E31" s="30">
        <v>28</v>
      </c>
      <c r="F31" s="30">
        <v>0</v>
      </c>
      <c r="G31" s="30">
        <v>0</v>
      </c>
      <c r="H31" s="33">
        <v>6387157.3200000003</v>
      </c>
      <c r="I31" s="30">
        <v>25</v>
      </c>
      <c r="J31" s="33">
        <v>1921595.91</v>
      </c>
      <c r="K31" s="30">
        <v>25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7426891.7599999998</v>
      </c>
      <c r="C32" s="30">
        <v>42</v>
      </c>
      <c r="D32" s="33">
        <v>2388646.41</v>
      </c>
      <c r="E32" s="30">
        <v>42</v>
      </c>
      <c r="F32" s="33">
        <v>0</v>
      </c>
      <c r="G32" s="30">
        <v>0</v>
      </c>
      <c r="H32" s="33">
        <v>6667686.5599999996</v>
      </c>
      <c r="I32" s="30">
        <v>39</v>
      </c>
      <c r="J32" s="33">
        <v>1841386.95</v>
      </c>
      <c r="K32" s="30">
        <v>39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38551263.310000002</v>
      </c>
      <c r="C33" s="30">
        <v>110</v>
      </c>
      <c r="D33" s="33">
        <v>7124225.7999999998</v>
      </c>
      <c r="E33" s="30">
        <v>102</v>
      </c>
      <c r="F33" s="33">
        <v>36332.499999999964</v>
      </c>
      <c r="G33" s="30">
        <v>27</v>
      </c>
      <c r="H33" s="33">
        <v>35621058.030000001</v>
      </c>
      <c r="I33" s="30">
        <v>111</v>
      </c>
      <c r="J33" s="33">
        <v>6682130.8899999997</v>
      </c>
      <c r="K33" s="30">
        <v>107</v>
      </c>
      <c r="L33" s="33">
        <v>75218.999999999971</v>
      </c>
      <c r="M33" s="30">
        <v>25</v>
      </c>
    </row>
    <row r="34" spans="1:13" x14ac:dyDescent="0.3">
      <c r="A34" s="29" t="s">
        <v>84</v>
      </c>
      <c r="B34" s="33">
        <v>6967062.2000000002</v>
      </c>
      <c r="C34" s="30">
        <v>33</v>
      </c>
      <c r="D34" s="33">
        <v>1433261.52</v>
      </c>
      <c r="E34" s="30">
        <v>33</v>
      </c>
      <c r="F34" s="30">
        <v>0</v>
      </c>
      <c r="G34" s="30">
        <v>0</v>
      </c>
      <c r="H34" s="33">
        <v>7171330.04</v>
      </c>
      <c r="I34" s="30">
        <v>32</v>
      </c>
      <c r="J34" s="33">
        <v>1329351.3700000001</v>
      </c>
      <c r="K34" s="30">
        <v>31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3902920.04</v>
      </c>
      <c r="C35" s="30">
        <v>28</v>
      </c>
      <c r="D35" s="33">
        <v>1588271.86</v>
      </c>
      <c r="E35" s="30">
        <v>26</v>
      </c>
      <c r="F35" s="30">
        <v>0</v>
      </c>
      <c r="G35" s="30">
        <v>0</v>
      </c>
      <c r="H35" s="33">
        <v>4672300.67</v>
      </c>
      <c r="I35" s="30">
        <v>25</v>
      </c>
      <c r="J35" s="33">
        <v>1413199.04</v>
      </c>
      <c r="K35" s="30">
        <v>23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1810489.48</v>
      </c>
      <c r="C36" s="30">
        <v>17</v>
      </c>
      <c r="D36" s="33">
        <v>513127.86</v>
      </c>
      <c r="E36" s="30">
        <v>16</v>
      </c>
      <c r="F36" s="30">
        <v>0</v>
      </c>
      <c r="G36" s="30">
        <v>0</v>
      </c>
      <c r="H36" s="33">
        <v>1612882.72</v>
      </c>
      <c r="I36" s="30">
        <v>19</v>
      </c>
      <c r="J36" s="33">
        <v>404024.78</v>
      </c>
      <c r="K36" s="30">
        <v>18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2184154.9</v>
      </c>
      <c r="C37" s="30">
        <v>15</v>
      </c>
      <c r="D37" s="33">
        <v>568591.43000000005</v>
      </c>
      <c r="E37" s="30">
        <v>15</v>
      </c>
      <c r="F37" s="30">
        <v>0</v>
      </c>
      <c r="G37" s="30">
        <v>0</v>
      </c>
      <c r="H37" s="33">
        <v>2514737.11</v>
      </c>
      <c r="I37" s="30">
        <v>14</v>
      </c>
      <c r="J37" s="33">
        <v>606317.98</v>
      </c>
      <c r="K37" s="30">
        <v>13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1468310.74</v>
      </c>
      <c r="C38" s="30">
        <v>14</v>
      </c>
      <c r="D38" s="33">
        <v>809947.93</v>
      </c>
      <c r="E38" s="30">
        <v>14</v>
      </c>
      <c r="F38" s="30">
        <v>0</v>
      </c>
      <c r="G38" s="30">
        <v>0</v>
      </c>
      <c r="H38" s="33">
        <v>1264473.19</v>
      </c>
      <c r="I38" s="30">
        <v>14</v>
      </c>
      <c r="J38" s="33">
        <v>610032.85</v>
      </c>
      <c r="K38" s="30">
        <v>14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11017124.35</v>
      </c>
      <c r="C39" s="30">
        <v>35</v>
      </c>
      <c r="D39" s="33">
        <v>1453337.99</v>
      </c>
      <c r="E39" s="30">
        <v>32</v>
      </c>
      <c r="F39" s="30">
        <v>0</v>
      </c>
      <c r="G39" s="30">
        <v>0</v>
      </c>
      <c r="H39" s="33">
        <v>11542455.449999999</v>
      </c>
      <c r="I39" s="30">
        <v>35</v>
      </c>
      <c r="J39" s="33">
        <v>1343625.49</v>
      </c>
      <c r="K39" s="30">
        <v>34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48923098.829999998</v>
      </c>
      <c r="C40" s="30">
        <v>123</v>
      </c>
      <c r="D40" s="33">
        <v>9522773.1199999992</v>
      </c>
      <c r="E40" s="30">
        <v>119</v>
      </c>
      <c r="F40" s="33">
        <v>125027.66666666661</v>
      </c>
      <c r="G40" s="30">
        <v>36</v>
      </c>
      <c r="H40" s="33">
        <v>45145410.68</v>
      </c>
      <c r="I40" s="30">
        <v>125</v>
      </c>
      <c r="J40" s="33">
        <v>8741683.5899999999</v>
      </c>
      <c r="K40" s="30">
        <v>118</v>
      </c>
      <c r="L40" s="33">
        <v>149662.1666666668</v>
      </c>
      <c r="M40" s="30">
        <v>39</v>
      </c>
    </row>
    <row r="41" spans="1:13" x14ac:dyDescent="0.3">
      <c r="A41" s="29" t="s">
        <v>91</v>
      </c>
      <c r="B41" s="33">
        <v>422489.64</v>
      </c>
      <c r="C41" s="30">
        <v>12</v>
      </c>
      <c r="D41" s="33">
        <v>181043.23</v>
      </c>
      <c r="E41" s="30">
        <v>10</v>
      </c>
      <c r="F41" s="30">
        <v>0</v>
      </c>
      <c r="G41" s="30">
        <v>0</v>
      </c>
      <c r="H41" s="33">
        <v>588386.56000000006</v>
      </c>
      <c r="I41" s="30">
        <v>14</v>
      </c>
      <c r="J41" s="33">
        <v>209242.47</v>
      </c>
      <c r="K41" s="30">
        <v>13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2076309.53</v>
      </c>
      <c r="C42" s="30">
        <v>13</v>
      </c>
      <c r="D42" s="33">
        <v>683080.13</v>
      </c>
      <c r="E42" s="30">
        <v>12</v>
      </c>
      <c r="F42" s="30">
        <v>0</v>
      </c>
      <c r="G42" s="30">
        <v>0</v>
      </c>
      <c r="H42" s="33">
        <v>1968068.84</v>
      </c>
      <c r="I42" s="30">
        <v>13</v>
      </c>
      <c r="J42" s="33">
        <v>689062.47</v>
      </c>
      <c r="K42" s="30">
        <v>12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6289194.0999999996</v>
      </c>
      <c r="C43" s="30">
        <v>37</v>
      </c>
      <c r="D43" s="33">
        <v>1687460.39</v>
      </c>
      <c r="E43" s="30">
        <v>35</v>
      </c>
      <c r="F43" s="30">
        <v>0</v>
      </c>
      <c r="G43" s="30">
        <v>0</v>
      </c>
      <c r="H43" s="33">
        <v>6526520.29</v>
      </c>
      <c r="I43" s="30">
        <v>37</v>
      </c>
      <c r="J43" s="33">
        <v>1635859.63</v>
      </c>
      <c r="K43" s="30">
        <v>34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174989.35</v>
      </c>
      <c r="C44" s="30">
        <v>10</v>
      </c>
      <c r="D44" s="33">
        <v>0</v>
      </c>
      <c r="E44" s="30">
        <v>0</v>
      </c>
      <c r="F44" s="30">
        <v>0</v>
      </c>
      <c r="G44" s="30">
        <v>0</v>
      </c>
      <c r="H44" s="33">
        <v>0</v>
      </c>
      <c r="I44" s="30">
        <v>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2935828.09</v>
      </c>
      <c r="C45" s="30">
        <v>14</v>
      </c>
      <c r="D45" s="33">
        <v>352127.52</v>
      </c>
      <c r="E45" s="30">
        <v>14</v>
      </c>
      <c r="F45" s="30">
        <v>0</v>
      </c>
      <c r="G45" s="30">
        <v>0</v>
      </c>
      <c r="H45" s="33">
        <v>3715260.15</v>
      </c>
      <c r="I45" s="30">
        <v>16</v>
      </c>
      <c r="J45" s="33">
        <v>358781.48</v>
      </c>
      <c r="K45" s="30">
        <v>15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1413292.15</v>
      </c>
      <c r="C46" s="30">
        <v>11</v>
      </c>
      <c r="D46" s="33">
        <v>0</v>
      </c>
      <c r="E46" s="30">
        <v>0</v>
      </c>
      <c r="F46" s="30">
        <v>0</v>
      </c>
      <c r="G46" s="30">
        <v>0</v>
      </c>
      <c r="H46" s="33">
        <v>1381848.11</v>
      </c>
      <c r="I46" s="30">
        <v>11</v>
      </c>
      <c r="J46" s="33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2256720.2400000002</v>
      </c>
      <c r="C47" s="30">
        <v>11</v>
      </c>
      <c r="D47" s="33">
        <v>202166.65</v>
      </c>
      <c r="E47" s="30">
        <v>11</v>
      </c>
      <c r="F47" s="30">
        <v>0</v>
      </c>
      <c r="G47" s="30">
        <v>0</v>
      </c>
      <c r="H47" s="33">
        <v>1563193.65</v>
      </c>
      <c r="I47" s="30">
        <v>11</v>
      </c>
      <c r="J47" s="33">
        <v>209669.17</v>
      </c>
      <c r="K47" s="30">
        <v>11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3517513.24</v>
      </c>
      <c r="C48" s="30">
        <v>25</v>
      </c>
      <c r="D48" s="33">
        <v>980154.26</v>
      </c>
      <c r="E48" s="30">
        <v>24</v>
      </c>
      <c r="F48" s="30">
        <v>0</v>
      </c>
      <c r="G48" s="30">
        <v>0</v>
      </c>
      <c r="H48" s="33">
        <v>3991003.32</v>
      </c>
      <c r="I48" s="30">
        <v>23</v>
      </c>
      <c r="J48" s="33">
        <v>1175968.6200000001</v>
      </c>
      <c r="K48" s="30">
        <v>23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11265109.76</v>
      </c>
      <c r="C49" s="30">
        <v>23</v>
      </c>
      <c r="D49" s="33">
        <v>2897892.73</v>
      </c>
      <c r="E49" s="30">
        <v>22</v>
      </c>
      <c r="F49" s="30">
        <v>0</v>
      </c>
      <c r="G49" s="30">
        <v>0</v>
      </c>
      <c r="H49" s="33">
        <v>11088391.25</v>
      </c>
      <c r="I49" s="30">
        <v>29</v>
      </c>
      <c r="J49" s="33">
        <v>2953981.6</v>
      </c>
      <c r="K49" s="30">
        <v>28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4235103.3</v>
      </c>
      <c r="C50" s="30">
        <v>28</v>
      </c>
      <c r="D50" s="33">
        <v>3593102.67</v>
      </c>
      <c r="E50" s="30">
        <v>26</v>
      </c>
      <c r="F50" s="30">
        <v>0</v>
      </c>
      <c r="G50" s="30">
        <v>0</v>
      </c>
      <c r="H50" s="33">
        <v>4215417.22</v>
      </c>
      <c r="I50" s="30">
        <v>29</v>
      </c>
      <c r="J50" s="33">
        <v>3494614.49</v>
      </c>
      <c r="K50" s="30">
        <v>28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4644445.8099999996</v>
      </c>
      <c r="C51" s="30">
        <v>21</v>
      </c>
      <c r="D51" s="33">
        <v>2219875.91</v>
      </c>
      <c r="E51" s="30">
        <v>21</v>
      </c>
      <c r="F51" s="33">
        <v>0</v>
      </c>
      <c r="G51" s="30">
        <v>0</v>
      </c>
      <c r="H51" s="33">
        <v>5421069.9400000004</v>
      </c>
      <c r="I51" s="30">
        <v>21</v>
      </c>
      <c r="J51" s="33">
        <v>2283323.7799999998</v>
      </c>
      <c r="K51" s="30">
        <v>21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5864541.0199999996</v>
      </c>
      <c r="C52" s="30">
        <v>38</v>
      </c>
      <c r="D52" s="33">
        <v>2795297.45</v>
      </c>
      <c r="E52" s="30">
        <v>37</v>
      </c>
      <c r="F52" s="33">
        <v>0</v>
      </c>
      <c r="G52" s="30">
        <v>0</v>
      </c>
      <c r="H52" s="33">
        <v>6528394.8499999996</v>
      </c>
      <c r="I52" s="30">
        <v>38</v>
      </c>
      <c r="J52" s="33">
        <v>2712484.23</v>
      </c>
      <c r="K52" s="30">
        <v>36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7212974.7199999997</v>
      </c>
      <c r="C53" s="30">
        <v>56</v>
      </c>
      <c r="D53" s="33">
        <v>2857390.74</v>
      </c>
      <c r="E53" s="30">
        <v>51</v>
      </c>
      <c r="F53" s="33">
        <v>29722.499999999964</v>
      </c>
      <c r="G53" s="30">
        <v>11</v>
      </c>
      <c r="H53" s="33">
        <v>8950727.6899999995</v>
      </c>
      <c r="I53" s="30">
        <v>56</v>
      </c>
      <c r="J53" s="33">
        <v>3048679.99</v>
      </c>
      <c r="K53" s="30">
        <v>50</v>
      </c>
      <c r="L53" s="33">
        <v>6300.8333333333303</v>
      </c>
      <c r="M53" s="30">
        <v>11</v>
      </c>
    </row>
    <row r="54" spans="1:13" x14ac:dyDescent="0.3">
      <c r="A54" s="29" t="s">
        <v>104</v>
      </c>
      <c r="B54" s="33">
        <v>20665406.309999999</v>
      </c>
      <c r="C54" s="30">
        <v>132</v>
      </c>
      <c r="D54" s="33">
        <v>8701644.5099999998</v>
      </c>
      <c r="E54" s="30">
        <v>127</v>
      </c>
      <c r="F54" s="33">
        <v>362418.66666666698</v>
      </c>
      <c r="G54" s="30">
        <v>28</v>
      </c>
      <c r="H54" s="33">
        <v>23761886.780000001</v>
      </c>
      <c r="I54" s="30">
        <v>134</v>
      </c>
      <c r="J54" s="33">
        <v>10818796.789999999</v>
      </c>
      <c r="K54" s="30">
        <v>128</v>
      </c>
      <c r="L54" s="33">
        <v>262145.66666666686</v>
      </c>
      <c r="M54" s="30">
        <v>25</v>
      </c>
    </row>
    <row r="55" spans="1:13" x14ac:dyDescent="0.3">
      <c r="A55" s="29" t="s">
        <v>105</v>
      </c>
      <c r="B55" s="33">
        <v>2833451.53</v>
      </c>
      <c r="C55" s="30">
        <v>11</v>
      </c>
      <c r="D55" s="33">
        <v>402950.24</v>
      </c>
      <c r="E55" s="30">
        <v>11</v>
      </c>
      <c r="F55" s="33">
        <v>0</v>
      </c>
      <c r="G55" s="30">
        <v>0</v>
      </c>
      <c r="H55" s="33">
        <v>2983507.92</v>
      </c>
      <c r="I55" s="30">
        <v>10</v>
      </c>
      <c r="J55" s="33">
        <v>456998.19</v>
      </c>
      <c r="K55" s="30">
        <v>10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35734775.780000001</v>
      </c>
      <c r="C56" s="30">
        <v>121</v>
      </c>
      <c r="D56" s="33">
        <v>10250808.26</v>
      </c>
      <c r="E56" s="30">
        <v>119</v>
      </c>
      <c r="F56" s="33">
        <v>177008.83333333299</v>
      </c>
      <c r="G56" s="30">
        <v>24</v>
      </c>
      <c r="H56" s="33">
        <v>34840722.590000004</v>
      </c>
      <c r="I56" s="30">
        <v>124</v>
      </c>
      <c r="J56" s="33">
        <v>9862882.6199999992</v>
      </c>
      <c r="K56" s="30">
        <v>119</v>
      </c>
      <c r="L56" s="33">
        <v>80715.666666666686</v>
      </c>
      <c r="M56" s="30">
        <v>30</v>
      </c>
    </row>
    <row r="57" spans="1:13" x14ac:dyDescent="0.3">
      <c r="A57" s="29" t="s">
        <v>107</v>
      </c>
      <c r="B57" s="33">
        <v>16618056.529999999</v>
      </c>
      <c r="C57" s="30">
        <v>82</v>
      </c>
      <c r="D57" s="33">
        <v>4644861.12</v>
      </c>
      <c r="E57" s="30">
        <v>75</v>
      </c>
      <c r="F57" s="30">
        <v>19624.333333333332</v>
      </c>
      <c r="G57" s="30">
        <v>14</v>
      </c>
      <c r="H57" s="33">
        <v>16638051.939999999</v>
      </c>
      <c r="I57" s="30">
        <v>78</v>
      </c>
      <c r="J57" s="33">
        <v>4208114.8099999996</v>
      </c>
      <c r="K57" s="30">
        <v>68</v>
      </c>
      <c r="L57" s="30">
        <v>32525.166666666672</v>
      </c>
      <c r="M57" s="30">
        <v>17</v>
      </c>
    </row>
    <row r="58" spans="1:13" x14ac:dyDescent="0.3">
      <c r="A58" s="29" t="s">
        <v>108</v>
      </c>
      <c r="B58" s="33">
        <v>19608977.120000001</v>
      </c>
      <c r="C58" s="30">
        <v>96</v>
      </c>
      <c r="D58" s="33">
        <v>6102617.6399999997</v>
      </c>
      <c r="E58" s="30">
        <v>93</v>
      </c>
      <c r="F58" s="30">
        <v>154947.49999999997</v>
      </c>
      <c r="G58" s="30">
        <v>20</v>
      </c>
      <c r="H58" s="33">
        <v>19251526.84</v>
      </c>
      <c r="I58" s="30">
        <v>99</v>
      </c>
      <c r="J58" s="33">
        <v>5290094.92</v>
      </c>
      <c r="K58" s="30">
        <v>94</v>
      </c>
      <c r="L58" s="30">
        <v>313465.16666666698</v>
      </c>
      <c r="M58" s="30">
        <v>25</v>
      </c>
    </row>
    <row r="59" spans="1:13" x14ac:dyDescent="0.3">
      <c r="A59" s="29" t="s">
        <v>109</v>
      </c>
      <c r="B59" s="33">
        <v>405069.95</v>
      </c>
      <c r="C59" s="30">
        <v>10</v>
      </c>
      <c r="D59" s="33">
        <v>0</v>
      </c>
      <c r="E59" s="30">
        <v>0</v>
      </c>
      <c r="F59" s="33">
        <v>0</v>
      </c>
      <c r="G59" s="30">
        <v>0</v>
      </c>
      <c r="H59" s="33">
        <v>440426.79</v>
      </c>
      <c r="I59" s="30">
        <v>11</v>
      </c>
      <c r="J59" s="33">
        <v>0</v>
      </c>
      <c r="K59" s="30">
        <v>0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30067276.32</v>
      </c>
      <c r="C60" s="30">
        <v>87</v>
      </c>
      <c r="D60" s="33">
        <v>10664097.710000001</v>
      </c>
      <c r="E60" s="30">
        <v>85</v>
      </c>
      <c r="F60" s="30">
        <v>163485.16666666677</v>
      </c>
      <c r="G60" s="30">
        <v>33</v>
      </c>
      <c r="H60" s="33">
        <v>29020325.190000001</v>
      </c>
      <c r="I60" s="30">
        <v>89</v>
      </c>
      <c r="J60" s="33">
        <v>9052061.4399999995</v>
      </c>
      <c r="K60" s="30">
        <v>88</v>
      </c>
      <c r="L60" s="30">
        <v>302717.33333333331</v>
      </c>
      <c r="M60" s="30">
        <v>30</v>
      </c>
    </row>
    <row r="61" spans="1:13" x14ac:dyDescent="0.3">
      <c r="A61" s="29" t="s">
        <v>111</v>
      </c>
      <c r="B61" s="33">
        <v>13709963.93</v>
      </c>
      <c r="C61" s="30">
        <v>22</v>
      </c>
      <c r="D61" s="33">
        <v>929584.24</v>
      </c>
      <c r="E61" s="30">
        <v>21</v>
      </c>
      <c r="F61" s="30">
        <v>0</v>
      </c>
      <c r="G61" s="30">
        <v>0</v>
      </c>
      <c r="H61" s="33">
        <v>15051046.109999999</v>
      </c>
      <c r="I61" s="30">
        <v>23</v>
      </c>
      <c r="J61" s="33">
        <v>1007601.96</v>
      </c>
      <c r="K61" s="30">
        <v>22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2097245.19</v>
      </c>
      <c r="C62" s="30">
        <v>13</v>
      </c>
      <c r="D62" s="33">
        <v>299996.63</v>
      </c>
      <c r="E62" s="30">
        <v>10</v>
      </c>
      <c r="F62" s="30">
        <v>0</v>
      </c>
      <c r="G62" s="30">
        <v>0</v>
      </c>
      <c r="H62" s="33">
        <v>3100074.64</v>
      </c>
      <c r="I62" s="30">
        <v>11</v>
      </c>
      <c r="J62" s="33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20339365.140000001</v>
      </c>
      <c r="C63" s="30">
        <v>81</v>
      </c>
      <c r="D63" s="33">
        <v>4654711.87</v>
      </c>
      <c r="E63" s="30">
        <v>75</v>
      </c>
      <c r="F63" s="30">
        <v>117963.5</v>
      </c>
      <c r="G63" s="30">
        <v>23</v>
      </c>
      <c r="H63" s="33">
        <v>21980520.670000002</v>
      </c>
      <c r="I63" s="30">
        <v>89</v>
      </c>
      <c r="J63" s="33">
        <v>4249623.99</v>
      </c>
      <c r="K63" s="30">
        <v>79</v>
      </c>
      <c r="L63" s="30">
        <v>78808.333333333343</v>
      </c>
      <c r="M63" s="30">
        <v>23</v>
      </c>
    </row>
    <row r="64" spans="1:13" x14ac:dyDescent="0.3">
      <c r="A64" s="29" t="s">
        <v>114</v>
      </c>
      <c r="B64" s="33">
        <v>654315.11</v>
      </c>
      <c r="C64" s="30">
        <v>10</v>
      </c>
      <c r="D64" s="33">
        <v>139819.54999999999</v>
      </c>
      <c r="E64" s="30">
        <v>10</v>
      </c>
      <c r="F64" s="30">
        <v>0</v>
      </c>
      <c r="G64" s="30">
        <v>0</v>
      </c>
      <c r="H64" s="33">
        <v>547925.84</v>
      </c>
      <c r="I64" s="30">
        <v>10</v>
      </c>
      <c r="J64" s="33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7854839.8600000003</v>
      </c>
      <c r="C65" s="30">
        <v>33</v>
      </c>
      <c r="D65" s="33">
        <v>1835522.57</v>
      </c>
      <c r="E65" s="30">
        <v>31</v>
      </c>
      <c r="F65" s="33">
        <v>0</v>
      </c>
      <c r="G65" s="30">
        <v>0</v>
      </c>
      <c r="H65" s="33">
        <v>7081084.1100000003</v>
      </c>
      <c r="I65" s="30">
        <v>34</v>
      </c>
      <c r="J65" s="33">
        <v>1671456.07</v>
      </c>
      <c r="K65" s="30">
        <v>32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1540428.11</v>
      </c>
      <c r="C66" s="30">
        <v>15</v>
      </c>
      <c r="D66" s="33">
        <v>398391.39</v>
      </c>
      <c r="E66" s="30">
        <v>15</v>
      </c>
      <c r="F66" s="30">
        <v>0</v>
      </c>
      <c r="G66" s="30">
        <v>0</v>
      </c>
      <c r="H66" s="33">
        <v>2146970.0299999998</v>
      </c>
      <c r="I66" s="30">
        <v>16</v>
      </c>
      <c r="J66" s="33">
        <v>456872.55</v>
      </c>
      <c r="K66" s="30">
        <v>14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3044116.39</v>
      </c>
      <c r="C67" s="30">
        <v>23</v>
      </c>
      <c r="D67" s="33">
        <v>956526.94</v>
      </c>
      <c r="E67" s="30">
        <v>23</v>
      </c>
      <c r="F67" s="30">
        <v>0</v>
      </c>
      <c r="G67" s="30">
        <v>0</v>
      </c>
      <c r="H67" s="33">
        <v>3135833.16</v>
      </c>
      <c r="I67" s="30">
        <v>21</v>
      </c>
      <c r="J67" s="33">
        <v>910904.13</v>
      </c>
      <c r="K67" s="30">
        <v>21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2518154.02</v>
      </c>
      <c r="C68" s="30">
        <v>30</v>
      </c>
      <c r="D68" s="33">
        <v>805273.06</v>
      </c>
      <c r="E68" s="30">
        <v>27</v>
      </c>
      <c r="F68" s="30">
        <v>0</v>
      </c>
      <c r="G68" s="30">
        <v>0</v>
      </c>
      <c r="H68" s="33">
        <v>2324367.33</v>
      </c>
      <c r="I68" s="30">
        <v>31</v>
      </c>
      <c r="J68" s="33">
        <v>653233.87</v>
      </c>
      <c r="K68" s="30">
        <v>28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817217.03</v>
      </c>
      <c r="C69" s="30">
        <v>12</v>
      </c>
      <c r="D69" s="33">
        <v>216487.59</v>
      </c>
      <c r="E69" s="30">
        <v>10</v>
      </c>
      <c r="F69" s="30">
        <v>0</v>
      </c>
      <c r="G69" s="30">
        <v>0</v>
      </c>
      <c r="H69" s="33">
        <v>767321.78</v>
      </c>
      <c r="I69" s="30">
        <v>14</v>
      </c>
      <c r="J69" s="33">
        <v>160088.72</v>
      </c>
      <c r="K69" s="30">
        <v>12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7297809.8799999999</v>
      </c>
      <c r="C70" s="30">
        <v>53</v>
      </c>
      <c r="D70" s="33">
        <v>1707086.95</v>
      </c>
      <c r="E70" s="30">
        <v>47</v>
      </c>
      <c r="F70" s="30">
        <v>13037.333333333328</v>
      </c>
      <c r="G70" s="30">
        <v>11</v>
      </c>
      <c r="H70" s="33">
        <v>7852863.5099999998</v>
      </c>
      <c r="I70" s="30">
        <v>53</v>
      </c>
      <c r="J70" s="33">
        <v>1640380</v>
      </c>
      <c r="K70" s="30">
        <v>51</v>
      </c>
      <c r="L70" s="30">
        <v>9832.4999999999964</v>
      </c>
      <c r="M70" s="30">
        <v>11</v>
      </c>
    </row>
    <row r="71" spans="1:13" x14ac:dyDescent="0.3">
      <c r="A71" s="29" t="s">
        <v>121</v>
      </c>
      <c r="B71" s="33">
        <v>6242024.96</v>
      </c>
      <c r="C71" s="30">
        <v>13</v>
      </c>
      <c r="D71" s="33">
        <v>301994.98</v>
      </c>
      <c r="E71" s="30">
        <v>12</v>
      </c>
      <c r="F71" s="33">
        <v>0</v>
      </c>
      <c r="G71" s="30">
        <v>0</v>
      </c>
      <c r="H71" s="33">
        <v>6940543.5499999998</v>
      </c>
      <c r="I71" s="30">
        <v>15</v>
      </c>
      <c r="J71" s="33">
        <v>291345.21000000002</v>
      </c>
      <c r="K71" s="30">
        <v>12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10134986.16</v>
      </c>
      <c r="C72" s="30">
        <v>25</v>
      </c>
      <c r="D72" s="33">
        <v>2275937.46</v>
      </c>
      <c r="E72" s="30">
        <v>25</v>
      </c>
      <c r="F72" s="33">
        <v>0</v>
      </c>
      <c r="G72" s="30">
        <v>0</v>
      </c>
      <c r="H72" s="33">
        <v>11978753.59</v>
      </c>
      <c r="I72" s="30">
        <v>26</v>
      </c>
      <c r="J72" s="33">
        <v>2106591.77</v>
      </c>
      <c r="K72" s="30">
        <v>24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1455585.03</v>
      </c>
      <c r="C73" s="30">
        <v>12</v>
      </c>
      <c r="D73" s="30">
        <v>389568.45</v>
      </c>
      <c r="E73" s="30">
        <v>11</v>
      </c>
      <c r="F73" s="30">
        <v>0</v>
      </c>
      <c r="G73" s="30">
        <v>0</v>
      </c>
      <c r="H73" s="33">
        <v>1780740.12</v>
      </c>
      <c r="I73" s="30">
        <v>12</v>
      </c>
      <c r="J73" s="30">
        <v>384896.17</v>
      </c>
      <c r="K73" s="30">
        <v>11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6597782.6399999997</v>
      </c>
      <c r="C74" s="30">
        <v>42</v>
      </c>
      <c r="D74" s="33">
        <v>1077608.95</v>
      </c>
      <c r="E74" s="30">
        <v>38</v>
      </c>
      <c r="F74" s="33">
        <v>0</v>
      </c>
      <c r="G74" s="30">
        <v>0</v>
      </c>
      <c r="H74" s="33">
        <v>7908962.0899999999</v>
      </c>
      <c r="I74" s="30">
        <v>48</v>
      </c>
      <c r="J74" s="33">
        <v>1132317.21</v>
      </c>
      <c r="K74" s="30">
        <v>44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5676829.29</v>
      </c>
      <c r="C75" s="30">
        <v>22</v>
      </c>
      <c r="D75" s="33">
        <v>1025936.61</v>
      </c>
      <c r="E75" s="30">
        <v>20</v>
      </c>
      <c r="F75" s="33">
        <v>0</v>
      </c>
      <c r="G75" s="30">
        <v>0</v>
      </c>
      <c r="H75" s="33">
        <v>6387087.8899999997</v>
      </c>
      <c r="I75" s="30">
        <v>24</v>
      </c>
      <c r="J75" s="33">
        <v>959817.24</v>
      </c>
      <c r="K75" s="30">
        <v>18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55540500.960000001</v>
      </c>
      <c r="C76" s="30">
        <v>208</v>
      </c>
      <c r="D76" s="33">
        <v>16058803.720000001</v>
      </c>
      <c r="E76" s="30">
        <v>197</v>
      </c>
      <c r="F76" s="30">
        <v>414213.33333333337</v>
      </c>
      <c r="G76" s="30">
        <v>51</v>
      </c>
      <c r="H76" s="33">
        <v>46078023.119999997</v>
      </c>
      <c r="I76" s="30">
        <v>211</v>
      </c>
      <c r="J76" s="33">
        <v>15960450.039999999</v>
      </c>
      <c r="K76" s="30">
        <v>199</v>
      </c>
      <c r="L76" s="30">
        <v>609185.00000000035</v>
      </c>
      <c r="M76" s="30">
        <v>53</v>
      </c>
    </row>
    <row r="77" spans="1:13" x14ac:dyDescent="0.3">
      <c r="A77" t="s">
        <v>127</v>
      </c>
      <c r="B77" s="31">
        <v>25467950.850000001</v>
      </c>
      <c r="C77">
        <v>56</v>
      </c>
      <c r="D77" s="31">
        <v>12099931.029999999</v>
      </c>
      <c r="E77">
        <v>54</v>
      </c>
      <c r="F77" s="31">
        <v>1677908.499999997</v>
      </c>
      <c r="G77">
        <v>19</v>
      </c>
      <c r="H77" s="31">
        <v>23754404.780000001</v>
      </c>
      <c r="I77">
        <v>62</v>
      </c>
      <c r="J77" s="31">
        <v>11476243.17</v>
      </c>
      <c r="K77">
        <v>60</v>
      </c>
      <c r="L77" s="31">
        <v>523902.83333333267</v>
      </c>
      <c r="M77">
        <v>19</v>
      </c>
    </row>
    <row r="78" spans="1:13" x14ac:dyDescent="0.3">
      <c r="A78" t="s">
        <v>128</v>
      </c>
      <c r="B78" s="31">
        <v>5313663.28</v>
      </c>
      <c r="C78">
        <v>12</v>
      </c>
      <c r="D78" s="31">
        <v>350359.66</v>
      </c>
      <c r="E78">
        <v>10</v>
      </c>
      <c r="F78" s="31">
        <v>0</v>
      </c>
      <c r="G78">
        <v>0</v>
      </c>
      <c r="H78" s="31">
        <v>3810580.96</v>
      </c>
      <c r="I78">
        <v>12</v>
      </c>
      <c r="J78" s="31">
        <v>471952.71</v>
      </c>
      <c r="K78">
        <v>10</v>
      </c>
      <c r="L78" s="31">
        <v>0</v>
      </c>
      <c r="M78">
        <v>0</v>
      </c>
    </row>
    <row r="79" spans="1:13" x14ac:dyDescent="0.3">
      <c r="A79" t="s">
        <v>129</v>
      </c>
      <c r="B79" s="31">
        <v>24848591.960000001</v>
      </c>
      <c r="C79">
        <v>84</v>
      </c>
      <c r="D79" s="31">
        <v>5054211.0999999996</v>
      </c>
      <c r="E79">
        <v>77</v>
      </c>
      <c r="F79" s="31">
        <v>25990.666666666693</v>
      </c>
      <c r="G79">
        <v>11</v>
      </c>
      <c r="H79" s="31">
        <v>26592864.120000001</v>
      </c>
      <c r="I79">
        <v>84</v>
      </c>
      <c r="J79" s="31">
        <v>5135208.51</v>
      </c>
      <c r="K79">
        <v>79</v>
      </c>
      <c r="L79" s="31">
        <v>41479.166666666635</v>
      </c>
      <c r="M79">
        <v>13</v>
      </c>
    </row>
    <row r="80" spans="1:13" x14ac:dyDescent="0.3">
      <c r="A80" t="s">
        <v>130</v>
      </c>
      <c r="B80" s="31">
        <v>126707217.70999999</v>
      </c>
      <c r="C80">
        <v>287</v>
      </c>
      <c r="D80" s="31">
        <v>30995730.02</v>
      </c>
      <c r="E80">
        <v>266</v>
      </c>
      <c r="F80" s="31">
        <v>1653638.3333333335</v>
      </c>
      <c r="G80">
        <v>92</v>
      </c>
      <c r="H80" s="31">
        <v>127462177.38</v>
      </c>
      <c r="I80">
        <v>291</v>
      </c>
      <c r="J80" s="31">
        <v>32483978.57</v>
      </c>
      <c r="K80">
        <v>269</v>
      </c>
      <c r="L80" s="31">
        <v>2728552.6666666698</v>
      </c>
      <c r="M80">
        <v>100</v>
      </c>
    </row>
    <row r="81" spans="1:13" x14ac:dyDescent="0.3">
      <c r="A81" t="s">
        <v>131</v>
      </c>
      <c r="B81" s="31">
        <v>1557591.81</v>
      </c>
      <c r="C81">
        <v>12</v>
      </c>
      <c r="D81" s="31">
        <v>588340.47</v>
      </c>
      <c r="E81">
        <v>12</v>
      </c>
      <c r="F81" s="31">
        <v>0</v>
      </c>
      <c r="G81">
        <v>0</v>
      </c>
      <c r="H81" s="31">
        <v>1657234.34</v>
      </c>
      <c r="I81">
        <v>16</v>
      </c>
      <c r="J81" s="31">
        <v>648710.52</v>
      </c>
      <c r="K81">
        <v>16</v>
      </c>
      <c r="L81" s="31">
        <v>0</v>
      </c>
      <c r="M81">
        <v>0</v>
      </c>
    </row>
    <row r="82" spans="1:13" x14ac:dyDescent="0.3">
      <c r="A82" t="s">
        <v>132</v>
      </c>
      <c r="B82" s="31">
        <v>11501044.359999999</v>
      </c>
      <c r="C82">
        <v>66</v>
      </c>
      <c r="D82" s="31">
        <v>4506465.17</v>
      </c>
      <c r="E82">
        <v>63</v>
      </c>
      <c r="F82" s="31">
        <v>204937.83333333363</v>
      </c>
      <c r="G82">
        <v>22</v>
      </c>
      <c r="H82" s="31">
        <v>11630069.960000001</v>
      </c>
      <c r="I82">
        <v>74</v>
      </c>
      <c r="J82" s="31">
        <v>4639029.1100000003</v>
      </c>
      <c r="K82">
        <v>66</v>
      </c>
      <c r="L82" s="31">
        <v>93511.166666666628</v>
      </c>
      <c r="M82">
        <v>23</v>
      </c>
    </row>
    <row r="83" spans="1:13" x14ac:dyDescent="0.3">
      <c r="A83" t="s">
        <v>133</v>
      </c>
      <c r="B83" s="31">
        <v>71337974.469999999</v>
      </c>
      <c r="C83">
        <v>90</v>
      </c>
      <c r="D83" s="31">
        <v>5240332.22</v>
      </c>
      <c r="E83">
        <v>86</v>
      </c>
      <c r="F83">
        <v>205754.8333333334</v>
      </c>
      <c r="G83">
        <v>20</v>
      </c>
      <c r="H83" s="31">
        <v>66743093.57</v>
      </c>
      <c r="I83">
        <v>88</v>
      </c>
      <c r="J83" s="31">
        <v>4584436.8499999996</v>
      </c>
      <c r="K83">
        <v>83</v>
      </c>
      <c r="L83">
        <v>211029.16666666689</v>
      </c>
      <c r="M83">
        <v>18</v>
      </c>
    </row>
    <row r="84" spans="1:13" x14ac:dyDescent="0.3">
      <c r="A84" t="s">
        <v>134</v>
      </c>
      <c r="B84" s="31">
        <v>26315660.870000001</v>
      </c>
      <c r="C84">
        <v>46</v>
      </c>
      <c r="D84" s="31">
        <v>7933001.2599999998</v>
      </c>
      <c r="E84">
        <v>44</v>
      </c>
      <c r="F84">
        <v>143658.83333333326</v>
      </c>
      <c r="G84">
        <v>15</v>
      </c>
      <c r="H84" s="31">
        <v>36828147.039999999</v>
      </c>
      <c r="I84">
        <v>51</v>
      </c>
      <c r="J84" s="31">
        <v>8128195.6399999997</v>
      </c>
      <c r="K84">
        <v>48</v>
      </c>
      <c r="L84">
        <v>159491.8333333334</v>
      </c>
      <c r="M84">
        <v>16</v>
      </c>
    </row>
    <row r="85" spans="1:13" x14ac:dyDescent="0.3">
      <c r="A85" t="s">
        <v>135</v>
      </c>
      <c r="B85" s="31">
        <v>26724345.210000001</v>
      </c>
      <c r="C85">
        <v>107</v>
      </c>
      <c r="D85" s="31">
        <v>7724309.9299999997</v>
      </c>
      <c r="E85">
        <v>102</v>
      </c>
      <c r="F85" s="31">
        <v>122956.99999999996</v>
      </c>
      <c r="G85">
        <v>34</v>
      </c>
      <c r="H85" s="31">
        <v>25985152.010000002</v>
      </c>
      <c r="I85">
        <v>105</v>
      </c>
      <c r="J85" s="31">
        <v>7153242.6200000001</v>
      </c>
      <c r="K85">
        <v>102</v>
      </c>
      <c r="L85" s="31">
        <v>114094.16666666672</v>
      </c>
      <c r="M85">
        <v>37</v>
      </c>
    </row>
    <row r="86" spans="1:13" x14ac:dyDescent="0.3">
      <c r="A86" t="s">
        <v>136</v>
      </c>
      <c r="B86" s="31">
        <v>14696257.359999999</v>
      </c>
      <c r="C86">
        <v>100</v>
      </c>
      <c r="D86" s="31">
        <v>6744604.2400000002</v>
      </c>
      <c r="E86">
        <v>95</v>
      </c>
      <c r="F86">
        <v>437014.99999999971</v>
      </c>
      <c r="G86">
        <v>16</v>
      </c>
      <c r="H86" s="31">
        <v>11804278.050000001</v>
      </c>
      <c r="I86">
        <v>105</v>
      </c>
      <c r="J86" s="31">
        <v>5655360.5300000003</v>
      </c>
      <c r="K86">
        <v>102</v>
      </c>
      <c r="L86">
        <v>193750.49999999997</v>
      </c>
      <c r="M86">
        <v>15</v>
      </c>
    </row>
    <row r="87" spans="1:13" x14ac:dyDescent="0.3">
      <c r="A87" t="s">
        <v>137</v>
      </c>
      <c r="B87" s="31">
        <v>14639723.32</v>
      </c>
      <c r="C87">
        <v>52</v>
      </c>
      <c r="D87" s="31">
        <v>2567708.63</v>
      </c>
      <c r="E87">
        <v>48</v>
      </c>
      <c r="F87">
        <v>0</v>
      </c>
      <c r="G87">
        <v>0</v>
      </c>
      <c r="H87" s="31">
        <v>13402916.76</v>
      </c>
      <c r="I87">
        <v>50</v>
      </c>
      <c r="J87" s="31">
        <v>2094338.19</v>
      </c>
      <c r="K87">
        <v>46</v>
      </c>
      <c r="L87">
        <v>0</v>
      </c>
      <c r="M87">
        <v>0</v>
      </c>
    </row>
    <row r="88" spans="1:13" x14ac:dyDescent="0.3">
      <c r="A88" t="s">
        <v>138</v>
      </c>
      <c r="B88" s="31">
        <v>1765492.11</v>
      </c>
      <c r="C88">
        <v>14</v>
      </c>
      <c r="D88" s="31">
        <v>818077.82</v>
      </c>
      <c r="E88">
        <v>13</v>
      </c>
      <c r="F88" s="31">
        <v>0</v>
      </c>
      <c r="G88">
        <v>0</v>
      </c>
      <c r="H88" s="31">
        <v>1249866.18</v>
      </c>
      <c r="I88">
        <v>18</v>
      </c>
      <c r="J88" s="31">
        <v>544072.68000000005</v>
      </c>
      <c r="K88">
        <v>17</v>
      </c>
      <c r="L88" s="31">
        <v>0</v>
      </c>
      <c r="M88">
        <v>0</v>
      </c>
    </row>
    <row r="89" spans="1:13" x14ac:dyDescent="0.3">
      <c r="A89" t="s">
        <v>139</v>
      </c>
      <c r="B89" s="31">
        <v>2079830.38</v>
      </c>
      <c r="C89">
        <v>10</v>
      </c>
      <c r="D89" s="31">
        <v>300372.51</v>
      </c>
      <c r="E89">
        <v>10</v>
      </c>
      <c r="F89">
        <v>0</v>
      </c>
      <c r="G89">
        <v>0</v>
      </c>
      <c r="H89" s="31">
        <v>2574773.02</v>
      </c>
      <c r="I89">
        <v>11</v>
      </c>
      <c r="J89" s="31">
        <v>261373.48</v>
      </c>
      <c r="K89">
        <v>11</v>
      </c>
      <c r="L89">
        <v>0</v>
      </c>
      <c r="M89">
        <v>0</v>
      </c>
    </row>
    <row r="90" spans="1:13" x14ac:dyDescent="0.3">
      <c r="A90" t="s">
        <v>140</v>
      </c>
      <c r="B90" s="31">
        <v>167208.68</v>
      </c>
      <c r="C90">
        <v>10</v>
      </c>
      <c r="D90" s="31">
        <v>78199.48</v>
      </c>
      <c r="E90">
        <v>10</v>
      </c>
      <c r="F90">
        <v>0</v>
      </c>
      <c r="G90">
        <v>0</v>
      </c>
      <c r="H90" s="31">
        <v>0</v>
      </c>
      <c r="I90">
        <v>0</v>
      </c>
      <c r="J90" s="31">
        <v>0</v>
      </c>
      <c r="K90">
        <v>0</v>
      </c>
      <c r="L90">
        <v>0</v>
      </c>
      <c r="M90">
        <v>0</v>
      </c>
    </row>
    <row r="91" spans="1:13" x14ac:dyDescent="0.3">
      <c r="A91" t="s">
        <v>141</v>
      </c>
      <c r="B91" s="31">
        <v>7085149.2199999997</v>
      </c>
      <c r="C91">
        <v>40</v>
      </c>
      <c r="D91" s="31">
        <v>1441677.54</v>
      </c>
      <c r="E91">
        <v>36</v>
      </c>
      <c r="F91">
        <v>0</v>
      </c>
      <c r="G91">
        <v>0</v>
      </c>
      <c r="H91" s="31">
        <v>8077335</v>
      </c>
      <c r="I91">
        <v>40</v>
      </c>
      <c r="J91" s="31">
        <v>1460128.36</v>
      </c>
      <c r="K91">
        <v>36</v>
      </c>
      <c r="L91">
        <v>103556.99999999997</v>
      </c>
      <c r="M91">
        <v>10</v>
      </c>
    </row>
    <row r="92" spans="1:13" x14ac:dyDescent="0.3">
      <c r="A92" t="s">
        <v>142</v>
      </c>
      <c r="B92" s="31">
        <v>0</v>
      </c>
      <c r="C92">
        <v>0</v>
      </c>
      <c r="D92" s="31">
        <v>0</v>
      </c>
      <c r="E92">
        <v>0</v>
      </c>
      <c r="F92">
        <v>0</v>
      </c>
      <c r="G92">
        <v>0</v>
      </c>
      <c r="H92" s="31">
        <v>1429382.22</v>
      </c>
      <c r="I92">
        <v>12</v>
      </c>
      <c r="J92" s="31">
        <v>0</v>
      </c>
      <c r="K92">
        <v>0</v>
      </c>
      <c r="L92">
        <v>0</v>
      </c>
      <c r="M92">
        <v>0</v>
      </c>
    </row>
    <row r="93" spans="1:13" x14ac:dyDescent="0.3">
      <c r="A93" t="s">
        <v>143</v>
      </c>
      <c r="B93" s="31">
        <v>7885213.6600000001</v>
      </c>
      <c r="C93">
        <v>62</v>
      </c>
      <c r="D93" s="31">
        <v>3055947.12</v>
      </c>
      <c r="E93">
        <v>58</v>
      </c>
      <c r="F93">
        <v>0</v>
      </c>
      <c r="G93">
        <v>0</v>
      </c>
      <c r="H93" s="31">
        <v>7877510.2999999998</v>
      </c>
      <c r="I93">
        <v>59</v>
      </c>
      <c r="J93" s="31">
        <v>2918073.59</v>
      </c>
      <c r="K93">
        <v>55</v>
      </c>
      <c r="L93">
        <v>0</v>
      </c>
      <c r="M93">
        <v>0</v>
      </c>
    </row>
    <row r="94" spans="1:13" x14ac:dyDescent="0.3">
      <c r="A94" t="s">
        <v>144</v>
      </c>
      <c r="B94" s="31">
        <v>4258305.54</v>
      </c>
      <c r="C94">
        <v>18</v>
      </c>
      <c r="D94" s="31">
        <v>1539184.17</v>
      </c>
      <c r="E94">
        <v>17</v>
      </c>
      <c r="F94" s="31">
        <v>0</v>
      </c>
      <c r="G94">
        <v>0</v>
      </c>
      <c r="H94" s="31">
        <v>4511451.0999999996</v>
      </c>
      <c r="I94">
        <v>17</v>
      </c>
      <c r="J94" s="31">
        <v>1031218.06</v>
      </c>
      <c r="K94">
        <v>17</v>
      </c>
      <c r="L94" s="31">
        <v>0</v>
      </c>
      <c r="M94">
        <v>0</v>
      </c>
    </row>
    <row r="95" spans="1:13" x14ac:dyDescent="0.3">
      <c r="A95" t="s">
        <v>145</v>
      </c>
      <c r="B95" s="31">
        <v>9335481.7899999991</v>
      </c>
      <c r="C95">
        <v>67</v>
      </c>
      <c r="D95" s="31">
        <v>4034959.25</v>
      </c>
      <c r="E95">
        <v>63</v>
      </c>
      <c r="F95">
        <v>0</v>
      </c>
      <c r="G95">
        <v>0</v>
      </c>
      <c r="H95" s="31">
        <v>8702778.4000000004</v>
      </c>
      <c r="I95">
        <v>70</v>
      </c>
      <c r="J95" s="31">
        <v>3298686.22</v>
      </c>
      <c r="K95">
        <v>67</v>
      </c>
      <c r="L95">
        <v>0</v>
      </c>
      <c r="M95">
        <v>0</v>
      </c>
    </row>
    <row r="96" spans="1:13" x14ac:dyDescent="0.3">
      <c r="A96" t="s">
        <v>146</v>
      </c>
      <c r="B96" s="31">
        <v>1767626.03</v>
      </c>
      <c r="C96">
        <v>12</v>
      </c>
      <c r="D96" s="31">
        <v>354213.91</v>
      </c>
      <c r="E96">
        <v>11</v>
      </c>
      <c r="F96">
        <v>0</v>
      </c>
      <c r="G96">
        <v>0</v>
      </c>
      <c r="H96" s="31">
        <v>1455042.27</v>
      </c>
      <c r="I96">
        <v>10</v>
      </c>
      <c r="J96" s="31">
        <v>0</v>
      </c>
      <c r="K96">
        <v>0</v>
      </c>
      <c r="L96">
        <v>0</v>
      </c>
      <c r="M96">
        <v>0</v>
      </c>
    </row>
    <row r="97" spans="1:13" x14ac:dyDescent="0.3">
      <c r="A97" t="s">
        <v>147</v>
      </c>
      <c r="B97" s="31">
        <v>5646841.3700000001</v>
      </c>
      <c r="C97">
        <v>24</v>
      </c>
      <c r="D97" s="31">
        <v>1256619.67</v>
      </c>
      <c r="E97">
        <v>21</v>
      </c>
      <c r="F97">
        <v>0</v>
      </c>
      <c r="G97">
        <v>0</v>
      </c>
      <c r="H97" s="31">
        <v>5243340.4400000004</v>
      </c>
      <c r="I97">
        <v>23</v>
      </c>
      <c r="J97" s="31">
        <v>1185950.97</v>
      </c>
      <c r="K97">
        <v>21</v>
      </c>
      <c r="L97">
        <v>0</v>
      </c>
      <c r="M97">
        <v>0</v>
      </c>
    </row>
    <row r="98" spans="1:13" x14ac:dyDescent="0.3">
      <c r="A98" t="s">
        <v>148</v>
      </c>
      <c r="B98" s="31">
        <v>9718088.6999999993</v>
      </c>
      <c r="C98">
        <v>19</v>
      </c>
      <c r="D98" s="31">
        <v>802190.36</v>
      </c>
      <c r="E98">
        <v>19</v>
      </c>
      <c r="F98" s="31">
        <v>0</v>
      </c>
      <c r="G98">
        <v>0</v>
      </c>
      <c r="H98" s="31">
        <v>9736729.2599999998</v>
      </c>
      <c r="I98">
        <v>20</v>
      </c>
      <c r="J98" s="31">
        <v>753087.25</v>
      </c>
      <c r="K98">
        <v>20</v>
      </c>
      <c r="L98" s="31">
        <v>0</v>
      </c>
      <c r="M98">
        <v>0</v>
      </c>
    </row>
    <row r="99" spans="1:13" x14ac:dyDescent="0.3">
      <c r="A99" t="s">
        <v>149</v>
      </c>
      <c r="B99" s="31">
        <v>1513003.08</v>
      </c>
      <c r="C99">
        <v>10</v>
      </c>
      <c r="D99" s="31">
        <v>498805.93</v>
      </c>
      <c r="E99">
        <v>10</v>
      </c>
      <c r="F99" s="31">
        <v>0</v>
      </c>
      <c r="G99">
        <v>0</v>
      </c>
      <c r="H99" s="31">
        <v>1462728.49</v>
      </c>
      <c r="I99">
        <v>12</v>
      </c>
      <c r="J99" s="31">
        <v>482772.14</v>
      </c>
      <c r="K99">
        <v>12</v>
      </c>
      <c r="L99" s="31">
        <v>0</v>
      </c>
      <c r="M99">
        <v>0</v>
      </c>
    </row>
    <row r="100" spans="1:13" x14ac:dyDescent="0.3">
      <c r="A100" t="s">
        <v>150</v>
      </c>
      <c r="B100">
        <v>84826645.260000005</v>
      </c>
      <c r="C100">
        <v>226</v>
      </c>
      <c r="D100">
        <v>40294810.350000001</v>
      </c>
      <c r="E100">
        <v>208</v>
      </c>
      <c r="F100">
        <v>2718737.3333333335</v>
      </c>
      <c r="G100">
        <v>64</v>
      </c>
      <c r="H100">
        <v>76610930.150000006</v>
      </c>
      <c r="I100">
        <v>232</v>
      </c>
      <c r="J100">
        <v>36073800.140000001</v>
      </c>
      <c r="K100">
        <v>211</v>
      </c>
      <c r="L100">
        <v>2180050.333333334</v>
      </c>
      <c r="M100">
        <v>77</v>
      </c>
    </row>
    <row r="101" spans="1:13" x14ac:dyDescent="0.3">
      <c r="A101" t="s">
        <v>151</v>
      </c>
      <c r="B101">
        <v>5321874.92</v>
      </c>
      <c r="C101">
        <v>40</v>
      </c>
      <c r="D101">
        <v>2548449.0299999998</v>
      </c>
      <c r="E101">
        <v>37</v>
      </c>
      <c r="F101">
        <v>0</v>
      </c>
      <c r="G101">
        <v>0</v>
      </c>
      <c r="H101">
        <v>4239355.59</v>
      </c>
      <c r="I101">
        <v>42</v>
      </c>
      <c r="J101">
        <v>1107113.7</v>
      </c>
      <c r="K101">
        <v>40</v>
      </c>
      <c r="L101">
        <v>0</v>
      </c>
      <c r="M101">
        <v>0</v>
      </c>
    </row>
    <row r="102" spans="1:13" x14ac:dyDescent="0.3">
      <c r="A102" t="s">
        <v>152</v>
      </c>
      <c r="B102">
        <v>3792555</v>
      </c>
      <c r="C102">
        <v>28</v>
      </c>
      <c r="D102">
        <v>1305083.05</v>
      </c>
      <c r="E102">
        <v>24</v>
      </c>
      <c r="F102">
        <v>0</v>
      </c>
      <c r="G102">
        <v>0</v>
      </c>
      <c r="H102">
        <v>3123984.27</v>
      </c>
      <c r="I102">
        <v>28</v>
      </c>
      <c r="J102">
        <v>978661.71</v>
      </c>
      <c r="K102">
        <v>25</v>
      </c>
      <c r="L102">
        <v>0</v>
      </c>
      <c r="M102">
        <v>0</v>
      </c>
    </row>
    <row r="103" spans="1:13" x14ac:dyDescent="0.3">
      <c r="A103" t="s">
        <v>153</v>
      </c>
      <c r="B103">
        <v>836056.06</v>
      </c>
      <c r="C103">
        <v>17</v>
      </c>
      <c r="D103">
        <v>376721.68</v>
      </c>
      <c r="E103">
        <v>14</v>
      </c>
      <c r="F103">
        <v>0</v>
      </c>
      <c r="G103">
        <v>0</v>
      </c>
      <c r="H103">
        <v>874600.37</v>
      </c>
      <c r="I103">
        <v>16</v>
      </c>
      <c r="J103">
        <v>366366.98</v>
      </c>
      <c r="K103">
        <v>14</v>
      </c>
      <c r="L103">
        <v>0</v>
      </c>
      <c r="M103">
        <v>0</v>
      </c>
    </row>
    <row r="104" spans="1:13" x14ac:dyDescent="0.3">
      <c r="A104" t="s">
        <v>154</v>
      </c>
      <c r="B104">
        <v>4951319.96</v>
      </c>
      <c r="C104">
        <v>46</v>
      </c>
      <c r="D104">
        <v>1387145.64</v>
      </c>
      <c r="E104">
        <v>38</v>
      </c>
      <c r="F104">
        <v>0</v>
      </c>
      <c r="G104">
        <v>0</v>
      </c>
      <c r="H104">
        <v>4561967.08</v>
      </c>
      <c r="I104">
        <v>45</v>
      </c>
      <c r="J104">
        <v>1052846.3</v>
      </c>
      <c r="K104">
        <v>36</v>
      </c>
      <c r="L104">
        <v>0</v>
      </c>
      <c r="M104">
        <v>0</v>
      </c>
    </row>
    <row r="105" spans="1:13" x14ac:dyDescent="0.3">
      <c r="A105" t="s">
        <v>155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482954.57</v>
      </c>
      <c r="I105">
        <v>11</v>
      </c>
      <c r="J105">
        <v>0</v>
      </c>
      <c r="K105">
        <v>0</v>
      </c>
      <c r="L105">
        <v>0</v>
      </c>
      <c r="M105">
        <v>0</v>
      </c>
    </row>
    <row r="106" spans="1:13" x14ac:dyDescent="0.3">
      <c r="A106" t="s">
        <v>156</v>
      </c>
      <c r="B106">
        <v>5927895.4100000001</v>
      </c>
      <c r="C106">
        <v>54</v>
      </c>
      <c r="D106">
        <v>1802822.35</v>
      </c>
      <c r="E106">
        <v>49</v>
      </c>
      <c r="F106">
        <v>324559</v>
      </c>
      <c r="G106">
        <v>10</v>
      </c>
      <c r="H106">
        <v>5936357.4199999999</v>
      </c>
      <c r="I106">
        <v>58</v>
      </c>
      <c r="J106">
        <v>1808733.88</v>
      </c>
      <c r="K106">
        <v>51</v>
      </c>
      <c r="L106">
        <v>80163.333333333328</v>
      </c>
      <c r="M106">
        <v>11</v>
      </c>
    </row>
    <row r="107" spans="1:13" x14ac:dyDescent="0.3">
      <c r="B107"/>
      <c r="D107"/>
      <c r="F107"/>
      <c r="H107"/>
      <c r="J107"/>
      <c r="L107"/>
    </row>
    <row r="108" spans="1:13" x14ac:dyDescent="0.3">
      <c r="B108"/>
      <c r="D108"/>
      <c r="F108"/>
      <c r="H108"/>
      <c r="J108"/>
      <c r="L108"/>
    </row>
    <row r="109" spans="1:13" x14ac:dyDescent="0.3">
      <c r="B109"/>
      <c r="D109"/>
      <c r="F109"/>
      <c r="H109"/>
      <c r="J109"/>
      <c r="L109"/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I26" sqref="I26"/>
    </sheetView>
  </sheetViews>
  <sheetFormatPr defaultColWidth="9.109375" defaultRowHeight="14.4" x14ac:dyDescent="0.3"/>
  <cols>
    <col min="1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157</v>
      </c>
      <c r="B2" s="31">
        <v>75305928.719999999</v>
      </c>
      <c r="C2" s="2">
        <v>333</v>
      </c>
      <c r="D2" s="31">
        <v>16855367.59</v>
      </c>
      <c r="E2" s="2">
        <v>313</v>
      </c>
      <c r="F2" s="31">
        <v>442965.49999999936</v>
      </c>
      <c r="G2" s="2">
        <v>52</v>
      </c>
      <c r="H2" s="31">
        <v>78927226.579999998</v>
      </c>
      <c r="I2" s="2">
        <v>332</v>
      </c>
      <c r="J2" s="31">
        <v>17224720.219999999</v>
      </c>
      <c r="K2" s="2">
        <v>308</v>
      </c>
      <c r="L2" s="31">
        <v>490818.5</v>
      </c>
      <c r="M2" s="28">
        <v>63</v>
      </c>
    </row>
    <row r="3" spans="1:13" x14ac:dyDescent="0.3">
      <c r="A3" t="s">
        <v>158</v>
      </c>
      <c r="B3" s="31">
        <v>96645861.310000002</v>
      </c>
      <c r="C3" s="2">
        <v>394</v>
      </c>
      <c r="D3" s="31">
        <v>28280021.969999999</v>
      </c>
      <c r="E3" s="2">
        <v>370</v>
      </c>
      <c r="F3" s="31">
        <v>826187.66666666698</v>
      </c>
      <c r="G3" s="2">
        <v>80</v>
      </c>
      <c r="H3" s="31">
        <v>97474519.659999996</v>
      </c>
      <c r="I3" s="2">
        <v>398</v>
      </c>
      <c r="J3" s="31">
        <v>29299294.309999999</v>
      </c>
      <c r="K3" s="2">
        <v>373</v>
      </c>
      <c r="L3" s="31">
        <v>551645.66666666686</v>
      </c>
      <c r="M3" s="28">
        <v>79</v>
      </c>
    </row>
    <row r="4" spans="1:13" x14ac:dyDescent="0.3">
      <c r="A4" t="s">
        <v>159</v>
      </c>
      <c r="B4" s="31">
        <v>49758754.479999997</v>
      </c>
      <c r="C4" s="2">
        <v>266</v>
      </c>
      <c r="D4" s="31">
        <v>14391810.66</v>
      </c>
      <c r="E4" s="2">
        <v>245</v>
      </c>
      <c r="F4" s="31">
        <v>314330.16666666698</v>
      </c>
      <c r="G4" s="2">
        <v>61</v>
      </c>
      <c r="H4" s="31">
        <v>51248612.579999998</v>
      </c>
      <c r="I4" s="2">
        <v>267</v>
      </c>
      <c r="J4" s="31">
        <v>13805196.52</v>
      </c>
      <c r="K4" s="2">
        <v>253</v>
      </c>
      <c r="L4" s="31">
        <v>280164.33333333302</v>
      </c>
      <c r="M4" s="28">
        <v>66</v>
      </c>
    </row>
    <row r="5" spans="1:13" x14ac:dyDescent="0.3">
      <c r="A5" t="s">
        <v>160</v>
      </c>
      <c r="B5" s="31">
        <v>513425597.75</v>
      </c>
      <c r="C5" s="32">
        <v>1433</v>
      </c>
      <c r="D5" s="31">
        <v>149437264.24000001</v>
      </c>
      <c r="E5" s="32">
        <v>1321</v>
      </c>
      <c r="F5" s="31">
        <v>6675260.5</v>
      </c>
      <c r="G5" s="2">
        <v>323</v>
      </c>
      <c r="H5" s="31">
        <v>508349358.18000001</v>
      </c>
      <c r="I5" s="32">
        <v>1437</v>
      </c>
      <c r="J5" s="31">
        <v>144616957.31</v>
      </c>
      <c r="K5" s="32">
        <v>1316</v>
      </c>
      <c r="L5" s="31">
        <v>6808964.8333333377</v>
      </c>
      <c r="M5" s="28">
        <v>350</v>
      </c>
    </row>
    <row r="6" spans="1:13" x14ac:dyDescent="0.3">
      <c r="A6" t="s">
        <v>161</v>
      </c>
      <c r="B6" s="31">
        <v>1214301.95</v>
      </c>
      <c r="C6" s="2">
        <v>24</v>
      </c>
      <c r="D6" s="31">
        <v>464601.4</v>
      </c>
      <c r="E6" s="2">
        <v>23</v>
      </c>
      <c r="F6">
        <v>0</v>
      </c>
      <c r="G6" s="2">
        <v>0</v>
      </c>
      <c r="H6" s="31">
        <v>1420638.79</v>
      </c>
      <c r="I6" s="2">
        <v>26</v>
      </c>
      <c r="J6" s="31">
        <v>521266.5</v>
      </c>
      <c r="K6" s="2">
        <v>24</v>
      </c>
      <c r="L6">
        <v>0</v>
      </c>
      <c r="M6" s="28">
        <v>0</v>
      </c>
    </row>
    <row r="7" spans="1:13" x14ac:dyDescent="0.3">
      <c r="A7" t="s">
        <v>162</v>
      </c>
      <c r="B7" s="31">
        <v>136243611.46000001</v>
      </c>
      <c r="C7" s="2">
        <v>331</v>
      </c>
      <c r="D7" s="31">
        <v>22508151.539999999</v>
      </c>
      <c r="E7" s="2">
        <v>312</v>
      </c>
      <c r="F7" s="31">
        <v>472442.83333333331</v>
      </c>
      <c r="G7" s="2">
        <v>67</v>
      </c>
      <c r="H7" s="31">
        <v>141211354.66</v>
      </c>
      <c r="I7" s="2">
        <v>331</v>
      </c>
      <c r="J7" s="31">
        <v>20517917.98</v>
      </c>
      <c r="K7" s="2">
        <v>310</v>
      </c>
      <c r="L7" s="31">
        <v>585170.16666666698</v>
      </c>
      <c r="M7" s="28">
        <v>65</v>
      </c>
    </row>
    <row r="8" spans="1:13" x14ac:dyDescent="0.3">
      <c r="A8" t="s">
        <v>163</v>
      </c>
      <c r="B8" s="31">
        <v>4287021.33</v>
      </c>
      <c r="C8" s="2">
        <v>41</v>
      </c>
      <c r="D8" s="31">
        <v>1287141.44</v>
      </c>
      <c r="E8" s="2">
        <v>39</v>
      </c>
      <c r="F8">
        <v>0</v>
      </c>
      <c r="G8" s="2">
        <v>0</v>
      </c>
      <c r="H8" s="31">
        <v>4384402.72</v>
      </c>
      <c r="I8" s="2">
        <v>46</v>
      </c>
      <c r="J8" s="31">
        <v>1282965.75</v>
      </c>
      <c r="K8" s="2">
        <v>43</v>
      </c>
      <c r="L8">
        <v>0</v>
      </c>
      <c r="M8" s="28">
        <v>0</v>
      </c>
    </row>
    <row r="9" spans="1:13" x14ac:dyDescent="0.3">
      <c r="A9" t="s">
        <v>164</v>
      </c>
      <c r="B9" s="31">
        <v>63273257.340000004</v>
      </c>
      <c r="C9" s="2">
        <v>285</v>
      </c>
      <c r="D9" s="31">
        <v>22650194.899999999</v>
      </c>
      <c r="E9" s="2">
        <v>273</v>
      </c>
      <c r="F9" s="31">
        <v>674750.33333333314</v>
      </c>
      <c r="G9" s="2">
        <v>63</v>
      </c>
      <c r="H9" s="31">
        <v>61224819.75</v>
      </c>
      <c r="I9" s="2">
        <v>301</v>
      </c>
      <c r="J9" s="31">
        <v>19866960.800000001</v>
      </c>
      <c r="K9" s="2">
        <v>291</v>
      </c>
      <c r="L9" s="31">
        <v>810862</v>
      </c>
      <c r="M9" s="28">
        <v>61</v>
      </c>
    </row>
    <row r="10" spans="1:13" x14ac:dyDescent="0.3">
      <c r="A10" t="s">
        <v>165</v>
      </c>
      <c r="B10" s="31">
        <v>23692796.859999999</v>
      </c>
      <c r="C10" s="2">
        <v>173</v>
      </c>
      <c r="D10" s="31">
        <v>6081004.7699999996</v>
      </c>
      <c r="E10" s="2">
        <v>156</v>
      </c>
      <c r="F10" s="31">
        <v>163753.99999999997</v>
      </c>
      <c r="G10" s="2">
        <v>45</v>
      </c>
      <c r="H10" s="31">
        <v>24462780.510000002</v>
      </c>
      <c r="I10" s="2">
        <v>181</v>
      </c>
      <c r="J10" s="31">
        <v>5507303.5099999998</v>
      </c>
      <c r="K10" s="2">
        <v>170</v>
      </c>
      <c r="L10" s="31">
        <v>150345.16666666666</v>
      </c>
      <c r="M10" s="28">
        <v>46</v>
      </c>
    </row>
    <row r="11" spans="1:13" x14ac:dyDescent="0.3">
      <c r="A11" t="s">
        <v>166</v>
      </c>
      <c r="B11" s="31">
        <v>65231328.009999998</v>
      </c>
      <c r="C11" s="2">
        <v>249</v>
      </c>
      <c r="D11" s="31">
        <v>15076503.92</v>
      </c>
      <c r="E11" s="2">
        <v>226</v>
      </c>
      <c r="F11" s="31">
        <v>367321.66666666674</v>
      </c>
      <c r="G11" s="2">
        <v>70</v>
      </c>
      <c r="H11" s="31">
        <v>74067050.980000004</v>
      </c>
      <c r="I11" s="2">
        <v>259</v>
      </c>
      <c r="J11" s="31">
        <v>17931805.550000001</v>
      </c>
      <c r="K11" s="2">
        <v>233</v>
      </c>
      <c r="L11" s="31">
        <v>394603.33333333372</v>
      </c>
      <c r="M11" s="28">
        <v>69</v>
      </c>
    </row>
    <row r="12" spans="1:13" x14ac:dyDescent="0.3">
      <c r="A12" t="s">
        <v>167</v>
      </c>
      <c r="B12" s="31">
        <v>1244885399.21</v>
      </c>
      <c r="C12" s="2">
        <v>7708</v>
      </c>
      <c r="D12" s="31">
        <v>273677846.18000001</v>
      </c>
      <c r="E12" s="2">
        <v>6181</v>
      </c>
      <c r="F12" s="31">
        <v>6632788.0000000009</v>
      </c>
      <c r="G12" s="2">
        <v>287</v>
      </c>
      <c r="H12" s="31">
        <v>1337740069.98</v>
      </c>
      <c r="I12" s="2">
        <v>7097</v>
      </c>
      <c r="J12" s="31">
        <v>267481267.53</v>
      </c>
      <c r="K12" s="2">
        <v>5749</v>
      </c>
      <c r="L12" s="31">
        <v>4531511.5000000009</v>
      </c>
      <c r="M12" s="28">
        <v>287</v>
      </c>
    </row>
    <row r="13" spans="1:13" x14ac:dyDescent="0.3">
      <c r="A13" t="s">
        <v>168</v>
      </c>
      <c r="B13" s="31">
        <v>134655499.12</v>
      </c>
      <c r="C13" s="2">
        <v>583</v>
      </c>
      <c r="D13" s="31">
        <v>43669455.030000001</v>
      </c>
      <c r="E13" s="2">
        <v>545</v>
      </c>
      <c r="F13" s="31">
        <v>2570117.9999999972</v>
      </c>
      <c r="G13" s="2">
        <v>117</v>
      </c>
      <c r="H13" s="31">
        <v>124192940.8</v>
      </c>
      <c r="I13" s="2">
        <v>603</v>
      </c>
      <c r="J13" s="31">
        <v>41723698.969999999</v>
      </c>
      <c r="K13" s="2">
        <v>561</v>
      </c>
      <c r="L13" s="31">
        <v>1894272.666666666</v>
      </c>
      <c r="M13" s="28">
        <v>120</v>
      </c>
    </row>
    <row r="14" spans="1:13" x14ac:dyDescent="0.3">
      <c r="A14" t="s">
        <v>169</v>
      </c>
      <c r="B14" s="31">
        <v>233222679.03999999</v>
      </c>
      <c r="C14" s="2">
        <v>579</v>
      </c>
      <c r="D14" s="31">
        <v>38900951.119999997</v>
      </c>
      <c r="E14" s="2">
        <v>545</v>
      </c>
      <c r="F14" s="31">
        <v>3445215.5000000042</v>
      </c>
      <c r="G14" s="2">
        <v>125</v>
      </c>
      <c r="H14" s="31">
        <v>218375603.94</v>
      </c>
      <c r="I14" s="2">
        <v>591</v>
      </c>
      <c r="J14" s="31">
        <v>35880943.149999999</v>
      </c>
      <c r="K14" s="2">
        <v>554</v>
      </c>
      <c r="L14" s="31">
        <v>1724742.9999999993</v>
      </c>
      <c r="M14" s="28">
        <v>128</v>
      </c>
    </row>
    <row r="15" spans="1:13" x14ac:dyDescent="0.3">
      <c r="A15" t="s">
        <v>170</v>
      </c>
      <c r="B15" s="31">
        <v>95326152.900000006</v>
      </c>
      <c r="C15" s="2">
        <v>426</v>
      </c>
      <c r="D15" s="31">
        <v>19337379.27</v>
      </c>
      <c r="E15" s="2">
        <v>395</v>
      </c>
      <c r="F15" s="31">
        <v>409052.49999999994</v>
      </c>
      <c r="G15" s="2">
        <v>88</v>
      </c>
      <c r="H15" s="31">
        <v>84487030.359999999</v>
      </c>
      <c r="I15" s="2">
        <v>429</v>
      </c>
      <c r="J15" s="31">
        <v>16108197.970000001</v>
      </c>
      <c r="K15" s="2">
        <v>398</v>
      </c>
      <c r="L15" s="31">
        <v>646910.33333333302</v>
      </c>
      <c r="M15" s="28">
        <v>95</v>
      </c>
    </row>
    <row r="16" spans="1:13" x14ac:dyDescent="0.3">
      <c r="A16" t="s">
        <v>171</v>
      </c>
      <c r="B16">
        <v>96718479.760000005</v>
      </c>
      <c r="C16" s="2">
        <v>476</v>
      </c>
      <c r="D16">
        <v>24257764.469999999</v>
      </c>
      <c r="E16" s="2">
        <v>444</v>
      </c>
      <c r="F16">
        <v>917027.16666666686</v>
      </c>
      <c r="G16" s="2">
        <v>118</v>
      </c>
      <c r="H16">
        <v>95354990.629999995</v>
      </c>
      <c r="I16" s="2">
        <v>499</v>
      </c>
      <c r="J16">
        <v>23076975</v>
      </c>
      <c r="K16" s="2">
        <v>450</v>
      </c>
      <c r="L16">
        <v>601394.49999999977</v>
      </c>
      <c r="M16" s="28">
        <v>130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2023-07-21T13:35:30Z</dcterms:modified>
</cp:coreProperties>
</file>