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D149396-32D4-493A-9070-7890B46E1F2A}" xr6:coauthVersionLast="43" xr6:coauthVersionMax="43" xr10:uidLastSave="{00000000-0000-0000-0000-000000000000}"/>
  <bookViews>
    <workbookView xWindow="1680" yWindow="165" windowWidth="25260" windowHeight="15270" activeTab="4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I338" i="3" s="1"/>
  <c r="E338" i="3"/>
  <c r="K338" i="3" s="1"/>
  <c r="D338" i="3"/>
  <c r="C338" i="3"/>
  <c r="B338" i="3"/>
  <c r="I337" i="3"/>
  <c r="H337" i="3"/>
  <c r="K337" i="3" s="1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I334" i="3" s="1"/>
  <c r="E334" i="3"/>
  <c r="K334" i="3" s="1"/>
  <c r="D334" i="3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I330" i="3" s="1"/>
  <c r="E330" i="3"/>
  <c r="K330" i="3" s="1"/>
  <c r="D330" i="3"/>
  <c r="C330" i="3"/>
  <c r="B330" i="3"/>
  <c r="I329" i="3"/>
  <c r="H329" i="3"/>
  <c r="K329" i="3" s="1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I326" i="3" s="1"/>
  <c r="E326" i="3"/>
  <c r="K326" i="3" s="1"/>
  <c r="D326" i="3"/>
  <c r="C326" i="3"/>
  <c r="B326" i="3"/>
  <c r="I325" i="3"/>
  <c r="H325" i="3"/>
  <c r="K325" i="3" s="1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I322" i="3" s="1"/>
  <c r="E322" i="3"/>
  <c r="K322" i="3" s="1"/>
  <c r="D322" i="3"/>
  <c r="C322" i="3"/>
  <c r="B322" i="3"/>
  <c r="I321" i="3"/>
  <c r="H321" i="3"/>
  <c r="K321" i="3" s="1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I318" i="3" s="1"/>
  <c r="E318" i="3"/>
  <c r="K318" i="3" s="1"/>
  <c r="D318" i="3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I314" i="3" s="1"/>
  <c r="E314" i="3"/>
  <c r="K314" i="3" s="1"/>
  <c r="D314" i="3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K310" i="3" s="1"/>
  <c r="D310" i="3"/>
  <c r="C310" i="3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E306" i="3"/>
  <c r="K306" i="3" s="1"/>
  <c r="D306" i="3"/>
  <c r="C306" i="3"/>
  <c r="B306" i="3"/>
  <c r="I305" i="3"/>
  <c r="H305" i="3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E302" i="3"/>
  <c r="K302" i="3" s="1"/>
  <c r="D302" i="3"/>
  <c r="C302" i="3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E298" i="3"/>
  <c r="K298" i="3" s="1"/>
  <c r="D298" i="3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E294" i="3"/>
  <c r="K294" i="3" s="1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E290" i="3"/>
  <c r="K290" i="3" s="1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B274" i="3"/>
  <c r="I273" i="3"/>
  <c r="H273" i="3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B270" i="3"/>
  <c r="I269" i="3"/>
  <c r="H269" i="3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I266" i="3" s="1"/>
  <c r="B266" i="3"/>
  <c r="I265" i="3"/>
  <c r="H265" i="3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B242" i="3"/>
  <c r="I241" i="3"/>
  <c r="H241" i="3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H183" i="3"/>
  <c r="G183" i="3"/>
  <c r="F183" i="3"/>
  <c r="E183" i="3"/>
  <c r="K183" i="3" s="1"/>
  <c r="D183" i="3"/>
  <c r="C183" i="3"/>
  <c r="I183" i="3" s="1"/>
  <c r="B183" i="3"/>
  <c r="H182" i="3"/>
  <c r="G182" i="3"/>
  <c r="J182" i="3" s="1"/>
  <c r="F182" i="3"/>
  <c r="I182" i="3" s="1"/>
  <c r="E182" i="3"/>
  <c r="K182" i="3" s="1"/>
  <c r="D182" i="3"/>
  <c r="C182" i="3"/>
  <c r="B182" i="3"/>
  <c r="J181" i="3"/>
  <c r="H181" i="3"/>
  <c r="K181" i="3" s="1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F179" i="3"/>
  <c r="E179" i="3"/>
  <c r="K179" i="3" s="1"/>
  <c r="D179" i="3"/>
  <c r="C179" i="3"/>
  <c r="I179" i="3" s="1"/>
  <c r="B179" i="3"/>
  <c r="H178" i="3"/>
  <c r="G178" i="3"/>
  <c r="J178" i="3" s="1"/>
  <c r="F178" i="3"/>
  <c r="I178" i="3" s="1"/>
  <c r="E178" i="3"/>
  <c r="K178" i="3" s="1"/>
  <c r="D178" i="3"/>
  <c r="C178" i="3"/>
  <c r="B178" i="3"/>
  <c r="J177" i="3"/>
  <c r="H177" i="3"/>
  <c r="K177" i="3" s="1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F175" i="3"/>
  <c r="E175" i="3"/>
  <c r="K175" i="3" s="1"/>
  <c r="D175" i="3"/>
  <c r="C175" i="3"/>
  <c r="I175" i="3" s="1"/>
  <c r="B175" i="3"/>
  <c r="H174" i="3"/>
  <c r="G174" i="3"/>
  <c r="J174" i="3" s="1"/>
  <c r="F174" i="3"/>
  <c r="I174" i="3" s="1"/>
  <c r="E174" i="3"/>
  <c r="K174" i="3" s="1"/>
  <c r="D174" i="3"/>
  <c r="C174" i="3"/>
  <c r="B174" i="3"/>
  <c r="J173" i="3"/>
  <c r="H173" i="3"/>
  <c r="K173" i="3" s="1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F171" i="3"/>
  <c r="E171" i="3"/>
  <c r="K171" i="3" s="1"/>
  <c r="D171" i="3"/>
  <c r="C171" i="3"/>
  <c r="I171" i="3" s="1"/>
  <c r="B171" i="3"/>
  <c r="H170" i="3"/>
  <c r="G170" i="3"/>
  <c r="J170" i="3" s="1"/>
  <c r="F170" i="3"/>
  <c r="I170" i="3" s="1"/>
  <c r="E170" i="3"/>
  <c r="K170" i="3" s="1"/>
  <c r="D170" i="3"/>
  <c r="C170" i="3"/>
  <c r="B170" i="3"/>
  <c r="J169" i="3"/>
  <c r="H169" i="3"/>
  <c r="K169" i="3" s="1"/>
  <c r="G169" i="3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C167" i="3"/>
  <c r="B167" i="3"/>
  <c r="I166" i="3"/>
  <c r="H166" i="3"/>
  <c r="G166" i="3"/>
  <c r="J166" i="3" s="1"/>
  <c r="F166" i="3"/>
  <c r="E166" i="3"/>
  <c r="K166" i="3" s="1"/>
  <c r="D166" i="3"/>
  <c r="C166" i="3"/>
  <c r="B166" i="3"/>
  <c r="J165" i="3"/>
  <c r="H165" i="3"/>
  <c r="K165" i="3" s="1"/>
  <c r="G165" i="3"/>
  <c r="F165" i="3"/>
  <c r="E165" i="3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C163" i="3"/>
  <c r="B163" i="3"/>
  <c r="I162" i="3"/>
  <c r="H162" i="3"/>
  <c r="G162" i="3"/>
  <c r="J162" i="3" s="1"/>
  <c r="F162" i="3"/>
  <c r="E162" i="3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J158" i="3" s="1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H154" i="3"/>
  <c r="G154" i="3"/>
  <c r="J154" i="3" s="1"/>
  <c r="F154" i="3"/>
  <c r="I154" i="3" s="1"/>
  <c r="E154" i="3"/>
  <c r="K154" i="3" s="1"/>
  <c r="D154" i="3"/>
  <c r="C154" i="3"/>
  <c r="B154" i="3"/>
  <c r="J153" i="3"/>
  <c r="H153" i="3"/>
  <c r="K153" i="3" s="1"/>
  <c r="G153" i="3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F151" i="3"/>
  <c r="E151" i="3"/>
  <c r="D151" i="3"/>
  <c r="C151" i="3"/>
  <c r="B151" i="3"/>
  <c r="I150" i="3"/>
  <c r="H150" i="3"/>
  <c r="G150" i="3"/>
  <c r="J150" i="3" s="1"/>
  <c r="F150" i="3"/>
  <c r="E150" i="3"/>
  <c r="K150" i="3" s="1"/>
  <c r="D150" i="3"/>
  <c r="C150" i="3"/>
  <c r="B150" i="3"/>
  <c r="J149" i="3"/>
  <c r="H149" i="3"/>
  <c r="K149" i="3" s="1"/>
  <c r="G149" i="3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C147" i="3"/>
  <c r="B147" i="3"/>
  <c r="I146" i="3"/>
  <c r="H146" i="3"/>
  <c r="G146" i="3"/>
  <c r="J146" i="3" s="1"/>
  <c r="F146" i="3"/>
  <c r="E146" i="3"/>
  <c r="D146" i="3"/>
  <c r="C146" i="3"/>
  <c r="B146" i="3"/>
  <c r="K145" i="3"/>
  <c r="H145" i="3"/>
  <c r="G145" i="3"/>
  <c r="J145" i="3" s="1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J140" i="3"/>
  <c r="I140" i="3"/>
  <c r="H140" i="3"/>
  <c r="G140" i="3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I139" i="3" s="1"/>
  <c r="B139" i="3"/>
  <c r="H138" i="3"/>
  <c r="G138" i="3"/>
  <c r="J138" i="3" s="1"/>
  <c r="F138" i="3"/>
  <c r="I138" i="3" s="1"/>
  <c r="E138" i="3"/>
  <c r="K138" i="3" s="1"/>
  <c r="D138" i="3"/>
  <c r="C138" i="3"/>
  <c r="B138" i="3"/>
  <c r="H137" i="3"/>
  <c r="K137" i="3" s="1"/>
  <c r="G137" i="3"/>
  <c r="J137" i="3" s="1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C135" i="3"/>
  <c r="B135" i="3"/>
  <c r="I134" i="3"/>
  <c r="H134" i="3"/>
  <c r="G134" i="3"/>
  <c r="J134" i="3" s="1"/>
  <c r="F134" i="3"/>
  <c r="E134" i="3"/>
  <c r="K134" i="3" s="1"/>
  <c r="D134" i="3"/>
  <c r="C134" i="3"/>
  <c r="B134" i="3"/>
  <c r="J133" i="3"/>
  <c r="H133" i="3"/>
  <c r="K133" i="3" s="1"/>
  <c r="G133" i="3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C131" i="3"/>
  <c r="I131" i="3" s="1"/>
  <c r="B131" i="3"/>
  <c r="I130" i="3"/>
  <c r="H130" i="3"/>
  <c r="G130" i="3"/>
  <c r="J130" i="3" s="1"/>
  <c r="F130" i="3"/>
  <c r="E130" i="3"/>
  <c r="D130" i="3"/>
  <c r="C130" i="3"/>
  <c r="B130" i="3"/>
  <c r="H129" i="3"/>
  <c r="K129" i="3" s="1"/>
  <c r="G129" i="3"/>
  <c r="J129" i="3" s="1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C123" i="3"/>
  <c r="I123" i="3" s="1"/>
  <c r="B123" i="3"/>
  <c r="H122" i="3"/>
  <c r="G122" i="3"/>
  <c r="J122" i="3" s="1"/>
  <c r="F122" i="3"/>
  <c r="I122" i="3" s="1"/>
  <c r="E122" i="3"/>
  <c r="K122" i="3" s="1"/>
  <c r="D122" i="3"/>
  <c r="C122" i="3"/>
  <c r="B122" i="3"/>
  <c r="H121" i="3"/>
  <c r="K121" i="3" s="1"/>
  <c r="G121" i="3"/>
  <c r="J121" i="3" s="1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C119" i="3"/>
  <c r="B119" i="3"/>
  <c r="I118" i="3"/>
  <c r="H118" i="3"/>
  <c r="G118" i="3"/>
  <c r="J118" i="3" s="1"/>
  <c r="F118" i="3"/>
  <c r="E118" i="3"/>
  <c r="K118" i="3" s="1"/>
  <c r="D118" i="3"/>
  <c r="C118" i="3"/>
  <c r="B118" i="3"/>
  <c r="J117" i="3"/>
  <c r="H117" i="3"/>
  <c r="K117" i="3" s="1"/>
  <c r="G117" i="3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C115" i="3"/>
  <c r="I115" i="3" s="1"/>
  <c r="B115" i="3"/>
  <c r="I114" i="3"/>
  <c r="H114" i="3"/>
  <c r="G114" i="3"/>
  <c r="J114" i="3" s="1"/>
  <c r="F114" i="3"/>
  <c r="E114" i="3"/>
  <c r="D114" i="3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K109" i="3"/>
  <c r="H109" i="3"/>
  <c r="G109" i="3"/>
  <c r="J109" i="3" s="1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F107" i="3"/>
  <c r="E107" i="3"/>
  <c r="D107" i="3"/>
  <c r="J107" i="3" s="1"/>
  <c r="C107" i="3"/>
  <c r="B107" i="3"/>
  <c r="J106" i="3"/>
  <c r="I106" i="3"/>
  <c r="H106" i="3"/>
  <c r="G106" i="3"/>
  <c r="F106" i="3"/>
  <c r="E106" i="3"/>
  <c r="K106" i="3" s="1"/>
  <c r="D106" i="3"/>
  <c r="C106" i="3"/>
  <c r="B106" i="3"/>
  <c r="J105" i="3"/>
  <c r="H105" i="3"/>
  <c r="K105" i="3" s="1"/>
  <c r="G105" i="3"/>
  <c r="F105" i="3"/>
  <c r="E105" i="3"/>
  <c r="D105" i="3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D102" i="3"/>
  <c r="C102" i="3"/>
  <c r="B102" i="3"/>
  <c r="J101" i="3"/>
  <c r="H101" i="3"/>
  <c r="K101" i="3" s="1"/>
  <c r="G101" i="3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F95" i="3"/>
  <c r="E95" i="3"/>
  <c r="D95" i="3"/>
  <c r="C95" i="3"/>
  <c r="B95" i="3"/>
  <c r="J94" i="3"/>
  <c r="H94" i="3"/>
  <c r="G94" i="3"/>
  <c r="F94" i="3"/>
  <c r="I94" i="3" s="1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J89" i="3"/>
  <c r="H89" i="3"/>
  <c r="G89" i="3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F87" i="3"/>
  <c r="E87" i="3"/>
  <c r="D87" i="3"/>
  <c r="C87" i="3"/>
  <c r="I87" i="3" s="1"/>
  <c r="B87" i="3"/>
  <c r="J86" i="3"/>
  <c r="H86" i="3"/>
  <c r="G86" i="3"/>
  <c r="F86" i="3"/>
  <c r="I86" i="3" s="1"/>
  <c r="E86" i="3"/>
  <c r="D86" i="3"/>
  <c r="C86" i="3"/>
  <c r="B86" i="3"/>
  <c r="H85" i="3"/>
  <c r="K85" i="3" s="1"/>
  <c r="G85" i="3"/>
  <c r="J85" i="3" s="1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C83" i="3"/>
  <c r="B83" i="3"/>
  <c r="J82" i="3"/>
  <c r="I82" i="3"/>
  <c r="H82" i="3"/>
  <c r="G82" i="3"/>
  <c r="F82" i="3"/>
  <c r="E82" i="3"/>
  <c r="D82" i="3"/>
  <c r="C82" i="3"/>
  <c r="B82" i="3"/>
  <c r="K81" i="3"/>
  <c r="J81" i="3"/>
  <c r="H81" i="3"/>
  <c r="G81" i="3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K77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F75" i="3"/>
  <c r="E75" i="3"/>
  <c r="D75" i="3"/>
  <c r="J75" i="3" s="1"/>
  <c r="C75" i="3"/>
  <c r="B75" i="3"/>
  <c r="J74" i="3"/>
  <c r="I74" i="3"/>
  <c r="H74" i="3"/>
  <c r="G74" i="3"/>
  <c r="F74" i="3"/>
  <c r="E74" i="3"/>
  <c r="K74" i="3" s="1"/>
  <c r="D74" i="3"/>
  <c r="C74" i="3"/>
  <c r="B74" i="3"/>
  <c r="J73" i="3"/>
  <c r="H73" i="3"/>
  <c r="K73" i="3" s="1"/>
  <c r="G73" i="3"/>
  <c r="F73" i="3"/>
  <c r="E73" i="3"/>
  <c r="D73" i="3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K67" i="3"/>
  <c r="H67" i="3"/>
  <c r="G67" i="3"/>
  <c r="F67" i="3"/>
  <c r="E67" i="3"/>
  <c r="D67" i="3"/>
  <c r="J67" i="3" s="1"/>
  <c r="C67" i="3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H63" i="3"/>
  <c r="K63" i="3" s="1"/>
  <c r="G63" i="3"/>
  <c r="F63" i="3"/>
  <c r="E63" i="3"/>
  <c r="D63" i="3"/>
  <c r="C63" i="3"/>
  <c r="B63" i="3"/>
  <c r="J62" i="3"/>
  <c r="H62" i="3"/>
  <c r="G62" i="3"/>
  <c r="F62" i="3"/>
  <c r="I62" i="3" s="1"/>
  <c r="E62" i="3"/>
  <c r="D62" i="3"/>
  <c r="C62" i="3"/>
  <c r="B62" i="3"/>
  <c r="K61" i="3"/>
  <c r="H61" i="3"/>
  <c r="G61" i="3"/>
  <c r="J61" i="3" s="1"/>
  <c r="F61" i="3"/>
  <c r="E61" i="3"/>
  <c r="D61" i="3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H55" i="3"/>
  <c r="K55" i="3" s="1"/>
  <c r="G55" i="3"/>
  <c r="F55" i="3"/>
  <c r="E55" i="3"/>
  <c r="D55" i="3"/>
  <c r="C55" i="3"/>
  <c r="I55" i="3" s="1"/>
  <c r="B55" i="3"/>
  <c r="J54" i="3"/>
  <c r="H54" i="3"/>
  <c r="G54" i="3"/>
  <c r="F54" i="3"/>
  <c r="I54" i="3" s="1"/>
  <c r="E54" i="3"/>
  <c r="D54" i="3"/>
  <c r="C54" i="3"/>
  <c r="B54" i="3"/>
  <c r="H53" i="3"/>
  <c r="K53" i="3" s="1"/>
  <c r="G53" i="3"/>
  <c r="J53" i="3" s="1"/>
  <c r="F53" i="3"/>
  <c r="E53" i="3"/>
  <c r="D53" i="3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K51" i="3"/>
  <c r="H51" i="3"/>
  <c r="G51" i="3"/>
  <c r="F51" i="3"/>
  <c r="E51" i="3"/>
  <c r="D51" i="3"/>
  <c r="C51" i="3"/>
  <c r="B51" i="3"/>
  <c r="J50" i="3"/>
  <c r="I50" i="3"/>
  <c r="H50" i="3"/>
  <c r="G50" i="3"/>
  <c r="F50" i="3"/>
  <c r="E50" i="3"/>
  <c r="D50" i="3"/>
  <c r="C50" i="3"/>
  <c r="B50" i="3"/>
  <c r="H49" i="3"/>
  <c r="K49" i="3" s="1"/>
  <c r="G49" i="3"/>
  <c r="F49" i="3"/>
  <c r="E49" i="3"/>
  <c r="D49" i="3"/>
  <c r="J49" i="3" s="1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G45" i="3"/>
  <c r="J45" i="3" s="1"/>
  <c r="F45" i="3"/>
  <c r="E45" i="3"/>
  <c r="K45" i="3" s="1"/>
  <c r="D45" i="3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K43" i="3"/>
  <c r="I43" i="3"/>
  <c r="H43" i="3"/>
  <c r="G43" i="3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I40" i="3" s="1"/>
  <c r="E40" i="3"/>
  <c r="K40" i="3" s="1"/>
  <c r="D40" i="3"/>
  <c r="J40" i="3" s="1"/>
  <c r="C40" i="3"/>
  <c r="B40" i="3"/>
  <c r="H39" i="3"/>
  <c r="K39" i="3" s="1"/>
  <c r="G39" i="3"/>
  <c r="F39" i="3"/>
  <c r="I39" i="3" s="1"/>
  <c r="E39" i="3"/>
  <c r="D39" i="3"/>
  <c r="C39" i="3"/>
  <c r="B39" i="3"/>
  <c r="J38" i="3"/>
  <c r="H38" i="3"/>
  <c r="K38" i="3" s="1"/>
  <c r="G38" i="3"/>
  <c r="F38" i="3"/>
  <c r="I38" i="3" s="1"/>
  <c r="E38" i="3"/>
  <c r="D38" i="3"/>
  <c r="C38" i="3"/>
  <c r="B38" i="3"/>
  <c r="K37" i="3"/>
  <c r="J37" i="3"/>
  <c r="H37" i="3"/>
  <c r="G37" i="3"/>
  <c r="F37" i="3"/>
  <c r="E37" i="3"/>
  <c r="D37" i="3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K34" i="3"/>
  <c r="J34" i="3"/>
  <c r="H34" i="3"/>
  <c r="G34" i="3"/>
  <c r="F34" i="3"/>
  <c r="E34" i="3"/>
  <c r="D34" i="3"/>
  <c r="C34" i="3"/>
  <c r="B34" i="3"/>
  <c r="H33" i="3"/>
  <c r="G33" i="3"/>
  <c r="F33" i="3"/>
  <c r="E33" i="3"/>
  <c r="K33" i="3" s="1"/>
  <c r="D33" i="3"/>
  <c r="J33" i="3" s="1"/>
  <c r="C33" i="3"/>
  <c r="I33" i="3" s="1"/>
  <c r="B33" i="3"/>
  <c r="I32" i="3"/>
  <c r="H32" i="3"/>
  <c r="G32" i="3"/>
  <c r="J32" i="3" s="1"/>
  <c r="F32" i="3"/>
  <c r="E32" i="3"/>
  <c r="K32" i="3" s="1"/>
  <c r="D32" i="3"/>
  <c r="C32" i="3"/>
  <c r="B32" i="3"/>
  <c r="I31" i="3"/>
  <c r="H31" i="3"/>
  <c r="K31" i="3" s="1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F28" i="3"/>
  <c r="I28" i="3" s="1"/>
  <c r="E28" i="3"/>
  <c r="K28" i="3" s="1"/>
  <c r="D28" i="3"/>
  <c r="J28" i="3" s="1"/>
  <c r="C28" i="3"/>
  <c r="B28" i="3"/>
  <c r="H27" i="3"/>
  <c r="K27" i="3" s="1"/>
  <c r="G27" i="3"/>
  <c r="F27" i="3"/>
  <c r="E27" i="3"/>
  <c r="D27" i="3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J25" i="3"/>
  <c r="H25" i="3"/>
  <c r="K25" i="3" s="1"/>
  <c r="G25" i="3"/>
  <c r="F25" i="3"/>
  <c r="E25" i="3"/>
  <c r="D25" i="3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F20" i="3"/>
  <c r="I20" i="3" s="1"/>
  <c r="E20" i="3"/>
  <c r="K20" i="3" s="1"/>
  <c r="D20" i="3"/>
  <c r="J20" i="3" s="1"/>
  <c r="C20" i="3"/>
  <c r="B20" i="3"/>
  <c r="H19" i="3"/>
  <c r="K19" i="3" s="1"/>
  <c r="G19" i="3"/>
  <c r="F19" i="3"/>
  <c r="I19" i="3" s="1"/>
  <c r="E19" i="3"/>
  <c r="D19" i="3"/>
  <c r="C19" i="3"/>
  <c r="B19" i="3"/>
  <c r="J18" i="3"/>
  <c r="I18" i="3"/>
  <c r="H18" i="3"/>
  <c r="K18" i="3" s="1"/>
  <c r="G18" i="3"/>
  <c r="F18" i="3"/>
  <c r="E18" i="3"/>
  <c r="D18" i="3"/>
  <c r="C18" i="3"/>
  <c r="B18" i="3"/>
  <c r="K17" i="3"/>
  <c r="J17" i="3"/>
  <c r="H17" i="3"/>
  <c r="G17" i="3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G13" i="3"/>
  <c r="J13" i="3" s="1"/>
  <c r="F13" i="3"/>
  <c r="E13" i="3"/>
  <c r="K13" i="3" s="1"/>
  <c r="D13" i="3"/>
  <c r="C13" i="3"/>
  <c r="I13" i="3" s="1"/>
  <c r="B13" i="3"/>
  <c r="K12" i="3"/>
  <c r="I12" i="3"/>
  <c r="H12" i="3"/>
  <c r="G12" i="3"/>
  <c r="J12" i="3" s="1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I9" i="3"/>
  <c r="H9" i="3"/>
  <c r="G9" i="3"/>
  <c r="F9" i="3"/>
  <c r="E9" i="3"/>
  <c r="K9" i="3" s="1"/>
  <c r="D9" i="3"/>
  <c r="C9" i="3"/>
  <c r="B9" i="3"/>
  <c r="K8" i="3"/>
  <c r="H8" i="3"/>
  <c r="G8" i="3"/>
  <c r="J8" i="3" s="1"/>
  <c r="F8" i="3"/>
  <c r="I8" i="3" s="1"/>
  <c r="E8" i="3"/>
  <c r="D8" i="3"/>
  <c r="C8" i="3"/>
  <c r="B8" i="3"/>
  <c r="K7" i="3"/>
  <c r="I7" i="3"/>
  <c r="H7" i="3"/>
  <c r="G7" i="3"/>
  <c r="F7" i="3"/>
  <c r="E7" i="3"/>
  <c r="D7" i="3"/>
  <c r="C7" i="3"/>
  <c r="B7" i="3"/>
  <c r="K6" i="3"/>
  <c r="J6" i="3"/>
  <c r="I6" i="3"/>
  <c r="H6" i="3"/>
  <c r="G6" i="3"/>
  <c r="F6" i="3"/>
  <c r="E6" i="3"/>
  <c r="D6" i="3"/>
  <c r="C6" i="3"/>
  <c r="B6" i="3"/>
  <c r="F4" i="3"/>
  <c r="C4" i="3"/>
  <c r="I2" i="3"/>
  <c r="G2" i="3"/>
  <c r="H227" i="2"/>
  <c r="G227" i="2"/>
  <c r="F227" i="2"/>
  <c r="I227" i="2" s="1"/>
  <c r="E227" i="2"/>
  <c r="K227" i="2" s="1"/>
  <c r="D227" i="2"/>
  <c r="C227" i="2"/>
  <c r="B227" i="2"/>
  <c r="J226" i="2"/>
  <c r="H226" i="2"/>
  <c r="K226" i="2" s="1"/>
  <c r="G226" i="2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F224" i="2"/>
  <c r="E224" i="2"/>
  <c r="D224" i="2"/>
  <c r="C224" i="2"/>
  <c r="I224" i="2" s="1"/>
  <c r="B224" i="2"/>
  <c r="I223" i="2"/>
  <c r="H223" i="2"/>
  <c r="G223" i="2"/>
  <c r="J223" i="2" s="1"/>
  <c r="F223" i="2"/>
  <c r="E223" i="2"/>
  <c r="K223" i="2" s="1"/>
  <c r="D223" i="2"/>
  <c r="C223" i="2"/>
  <c r="B223" i="2"/>
  <c r="J222" i="2"/>
  <c r="H222" i="2"/>
  <c r="K222" i="2" s="1"/>
  <c r="G222" i="2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C220" i="2"/>
  <c r="I220" i="2" s="1"/>
  <c r="B220" i="2"/>
  <c r="I219" i="2"/>
  <c r="H219" i="2"/>
  <c r="G219" i="2"/>
  <c r="J219" i="2" s="1"/>
  <c r="F219" i="2"/>
  <c r="E219" i="2"/>
  <c r="K219" i="2" s="1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I215" i="2"/>
  <c r="H215" i="2"/>
  <c r="G215" i="2"/>
  <c r="J215" i="2" s="1"/>
  <c r="F215" i="2"/>
  <c r="E215" i="2"/>
  <c r="K215" i="2" s="1"/>
  <c r="D215" i="2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J211" i="2" s="1"/>
  <c r="F211" i="2"/>
  <c r="I211" i="2" s="1"/>
  <c r="E211" i="2"/>
  <c r="K211" i="2" s="1"/>
  <c r="D211" i="2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F208" i="2"/>
  <c r="E208" i="2"/>
  <c r="D208" i="2"/>
  <c r="C208" i="2"/>
  <c r="B208" i="2"/>
  <c r="H207" i="2"/>
  <c r="G207" i="2"/>
  <c r="J207" i="2" s="1"/>
  <c r="F207" i="2"/>
  <c r="I207" i="2" s="1"/>
  <c r="E207" i="2"/>
  <c r="K207" i="2" s="1"/>
  <c r="D207" i="2"/>
  <c r="C207" i="2"/>
  <c r="B207" i="2"/>
  <c r="J206" i="2"/>
  <c r="H206" i="2"/>
  <c r="K206" i="2" s="1"/>
  <c r="G206" i="2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C204" i="2"/>
  <c r="I204" i="2" s="1"/>
  <c r="B204" i="2"/>
  <c r="I203" i="2"/>
  <c r="H203" i="2"/>
  <c r="G203" i="2"/>
  <c r="J203" i="2" s="1"/>
  <c r="F203" i="2"/>
  <c r="E203" i="2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I199" i="2"/>
  <c r="H199" i="2"/>
  <c r="G199" i="2"/>
  <c r="J199" i="2" s="1"/>
  <c r="F199" i="2"/>
  <c r="E199" i="2"/>
  <c r="K199" i="2" s="1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J195" i="2" s="1"/>
  <c r="F195" i="2"/>
  <c r="I195" i="2" s="1"/>
  <c r="E195" i="2"/>
  <c r="K195" i="2" s="1"/>
  <c r="D195" i="2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F192" i="2"/>
  <c r="E192" i="2"/>
  <c r="D192" i="2"/>
  <c r="C192" i="2"/>
  <c r="B192" i="2"/>
  <c r="H191" i="2"/>
  <c r="G191" i="2"/>
  <c r="J191" i="2" s="1"/>
  <c r="F191" i="2"/>
  <c r="I191" i="2" s="1"/>
  <c r="E191" i="2"/>
  <c r="K191" i="2" s="1"/>
  <c r="D191" i="2"/>
  <c r="C191" i="2"/>
  <c r="B191" i="2"/>
  <c r="J190" i="2"/>
  <c r="H190" i="2"/>
  <c r="K190" i="2" s="1"/>
  <c r="G190" i="2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C188" i="2"/>
  <c r="I188" i="2" s="1"/>
  <c r="B188" i="2"/>
  <c r="I187" i="2"/>
  <c r="H187" i="2"/>
  <c r="G187" i="2"/>
  <c r="J187" i="2" s="1"/>
  <c r="F187" i="2"/>
  <c r="E187" i="2"/>
  <c r="D187" i="2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I183" i="2"/>
  <c r="H183" i="2"/>
  <c r="G183" i="2"/>
  <c r="J183" i="2" s="1"/>
  <c r="F183" i="2"/>
  <c r="E183" i="2"/>
  <c r="K183" i="2" s="1"/>
  <c r="D183" i="2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J179" i="2" s="1"/>
  <c r="F179" i="2"/>
  <c r="I179" i="2" s="1"/>
  <c r="E179" i="2"/>
  <c r="K179" i="2" s="1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F176" i="2"/>
  <c r="E176" i="2"/>
  <c r="D176" i="2"/>
  <c r="C176" i="2"/>
  <c r="B176" i="2"/>
  <c r="H175" i="2"/>
  <c r="G175" i="2"/>
  <c r="J175" i="2" s="1"/>
  <c r="F175" i="2"/>
  <c r="I175" i="2" s="1"/>
  <c r="E175" i="2"/>
  <c r="K175" i="2" s="1"/>
  <c r="D175" i="2"/>
  <c r="C175" i="2"/>
  <c r="B175" i="2"/>
  <c r="J174" i="2"/>
  <c r="H174" i="2"/>
  <c r="K174" i="2" s="1"/>
  <c r="G174" i="2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C172" i="2"/>
  <c r="I172" i="2" s="1"/>
  <c r="B172" i="2"/>
  <c r="I171" i="2"/>
  <c r="H171" i="2"/>
  <c r="G171" i="2"/>
  <c r="J171" i="2" s="1"/>
  <c r="F171" i="2"/>
  <c r="E171" i="2"/>
  <c r="D171" i="2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I167" i="2"/>
  <c r="H167" i="2"/>
  <c r="G167" i="2"/>
  <c r="J167" i="2" s="1"/>
  <c r="F167" i="2"/>
  <c r="E167" i="2"/>
  <c r="K167" i="2" s="1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J163" i="2" s="1"/>
  <c r="F163" i="2"/>
  <c r="I163" i="2" s="1"/>
  <c r="E163" i="2"/>
  <c r="K163" i="2" s="1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F160" i="2"/>
  <c r="E160" i="2"/>
  <c r="D160" i="2"/>
  <c r="C160" i="2"/>
  <c r="B160" i="2"/>
  <c r="H159" i="2"/>
  <c r="G159" i="2"/>
  <c r="J159" i="2" s="1"/>
  <c r="F159" i="2"/>
  <c r="I159" i="2" s="1"/>
  <c r="E159" i="2"/>
  <c r="K159" i="2" s="1"/>
  <c r="D159" i="2"/>
  <c r="C159" i="2"/>
  <c r="B159" i="2"/>
  <c r="H158" i="2"/>
  <c r="K158" i="2" s="1"/>
  <c r="G158" i="2"/>
  <c r="J158" i="2" s="1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C156" i="2"/>
  <c r="I156" i="2" s="1"/>
  <c r="B156" i="2"/>
  <c r="I155" i="2"/>
  <c r="H155" i="2"/>
  <c r="G155" i="2"/>
  <c r="J155" i="2" s="1"/>
  <c r="F155" i="2"/>
  <c r="E155" i="2"/>
  <c r="D155" i="2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J147" i="2" s="1"/>
  <c r="F147" i="2"/>
  <c r="I147" i="2" s="1"/>
  <c r="E147" i="2"/>
  <c r="K147" i="2" s="1"/>
  <c r="D147" i="2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F144" i="2"/>
  <c r="E144" i="2"/>
  <c r="D144" i="2"/>
  <c r="C144" i="2"/>
  <c r="B144" i="2"/>
  <c r="H143" i="2"/>
  <c r="G143" i="2"/>
  <c r="J143" i="2" s="1"/>
  <c r="F143" i="2"/>
  <c r="I143" i="2" s="1"/>
  <c r="E143" i="2"/>
  <c r="K143" i="2" s="1"/>
  <c r="D143" i="2"/>
  <c r="C143" i="2"/>
  <c r="B143" i="2"/>
  <c r="H142" i="2"/>
  <c r="K142" i="2" s="1"/>
  <c r="G142" i="2"/>
  <c r="J142" i="2" s="1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C140" i="2"/>
  <c r="I140" i="2" s="1"/>
  <c r="B140" i="2"/>
  <c r="I139" i="2"/>
  <c r="H139" i="2"/>
  <c r="G139" i="2"/>
  <c r="J139" i="2" s="1"/>
  <c r="F139" i="2"/>
  <c r="E139" i="2"/>
  <c r="D139" i="2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H135" i="2"/>
  <c r="G135" i="2"/>
  <c r="J135" i="2" s="1"/>
  <c r="F135" i="2"/>
  <c r="E135" i="2"/>
  <c r="K135" i="2" s="1"/>
  <c r="D135" i="2"/>
  <c r="C135" i="2"/>
  <c r="I135" i="2" s="1"/>
  <c r="B135" i="2"/>
  <c r="K134" i="2"/>
  <c r="J134" i="2"/>
  <c r="H134" i="2"/>
  <c r="G134" i="2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J131" i="2" s="1"/>
  <c r="F131" i="2"/>
  <c r="E131" i="2"/>
  <c r="K131" i="2" s="1"/>
  <c r="D131" i="2"/>
  <c r="C131" i="2"/>
  <c r="I131" i="2" s="1"/>
  <c r="B131" i="2"/>
  <c r="H130" i="2"/>
  <c r="K130" i="2" s="1"/>
  <c r="G130" i="2"/>
  <c r="J130" i="2" s="1"/>
  <c r="F130" i="2"/>
  <c r="E130" i="2"/>
  <c r="D130" i="2"/>
  <c r="C130" i="2"/>
  <c r="I130" i="2" s="1"/>
  <c r="B130" i="2"/>
  <c r="I129" i="2"/>
  <c r="H129" i="2"/>
  <c r="G129" i="2"/>
  <c r="J129" i="2" s="1"/>
  <c r="F129" i="2"/>
  <c r="E129" i="2"/>
  <c r="K129" i="2" s="1"/>
  <c r="D129" i="2"/>
  <c r="C129" i="2"/>
  <c r="B129" i="2"/>
  <c r="K128" i="2"/>
  <c r="I128" i="2"/>
  <c r="H128" i="2"/>
  <c r="G128" i="2"/>
  <c r="F128" i="2"/>
  <c r="E128" i="2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K126" i="2"/>
  <c r="J126" i="2"/>
  <c r="H126" i="2"/>
  <c r="G126" i="2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J123" i="2" s="1"/>
  <c r="F123" i="2"/>
  <c r="E123" i="2"/>
  <c r="K123" i="2" s="1"/>
  <c r="D123" i="2"/>
  <c r="C123" i="2"/>
  <c r="I123" i="2" s="1"/>
  <c r="B123" i="2"/>
  <c r="H122" i="2"/>
  <c r="K122" i="2" s="1"/>
  <c r="G122" i="2"/>
  <c r="J122" i="2" s="1"/>
  <c r="F122" i="2"/>
  <c r="E122" i="2"/>
  <c r="D122" i="2"/>
  <c r="C122" i="2"/>
  <c r="I122" i="2" s="1"/>
  <c r="B122" i="2"/>
  <c r="I121" i="2"/>
  <c r="H121" i="2"/>
  <c r="G121" i="2"/>
  <c r="J121" i="2" s="1"/>
  <c r="F121" i="2"/>
  <c r="E121" i="2"/>
  <c r="K121" i="2" s="1"/>
  <c r="D121" i="2"/>
  <c r="C121" i="2"/>
  <c r="B121" i="2"/>
  <c r="K120" i="2"/>
  <c r="I120" i="2"/>
  <c r="H120" i="2"/>
  <c r="G120" i="2"/>
  <c r="F120" i="2"/>
  <c r="E120" i="2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J118" i="2"/>
  <c r="H118" i="2"/>
  <c r="K118" i="2" s="1"/>
  <c r="G118" i="2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J115" i="2" s="1"/>
  <c r="F115" i="2"/>
  <c r="E115" i="2"/>
  <c r="K115" i="2" s="1"/>
  <c r="D115" i="2"/>
  <c r="C115" i="2"/>
  <c r="I115" i="2" s="1"/>
  <c r="B115" i="2"/>
  <c r="H114" i="2"/>
  <c r="K114" i="2" s="1"/>
  <c r="G114" i="2"/>
  <c r="J114" i="2" s="1"/>
  <c r="F114" i="2"/>
  <c r="E114" i="2"/>
  <c r="D114" i="2"/>
  <c r="C114" i="2"/>
  <c r="I114" i="2" s="1"/>
  <c r="B114" i="2"/>
  <c r="I113" i="2"/>
  <c r="H113" i="2"/>
  <c r="G113" i="2"/>
  <c r="J113" i="2" s="1"/>
  <c r="F113" i="2"/>
  <c r="E113" i="2"/>
  <c r="K113" i="2" s="1"/>
  <c r="D113" i="2"/>
  <c r="C113" i="2"/>
  <c r="B113" i="2"/>
  <c r="K112" i="2"/>
  <c r="I112" i="2"/>
  <c r="H112" i="2"/>
  <c r="G112" i="2"/>
  <c r="F112" i="2"/>
  <c r="E112" i="2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J110" i="2" s="1"/>
  <c r="F110" i="2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K108" i="2"/>
  <c r="H108" i="2"/>
  <c r="G108" i="2"/>
  <c r="F108" i="2"/>
  <c r="I108" i="2" s="1"/>
  <c r="E108" i="2"/>
  <c r="D108" i="2"/>
  <c r="C108" i="2"/>
  <c r="B108" i="2"/>
  <c r="I107" i="2"/>
  <c r="H107" i="2"/>
  <c r="G107" i="2"/>
  <c r="J107" i="2" s="1"/>
  <c r="F107" i="2"/>
  <c r="E107" i="2"/>
  <c r="K107" i="2" s="1"/>
  <c r="D107" i="2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J103" i="2" s="1"/>
  <c r="F103" i="2"/>
  <c r="E103" i="2"/>
  <c r="K103" i="2" s="1"/>
  <c r="D103" i="2"/>
  <c r="C103" i="2"/>
  <c r="I103" i="2" s="1"/>
  <c r="B103" i="2"/>
  <c r="I102" i="2"/>
  <c r="H102" i="2"/>
  <c r="G102" i="2"/>
  <c r="J102" i="2" s="1"/>
  <c r="F102" i="2"/>
  <c r="E102" i="2"/>
  <c r="K102" i="2" s="1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J99" i="2" s="1"/>
  <c r="F99" i="2"/>
  <c r="E99" i="2"/>
  <c r="K99" i="2" s="1"/>
  <c r="D99" i="2"/>
  <c r="C99" i="2"/>
  <c r="I99" i="2" s="1"/>
  <c r="B99" i="2"/>
  <c r="H98" i="2"/>
  <c r="G98" i="2"/>
  <c r="J98" i="2" s="1"/>
  <c r="F98" i="2"/>
  <c r="E98" i="2"/>
  <c r="K98" i="2" s="1"/>
  <c r="D98" i="2"/>
  <c r="C98" i="2"/>
  <c r="I98" i="2" s="1"/>
  <c r="B98" i="2"/>
  <c r="I97" i="2"/>
  <c r="H97" i="2"/>
  <c r="G97" i="2"/>
  <c r="J97" i="2" s="1"/>
  <c r="F97" i="2"/>
  <c r="E97" i="2"/>
  <c r="K97" i="2" s="1"/>
  <c r="D97" i="2"/>
  <c r="C97" i="2"/>
  <c r="B97" i="2"/>
  <c r="K96" i="2"/>
  <c r="I96" i="2"/>
  <c r="H96" i="2"/>
  <c r="G96" i="2"/>
  <c r="F96" i="2"/>
  <c r="E96" i="2"/>
  <c r="D96" i="2"/>
  <c r="J96" i="2" s="1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I92" i="2"/>
  <c r="H92" i="2"/>
  <c r="G92" i="2"/>
  <c r="F92" i="2"/>
  <c r="E92" i="2"/>
  <c r="K92" i="2" s="1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E89" i="2"/>
  <c r="K89" i="2" s="1"/>
  <c r="D89" i="2"/>
  <c r="J89" i="2" s="1"/>
  <c r="C89" i="2"/>
  <c r="I89" i="2" s="1"/>
  <c r="B89" i="2"/>
  <c r="H88" i="2"/>
  <c r="K88" i="2" s="1"/>
  <c r="G88" i="2"/>
  <c r="F88" i="2"/>
  <c r="I88" i="2" s="1"/>
  <c r="E88" i="2"/>
  <c r="D88" i="2"/>
  <c r="C88" i="2"/>
  <c r="B88" i="2"/>
  <c r="J87" i="2"/>
  <c r="I87" i="2"/>
  <c r="H87" i="2"/>
  <c r="K87" i="2" s="1"/>
  <c r="G87" i="2"/>
  <c r="F87" i="2"/>
  <c r="E87" i="2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J83" i="2"/>
  <c r="I83" i="2"/>
  <c r="H83" i="2"/>
  <c r="K83" i="2" s="1"/>
  <c r="G83" i="2"/>
  <c r="F83" i="2"/>
  <c r="E83" i="2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J79" i="2"/>
  <c r="I79" i="2"/>
  <c r="H79" i="2"/>
  <c r="K79" i="2" s="1"/>
  <c r="G79" i="2"/>
  <c r="F79" i="2"/>
  <c r="E79" i="2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J75" i="2"/>
  <c r="I75" i="2"/>
  <c r="H75" i="2"/>
  <c r="K75" i="2" s="1"/>
  <c r="G75" i="2"/>
  <c r="F75" i="2"/>
  <c r="E75" i="2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J71" i="2"/>
  <c r="I71" i="2"/>
  <c r="H71" i="2"/>
  <c r="K71" i="2" s="1"/>
  <c r="G71" i="2"/>
  <c r="F71" i="2"/>
  <c r="E71" i="2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J67" i="2"/>
  <c r="I67" i="2"/>
  <c r="H67" i="2"/>
  <c r="K67" i="2" s="1"/>
  <c r="G67" i="2"/>
  <c r="F67" i="2"/>
  <c r="E67" i="2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H64" i="2"/>
  <c r="G64" i="2"/>
  <c r="F64" i="2"/>
  <c r="I64" i="2" s="1"/>
  <c r="E64" i="2"/>
  <c r="K64" i="2" s="1"/>
  <c r="D64" i="2"/>
  <c r="J64" i="2" s="1"/>
  <c r="C64" i="2"/>
  <c r="B64" i="2"/>
  <c r="J63" i="2"/>
  <c r="I63" i="2"/>
  <c r="H63" i="2"/>
  <c r="K63" i="2" s="1"/>
  <c r="G63" i="2"/>
  <c r="F63" i="2"/>
  <c r="E63" i="2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H60" i="2"/>
  <c r="G60" i="2"/>
  <c r="F60" i="2"/>
  <c r="I60" i="2" s="1"/>
  <c r="E60" i="2"/>
  <c r="K60" i="2" s="1"/>
  <c r="D60" i="2"/>
  <c r="J60" i="2" s="1"/>
  <c r="C60" i="2"/>
  <c r="B60" i="2"/>
  <c r="J59" i="2"/>
  <c r="I59" i="2"/>
  <c r="H59" i="2"/>
  <c r="K59" i="2" s="1"/>
  <c r="G59" i="2"/>
  <c r="F59" i="2"/>
  <c r="E59" i="2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H56" i="2"/>
  <c r="K56" i="2" s="1"/>
  <c r="G56" i="2"/>
  <c r="F56" i="2"/>
  <c r="I56" i="2" s="1"/>
  <c r="E56" i="2"/>
  <c r="D56" i="2"/>
  <c r="J56" i="2" s="1"/>
  <c r="C56" i="2"/>
  <c r="B56" i="2"/>
  <c r="J55" i="2"/>
  <c r="I55" i="2"/>
  <c r="H55" i="2"/>
  <c r="K55" i="2" s="1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H52" i="2"/>
  <c r="K52" i="2" s="1"/>
  <c r="G52" i="2"/>
  <c r="F52" i="2"/>
  <c r="I52" i="2" s="1"/>
  <c r="E52" i="2"/>
  <c r="D52" i="2"/>
  <c r="J52" i="2" s="1"/>
  <c r="C52" i="2"/>
  <c r="B52" i="2"/>
  <c r="J51" i="2"/>
  <c r="I51" i="2"/>
  <c r="H51" i="2"/>
  <c r="K51" i="2" s="1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H48" i="2"/>
  <c r="K48" i="2" s="1"/>
  <c r="G48" i="2"/>
  <c r="F48" i="2"/>
  <c r="I48" i="2" s="1"/>
  <c r="E48" i="2"/>
  <c r="D48" i="2"/>
  <c r="J48" i="2" s="1"/>
  <c r="C48" i="2"/>
  <c r="B48" i="2"/>
  <c r="J47" i="2"/>
  <c r="I47" i="2"/>
  <c r="H47" i="2"/>
  <c r="K47" i="2" s="1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K44" i="2" s="1"/>
  <c r="G44" i="2"/>
  <c r="F44" i="2"/>
  <c r="I44" i="2" s="1"/>
  <c r="E44" i="2"/>
  <c r="D44" i="2"/>
  <c r="J44" i="2" s="1"/>
  <c r="C44" i="2"/>
  <c r="B44" i="2"/>
  <c r="J43" i="2"/>
  <c r="I43" i="2"/>
  <c r="H43" i="2"/>
  <c r="K43" i="2" s="1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K40" i="2" s="1"/>
  <c r="G40" i="2"/>
  <c r="F40" i="2"/>
  <c r="I40" i="2" s="1"/>
  <c r="E40" i="2"/>
  <c r="D40" i="2"/>
  <c r="J40" i="2" s="1"/>
  <c r="C40" i="2"/>
  <c r="B40" i="2"/>
  <c r="J39" i="2"/>
  <c r="I39" i="2"/>
  <c r="H39" i="2"/>
  <c r="K39" i="2" s="1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K36" i="2" s="1"/>
  <c r="G36" i="2"/>
  <c r="F36" i="2"/>
  <c r="I36" i="2" s="1"/>
  <c r="E36" i="2"/>
  <c r="D36" i="2"/>
  <c r="J36" i="2" s="1"/>
  <c r="C36" i="2"/>
  <c r="B36" i="2"/>
  <c r="J35" i="2"/>
  <c r="I35" i="2"/>
  <c r="H35" i="2"/>
  <c r="K35" i="2" s="1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K32" i="2" s="1"/>
  <c r="G32" i="2"/>
  <c r="F32" i="2"/>
  <c r="I32" i="2" s="1"/>
  <c r="E32" i="2"/>
  <c r="D32" i="2"/>
  <c r="J32" i="2" s="1"/>
  <c r="C32" i="2"/>
  <c r="B32" i="2"/>
  <c r="J31" i="2"/>
  <c r="I31" i="2"/>
  <c r="H31" i="2"/>
  <c r="K31" i="2" s="1"/>
  <c r="G31" i="2"/>
  <c r="F31" i="2"/>
  <c r="E31" i="2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H28" i="2"/>
  <c r="K28" i="2" s="1"/>
  <c r="G28" i="2"/>
  <c r="F28" i="2"/>
  <c r="I28" i="2" s="1"/>
  <c r="E28" i="2"/>
  <c r="D28" i="2"/>
  <c r="J28" i="2" s="1"/>
  <c r="C28" i="2"/>
  <c r="B28" i="2"/>
  <c r="J27" i="2"/>
  <c r="I27" i="2"/>
  <c r="H27" i="2"/>
  <c r="K27" i="2" s="1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K24" i="2" s="1"/>
  <c r="G24" i="2"/>
  <c r="F24" i="2"/>
  <c r="I24" i="2" s="1"/>
  <c r="E24" i="2"/>
  <c r="D24" i="2"/>
  <c r="J24" i="2" s="1"/>
  <c r="C24" i="2"/>
  <c r="B24" i="2"/>
  <c r="J23" i="2"/>
  <c r="I23" i="2"/>
  <c r="H23" i="2"/>
  <c r="K23" i="2" s="1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F20" i="2"/>
  <c r="I20" i="2" s="1"/>
  <c r="E20" i="2"/>
  <c r="D20" i="2"/>
  <c r="J20" i="2" s="1"/>
  <c r="C20" i="2"/>
  <c r="B20" i="2"/>
  <c r="J19" i="2"/>
  <c r="I19" i="2"/>
  <c r="H19" i="2"/>
  <c r="K19" i="2" s="1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F16" i="2"/>
  <c r="I16" i="2" s="1"/>
  <c r="E16" i="2"/>
  <c r="D16" i="2"/>
  <c r="J16" i="2" s="1"/>
  <c r="C16" i="2"/>
  <c r="B16" i="2"/>
  <c r="J15" i="2"/>
  <c r="I15" i="2"/>
  <c r="H15" i="2"/>
  <c r="K15" i="2" s="1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F12" i="2"/>
  <c r="I12" i="2" s="1"/>
  <c r="E12" i="2"/>
  <c r="D12" i="2"/>
  <c r="J12" i="2" s="1"/>
  <c r="C12" i="2"/>
  <c r="B12" i="2"/>
  <c r="J11" i="2"/>
  <c r="I11" i="2"/>
  <c r="H11" i="2"/>
  <c r="K11" i="2" s="1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K8" i="2" s="1"/>
  <c r="G8" i="2"/>
  <c r="G6" i="2" s="1"/>
  <c r="F8" i="2"/>
  <c r="I8" i="2" s="1"/>
  <c r="E8" i="2"/>
  <c r="D8" i="2"/>
  <c r="J8" i="2" s="1"/>
  <c r="C8" i="2"/>
  <c r="B8" i="2"/>
  <c r="J7" i="2"/>
  <c r="I7" i="2"/>
  <c r="H7" i="2"/>
  <c r="H6" i="2" s="1"/>
  <c r="G7" i="2"/>
  <c r="F7" i="2"/>
  <c r="F6" i="2" s="1"/>
  <c r="E7" i="2"/>
  <c r="D7" i="2"/>
  <c r="C7" i="2"/>
  <c r="B7" i="2"/>
  <c r="D6" i="2"/>
  <c r="C6" i="2"/>
  <c r="I6" i="2" s="1"/>
  <c r="F4" i="2"/>
  <c r="C4" i="2"/>
  <c r="I2" i="2"/>
  <c r="G2" i="2"/>
  <c r="J6" i="2" l="1"/>
  <c r="J9" i="3"/>
  <c r="I34" i="3"/>
  <c r="E6" i="2"/>
  <c r="K6" i="2" s="1"/>
  <c r="K7" i="2"/>
  <c r="J92" i="2"/>
  <c r="J140" i="2"/>
  <c r="J156" i="2"/>
  <c r="J172" i="2"/>
  <c r="J188" i="2"/>
  <c r="J204" i="2"/>
  <c r="J220" i="2"/>
  <c r="K139" i="2"/>
  <c r="I144" i="2"/>
  <c r="K155" i="2"/>
  <c r="I160" i="2"/>
  <c r="K171" i="2"/>
  <c r="I176" i="2"/>
  <c r="K187" i="2"/>
  <c r="I192" i="2"/>
  <c r="K203" i="2"/>
  <c r="I208" i="2"/>
  <c r="J88" i="2"/>
  <c r="J108" i="2"/>
  <c r="J144" i="2"/>
  <c r="J160" i="2"/>
  <c r="J176" i="2"/>
  <c r="J192" i="2"/>
  <c r="J208" i="2"/>
  <c r="J224" i="2"/>
  <c r="J39" i="3"/>
  <c r="J27" i="3"/>
  <c r="K54" i="3"/>
  <c r="J55" i="3"/>
  <c r="I67" i="3"/>
  <c r="K86" i="3"/>
  <c r="J87" i="3"/>
  <c r="I99" i="3"/>
  <c r="J123" i="3"/>
  <c r="J139" i="3"/>
  <c r="J155" i="3"/>
  <c r="J171" i="3"/>
  <c r="J175" i="3"/>
  <c r="J179" i="3"/>
  <c r="J183" i="3"/>
  <c r="K241" i="3"/>
  <c r="I147" i="3"/>
  <c r="K158" i="3"/>
  <c r="I163" i="3"/>
  <c r="J7" i="3"/>
  <c r="J43" i="3"/>
  <c r="I51" i="3"/>
  <c r="K70" i="3"/>
  <c r="J71" i="3"/>
  <c r="I83" i="3"/>
  <c r="K102" i="3"/>
  <c r="J103" i="3"/>
  <c r="J115" i="3"/>
  <c r="J131" i="3"/>
  <c r="J147" i="3"/>
  <c r="J163" i="3"/>
  <c r="K209" i="3"/>
  <c r="J227" i="2"/>
  <c r="J31" i="3"/>
  <c r="K50" i="3"/>
  <c r="J51" i="3"/>
  <c r="I63" i="3"/>
  <c r="K82" i="3"/>
  <c r="J83" i="3"/>
  <c r="I95" i="3"/>
  <c r="K114" i="3"/>
  <c r="I119" i="3"/>
  <c r="K130" i="3"/>
  <c r="I135" i="3"/>
  <c r="K146" i="3"/>
  <c r="I151" i="3"/>
  <c r="K162" i="3"/>
  <c r="I167" i="3"/>
  <c r="J19" i="3"/>
  <c r="K62" i="3"/>
  <c r="J63" i="3"/>
  <c r="I75" i="3"/>
  <c r="K94" i="3"/>
  <c r="J95" i="3"/>
  <c r="I107" i="3"/>
  <c r="J119" i="3"/>
  <c r="J135" i="3"/>
  <c r="J151" i="3"/>
  <c r="J167" i="3"/>
  <c r="I186" i="3"/>
  <c r="K273" i="3"/>
  <c r="I282" i="3"/>
  <c r="I298" i="3"/>
  <c r="K305" i="3"/>
  <c r="K197" i="3"/>
  <c r="I206" i="3"/>
  <c r="K229" i="3"/>
  <c r="I238" i="3"/>
  <c r="K261" i="3"/>
  <c r="I270" i="3"/>
  <c r="I310" i="3"/>
  <c r="K201" i="3"/>
  <c r="I210" i="3"/>
  <c r="K233" i="3"/>
  <c r="I242" i="3"/>
  <c r="K265" i="3"/>
  <c r="I274" i="3"/>
  <c r="I306" i="3"/>
  <c r="K205" i="3"/>
  <c r="I214" i="3"/>
  <c r="K237" i="3"/>
  <c r="I246" i="3"/>
  <c r="K269" i="3"/>
  <c r="I278" i="3"/>
  <c r="I302" i="3"/>
  <c r="K309" i="3"/>
</calcChain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<sst xmlns="http://schemas.openxmlformats.org/spreadsheetml/2006/main" count="165" uniqueCount="129">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</sst>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43586</v>
      </c>
      <c r="F7" s="3" t="s">
        <v>3</v>
      </c>
      <c r="G7" s="5">
        <v>43616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05/01/2019 - 05/31/2019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05/01/2018 - 05/31/2018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92871631.120000005</v>
      </c>
      <c r="D6" s="41">
        <f t="shared" si="0"/>
        <v>33034877.609999996</v>
      </c>
      <c r="E6" s="42">
        <f t="shared" si="0"/>
        <v>16510358.150000002</v>
      </c>
      <c r="F6" s="40">
        <f t="shared" si="0"/>
        <v>89243837.5</v>
      </c>
      <c r="G6" s="41">
        <f t="shared" si="0"/>
        <v>31499717.389999997</v>
      </c>
      <c r="H6" s="42">
        <f t="shared" si="0"/>
        <v>15910775.749999998</v>
      </c>
      <c r="I6" s="20">
        <f t="shared" ref="I6:I69" si="1">IFERROR((C6-F6)/F6,"")</f>
        <v>4.0650354373208172E-2</v>
      </c>
      <c r="J6" s="20">
        <f t="shared" ref="J6:J69" si="2">IFERROR((D6-G6)/G6,"")</f>
        <v>4.8735682323529539E-2</v>
      </c>
      <c r="K6" s="20">
        <f t="shared" ref="K6:K69" si="3">IFERROR((E6-H6)/H6,"")</f>
        <v>3.768404566948938E-2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4239697.1100000003</v>
      </c>
      <c r="D7" s="43">
        <f>IF('County Data'!E2&gt;9,'County Data'!D2,"*")</f>
        <v>1144395.18</v>
      </c>
      <c r="E7" s="44">
        <f>IF('County Data'!G2&gt;9,'County Data'!F2,"*")</f>
        <v>644046.11</v>
      </c>
      <c r="F7" s="43">
        <f>IF('County Data'!I2&gt;9,'County Data'!H2,"*")</f>
        <v>4016006.4</v>
      </c>
      <c r="G7" s="43">
        <f>IF('County Data'!K2&gt;9,'County Data'!J2,"*")</f>
        <v>1044193.44</v>
      </c>
      <c r="H7" s="44">
        <f>IF('County Data'!M2&gt;9,'County Data'!L2,"*")</f>
        <v>649057.31999999995</v>
      </c>
      <c r="I7" s="22">
        <f t="shared" si="1"/>
        <v>5.5699789223443576E-2</v>
      </c>
      <c r="J7" s="22">
        <f t="shared" si="2"/>
        <v>9.5960897819852231E-2</v>
      </c>
      <c r="K7" s="22">
        <f t="shared" si="3"/>
        <v>-7.7207510732641661E-3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5787069.0300000003</v>
      </c>
      <c r="D8" s="43">
        <f>IF('County Data'!E3&gt;9,'County Data'!D3,"*")</f>
        <v>2354253.85</v>
      </c>
      <c r="E8" s="44">
        <f>IF('County Data'!G3&gt;9,'County Data'!F3,"*")</f>
        <v>1039272.58</v>
      </c>
      <c r="F8" s="43">
        <f>IF('County Data'!I3&gt;9,'County Data'!H3,"*")</f>
        <v>5578947.6699999999</v>
      </c>
      <c r="G8" s="43">
        <f>IF('County Data'!K3&gt;9,'County Data'!J3,"*")</f>
        <v>2186160.52</v>
      </c>
      <c r="H8" s="44">
        <f>IF('County Data'!M3&gt;9,'County Data'!L3,"*")</f>
        <v>964109.46</v>
      </c>
      <c r="I8" s="22">
        <f t="shared" si="1"/>
        <v>3.7304770058902585E-2</v>
      </c>
      <c r="J8" s="22">
        <f t="shared" si="2"/>
        <v>7.6889747327428676E-2</v>
      </c>
      <c r="K8" s="22">
        <f t="shared" si="3"/>
        <v>7.7961189178664417E-2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3339221.66</v>
      </c>
      <c r="D9" s="46">
        <f>IF('County Data'!E4&gt;9,'County Data'!D4,"*")</f>
        <v>598070.27</v>
      </c>
      <c r="E9" s="47">
        <f>IF('County Data'!G4&gt;9,'County Data'!F4,"*")</f>
        <v>409371.03</v>
      </c>
      <c r="F9" s="45">
        <f>IF('County Data'!I4&gt;9,'County Data'!H4,"*")</f>
        <v>3215926.23</v>
      </c>
      <c r="G9" s="46">
        <f>IF('County Data'!K4&gt;9,'County Data'!J4,"*")</f>
        <v>531445.64</v>
      </c>
      <c r="H9" s="47">
        <f>IF('County Data'!M4&gt;9,'County Data'!L4,"*")</f>
        <v>375623.8</v>
      </c>
      <c r="I9" s="9">
        <f t="shared" si="1"/>
        <v>3.8339010655726445E-2</v>
      </c>
      <c r="J9" s="9">
        <f t="shared" si="2"/>
        <v>0.12536490091441901</v>
      </c>
      <c r="K9" s="9">
        <f t="shared" si="3"/>
        <v>8.9843162227739665E-2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32241171.32</v>
      </c>
      <c r="D10" s="43">
        <f>IF('County Data'!E5&gt;9,'County Data'!D5,"*")</f>
        <v>11597327.74</v>
      </c>
      <c r="E10" s="44">
        <f>IF('County Data'!G5&gt;9,'County Data'!F5,"*")</f>
        <v>6673474.8300000001</v>
      </c>
      <c r="F10" s="43">
        <f>IF('County Data'!I5&gt;9,'County Data'!H5,"*")</f>
        <v>31047843.829999998</v>
      </c>
      <c r="G10" s="43">
        <f>IF('County Data'!K5&gt;9,'County Data'!J5,"*")</f>
        <v>11618016.939999999</v>
      </c>
      <c r="H10" s="44">
        <f>IF('County Data'!M5&gt;9,'County Data'!L5,"*")</f>
        <v>6588697.6699999999</v>
      </c>
      <c r="I10" s="22">
        <f t="shared" si="1"/>
        <v>3.8435116349269598E-2</v>
      </c>
      <c r="J10" s="22">
        <f t="shared" si="2"/>
        <v>-1.7807858352115E-3</v>
      </c>
      <c r="K10" s="22">
        <f t="shared" si="3"/>
        <v>1.2867058749107872E-2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148303.41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207602.33</v>
      </c>
      <c r="G11" s="46" t="str">
        <f>IF('County Data'!K6&gt;9,'County Data'!J6,"*")</f>
        <v>*</v>
      </c>
      <c r="H11" s="47">
        <f>IF('County Data'!M6&gt;9,'County Data'!L6,"*")</f>
        <v>38617.65</v>
      </c>
      <c r="I11" s="9">
        <f t="shared" si="1"/>
        <v>-0.28563706390000532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4627547.13</v>
      </c>
      <c r="D12" s="43">
        <f>IF('County Data'!E7&gt;9,'County Data'!D7,"*")</f>
        <v>277891.95</v>
      </c>
      <c r="E12" s="44">
        <f>IF('County Data'!G7&gt;9,'County Data'!F7,"*")</f>
        <v>386802.44</v>
      </c>
      <c r="F12" s="43">
        <f>IF('County Data'!I7&gt;9,'County Data'!H7,"*")</f>
        <v>4323603.72</v>
      </c>
      <c r="G12" s="43">
        <f>IF('County Data'!K7&gt;9,'County Data'!J7,"*")</f>
        <v>398110.42</v>
      </c>
      <c r="H12" s="44">
        <f>IF('County Data'!M7&gt;9,'County Data'!L7,"*")</f>
        <v>367528.9</v>
      </c>
      <c r="I12" s="22">
        <f t="shared" si="1"/>
        <v>7.0298628108313346E-2</v>
      </c>
      <c r="J12" s="22">
        <f t="shared" si="2"/>
        <v>-0.30197267883618817</v>
      </c>
      <c r="K12" s="22">
        <f t="shared" si="3"/>
        <v>5.2440882880230584E-2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555011.23</v>
      </c>
      <c r="D13" s="46">
        <f>IF('County Data'!E8&gt;9,'County Data'!D8,"*")</f>
        <v>204711.09</v>
      </c>
      <c r="E13" s="47">
        <f>IF('County Data'!G8&gt;9,'County Data'!F8,"*")</f>
        <v>94471.55</v>
      </c>
      <c r="F13" s="45">
        <f>IF('County Data'!I8&gt;9,'County Data'!H8,"*")</f>
        <v>526091.43999999994</v>
      </c>
      <c r="G13" s="46">
        <f>IF('County Data'!K8&gt;9,'County Data'!J8,"*")</f>
        <v>208480.21</v>
      </c>
      <c r="H13" s="47">
        <f>IF('County Data'!M8&gt;9,'County Data'!L8,"*")</f>
        <v>91934.81</v>
      </c>
      <c r="I13" s="9">
        <f t="shared" si="1"/>
        <v>5.4971033172484314E-2</v>
      </c>
      <c r="J13" s="9">
        <f t="shared" si="2"/>
        <v>-1.8079030139119656E-2</v>
      </c>
      <c r="K13" s="9">
        <f t="shared" si="3"/>
        <v>2.7592812776792656E-2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4643049.7300000004</v>
      </c>
      <c r="D14" s="43">
        <f>IF('County Data'!E9&gt;9,'County Data'!D9,"*")</f>
        <v>2388516.7599999998</v>
      </c>
      <c r="E14" s="44">
        <f>IF('County Data'!G9&gt;9,'County Data'!F9,"*")</f>
        <v>1190874.76</v>
      </c>
      <c r="F14" s="43">
        <f>IF('County Data'!I9&gt;9,'County Data'!H9,"*")</f>
        <v>4483669.92</v>
      </c>
      <c r="G14" s="43">
        <f>IF('County Data'!K9&gt;9,'County Data'!J9,"*")</f>
        <v>2291612.23</v>
      </c>
      <c r="H14" s="44">
        <f>IF('County Data'!M9&gt;9,'County Data'!L9,"*")</f>
        <v>1029089.43</v>
      </c>
      <c r="I14" s="22">
        <f t="shared" si="1"/>
        <v>3.5546731325842226E-2</v>
      </c>
      <c r="J14" s="22">
        <f t="shared" si="2"/>
        <v>4.2286617574911353E-2</v>
      </c>
      <c r="K14" s="22">
        <f t="shared" si="3"/>
        <v>0.15721211906724175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1974530.66</v>
      </c>
      <c r="D15" s="48">
        <f>IF('County Data'!E10&gt;9,'County Data'!D10,"*")</f>
        <v>328702.24</v>
      </c>
      <c r="E15" s="49">
        <f>IF('County Data'!G10&gt;9,'County Data'!F10,"*")</f>
        <v>180590.23</v>
      </c>
      <c r="F15" s="48">
        <f>IF('County Data'!I10&gt;9,'County Data'!H10,"*")</f>
        <v>1942685.2</v>
      </c>
      <c r="G15" s="48">
        <f>IF('County Data'!K10&gt;9,'County Data'!J10,"*")</f>
        <v>327492.77</v>
      </c>
      <c r="H15" s="49">
        <f>IF('County Data'!M10&gt;9,'County Data'!L10,"*")</f>
        <v>176634.26</v>
      </c>
      <c r="I15" s="23">
        <f t="shared" si="1"/>
        <v>1.6392496324159962E-2</v>
      </c>
      <c r="J15" s="23">
        <f t="shared" si="2"/>
        <v>3.6931196984897469E-3</v>
      </c>
      <c r="K15" s="23">
        <f t="shared" si="3"/>
        <v>2.239639127766041E-2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2745214.47</v>
      </c>
      <c r="D16" s="43">
        <f>IF('County Data'!E11&gt;9,'County Data'!D11,"*")</f>
        <v>383275.9</v>
      </c>
      <c r="E16" s="44">
        <f>IF('County Data'!G11&gt;9,'County Data'!F11,"*")</f>
        <v>386299.93</v>
      </c>
      <c r="F16" s="43">
        <f>IF('County Data'!I11&gt;9,'County Data'!H11,"*")</f>
        <v>2572827.65</v>
      </c>
      <c r="G16" s="43">
        <f>IF('County Data'!K11&gt;9,'County Data'!J11,"*")</f>
        <v>285347.09000000003</v>
      </c>
      <c r="H16" s="44">
        <f>IF('County Data'!M11&gt;9,'County Data'!L11,"*")</f>
        <v>359145.2</v>
      </c>
      <c r="I16" s="22">
        <f t="shared" si="1"/>
        <v>6.7002863561420559E-2</v>
      </c>
      <c r="J16" s="22">
        <f t="shared" si="2"/>
        <v>0.34319190008210698</v>
      </c>
      <c r="K16" s="22">
        <f t="shared" si="3"/>
        <v>7.5609335722710433E-2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1525258.98</v>
      </c>
      <c r="D17" s="46">
        <f>IF('County Data'!E12&gt;9,'County Data'!D12,"*")</f>
        <v>5533038.6900000004</v>
      </c>
      <c r="E17" s="47">
        <f>IF('County Data'!G12&gt;9,'County Data'!F12,"*")</f>
        <v>273049.77</v>
      </c>
      <c r="F17" s="45">
        <f>IF('County Data'!I12&gt;9,'County Data'!H12,"*")</f>
        <v>1462638.26</v>
      </c>
      <c r="G17" s="46">
        <f>IF('County Data'!K12&gt;9,'County Data'!J12,"*")</f>
        <v>4461144.75</v>
      </c>
      <c r="H17" s="47">
        <f>IF('County Data'!M12&gt;9,'County Data'!L12,"*")</f>
        <v>243247.99</v>
      </c>
      <c r="I17" s="9">
        <f t="shared" si="1"/>
        <v>4.2813538871873877E-2</v>
      </c>
      <c r="J17" s="9">
        <f t="shared" si="2"/>
        <v>0.24027329308245388</v>
      </c>
      <c r="K17" s="9">
        <f t="shared" si="3"/>
        <v>0.12251603805647081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8550528.4499999993</v>
      </c>
      <c r="D18" s="43">
        <f>IF('County Data'!E13&gt;9,'County Data'!D13,"*")</f>
        <v>1734847.79</v>
      </c>
      <c r="E18" s="44">
        <f>IF('County Data'!G13&gt;9,'County Data'!F13,"*")</f>
        <v>1244873.99</v>
      </c>
      <c r="F18" s="43">
        <f>IF('County Data'!I13&gt;9,'County Data'!H13,"*")</f>
        <v>7948577.6500000004</v>
      </c>
      <c r="G18" s="43">
        <f>IF('County Data'!K13&gt;9,'County Data'!J13,"*")</f>
        <v>1700557.93</v>
      </c>
      <c r="H18" s="44">
        <f>IF('County Data'!M13&gt;9,'County Data'!L13,"*")</f>
        <v>1207661.17</v>
      </c>
      <c r="I18" s="22">
        <f t="shared" si="1"/>
        <v>7.5730630875827057E-2</v>
      </c>
      <c r="J18" s="22">
        <f t="shared" si="2"/>
        <v>2.016388821285265E-2</v>
      </c>
      <c r="K18" s="22">
        <f t="shared" si="3"/>
        <v>3.0813957527507544E-2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9057673.1999999993</v>
      </c>
      <c r="D19" s="46">
        <f>IF('County Data'!E14&gt;9,'County Data'!D14,"*")</f>
        <v>1643937.38</v>
      </c>
      <c r="E19" s="47">
        <f>IF('County Data'!G14&gt;9,'County Data'!F14,"*")</f>
        <v>1499570.22</v>
      </c>
      <c r="F19" s="45">
        <f>IF('County Data'!I14&gt;9,'County Data'!H14,"*")</f>
        <v>8775906.8900000006</v>
      </c>
      <c r="G19" s="46">
        <f>IF('County Data'!K14&gt;9,'County Data'!J14,"*")</f>
        <v>1735907.09</v>
      </c>
      <c r="H19" s="47">
        <f>IF('County Data'!M14&gt;9,'County Data'!L14,"*")</f>
        <v>1454590.61</v>
      </c>
      <c r="I19" s="9">
        <f t="shared" si="1"/>
        <v>3.2106802582541831E-2</v>
      </c>
      <c r="J19" s="9">
        <f t="shared" si="2"/>
        <v>-5.2980779057708781E-2</v>
      </c>
      <c r="K19" s="9">
        <f t="shared" si="3"/>
        <v>3.0922521904633956E-2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5839623.6799999997</v>
      </c>
      <c r="D20" s="43">
        <f>IF('County Data'!E15&gt;9,'County Data'!D15,"*")</f>
        <v>1340983.4099999999</v>
      </c>
      <c r="E20" s="44">
        <f>IF('County Data'!G15&gt;9,'County Data'!F15,"*")</f>
        <v>982359.88</v>
      </c>
      <c r="F20" s="43">
        <f>IF('County Data'!I15&gt;9,'County Data'!H15,"*")</f>
        <v>5707950.3300000001</v>
      </c>
      <c r="G20" s="43">
        <f>IF('County Data'!K15&gt;9,'County Data'!J15,"*")</f>
        <v>1306860.46</v>
      </c>
      <c r="H20" s="44">
        <f>IF('County Data'!M15&gt;9,'County Data'!L15,"*")</f>
        <v>927867.53</v>
      </c>
      <c r="I20" s="22">
        <f t="shared" si="1"/>
        <v>2.3068412019625902E-2</v>
      </c>
      <c r="J20" s="22">
        <f t="shared" si="2"/>
        <v>2.6110630051505233E-2</v>
      </c>
      <c r="K20" s="22">
        <f t="shared" si="3"/>
        <v>5.8728588120763286E-2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7597731.0599999996</v>
      </c>
      <c r="D21" s="46">
        <f>IF('County Data'!E16&gt;9,'County Data'!D16,"*")</f>
        <v>3504925.36</v>
      </c>
      <c r="E21" s="47">
        <f>IF('County Data'!G16&gt;9,'County Data'!F16,"*")</f>
        <v>1505300.83</v>
      </c>
      <c r="F21" s="45">
        <f>IF('County Data'!I16&gt;9,'County Data'!H16,"*")</f>
        <v>7433559.9800000004</v>
      </c>
      <c r="G21" s="46">
        <f>IF('County Data'!K16&gt;9,'County Data'!J16,"*")</f>
        <v>3404387.9</v>
      </c>
      <c r="H21" s="47">
        <f>IF('County Data'!M16&gt;9,'County Data'!L16,"*")</f>
        <v>1436969.95</v>
      </c>
      <c r="I21" s="9">
        <f t="shared" si="1"/>
        <v>2.2085122127446549E-2</v>
      </c>
      <c r="J21" s="9">
        <f t="shared" si="2"/>
        <v>2.953172874336675E-2</v>
      </c>
      <c r="K21" s="9">
        <f t="shared" si="3"/>
        <v>4.7552059108821397E-2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05/01/2019 - 05/31/2019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05/01/2018 - 05/31/2018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156014.91</v>
      </c>
      <c r="G6" s="41" t="str">
        <f>IF('Town Data'!K2&gt;9,'Town Data'!J2,"*")</f>
        <v>*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1960547.52</v>
      </c>
      <c r="D7" s="46" t="str">
        <f>IF('Town Data'!E3&gt;9,'Town Data'!D3,"*")</f>
        <v>*</v>
      </c>
      <c r="E7" s="47">
        <f>IF('Town Data'!G3&gt;9,'Town Data'!F3,"*")</f>
        <v>294371.09999999998</v>
      </c>
      <c r="F7" s="45">
        <f>IF('Town Data'!I3&gt;9,'Town Data'!H3,"*")</f>
        <v>1899035.24</v>
      </c>
      <c r="G7" s="46" t="str">
        <f>IF('Town Data'!K3&gt;9,'Town Data'!J3,"*")</f>
        <v>*</v>
      </c>
      <c r="H7" s="47">
        <f>IF('Town Data'!M3&gt;9,'Town Data'!L3,"*")</f>
        <v>274715.09999999998</v>
      </c>
      <c r="I7" s="9">
        <f t="shared" si="0"/>
        <v>3.2391331505780815E-2</v>
      </c>
      <c r="J7" s="9" t="str">
        <f t="shared" si="1"/>
        <v/>
      </c>
      <c r="K7" s="9">
        <f t="shared" si="2"/>
        <v>7.1550489943945569E-2</v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204856.35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169465.01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0.2088415773852077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2697777.87</v>
      </c>
      <c r="D9" s="46">
        <f>IF('Town Data'!E5&gt;9,'Town Data'!D5,"*")</f>
        <v>599598.16</v>
      </c>
      <c r="E9" s="47">
        <f>IF('Town Data'!G5&gt;9,'Town Data'!F5,"*")</f>
        <v>322527.64</v>
      </c>
      <c r="F9" s="45">
        <f>IF('Town Data'!I5&gt;9,'Town Data'!H5,"*")</f>
        <v>2755127.26</v>
      </c>
      <c r="G9" s="46">
        <f>IF('Town Data'!K5&gt;9,'Town Data'!J5,"*")</f>
        <v>516633.87</v>
      </c>
      <c r="H9" s="47">
        <f>IF('Town Data'!M5&gt;9,'Town Data'!L5,"*")</f>
        <v>348536.23</v>
      </c>
      <c r="I9" s="9">
        <f t="shared" si="0"/>
        <v>-2.0815513981012865E-2</v>
      </c>
      <c r="J9" s="9">
        <f t="shared" si="1"/>
        <v>0.16058623876131087</v>
      </c>
      <c r="K9" s="9">
        <f t="shared" si="2"/>
        <v>-7.4622342704515884E-2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1527556.22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1387115.53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0.10124657028387531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481741.72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462283.37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4.2091823463171467E-2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348590.79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361770.75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-3.6431801078445451E-2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3445074.12</v>
      </c>
      <c r="D13" s="46">
        <f>IF('Town Data'!E9&gt;9,'Town Data'!D9,"*")</f>
        <v>885056.23</v>
      </c>
      <c r="E13" s="47">
        <f>IF('Town Data'!G9&gt;9,'Town Data'!F9,"*")</f>
        <v>520040.08</v>
      </c>
      <c r="F13" s="45">
        <f>IF('Town Data'!I9&gt;9,'Town Data'!H9,"*")</f>
        <v>3578669.73</v>
      </c>
      <c r="G13" s="46">
        <f>IF('Town Data'!K9&gt;9,'Town Data'!J9,"*")</f>
        <v>833884.85</v>
      </c>
      <c r="H13" s="47">
        <f>IF('Town Data'!M9&gt;9,'Town Data'!L9,"*")</f>
        <v>542973.21</v>
      </c>
      <c r="I13" s="9">
        <f t="shared" si="0"/>
        <v>-3.7331081122146434E-2</v>
      </c>
      <c r="J13" s="9">
        <f t="shared" si="1"/>
        <v>6.1365043386985632E-2</v>
      </c>
      <c r="K13" s="9">
        <f t="shared" si="2"/>
        <v>-4.2236209038747877E-2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431248.39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424784.04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1.5217968170367312E-2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251619.98</v>
      </c>
      <c r="D15" s="46">
        <f>IF('Town Data'!E11&gt;9,'Town Data'!D11,"*")</f>
        <v>244851.15</v>
      </c>
      <c r="E15" s="47" t="str">
        <f>IF('Town Data'!G11&gt;9,'Town Data'!F11,"*")</f>
        <v>*</v>
      </c>
      <c r="F15" s="45">
        <f>IF('Town Data'!I11&gt;9,'Town Data'!H11,"*")</f>
        <v>239726.74</v>
      </c>
      <c r="G15" s="46">
        <f>IF('Town Data'!K11&gt;9,'Town Data'!J11,"*")</f>
        <v>163452.16</v>
      </c>
      <c r="H15" s="47" t="str">
        <f>IF('Town Data'!M11&gt;9,'Town Data'!L11,"*")</f>
        <v>*</v>
      </c>
      <c r="I15" s="9">
        <f t="shared" si="0"/>
        <v>4.9611653668673004E-2</v>
      </c>
      <c r="J15" s="9">
        <f t="shared" si="1"/>
        <v>0.49799886401011761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10401052.119999999</v>
      </c>
      <c r="D16" s="53">
        <f>IF('Town Data'!E12&gt;9,'Town Data'!D12,"*")</f>
        <v>5207231.66</v>
      </c>
      <c r="E16" s="54">
        <f>IF('Town Data'!G12&gt;9,'Town Data'!F12,"*")</f>
        <v>3833947.95</v>
      </c>
      <c r="F16" s="53">
        <f>IF('Town Data'!I12&gt;9,'Town Data'!H12,"*")</f>
        <v>10480876.890000001</v>
      </c>
      <c r="G16" s="53">
        <f>IF('Town Data'!K12&gt;9,'Town Data'!J12,"*")</f>
        <v>4688842.8099999996</v>
      </c>
      <c r="H16" s="54">
        <f>IF('Town Data'!M12&gt;9,'Town Data'!L12,"*")</f>
        <v>3857011.57</v>
      </c>
      <c r="I16" s="26">
        <f t="shared" si="0"/>
        <v>-7.6162300958008307E-3</v>
      </c>
      <c r="J16" s="26">
        <f t="shared" si="1"/>
        <v>0.1105579502248233</v>
      </c>
      <c r="K16" s="26">
        <f t="shared" si="2"/>
        <v>-5.9796605691798971E-3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444464.47</v>
      </c>
      <c r="D17" s="43" t="str">
        <f>IF('Town Data'!E13&gt;9,'Town Data'!D13,"*")</f>
        <v>*</v>
      </c>
      <c r="E17" s="44">
        <f>IF('Town Data'!G13&gt;9,'Town Data'!F13,"*")</f>
        <v>108554.36</v>
      </c>
      <c r="F17" s="43">
        <f>IF('Town Data'!I13&gt;9,'Town Data'!H13,"*")</f>
        <v>449765.85</v>
      </c>
      <c r="G17" s="43">
        <f>IF('Town Data'!K13&gt;9,'Town Data'!J13,"*")</f>
        <v>113555.29</v>
      </c>
      <c r="H17" s="44">
        <f>IF('Town Data'!M13&gt;9,'Town Data'!L13,"*")</f>
        <v>108819.27</v>
      </c>
      <c r="I17" s="22">
        <f t="shared" si="0"/>
        <v>-1.1786977601789921E-2</v>
      </c>
      <c r="J17" s="22" t="str">
        <f t="shared" si="1"/>
        <v/>
      </c>
      <c r="K17" s="22">
        <f t="shared" si="2"/>
        <v>-2.4344033919727957E-3</v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531173.61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549462.04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-3.3284246533209189E-2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300927.84000000003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282562.02</v>
      </c>
      <c r="G19" s="43">
        <f>IF('Town Data'!K15&gt;9,'Town Data'!J15,"*")</f>
        <v>46513.279999999999</v>
      </c>
      <c r="H19" s="44" t="str">
        <f>IF('Town Data'!M15&gt;9,'Town Data'!L15,"*")</f>
        <v>*</v>
      </c>
      <c r="I19" s="22">
        <f t="shared" si="0"/>
        <v>6.4997482676546578E-2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2419212.7200000002</v>
      </c>
      <c r="D20" s="46">
        <f>IF('Town Data'!E16&gt;9,'Town Data'!D16,"*")</f>
        <v>1245604.3600000001</v>
      </c>
      <c r="E20" s="47">
        <f>IF('Town Data'!G16&gt;9,'Town Data'!F16,"*")</f>
        <v>250847.59</v>
      </c>
      <c r="F20" s="45">
        <f>IF('Town Data'!I16&gt;9,'Town Data'!H16,"*")</f>
        <v>2380809.2599999998</v>
      </c>
      <c r="G20" s="46">
        <f>IF('Town Data'!K16&gt;9,'Town Data'!J16,"*")</f>
        <v>1366489.13</v>
      </c>
      <c r="H20" s="47">
        <f>IF('Town Data'!M16&gt;9,'Town Data'!L16,"*")</f>
        <v>236613.3</v>
      </c>
      <c r="I20" s="9">
        <f t="shared" si="0"/>
        <v>1.6130422812619786E-2</v>
      </c>
      <c r="J20" s="9">
        <f t="shared" si="1"/>
        <v>-8.8463762606000237E-2</v>
      </c>
      <c r="K20" s="9">
        <f t="shared" si="2"/>
        <v>6.0158452631360999E-2</v>
      </c>
      <c r="L20" s="15"/>
    </row>
    <row r="21" spans="1:12" x14ac:dyDescent="0.25">
      <c r="A21" s="15"/>
      <c r="B21" s="27" t="str">
        <f>'Town Data'!A17</f>
        <v>DANVILLE</v>
      </c>
      <c r="C21" s="51">
        <f>IF('Town Data'!C17&gt;9,'Town Data'!B17,"*")</f>
        <v>211315.62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877654.8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815441.82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7.6293585237019235E-2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>
        <f>IF('Town Data'!C19&gt;9,'Town Data'!B19,"*")</f>
        <v>347499.24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350707.72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-9.1485867491025909E-3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>
        <f>IF('Town Data'!C20&gt;9,'Town Data'!B20,"*")</f>
        <v>186611.21</v>
      </c>
      <c r="D24" s="46">
        <f>IF('Town Data'!E20&gt;9,'Town Data'!D20,"*")</f>
        <v>48356.31</v>
      </c>
      <c r="E24" s="47" t="str">
        <f>IF('Town Data'!G20&gt;9,'Town Data'!F20,"*")</f>
        <v>*</v>
      </c>
      <c r="F24" s="45">
        <f>IF('Town Data'!I20&gt;9,'Town Data'!H20,"*")</f>
        <v>162539.37</v>
      </c>
      <c r="G24" s="46">
        <f>IF('Town Data'!K20&gt;9,'Town Data'!J20,"*")</f>
        <v>53188.2</v>
      </c>
      <c r="H24" s="47" t="str">
        <f>IF('Town Data'!M20&gt;9,'Town Data'!L20,"*")</f>
        <v>*</v>
      </c>
      <c r="I24" s="9">
        <f t="shared" si="0"/>
        <v>0.14809851914646893</v>
      </c>
      <c r="J24" s="9">
        <f t="shared" si="1"/>
        <v>-9.0845149864067581E-2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398064.47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387073.39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2.8395338672079624E-2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3538375.41</v>
      </c>
      <c r="D26" s="46" t="str">
        <f>IF('Town Data'!E22&gt;9,'Town Data'!D22,"*")</f>
        <v>*</v>
      </c>
      <c r="E26" s="47">
        <f>IF('Town Data'!G22&gt;9,'Town Data'!F22,"*")</f>
        <v>334861.46999999997</v>
      </c>
      <c r="F26" s="45">
        <f>IF('Town Data'!I22&gt;9,'Town Data'!H22,"*")</f>
        <v>3512576.28</v>
      </c>
      <c r="G26" s="46" t="str">
        <f>IF('Town Data'!K22&gt;9,'Town Data'!J22,"*")</f>
        <v>*</v>
      </c>
      <c r="H26" s="47">
        <f>IF('Town Data'!M22&gt;9,'Town Data'!L22,"*")</f>
        <v>347870.44</v>
      </c>
      <c r="I26" s="9">
        <f t="shared" si="0"/>
        <v>7.3447885379446781E-3</v>
      </c>
      <c r="J26" s="9" t="str">
        <f t="shared" si="1"/>
        <v/>
      </c>
      <c r="K26" s="9">
        <f t="shared" si="2"/>
        <v>-3.7396020196484733E-2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506157.58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499467.6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1.3394222167764315E-2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FAIRLEE</v>
      </c>
      <c r="C28" s="50">
        <f>IF('Town Data'!C24&gt;9,'Town Data'!B24,"*")</f>
        <v>243984.55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FERRISBURGH</v>
      </c>
      <c r="C29" s="51">
        <f>IF('Town Data'!C25&gt;9,'Town Data'!B25,"*")</f>
        <v>637492.37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487421.04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0.30788849410357833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HARDWICK</v>
      </c>
      <c r="C30" s="50">
        <f>IF('Town Data'!C26&gt;9,'Town Data'!B26,"*")</f>
        <v>320095.98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324228.55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-1.2745854737345021E-2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HARTFORD</v>
      </c>
      <c r="C31" s="51">
        <f>IF('Town Data'!C27&gt;9,'Town Data'!B27,"*")</f>
        <v>2221902.84</v>
      </c>
      <c r="D31" s="43">
        <f>IF('Town Data'!E27&gt;9,'Town Data'!D27,"*")</f>
        <v>1126022.01</v>
      </c>
      <c r="E31" s="44">
        <f>IF('Town Data'!G27&gt;9,'Town Data'!F27,"*")</f>
        <v>387415.98</v>
      </c>
      <c r="F31" s="43">
        <f>IF('Town Data'!I27&gt;9,'Town Data'!H27,"*")</f>
        <v>2089818</v>
      </c>
      <c r="G31" s="43">
        <f>IF('Town Data'!K27&gt;9,'Town Data'!J27,"*")</f>
        <v>1049817.3500000001</v>
      </c>
      <c r="H31" s="44">
        <f>IF('Town Data'!M27&gt;9,'Town Data'!L27,"*")</f>
        <v>344797.83</v>
      </c>
      <c r="I31" s="22">
        <f t="shared" si="0"/>
        <v>6.3203991926569614E-2</v>
      </c>
      <c r="J31" s="22">
        <f t="shared" si="1"/>
        <v>7.2588493607959437E-2</v>
      </c>
      <c r="K31" s="22">
        <f t="shared" si="2"/>
        <v>0.12360330109966168</v>
      </c>
      <c r="L31" s="15"/>
    </row>
    <row r="32" spans="1:12" x14ac:dyDescent="0.25">
      <c r="A32" s="15"/>
      <c r="B32" s="15" t="str">
        <f>'Town Data'!A28</f>
        <v>HINESBURG</v>
      </c>
      <c r="C32" s="50">
        <f>IF('Town Data'!C28&gt;9,'Town Data'!B28,"*")</f>
        <v>463963.61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461266.8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5.8465296006562743E-3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JERICHO</v>
      </c>
      <c r="C33" s="51">
        <f>IF('Town Data'!C29&gt;9,'Town Data'!B29,"*")</f>
        <v>430212.8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435787.83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-1.2792991488541633E-2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JOHNSON</v>
      </c>
      <c r="C34" s="50">
        <f>IF('Town Data'!C30&gt;9,'Town Data'!B30,"*")</f>
        <v>178788.24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188957.26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-5.3816508558602184E-2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KILLINGTON</v>
      </c>
      <c r="C35" s="51">
        <f>IF('Town Data'!C31&gt;9,'Town Data'!B31,"*")</f>
        <v>537843.19999999995</v>
      </c>
      <c r="D35" s="43">
        <f>IF('Town Data'!E31&gt;9,'Town Data'!D31,"*")</f>
        <v>267534.71000000002</v>
      </c>
      <c r="E35" s="44">
        <f>IF('Town Data'!G31&gt;9,'Town Data'!F31,"*")</f>
        <v>218303.45</v>
      </c>
      <c r="F35" s="43">
        <f>IF('Town Data'!I31&gt;9,'Town Data'!H31,"*")</f>
        <v>503873.41</v>
      </c>
      <c r="G35" s="43">
        <f>IF('Town Data'!K31&gt;9,'Town Data'!J31,"*")</f>
        <v>274363.38</v>
      </c>
      <c r="H35" s="44">
        <f>IF('Town Data'!M31&gt;9,'Town Data'!L31,"*")</f>
        <v>220540.24</v>
      </c>
      <c r="I35" s="22">
        <f t="shared" si="0"/>
        <v>6.741731023274275E-2</v>
      </c>
      <c r="J35" s="22">
        <f t="shared" si="1"/>
        <v>-2.4889145191315194E-2</v>
      </c>
      <c r="K35" s="22">
        <f t="shared" si="2"/>
        <v>-1.0142321419437918E-2</v>
      </c>
      <c r="L35" s="15"/>
    </row>
    <row r="36" spans="1:12" x14ac:dyDescent="0.25">
      <c r="A36" s="15"/>
      <c r="B36" s="15" t="str">
        <f>'Town Data'!A32</f>
        <v>LONDONDERRY</v>
      </c>
      <c r="C36" s="50">
        <f>IF('Town Data'!C32&gt;9,'Town Data'!B32,"*")</f>
        <v>162473.26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136945.75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0.18640600383728601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LUDLOW</v>
      </c>
      <c r="C37" s="51">
        <f>IF('Town Data'!C33&gt;9,'Town Data'!B33,"*")</f>
        <v>571687.56999999995</v>
      </c>
      <c r="D37" s="43">
        <f>IF('Town Data'!E33&gt;9,'Town Data'!D33,"*")</f>
        <v>59164.71</v>
      </c>
      <c r="E37" s="44">
        <f>IF('Town Data'!G33&gt;9,'Town Data'!F33,"*")</f>
        <v>147863.19</v>
      </c>
      <c r="F37" s="43">
        <f>IF('Town Data'!I33&gt;9,'Town Data'!H33,"*")</f>
        <v>535977.89</v>
      </c>
      <c r="G37" s="43">
        <f>IF('Town Data'!K33&gt;9,'Town Data'!J33,"*")</f>
        <v>154859.64000000001</v>
      </c>
      <c r="H37" s="44">
        <f>IF('Town Data'!M33&gt;9,'Town Data'!L33,"*")</f>
        <v>147332.45000000001</v>
      </c>
      <c r="I37" s="22">
        <f t="shared" si="0"/>
        <v>6.6625285606463983E-2</v>
      </c>
      <c r="J37" s="22">
        <f t="shared" si="1"/>
        <v>-0.6179462253689858</v>
      </c>
      <c r="K37" s="22">
        <f t="shared" si="2"/>
        <v>3.6023292899832362E-3</v>
      </c>
      <c r="L37" s="15"/>
    </row>
    <row r="38" spans="1:12" x14ac:dyDescent="0.25">
      <c r="A38" s="15"/>
      <c r="B38" s="15" t="str">
        <f>'Town Data'!A34</f>
        <v>LYNDON</v>
      </c>
      <c r="C38" s="50">
        <f>IF('Town Data'!C34&gt;9,'Town Data'!B34,"*")</f>
        <v>1263543.6499999999</v>
      </c>
      <c r="D38" s="46" t="str">
        <f>IF('Town Data'!E34&gt;9,'Town Data'!D34,"*")</f>
        <v>*</v>
      </c>
      <c r="E38" s="47">
        <f>IF('Town Data'!G34&gt;9,'Town Data'!F34,"*")</f>
        <v>111519.1</v>
      </c>
      <c r="F38" s="45">
        <f>IF('Town Data'!I34&gt;9,'Town Data'!H34,"*")</f>
        <v>1123350.97</v>
      </c>
      <c r="G38" s="46" t="str">
        <f>IF('Town Data'!K34&gt;9,'Town Data'!J34,"*")</f>
        <v>*</v>
      </c>
      <c r="H38" s="47">
        <f>IF('Town Data'!M34&gt;9,'Town Data'!L34,"*")</f>
        <v>91166.95</v>
      </c>
      <c r="I38" s="9">
        <f t="shared" si="0"/>
        <v>0.12479864596547234</v>
      </c>
      <c r="J38" s="9" t="str">
        <f t="shared" si="1"/>
        <v/>
      </c>
      <c r="K38" s="9">
        <f t="shared" si="2"/>
        <v>0.22324043965494084</v>
      </c>
      <c r="L38" s="15"/>
    </row>
    <row r="39" spans="1:12" x14ac:dyDescent="0.25">
      <c r="A39" s="15"/>
      <c r="B39" s="27" t="str">
        <f>'Town Data'!A35</f>
        <v>MANCHESTER</v>
      </c>
      <c r="C39" s="51">
        <f>IF('Town Data'!C35&gt;9,'Town Data'!B35,"*")</f>
        <v>2344471.25</v>
      </c>
      <c r="D39" s="43">
        <f>IF('Town Data'!E35&gt;9,'Town Data'!D35,"*")</f>
        <v>1529510.56</v>
      </c>
      <c r="E39" s="44">
        <f>IF('Town Data'!G35&gt;9,'Town Data'!F35,"*")</f>
        <v>560346.48</v>
      </c>
      <c r="F39" s="43">
        <f>IF('Town Data'!I35&gt;9,'Town Data'!H35,"*")</f>
        <v>2113054.87</v>
      </c>
      <c r="G39" s="43">
        <f>IF('Town Data'!K35&gt;9,'Town Data'!J35,"*")</f>
        <v>1464269.69</v>
      </c>
      <c r="H39" s="44">
        <f>IF('Town Data'!M35&gt;9,'Town Data'!L35,"*")</f>
        <v>481279.27</v>
      </c>
      <c r="I39" s="22">
        <f t="shared" si="0"/>
        <v>0.10951744949244971</v>
      </c>
      <c r="J39" s="22">
        <f t="shared" si="1"/>
        <v>4.4555228074139891E-2</v>
      </c>
      <c r="K39" s="22">
        <f t="shared" si="2"/>
        <v>0.16428550932600933</v>
      </c>
      <c r="L39" s="15"/>
    </row>
    <row r="40" spans="1:12" x14ac:dyDescent="0.25">
      <c r="A40" s="15"/>
      <c r="B40" s="15" t="str">
        <f>'Town Data'!A36</f>
        <v>MIDDLEBURY</v>
      </c>
      <c r="C40" s="50">
        <f>IF('Town Data'!C36&gt;9,'Town Data'!B36,"*")</f>
        <v>2249354.66</v>
      </c>
      <c r="D40" s="46" t="str">
        <f>IF('Town Data'!E36&gt;9,'Town Data'!D36,"*")</f>
        <v>*</v>
      </c>
      <c r="E40" s="47">
        <f>IF('Town Data'!G36&gt;9,'Town Data'!F36,"*")</f>
        <v>319682.68</v>
      </c>
      <c r="F40" s="45">
        <f>IF('Town Data'!I36&gt;9,'Town Data'!H36,"*")</f>
        <v>2186725.86</v>
      </c>
      <c r="G40" s="46" t="str">
        <f>IF('Town Data'!K36&gt;9,'Town Data'!J36,"*")</f>
        <v>*</v>
      </c>
      <c r="H40" s="47">
        <f>IF('Town Data'!M36&gt;9,'Town Data'!L36,"*")</f>
        <v>327900.56</v>
      </c>
      <c r="I40" s="9">
        <f t="shared" si="0"/>
        <v>2.86404442118777E-2</v>
      </c>
      <c r="J40" s="9" t="str">
        <f t="shared" si="1"/>
        <v/>
      </c>
      <c r="K40" s="9">
        <f t="shared" si="2"/>
        <v>-2.5062110293437755E-2</v>
      </c>
      <c r="L40" s="15"/>
    </row>
    <row r="41" spans="1:12" x14ac:dyDescent="0.25">
      <c r="A41" s="15"/>
      <c r="B41" s="27" t="str">
        <f>'Town Data'!A37</f>
        <v>MILTON</v>
      </c>
      <c r="C41" s="51">
        <f>IF('Town Data'!C37&gt;9,'Town Data'!B37,"*")</f>
        <v>862543.54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958299.35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-9.9922649430994548E-2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MONTGOMERY</v>
      </c>
      <c r="C42" s="50">
        <f>IF('Town Data'!C38&gt;9,'Town Data'!B38,"*")</f>
        <v>91319.42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MONTPELIER</v>
      </c>
      <c r="C43" s="51">
        <f>IF('Town Data'!C39&gt;9,'Town Data'!B39,"*")</f>
        <v>2300864.08</v>
      </c>
      <c r="D43" s="43" t="str">
        <f>IF('Town Data'!E39&gt;9,'Town Data'!D39,"*")</f>
        <v>*</v>
      </c>
      <c r="E43" s="44">
        <f>IF('Town Data'!G39&gt;9,'Town Data'!F39,"*")</f>
        <v>390579.54</v>
      </c>
      <c r="F43" s="43">
        <f>IF('Town Data'!I39&gt;9,'Town Data'!H39,"*")</f>
        <v>2322300.08</v>
      </c>
      <c r="G43" s="43" t="str">
        <f>IF('Town Data'!K39&gt;9,'Town Data'!J39,"*")</f>
        <v>*</v>
      </c>
      <c r="H43" s="44">
        <f>IF('Town Data'!M39&gt;9,'Town Data'!L39,"*")</f>
        <v>416166.51</v>
      </c>
      <c r="I43" s="22">
        <f t="shared" si="0"/>
        <v>-9.2305039235067322E-3</v>
      </c>
      <c r="J43" s="22" t="str">
        <f t="shared" si="1"/>
        <v/>
      </c>
      <c r="K43" s="22">
        <f t="shared" si="2"/>
        <v>-6.1482530153615746E-2</v>
      </c>
      <c r="L43" s="15"/>
    </row>
    <row r="44" spans="1:12" x14ac:dyDescent="0.25">
      <c r="A44" s="15"/>
      <c r="B44" s="15" t="str">
        <f>'Town Data'!A40</f>
        <v>MORRISTOWN</v>
      </c>
      <c r="C44" s="50">
        <f>IF('Town Data'!C40&gt;9,'Town Data'!B40,"*")</f>
        <v>1355667.76</v>
      </c>
      <c r="D44" s="46" t="str">
        <f>IF('Town Data'!E40&gt;9,'Town Data'!D40,"*")</f>
        <v>*</v>
      </c>
      <c r="E44" s="47">
        <f>IF('Town Data'!G40&gt;9,'Town Data'!F40,"*")</f>
        <v>136919.60999999999</v>
      </c>
      <c r="F44" s="45">
        <f>IF('Town Data'!I40&gt;9,'Town Data'!H40,"*")</f>
        <v>1329865.1599999999</v>
      </c>
      <c r="G44" s="46" t="str">
        <f>IF('Town Data'!K40&gt;9,'Town Data'!J40,"*")</f>
        <v>*</v>
      </c>
      <c r="H44" s="47">
        <f>IF('Town Data'!M40&gt;9,'Town Data'!L40,"*")</f>
        <v>129139.06</v>
      </c>
      <c r="I44" s="9">
        <f t="shared" si="0"/>
        <v>1.940241821208407E-2</v>
      </c>
      <c r="J44" s="9" t="str">
        <f t="shared" si="1"/>
        <v/>
      </c>
      <c r="K44" s="9">
        <f t="shared" si="2"/>
        <v>6.0249393173529286E-2</v>
      </c>
      <c r="L44" s="15"/>
    </row>
    <row r="45" spans="1:12" x14ac:dyDescent="0.25">
      <c r="A45" s="15"/>
      <c r="B45" s="27" t="str">
        <f>'Town Data'!A41</f>
        <v>NEWPORT</v>
      </c>
      <c r="C45" s="51">
        <f>IF('Town Data'!C41&gt;9,'Town Data'!B41,"*")</f>
        <v>1002962.19</v>
      </c>
      <c r="D45" s="43" t="str">
        <f>IF('Town Data'!E41&gt;9,'Town Data'!D41,"*")</f>
        <v>*</v>
      </c>
      <c r="E45" s="44">
        <f>IF('Town Data'!G41&gt;9,'Town Data'!F41,"*")</f>
        <v>126954.22</v>
      </c>
      <c r="F45" s="43">
        <f>IF('Town Data'!I41&gt;9,'Town Data'!H41,"*")</f>
        <v>1002244.53</v>
      </c>
      <c r="G45" s="43" t="str">
        <f>IF('Town Data'!K41&gt;9,'Town Data'!J41,"*")</f>
        <v>*</v>
      </c>
      <c r="H45" s="44">
        <f>IF('Town Data'!M41&gt;9,'Town Data'!L41,"*")</f>
        <v>131887.32999999999</v>
      </c>
      <c r="I45" s="22">
        <f t="shared" si="0"/>
        <v>7.1605279801319156E-4</v>
      </c>
      <c r="J45" s="22" t="str">
        <f t="shared" si="1"/>
        <v/>
      </c>
      <c r="K45" s="22">
        <f t="shared" si="2"/>
        <v>-3.7403972011564618E-2</v>
      </c>
      <c r="L45" s="15"/>
    </row>
    <row r="46" spans="1:12" x14ac:dyDescent="0.25">
      <c r="A46" s="15"/>
      <c r="B46" s="15" t="str">
        <f>'Town Data'!A42</f>
        <v>NORTH HERO</v>
      </c>
      <c r="C46" s="50" t="str">
        <f>IF('Town Data'!C42&gt;9,'Town Data'!B42,"*")</f>
        <v>*</v>
      </c>
      <c r="D46" s="46">
        <f>IF('Town Data'!E42&gt;9,'Town Data'!D42,"*")</f>
        <v>104286.72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113068.86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-7.7670722071488119E-2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NORTHFIELD</v>
      </c>
      <c r="C47" s="51">
        <f>IF('Town Data'!C43&gt;9,'Town Data'!B43,"*")</f>
        <v>388030.91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363071.56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6.8744987902660232E-2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POULTNEY</v>
      </c>
      <c r="C48" s="50">
        <f>IF('Town Data'!C44&gt;9,'Town Data'!B44,"*")</f>
        <v>269110.88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236778.63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0.1365505408997425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RANDOLPH</v>
      </c>
      <c r="C49" s="51">
        <f>IF('Town Data'!C45&gt;9,'Town Data'!B45,"*")</f>
        <v>681862.44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628230.35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8.537010349786503E-2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ROCKINGHAM</v>
      </c>
      <c r="C50" s="50">
        <f>IF('Town Data'!C46&gt;9,'Town Data'!B46,"*")</f>
        <v>508620.94</v>
      </c>
      <c r="D50" s="46" t="str">
        <f>IF('Town Data'!E46&gt;9,'Town Data'!D46,"*")</f>
        <v>*</v>
      </c>
      <c r="E50" s="47">
        <f>IF('Town Data'!G46&gt;9,'Town Data'!F46,"*")</f>
        <v>103886.82</v>
      </c>
      <c r="F50" s="45">
        <f>IF('Town Data'!I46&gt;9,'Town Data'!H46,"*")</f>
        <v>470140.03</v>
      </c>
      <c r="G50" s="46" t="str">
        <f>IF('Town Data'!K46&gt;9,'Town Data'!J46,"*")</f>
        <v>*</v>
      </c>
      <c r="H50" s="47">
        <f>IF('Town Data'!M46&gt;9,'Town Data'!L46,"*")</f>
        <v>96434.03</v>
      </c>
      <c r="I50" s="9">
        <f t="shared" si="0"/>
        <v>8.1849890552820978E-2</v>
      </c>
      <c r="J50" s="9" t="str">
        <f t="shared" si="1"/>
        <v/>
      </c>
      <c r="K50" s="9">
        <f t="shared" si="2"/>
        <v>7.7283817756034962E-2</v>
      </c>
      <c r="L50" s="15"/>
    </row>
    <row r="51" spans="1:12" x14ac:dyDescent="0.25">
      <c r="A51" s="15"/>
      <c r="B51" s="27" t="str">
        <f>'Town Data'!A47</f>
        <v>ROYALTON</v>
      </c>
      <c r="C51" s="51">
        <f>IF('Town Data'!C47&gt;9,'Town Data'!B47,"*")</f>
        <v>364454.41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377030.37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-3.3355297081240486E-2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RUTLAND</v>
      </c>
      <c r="C52" s="50">
        <f>IF('Town Data'!C48&gt;9,'Town Data'!B48,"*")</f>
        <v>4005585.1</v>
      </c>
      <c r="D52" s="46">
        <f>IF('Town Data'!E48&gt;9,'Town Data'!D48,"*")</f>
        <v>245560.26</v>
      </c>
      <c r="E52" s="47">
        <f>IF('Town Data'!G48&gt;9,'Town Data'!F48,"*")</f>
        <v>452394.16</v>
      </c>
      <c r="F52" s="45">
        <f>IF('Town Data'!I48&gt;9,'Town Data'!H48,"*")</f>
        <v>3678521.49</v>
      </c>
      <c r="G52" s="46">
        <f>IF('Town Data'!K48&gt;9,'Town Data'!J48,"*")</f>
        <v>202890.14</v>
      </c>
      <c r="H52" s="47">
        <f>IF('Town Data'!M48&gt;9,'Town Data'!L48,"*")</f>
        <v>436467.75</v>
      </c>
      <c r="I52" s="9">
        <f t="shared" si="0"/>
        <v>8.8911702946174676E-2</v>
      </c>
      <c r="J52" s="9">
        <f t="shared" si="1"/>
        <v>0.2103114522963018</v>
      </c>
      <c r="K52" s="9">
        <f t="shared" si="2"/>
        <v>3.6489316793737854E-2</v>
      </c>
      <c r="L52" s="15"/>
    </row>
    <row r="53" spans="1:12" x14ac:dyDescent="0.25">
      <c r="A53" s="15"/>
      <c r="B53" s="27" t="str">
        <f>'Town Data'!A49</f>
        <v>RUTLAND TOWN</v>
      </c>
      <c r="C53" s="51">
        <f>IF('Town Data'!C49&gt;9,'Town Data'!B49,"*")</f>
        <v>1195505.33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1059264.17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0.12861868064507473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SHELBURNE</v>
      </c>
      <c r="C54" s="50">
        <f>IF('Town Data'!C50&gt;9,'Town Data'!B50,"*")</f>
        <v>1175935.73</v>
      </c>
      <c r="D54" s="46" t="str">
        <f>IF('Town Data'!E50&gt;9,'Town Data'!D50,"*")</f>
        <v>*</v>
      </c>
      <c r="E54" s="47">
        <f>IF('Town Data'!G50&gt;9,'Town Data'!F50,"*")</f>
        <v>239776.03</v>
      </c>
      <c r="F54" s="45">
        <f>IF('Town Data'!I50&gt;9,'Town Data'!H50,"*")</f>
        <v>1101609.92</v>
      </c>
      <c r="G54" s="46" t="str">
        <f>IF('Town Data'!K50&gt;9,'Town Data'!J50,"*")</f>
        <v>*</v>
      </c>
      <c r="H54" s="47">
        <f>IF('Town Data'!M50&gt;9,'Town Data'!L50,"*")</f>
        <v>164674.39000000001</v>
      </c>
      <c r="I54" s="9">
        <f t="shared" si="0"/>
        <v>6.7470171292575196E-2</v>
      </c>
      <c r="J54" s="9" t="str">
        <f t="shared" si="1"/>
        <v/>
      </c>
      <c r="K54" s="9">
        <f t="shared" si="2"/>
        <v>0.45606144343391813</v>
      </c>
      <c r="L54" s="15"/>
    </row>
    <row r="55" spans="1:12" x14ac:dyDescent="0.25">
      <c r="A55" s="15"/>
      <c r="B55" s="27" t="str">
        <f>'Town Data'!A51</f>
        <v>SOUTH BURLINGTON</v>
      </c>
      <c r="C55" s="51">
        <f>IF('Town Data'!C51&gt;9,'Town Data'!B51,"*")</f>
        <v>7858650.0999999996</v>
      </c>
      <c r="D55" s="43">
        <f>IF('Town Data'!E51&gt;9,'Town Data'!D51,"*")</f>
        <v>3142932.72</v>
      </c>
      <c r="E55" s="44">
        <f>IF('Town Data'!G51&gt;9,'Town Data'!F51,"*")</f>
        <v>852456</v>
      </c>
      <c r="F55" s="43">
        <f>IF('Town Data'!I51&gt;9,'Town Data'!H51,"*")</f>
        <v>7001782.5800000001</v>
      </c>
      <c r="G55" s="43">
        <f>IF('Town Data'!K51&gt;9,'Town Data'!J51,"*")</f>
        <v>3466499.67</v>
      </c>
      <c r="H55" s="44">
        <f>IF('Town Data'!M51&gt;9,'Town Data'!L51,"*")</f>
        <v>842508.78</v>
      </c>
      <c r="I55" s="22">
        <f t="shared" si="0"/>
        <v>0.12237848150949004</v>
      </c>
      <c r="J55" s="22">
        <f t="shared" si="1"/>
        <v>-9.3341116631348114E-2</v>
      </c>
      <c r="K55" s="22">
        <f t="shared" si="2"/>
        <v>1.1806666275928865E-2</v>
      </c>
      <c r="L55" s="15"/>
    </row>
    <row r="56" spans="1:12" x14ac:dyDescent="0.25">
      <c r="A56" s="15"/>
      <c r="B56" s="15" t="str">
        <f>'Town Data'!A52</f>
        <v>SOUTH HERO</v>
      </c>
      <c r="C56" s="50">
        <f>IF('Town Data'!C52&gt;9,'Town Data'!B52,"*")</f>
        <v>290425.24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211283.84</v>
      </c>
      <c r="G56" s="46">
        <f>IF('Town Data'!K52&gt;9,'Town Data'!J52,"*")</f>
        <v>53575.02</v>
      </c>
      <c r="H56" s="47" t="str">
        <f>IF('Town Data'!M52&gt;9,'Town Data'!L52,"*")</f>
        <v>*</v>
      </c>
      <c r="I56" s="9">
        <f t="shared" si="0"/>
        <v>0.37457384341367517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SPRINGFIELD</v>
      </c>
      <c r="C57" s="51">
        <f>IF('Town Data'!C53&gt;9,'Town Data'!B53,"*")</f>
        <v>1033170.85</v>
      </c>
      <c r="D57" s="43" t="str">
        <f>IF('Town Data'!E53&gt;9,'Town Data'!D53,"*")</f>
        <v>*</v>
      </c>
      <c r="E57" s="44">
        <f>IF('Town Data'!G53&gt;9,'Town Data'!F53,"*")</f>
        <v>104355.58</v>
      </c>
      <c r="F57" s="43">
        <f>IF('Town Data'!I53&gt;9,'Town Data'!H53,"*")</f>
        <v>971731.59</v>
      </c>
      <c r="G57" s="43" t="str">
        <f>IF('Town Data'!K53&gt;9,'Town Data'!J53,"*")</f>
        <v>*</v>
      </c>
      <c r="H57" s="44">
        <f>IF('Town Data'!M53&gt;9,'Town Data'!L53,"*")</f>
        <v>95858.66</v>
      </c>
      <c r="I57" s="22">
        <f t="shared" si="0"/>
        <v>6.3226574737577493E-2</v>
      </c>
      <c r="J57" s="22" t="str">
        <f t="shared" si="1"/>
        <v/>
      </c>
      <c r="K57" s="22">
        <f t="shared" si="2"/>
        <v>8.8640087395338074E-2</v>
      </c>
      <c r="L57" s="15"/>
    </row>
    <row r="58" spans="1:12" x14ac:dyDescent="0.25">
      <c r="A58" s="15"/>
      <c r="B58" s="15" t="str">
        <f>'Town Data'!A54</f>
        <v>ST ALBANS</v>
      </c>
      <c r="C58" s="50">
        <f>IF('Town Data'!C54&gt;9,'Town Data'!B54,"*")</f>
        <v>1915466.31</v>
      </c>
      <c r="D58" s="46" t="str">
        <f>IF('Town Data'!E54&gt;9,'Town Data'!D54,"*")</f>
        <v>*</v>
      </c>
      <c r="E58" s="47">
        <f>IF('Town Data'!G54&gt;9,'Town Data'!F54,"*")</f>
        <v>242754.34</v>
      </c>
      <c r="F58" s="45">
        <f>IF('Town Data'!I54&gt;9,'Town Data'!H54,"*")</f>
        <v>1805660.8</v>
      </c>
      <c r="G58" s="46" t="str">
        <f>IF('Town Data'!K54&gt;9,'Town Data'!J54,"*")</f>
        <v>*</v>
      </c>
      <c r="H58" s="47">
        <f>IF('Town Data'!M54&gt;9,'Town Data'!L54,"*")</f>
        <v>213032.93</v>
      </c>
      <c r="I58" s="9">
        <f t="shared" si="0"/>
        <v>6.0811814710714222E-2</v>
      </c>
      <c r="J58" s="9" t="str">
        <f t="shared" si="1"/>
        <v/>
      </c>
      <c r="K58" s="9">
        <f t="shared" si="2"/>
        <v>0.13951556691258954</v>
      </c>
      <c r="L58" s="15"/>
    </row>
    <row r="59" spans="1:12" x14ac:dyDescent="0.25">
      <c r="A59" s="15"/>
      <c r="B59" s="27" t="str">
        <f>'Town Data'!A55</f>
        <v>ST ALBANS TOWN</v>
      </c>
      <c r="C59" s="51">
        <f>IF('Town Data'!C55&gt;9,'Town Data'!B55,"*")</f>
        <v>969521.04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784064.95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0.2365315398934745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ST JOHNSBURY</v>
      </c>
      <c r="C60" s="50">
        <f>IF('Town Data'!C56&gt;9,'Town Data'!B56,"*")</f>
        <v>1214731.79</v>
      </c>
      <c r="D60" s="46" t="str">
        <f>IF('Town Data'!E56&gt;9,'Town Data'!D56,"*")</f>
        <v>*</v>
      </c>
      <c r="E60" s="47">
        <f>IF('Town Data'!G56&gt;9,'Town Data'!F56,"*")</f>
        <v>102967.51</v>
      </c>
      <c r="F60" s="45">
        <f>IF('Town Data'!I56&gt;9,'Town Data'!H56,"*")</f>
        <v>1262535.44</v>
      </c>
      <c r="G60" s="46" t="str">
        <f>IF('Town Data'!K56&gt;9,'Town Data'!J56,"*")</f>
        <v>*</v>
      </c>
      <c r="H60" s="47">
        <f>IF('Town Data'!M56&gt;9,'Town Data'!L56,"*")</f>
        <v>105910.66</v>
      </c>
      <c r="I60" s="9">
        <f t="shared" si="0"/>
        <v>-3.7863214358560826E-2</v>
      </c>
      <c r="J60" s="9" t="str">
        <f t="shared" si="1"/>
        <v/>
      </c>
      <c r="K60" s="9">
        <f t="shared" si="2"/>
        <v>-2.7788987435259194E-2</v>
      </c>
      <c r="L60" s="15"/>
    </row>
    <row r="61" spans="1:12" x14ac:dyDescent="0.25">
      <c r="A61" s="15"/>
      <c r="B61" s="27" t="str">
        <f>'Town Data'!A57</f>
        <v>STOWE</v>
      </c>
      <c r="C61" s="51">
        <f>IF('Town Data'!C57&gt;9,'Town Data'!B57,"*")</f>
        <v>2526130.23</v>
      </c>
      <c r="D61" s="43">
        <f>IF('Town Data'!E57&gt;9,'Town Data'!D57,"*")</f>
        <v>2240045.83</v>
      </c>
      <c r="E61" s="44">
        <f>IF('Town Data'!G57&gt;9,'Town Data'!F57,"*")</f>
        <v>904184.3</v>
      </c>
      <c r="F61" s="43">
        <f>IF('Town Data'!I57&gt;9,'Town Data'!H57,"*")</f>
        <v>2414124.35</v>
      </c>
      <c r="G61" s="43">
        <f>IF('Town Data'!K57&gt;9,'Town Data'!J57,"*")</f>
        <v>2110897.04</v>
      </c>
      <c r="H61" s="44">
        <f>IF('Town Data'!M57&gt;9,'Town Data'!L57,"*")</f>
        <v>753333.52</v>
      </c>
      <c r="I61" s="22">
        <f t="shared" si="0"/>
        <v>4.6396069034306327E-2</v>
      </c>
      <c r="J61" s="22">
        <f t="shared" si="1"/>
        <v>6.1181946609769292E-2</v>
      </c>
      <c r="K61" s="22">
        <f t="shared" si="2"/>
        <v>0.20024434861201984</v>
      </c>
      <c r="L61" s="15"/>
    </row>
    <row r="62" spans="1:12" x14ac:dyDescent="0.25">
      <c r="A62" s="15"/>
      <c r="B62" s="15" t="str">
        <f>'Town Data'!A58</f>
        <v>SWANTON</v>
      </c>
      <c r="C62" s="50">
        <f>IF('Town Data'!C58&gt;9,'Town Data'!B58,"*")</f>
        <v>549814.22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578304.69999999995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-4.9265516949801691E-2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VERGENNES</v>
      </c>
      <c r="C63" s="51">
        <f>IF('Town Data'!C59&gt;9,'Town Data'!B59,"*")</f>
        <v>411099.61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403304.81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1.9327317221929458E-2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WAITSFIELD</v>
      </c>
      <c r="C64" s="50">
        <f>IF('Town Data'!C60&gt;9,'Town Data'!B60,"*")</f>
        <v>795396.2</v>
      </c>
      <c r="D64" s="46">
        <f>IF('Town Data'!E60&gt;9,'Town Data'!D60,"*")</f>
        <v>183708.21</v>
      </c>
      <c r="E64" s="47">
        <f>IF('Town Data'!G60&gt;9,'Town Data'!F60,"*")</f>
        <v>249070.25</v>
      </c>
      <c r="F64" s="45">
        <f>IF('Town Data'!I60&gt;9,'Town Data'!H60,"*")</f>
        <v>748703.67</v>
      </c>
      <c r="G64" s="46">
        <f>IF('Town Data'!K60&gt;9,'Town Data'!J60,"*")</f>
        <v>129309.29</v>
      </c>
      <c r="H64" s="47">
        <f>IF('Town Data'!M60&gt;9,'Town Data'!L60,"*")</f>
        <v>182454.92</v>
      </c>
      <c r="I64" s="9">
        <f t="shared" si="0"/>
        <v>6.2364499962982566E-2</v>
      </c>
      <c r="J64" s="9">
        <f t="shared" si="1"/>
        <v>0.42068841302894788</v>
      </c>
      <c r="K64" s="9">
        <f t="shared" si="2"/>
        <v>0.36510569295692319</v>
      </c>
      <c r="L64" s="15"/>
    </row>
    <row r="65" spans="1:12" x14ac:dyDescent="0.25">
      <c r="A65" s="15"/>
      <c r="B65" s="27" t="str">
        <f>'Town Data'!A61</f>
        <v>WARREN</v>
      </c>
      <c r="C65" s="51">
        <f>IF('Town Data'!C61&gt;9,'Town Data'!B61,"*")</f>
        <v>251710.61</v>
      </c>
      <c r="D65" s="43">
        <f>IF('Town Data'!E61&gt;9,'Town Data'!D61,"*")</f>
        <v>181630.31</v>
      </c>
      <c r="E65" s="44" t="str">
        <f>IF('Town Data'!G61&gt;9,'Town Data'!F61,"*")</f>
        <v>*</v>
      </c>
      <c r="F65" s="43">
        <f>IF('Town Data'!I61&gt;9,'Town Data'!H61,"*")</f>
        <v>217692.3</v>
      </c>
      <c r="G65" s="43">
        <f>IF('Town Data'!K61&gt;9,'Town Data'!J61,"*")</f>
        <v>198653.53</v>
      </c>
      <c r="H65" s="44" t="str">
        <f>IF('Town Data'!M61&gt;9,'Town Data'!L61,"*")</f>
        <v>*</v>
      </c>
      <c r="I65" s="22">
        <f t="shared" si="0"/>
        <v>0.15626786064550743</v>
      </c>
      <c r="J65" s="22">
        <f t="shared" si="1"/>
        <v>-8.5693015372039966E-2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WATERBURY</v>
      </c>
      <c r="C66" s="50">
        <f>IF('Town Data'!C62&gt;9,'Town Data'!B62,"*")</f>
        <v>1347829.47</v>
      </c>
      <c r="D66" s="46">
        <f>IF('Town Data'!E62&gt;9,'Town Data'!D62,"*")</f>
        <v>518808.69</v>
      </c>
      <c r="E66" s="47">
        <f>IF('Town Data'!G62&gt;9,'Town Data'!F62,"*")</f>
        <v>349269.7</v>
      </c>
      <c r="F66" s="45">
        <f>IF('Town Data'!I62&gt;9,'Town Data'!H62,"*")</f>
        <v>1363543.33</v>
      </c>
      <c r="G66" s="46" t="str">
        <f>IF('Town Data'!K62&gt;9,'Town Data'!J62,"*")</f>
        <v>*</v>
      </c>
      <c r="H66" s="47">
        <f>IF('Town Data'!M62&gt;9,'Town Data'!L62,"*")</f>
        <v>349317.28</v>
      </c>
      <c r="I66" s="9">
        <f t="shared" si="0"/>
        <v>-1.1524283573738798E-2</v>
      </c>
      <c r="J66" s="9" t="str">
        <f t="shared" si="1"/>
        <v/>
      </c>
      <c r="K66" s="9">
        <f t="shared" si="2"/>
        <v>-1.3620854943109683E-4</v>
      </c>
      <c r="L66" s="15"/>
    </row>
    <row r="67" spans="1:12" x14ac:dyDescent="0.25">
      <c r="A67" s="15"/>
      <c r="B67" s="27" t="str">
        <f>'Town Data'!A63</f>
        <v>WEST RUTLAND</v>
      </c>
      <c r="C67" s="51">
        <f>IF('Town Data'!C63&gt;9,'Town Data'!B63,"*")</f>
        <v>140221.69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WILLISTON</v>
      </c>
      <c r="C68" s="50">
        <f>IF('Town Data'!C64&gt;9,'Town Data'!B64,"*")</f>
        <v>3410492.97</v>
      </c>
      <c r="D68" s="46" t="str">
        <f>IF('Town Data'!E64&gt;9,'Town Data'!D64,"*")</f>
        <v>*</v>
      </c>
      <c r="E68" s="47">
        <f>IF('Town Data'!G64&gt;9,'Town Data'!F64,"*")</f>
        <v>414348.84</v>
      </c>
      <c r="F68" s="45">
        <f>IF('Town Data'!I64&gt;9,'Town Data'!H64,"*")</f>
        <v>3231450.8</v>
      </c>
      <c r="G68" s="46" t="str">
        <f>IF('Town Data'!K64&gt;9,'Town Data'!J64,"*")</f>
        <v>*</v>
      </c>
      <c r="H68" s="47">
        <f>IF('Town Data'!M64&gt;9,'Town Data'!L64,"*")</f>
        <v>423523.51</v>
      </c>
      <c r="I68" s="9">
        <f t="shared" si="0"/>
        <v>5.540612594194546E-2</v>
      </c>
      <c r="J68" s="9" t="str">
        <f t="shared" si="1"/>
        <v/>
      </c>
      <c r="K68" s="9">
        <f t="shared" si="2"/>
        <v>-2.1662717141723686E-2</v>
      </c>
      <c r="L68" s="15"/>
    </row>
    <row r="69" spans="1:12" x14ac:dyDescent="0.25">
      <c r="A69" s="15"/>
      <c r="B69" s="27" t="str">
        <f>'Town Data'!A65</f>
        <v>WILMINGTON</v>
      </c>
      <c r="C69" s="51">
        <f>IF('Town Data'!C65&gt;9,'Town Data'!B65,"*")</f>
        <v>428072.23</v>
      </c>
      <c r="D69" s="43">
        <f>IF('Town Data'!E65&gt;9,'Town Data'!D65,"*")</f>
        <v>57725.17</v>
      </c>
      <c r="E69" s="44">
        <f>IF('Town Data'!G65&gt;9,'Town Data'!F65,"*")</f>
        <v>56190.58</v>
      </c>
      <c r="F69" s="43">
        <f>IF('Town Data'!I65&gt;9,'Town Data'!H65,"*")</f>
        <v>421461.57</v>
      </c>
      <c r="G69" s="43">
        <f>IF('Town Data'!K65&gt;9,'Town Data'!J65,"*")</f>
        <v>41895.919999999998</v>
      </c>
      <c r="H69" s="44">
        <f>IF('Town Data'!M65&gt;9,'Town Data'!L65,"*")</f>
        <v>53095.7</v>
      </c>
      <c r="I69" s="22">
        <f t="shared" si="0"/>
        <v>1.5685083695768452E-2</v>
      </c>
      <c r="J69" s="22">
        <f t="shared" si="1"/>
        <v>0.37782318660146386</v>
      </c>
      <c r="K69" s="22">
        <f t="shared" si="2"/>
        <v>5.8288712645280218E-2</v>
      </c>
      <c r="L69" s="15"/>
    </row>
    <row r="70" spans="1:12" x14ac:dyDescent="0.25">
      <c r="A70" s="15"/>
      <c r="B70" s="15" t="str">
        <f>'Town Data'!A66</f>
        <v>WINDSOR</v>
      </c>
      <c r="C70" s="50">
        <f>IF('Town Data'!C66&gt;9,'Town Data'!B66,"*")</f>
        <v>365185.27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345485.92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>
        <f t="shared" ref="I70:I133" si="3">IFERROR((C70-F70)/F70,"")</f>
        <v>5.7019255661706951E-2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WINOOSKI</v>
      </c>
      <c r="C71" s="51">
        <f>IF('Town Data'!C67&gt;9,'Town Data'!B67,"*")</f>
        <v>1294462.5</v>
      </c>
      <c r="D71" s="43" t="str">
        <f>IF('Town Data'!E67&gt;9,'Town Data'!D67,"*")</f>
        <v>*</v>
      </c>
      <c r="E71" s="44">
        <f>IF('Town Data'!G67&gt;9,'Town Data'!F67,"*")</f>
        <v>486348.89</v>
      </c>
      <c r="F71" s="43">
        <f>IF('Town Data'!I67&gt;9,'Town Data'!H67,"*")</f>
        <v>1104547.32</v>
      </c>
      <c r="G71" s="43" t="str">
        <f>IF('Town Data'!K67&gt;9,'Town Data'!J67,"*")</f>
        <v>*</v>
      </c>
      <c r="H71" s="44">
        <f>IF('Town Data'!M67&gt;9,'Town Data'!L67,"*")</f>
        <v>454291.48</v>
      </c>
      <c r="I71" s="22">
        <f t="shared" si="3"/>
        <v>0.17193937874929607</v>
      </c>
      <c r="J71" s="22" t="str">
        <f t="shared" si="4"/>
        <v/>
      </c>
      <c r="K71" s="22">
        <f t="shared" si="5"/>
        <v>7.0565730178342848E-2</v>
      </c>
      <c r="L71" s="15"/>
    </row>
    <row r="72" spans="1:12" x14ac:dyDescent="0.25">
      <c r="A72" s="15"/>
      <c r="B72" s="15" t="str">
        <f>'Town Data'!A68</f>
        <v>WOODSTOCK</v>
      </c>
      <c r="C72" s="50">
        <f>IF('Town Data'!C68&gt;9,'Town Data'!B68,"*")</f>
        <v>1136724.6000000001</v>
      </c>
      <c r="D72" s="46">
        <f>IF('Town Data'!E68&gt;9,'Town Data'!D68,"*")</f>
        <v>1184924.8799999999</v>
      </c>
      <c r="E72" s="47">
        <f>IF('Town Data'!G68&gt;9,'Town Data'!F68,"*")</f>
        <v>296759.89</v>
      </c>
      <c r="F72" s="45">
        <f>IF('Town Data'!I68&gt;9,'Town Data'!H68,"*")</f>
        <v>1211547.05</v>
      </c>
      <c r="G72" s="46">
        <f>IF('Town Data'!K68&gt;9,'Town Data'!J68,"*")</f>
        <v>966928.81</v>
      </c>
      <c r="H72" s="47">
        <f>IF('Town Data'!M68&gt;9,'Town Data'!L68,"*")</f>
        <v>293360.13</v>
      </c>
      <c r="I72" s="9">
        <f t="shared" si="3"/>
        <v>-6.1757774904408334E-2</v>
      </c>
      <c r="J72" s="9">
        <f t="shared" si="4"/>
        <v>0.22545203715669598</v>
      </c>
      <c r="K72" s="9">
        <f t="shared" si="5"/>
        <v>1.1589032224658508E-2</v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156014.91</v>
      </c>
      <c r="I2" s="39">
        <v>10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1960547.52</v>
      </c>
      <c r="C3" s="39">
        <v>50</v>
      </c>
      <c r="D3" s="39">
        <v>0</v>
      </c>
      <c r="E3" s="39">
        <v>0</v>
      </c>
      <c r="F3" s="39">
        <v>294371.09999999998</v>
      </c>
      <c r="G3" s="39">
        <v>22</v>
      </c>
      <c r="H3" s="39">
        <v>1899035.24</v>
      </c>
      <c r="I3" s="39">
        <v>50</v>
      </c>
      <c r="J3" s="39">
        <v>0</v>
      </c>
      <c r="K3" s="39">
        <v>0</v>
      </c>
      <c r="L3" s="39">
        <v>274715.09999999998</v>
      </c>
      <c r="M3" s="39">
        <v>25</v>
      </c>
    </row>
    <row r="4" spans="1:13" x14ac:dyDescent="0.25">
      <c r="A4" s="38" t="s">
        <v>49</v>
      </c>
      <c r="B4" s="39">
        <v>204856.35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169465.01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2697777.87</v>
      </c>
      <c r="C5" s="39">
        <v>69</v>
      </c>
      <c r="D5" s="39">
        <v>599598.16</v>
      </c>
      <c r="E5" s="39">
        <v>17</v>
      </c>
      <c r="F5" s="39">
        <v>322527.64</v>
      </c>
      <c r="G5" s="39">
        <v>25</v>
      </c>
      <c r="H5" s="39">
        <v>2755127.26</v>
      </c>
      <c r="I5" s="39">
        <v>75</v>
      </c>
      <c r="J5" s="39">
        <v>516633.87</v>
      </c>
      <c r="K5" s="39">
        <v>21</v>
      </c>
      <c r="L5" s="39">
        <v>348536.23</v>
      </c>
      <c r="M5" s="39">
        <v>30</v>
      </c>
    </row>
    <row r="6" spans="1:13" x14ac:dyDescent="0.25">
      <c r="A6" s="38" t="s">
        <v>51</v>
      </c>
      <c r="B6" s="39">
        <v>1527556.22</v>
      </c>
      <c r="C6" s="39">
        <v>15</v>
      </c>
      <c r="D6" s="39">
        <v>0</v>
      </c>
      <c r="E6" s="39">
        <v>0</v>
      </c>
      <c r="F6" s="39">
        <v>0</v>
      </c>
      <c r="G6" s="39">
        <v>0</v>
      </c>
      <c r="H6" s="39">
        <v>1387115.53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481741.72</v>
      </c>
      <c r="C7" s="39">
        <v>12</v>
      </c>
      <c r="D7" s="39">
        <v>0</v>
      </c>
      <c r="E7" s="39">
        <v>0</v>
      </c>
      <c r="F7" s="39">
        <v>0</v>
      </c>
      <c r="G7" s="39">
        <v>0</v>
      </c>
      <c r="H7" s="39">
        <v>462283.37</v>
      </c>
      <c r="I7" s="39">
        <v>12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348590.79</v>
      </c>
      <c r="C8" s="39">
        <v>20</v>
      </c>
      <c r="D8" s="39">
        <v>0</v>
      </c>
      <c r="E8" s="39">
        <v>0</v>
      </c>
      <c r="F8" s="39">
        <v>0</v>
      </c>
      <c r="G8" s="39">
        <v>0</v>
      </c>
      <c r="H8" s="39">
        <v>361770.75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3445074.12</v>
      </c>
      <c r="C9" s="39">
        <v>74</v>
      </c>
      <c r="D9" s="39">
        <v>885056.23</v>
      </c>
      <c r="E9" s="39">
        <v>18</v>
      </c>
      <c r="F9" s="39">
        <v>520040.08</v>
      </c>
      <c r="G9" s="39">
        <v>34</v>
      </c>
      <c r="H9" s="39">
        <v>3578669.73</v>
      </c>
      <c r="I9" s="39">
        <v>86</v>
      </c>
      <c r="J9" s="39">
        <v>833884.85</v>
      </c>
      <c r="K9" s="39">
        <v>18</v>
      </c>
      <c r="L9" s="39">
        <v>542973.21</v>
      </c>
      <c r="M9" s="39">
        <v>38</v>
      </c>
    </row>
    <row r="10" spans="1:13" x14ac:dyDescent="0.25">
      <c r="A10" s="38" t="s">
        <v>55</v>
      </c>
      <c r="B10" s="39">
        <v>431248.39</v>
      </c>
      <c r="C10" s="39">
        <v>15</v>
      </c>
      <c r="D10" s="39">
        <v>0</v>
      </c>
      <c r="E10" s="39">
        <v>0</v>
      </c>
      <c r="F10" s="39">
        <v>0</v>
      </c>
      <c r="G10" s="39">
        <v>0</v>
      </c>
      <c r="H10" s="39">
        <v>424784.04</v>
      </c>
      <c r="I10" s="39">
        <v>17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251619.98</v>
      </c>
      <c r="C11" s="39">
        <v>13</v>
      </c>
      <c r="D11" s="39">
        <v>244851.15</v>
      </c>
      <c r="E11" s="39">
        <v>17</v>
      </c>
      <c r="F11" s="39">
        <v>0</v>
      </c>
      <c r="G11" s="39">
        <v>0</v>
      </c>
      <c r="H11" s="39">
        <v>239726.74</v>
      </c>
      <c r="I11" s="39">
        <v>15</v>
      </c>
      <c r="J11" s="39">
        <v>163452.16</v>
      </c>
      <c r="K11" s="39">
        <v>20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10401052.119999999</v>
      </c>
      <c r="C12" s="39">
        <v>180</v>
      </c>
      <c r="D12" s="39">
        <v>5207231.66</v>
      </c>
      <c r="E12" s="39">
        <v>26</v>
      </c>
      <c r="F12" s="39">
        <v>3833947.95</v>
      </c>
      <c r="G12" s="39">
        <v>100</v>
      </c>
      <c r="H12" s="39">
        <v>10480876.890000001</v>
      </c>
      <c r="I12" s="39">
        <v>192</v>
      </c>
      <c r="J12" s="39">
        <v>4688842.8099999996</v>
      </c>
      <c r="K12" s="39">
        <v>24</v>
      </c>
      <c r="L12" s="39">
        <v>3857011.57</v>
      </c>
      <c r="M12" s="39">
        <v>112</v>
      </c>
    </row>
    <row r="13" spans="1:13" x14ac:dyDescent="0.25">
      <c r="A13" s="38" t="s">
        <v>58</v>
      </c>
      <c r="B13" s="39">
        <v>444464.47</v>
      </c>
      <c r="C13" s="39">
        <v>16</v>
      </c>
      <c r="D13" s="39">
        <v>0</v>
      </c>
      <c r="E13" s="39">
        <v>0</v>
      </c>
      <c r="F13" s="39">
        <v>108554.36</v>
      </c>
      <c r="G13" s="39">
        <v>11</v>
      </c>
      <c r="H13" s="39">
        <v>449765.85</v>
      </c>
      <c r="I13" s="39">
        <v>16</v>
      </c>
      <c r="J13" s="39">
        <v>113555.29</v>
      </c>
      <c r="K13" s="39">
        <v>11</v>
      </c>
      <c r="L13" s="39">
        <v>108819.27</v>
      </c>
      <c r="M13" s="39">
        <v>10</v>
      </c>
    </row>
    <row r="14" spans="1:13" x14ac:dyDescent="0.25">
      <c r="A14" s="38" t="s">
        <v>59</v>
      </c>
      <c r="B14" s="39">
        <v>531173.61</v>
      </c>
      <c r="C14" s="39">
        <v>19</v>
      </c>
      <c r="D14" s="39">
        <v>0</v>
      </c>
      <c r="E14" s="39">
        <v>0</v>
      </c>
      <c r="F14" s="39">
        <v>0</v>
      </c>
      <c r="G14" s="39">
        <v>0</v>
      </c>
      <c r="H14" s="39">
        <v>549462.04</v>
      </c>
      <c r="I14" s="39">
        <v>21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300927.84000000003</v>
      </c>
      <c r="C15" s="39">
        <v>15</v>
      </c>
      <c r="D15" s="39">
        <v>0</v>
      </c>
      <c r="E15" s="39">
        <v>0</v>
      </c>
      <c r="F15" s="39">
        <v>0</v>
      </c>
      <c r="G15" s="39">
        <v>0</v>
      </c>
      <c r="H15" s="39">
        <v>282562.02</v>
      </c>
      <c r="I15" s="39">
        <v>17</v>
      </c>
      <c r="J15" s="39">
        <v>46513.279999999999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2419212.7200000002</v>
      </c>
      <c r="C16" s="39">
        <v>51</v>
      </c>
      <c r="D16" s="39">
        <v>1245604.3600000001</v>
      </c>
      <c r="E16" s="39">
        <v>14</v>
      </c>
      <c r="F16" s="39">
        <v>250847.59</v>
      </c>
      <c r="G16" s="39">
        <v>15</v>
      </c>
      <c r="H16" s="39">
        <v>2380809.2599999998</v>
      </c>
      <c r="I16" s="39">
        <v>53</v>
      </c>
      <c r="J16" s="39">
        <v>1366489.13</v>
      </c>
      <c r="K16" s="39">
        <v>14</v>
      </c>
      <c r="L16" s="39">
        <v>236613.3</v>
      </c>
      <c r="M16" s="39">
        <v>17</v>
      </c>
    </row>
    <row r="17" spans="1:13" x14ac:dyDescent="0.25">
      <c r="A17" s="38" t="s">
        <v>62</v>
      </c>
      <c r="B17" s="39">
        <v>211315.62</v>
      </c>
      <c r="C17" s="39">
        <v>10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877654.8</v>
      </c>
      <c r="C18" s="39">
        <v>20</v>
      </c>
      <c r="D18" s="39">
        <v>0</v>
      </c>
      <c r="E18" s="39">
        <v>0</v>
      </c>
      <c r="F18" s="39">
        <v>0</v>
      </c>
      <c r="G18" s="39">
        <v>0</v>
      </c>
      <c r="H18" s="39">
        <v>815441.82</v>
      </c>
      <c r="I18" s="39">
        <v>21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347499.24</v>
      </c>
      <c r="C19" s="39">
        <v>10</v>
      </c>
      <c r="D19" s="39">
        <v>0</v>
      </c>
      <c r="E19" s="39">
        <v>0</v>
      </c>
      <c r="F19" s="39">
        <v>0</v>
      </c>
      <c r="G19" s="39">
        <v>0</v>
      </c>
      <c r="H19" s="39">
        <v>350707.72</v>
      </c>
      <c r="I19" s="39">
        <v>12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186611.21</v>
      </c>
      <c r="C20" s="39">
        <v>14</v>
      </c>
      <c r="D20" s="39">
        <v>48356.31</v>
      </c>
      <c r="E20" s="39">
        <v>13</v>
      </c>
      <c r="F20" s="39">
        <v>0</v>
      </c>
      <c r="G20" s="39">
        <v>0</v>
      </c>
      <c r="H20" s="39">
        <v>162539.37</v>
      </c>
      <c r="I20" s="39">
        <v>13</v>
      </c>
      <c r="J20" s="39">
        <v>53188.2</v>
      </c>
      <c r="K20" s="39">
        <v>12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398064.47</v>
      </c>
      <c r="C21" s="39">
        <v>16</v>
      </c>
      <c r="D21" s="39">
        <v>0</v>
      </c>
      <c r="E21" s="39">
        <v>0</v>
      </c>
      <c r="F21" s="39">
        <v>0</v>
      </c>
      <c r="G21" s="39">
        <v>0</v>
      </c>
      <c r="H21" s="39">
        <v>387073.39</v>
      </c>
      <c r="I21" s="39">
        <v>18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3538375.41</v>
      </c>
      <c r="C22" s="39">
        <v>72</v>
      </c>
      <c r="D22" s="39">
        <v>0</v>
      </c>
      <c r="E22" s="39">
        <v>0</v>
      </c>
      <c r="F22" s="39">
        <v>334861.46999999997</v>
      </c>
      <c r="G22" s="39">
        <v>24</v>
      </c>
      <c r="H22" s="39">
        <v>3512576.28</v>
      </c>
      <c r="I22" s="39">
        <v>78</v>
      </c>
      <c r="J22" s="39">
        <v>0</v>
      </c>
      <c r="K22" s="39">
        <v>0</v>
      </c>
      <c r="L22" s="39">
        <v>347870.44</v>
      </c>
      <c r="M22" s="39">
        <v>26</v>
      </c>
    </row>
    <row r="23" spans="1:13" x14ac:dyDescent="0.25">
      <c r="A23" s="38" t="s">
        <v>68</v>
      </c>
      <c r="B23" s="39">
        <v>506157.58</v>
      </c>
      <c r="C23" s="39">
        <v>16</v>
      </c>
      <c r="D23" s="39">
        <v>0</v>
      </c>
      <c r="E23" s="39">
        <v>0</v>
      </c>
      <c r="F23" s="39">
        <v>0</v>
      </c>
      <c r="G23" s="39">
        <v>0</v>
      </c>
      <c r="H23" s="39">
        <v>499467.6</v>
      </c>
      <c r="I23" s="39">
        <v>16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243984.55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637492.37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487421.04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320095.98</v>
      </c>
      <c r="C26" s="39">
        <v>15</v>
      </c>
      <c r="D26" s="39">
        <v>0</v>
      </c>
      <c r="E26" s="39">
        <v>0</v>
      </c>
      <c r="F26" s="39">
        <v>0</v>
      </c>
      <c r="G26" s="39">
        <v>0</v>
      </c>
      <c r="H26" s="39">
        <v>324228.55</v>
      </c>
      <c r="I26" s="39">
        <v>15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2221902.84</v>
      </c>
      <c r="C27" s="39">
        <v>42</v>
      </c>
      <c r="D27" s="39">
        <v>1126022.01</v>
      </c>
      <c r="E27" s="39">
        <v>17</v>
      </c>
      <c r="F27" s="39">
        <v>387415.98</v>
      </c>
      <c r="G27" s="39">
        <v>20</v>
      </c>
      <c r="H27" s="39">
        <v>2089818</v>
      </c>
      <c r="I27" s="39">
        <v>43</v>
      </c>
      <c r="J27" s="39">
        <v>1049817.3500000001</v>
      </c>
      <c r="K27" s="39">
        <v>17</v>
      </c>
      <c r="L27" s="39">
        <v>344797.83</v>
      </c>
      <c r="M27" s="39">
        <v>20</v>
      </c>
    </row>
    <row r="28" spans="1:13" x14ac:dyDescent="0.25">
      <c r="A28" s="38" t="s">
        <v>73</v>
      </c>
      <c r="B28" s="39">
        <v>463963.61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461266.8</v>
      </c>
      <c r="I28" s="39">
        <v>12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430212.8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435787.83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178788.24</v>
      </c>
      <c r="C30" s="39">
        <v>10</v>
      </c>
      <c r="D30" s="39">
        <v>0</v>
      </c>
      <c r="E30" s="39">
        <v>0</v>
      </c>
      <c r="F30" s="39">
        <v>0</v>
      </c>
      <c r="G30" s="39">
        <v>0</v>
      </c>
      <c r="H30" s="39">
        <v>188957.26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537843.19999999995</v>
      </c>
      <c r="C31" s="39">
        <v>20</v>
      </c>
      <c r="D31" s="39">
        <v>267534.71000000002</v>
      </c>
      <c r="E31" s="39">
        <v>33</v>
      </c>
      <c r="F31" s="39">
        <v>218303.45</v>
      </c>
      <c r="G31" s="39">
        <v>14</v>
      </c>
      <c r="H31" s="39">
        <v>503873.41</v>
      </c>
      <c r="I31" s="39">
        <v>24</v>
      </c>
      <c r="J31" s="39">
        <v>274363.38</v>
      </c>
      <c r="K31" s="39">
        <v>32</v>
      </c>
      <c r="L31" s="39">
        <v>220540.24</v>
      </c>
      <c r="M31" s="39">
        <v>19</v>
      </c>
    </row>
    <row r="32" spans="1:13" x14ac:dyDescent="0.25">
      <c r="A32" s="38" t="s">
        <v>77</v>
      </c>
      <c r="B32" s="39">
        <v>162473.26</v>
      </c>
      <c r="C32" s="39">
        <v>13</v>
      </c>
      <c r="D32" s="39">
        <v>0</v>
      </c>
      <c r="E32" s="39">
        <v>0</v>
      </c>
      <c r="F32" s="39">
        <v>0</v>
      </c>
      <c r="G32" s="39">
        <v>0</v>
      </c>
      <c r="H32" s="39">
        <v>136945.75</v>
      </c>
      <c r="I32" s="39">
        <v>12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571687.56999999995</v>
      </c>
      <c r="C33" s="39">
        <v>33</v>
      </c>
      <c r="D33" s="39">
        <v>59164.71</v>
      </c>
      <c r="E33" s="39">
        <v>15</v>
      </c>
      <c r="F33" s="39">
        <v>147863.19</v>
      </c>
      <c r="G33" s="39">
        <v>19</v>
      </c>
      <c r="H33" s="39">
        <v>535977.89</v>
      </c>
      <c r="I33" s="39">
        <v>34</v>
      </c>
      <c r="J33" s="39">
        <v>154859.64000000001</v>
      </c>
      <c r="K33" s="39">
        <v>23</v>
      </c>
      <c r="L33" s="39">
        <v>147332.45000000001</v>
      </c>
      <c r="M33" s="39">
        <v>19</v>
      </c>
    </row>
    <row r="34" spans="1:13" x14ac:dyDescent="0.25">
      <c r="A34" s="38" t="s">
        <v>79</v>
      </c>
      <c r="B34" s="39">
        <v>1263543.6499999999</v>
      </c>
      <c r="C34" s="39">
        <v>25</v>
      </c>
      <c r="D34" s="39">
        <v>0</v>
      </c>
      <c r="E34" s="39">
        <v>0</v>
      </c>
      <c r="F34" s="39">
        <v>111519.1</v>
      </c>
      <c r="G34" s="39">
        <v>12</v>
      </c>
      <c r="H34" s="39">
        <v>1123350.97</v>
      </c>
      <c r="I34" s="39">
        <v>25</v>
      </c>
      <c r="J34" s="39">
        <v>0</v>
      </c>
      <c r="K34" s="39">
        <v>0</v>
      </c>
      <c r="L34" s="39">
        <v>91166.95</v>
      </c>
      <c r="M34" s="39">
        <v>12</v>
      </c>
    </row>
    <row r="35" spans="1:13" x14ac:dyDescent="0.25">
      <c r="A35" s="38" t="s">
        <v>80</v>
      </c>
      <c r="B35" s="39">
        <v>2344471.25</v>
      </c>
      <c r="C35" s="39">
        <v>56</v>
      </c>
      <c r="D35" s="39">
        <v>1529510.56</v>
      </c>
      <c r="E35" s="39">
        <v>24</v>
      </c>
      <c r="F35" s="39">
        <v>560346.48</v>
      </c>
      <c r="G35" s="39">
        <v>36</v>
      </c>
      <c r="H35" s="39">
        <v>2113054.87</v>
      </c>
      <c r="I35" s="39">
        <v>55</v>
      </c>
      <c r="J35" s="39">
        <v>1464269.69</v>
      </c>
      <c r="K35" s="39">
        <v>27</v>
      </c>
      <c r="L35" s="39">
        <v>481279.27</v>
      </c>
      <c r="M35" s="39">
        <v>35</v>
      </c>
    </row>
    <row r="36" spans="1:13" x14ac:dyDescent="0.25">
      <c r="A36" s="38" t="s">
        <v>81</v>
      </c>
      <c r="B36" s="39">
        <v>2249354.66</v>
      </c>
      <c r="C36" s="39">
        <v>47</v>
      </c>
      <c r="D36" s="39">
        <v>0</v>
      </c>
      <c r="E36" s="39">
        <v>0</v>
      </c>
      <c r="F36" s="39">
        <v>319682.68</v>
      </c>
      <c r="G36" s="39">
        <v>20</v>
      </c>
      <c r="H36" s="39">
        <v>2186725.86</v>
      </c>
      <c r="I36" s="39">
        <v>53</v>
      </c>
      <c r="J36" s="39">
        <v>0</v>
      </c>
      <c r="K36" s="39">
        <v>0</v>
      </c>
      <c r="L36" s="39">
        <v>327900.56</v>
      </c>
      <c r="M36" s="39">
        <v>23</v>
      </c>
    </row>
    <row r="37" spans="1:13" x14ac:dyDescent="0.25">
      <c r="A37" s="38" t="s">
        <v>82</v>
      </c>
      <c r="B37" s="39">
        <v>862543.54</v>
      </c>
      <c r="C37" s="39">
        <v>19</v>
      </c>
      <c r="D37" s="39">
        <v>0</v>
      </c>
      <c r="E37" s="39">
        <v>0</v>
      </c>
      <c r="F37" s="39">
        <v>0</v>
      </c>
      <c r="G37" s="39">
        <v>0</v>
      </c>
      <c r="H37" s="39">
        <v>958299.35</v>
      </c>
      <c r="I37" s="39">
        <v>24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91319.42</v>
      </c>
      <c r="C38" s="39">
        <v>11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2300864.08</v>
      </c>
      <c r="C39" s="39">
        <v>52</v>
      </c>
      <c r="D39" s="39">
        <v>0</v>
      </c>
      <c r="E39" s="39">
        <v>0</v>
      </c>
      <c r="F39" s="39">
        <v>390579.54</v>
      </c>
      <c r="G39" s="39">
        <v>24</v>
      </c>
      <c r="H39" s="39">
        <v>2322300.08</v>
      </c>
      <c r="I39" s="39">
        <v>60</v>
      </c>
      <c r="J39" s="39">
        <v>0</v>
      </c>
      <c r="K39" s="39">
        <v>0</v>
      </c>
      <c r="L39" s="39">
        <v>416166.51</v>
      </c>
      <c r="M39" s="39">
        <v>29</v>
      </c>
    </row>
    <row r="40" spans="1:13" x14ac:dyDescent="0.25">
      <c r="A40" s="38" t="s">
        <v>85</v>
      </c>
      <c r="B40" s="39">
        <v>1355667.76</v>
      </c>
      <c r="C40" s="39">
        <v>33</v>
      </c>
      <c r="D40" s="39">
        <v>0</v>
      </c>
      <c r="E40" s="39">
        <v>0</v>
      </c>
      <c r="F40" s="39">
        <v>136919.60999999999</v>
      </c>
      <c r="G40" s="39">
        <v>13</v>
      </c>
      <c r="H40" s="39">
        <v>1329865.1599999999</v>
      </c>
      <c r="I40" s="39">
        <v>31</v>
      </c>
      <c r="J40" s="39">
        <v>0</v>
      </c>
      <c r="K40" s="39">
        <v>0</v>
      </c>
      <c r="L40" s="39">
        <v>129139.06</v>
      </c>
      <c r="M40" s="39">
        <v>12</v>
      </c>
    </row>
    <row r="41" spans="1:13" x14ac:dyDescent="0.25">
      <c r="A41" s="38" t="s">
        <v>86</v>
      </c>
      <c r="B41" s="39">
        <v>1002962.19</v>
      </c>
      <c r="C41" s="39">
        <v>27</v>
      </c>
      <c r="D41" s="39">
        <v>0</v>
      </c>
      <c r="E41" s="39">
        <v>0</v>
      </c>
      <c r="F41" s="39">
        <v>126954.22</v>
      </c>
      <c r="G41" s="39">
        <v>12</v>
      </c>
      <c r="H41" s="39">
        <v>1002244.53</v>
      </c>
      <c r="I41" s="39">
        <v>30</v>
      </c>
      <c r="J41" s="39">
        <v>0</v>
      </c>
      <c r="K41" s="39">
        <v>0</v>
      </c>
      <c r="L41" s="39">
        <v>131887.32999999999</v>
      </c>
      <c r="M41" s="39">
        <v>14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104286.72</v>
      </c>
      <c r="E42" s="39">
        <v>13</v>
      </c>
      <c r="F42" s="39">
        <v>0</v>
      </c>
      <c r="G42" s="39">
        <v>0</v>
      </c>
      <c r="H42" s="39">
        <v>0</v>
      </c>
      <c r="I42" s="39">
        <v>0</v>
      </c>
      <c r="J42" s="39">
        <v>113068.86</v>
      </c>
      <c r="K42" s="39">
        <v>11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388030.91</v>
      </c>
      <c r="C43" s="39">
        <v>23</v>
      </c>
      <c r="D43" s="39">
        <v>0</v>
      </c>
      <c r="E43" s="39">
        <v>0</v>
      </c>
      <c r="F43" s="39">
        <v>0</v>
      </c>
      <c r="G43" s="39">
        <v>0</v>
      </c>
      <c r="H43" s="39">
        <v>363071.56</v>
      </c>
      <c r="I43" s="39">
        <v>22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269110.88</v>
      </c>
      <c r="C44" s="39">
        <v>12</v>
      </c>
      <c r="D44" s="39">
        <v>0</v>
      </c>
      <c r="E44" s="39">
        <v>0</v>
      </c>
      <c r="F44" s="39">
        <v>0</v>
      </c>
      <c r="G44" s="39">
        <v>0</v>
      </c>
      <c r="H44" s="39">
        <v>236778.63</v>
      </c>
      <c r="I44" s="39">
        <v>12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681862.44</v>
      </c>
      <c r="C45" s="39">
        <v>21</v>
      </c>
      <c r="D45" s="39">
        <v>0</v>
      </c>
      <c r="E45" s="39">
        <v>0</v>
      </c>
      <c r="F45" s="39">
        <v>0</v>
      </c>
      <c r="G45" s="39">
        <v>0</v>
      </c>
      <c r="H45" s="39">
        <v>628230.35</v>
      </c>
      <c r="I45" s="39">
        <v>21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508620.94</v>
      </c>
      <c r="C46" s="39">
        <v>31</v>
      </c>
      <c r="D46" s="39">
        <v>0</v>
      </c>
      <c r="E46" s="39">
        <v>0</v>
      </c>
      <c r="F46" s="39">
        <v>103886.82</v>
      </c>
      <c r="G46" s="39">
        <v>14</v>
      </c>
      <c r="H46" s="39">
        <v>470140.03</v>
      </c>
      <c r="I46" s="39">
        <v>32</v>
      </c>
      <c r="J46" s="39">
        <v>0</v>
      </c>
      <c r="K46" s="39">
        <v>0</v>
      </c>
      <c r="L46" s="39">
        <v>96434.03</v>
      </c>
      <c r="M46" s="39">
        <v>12</v>
      </c>
    </row>
    <row r="47" spans="1:13" x14ac:dyDescent="0.25">
      <c r="A47" s="38" t="s">
        <v>92</v>
      </c>
      <c r="B47" s="39">
        <v>364454.41</v>
      </c>
      <c r="C47" s="39">
        <v>12</v>
      </c>
      <c r="D47" s="39">
        <v>0</v>
      </c>
      <c r="E47" s="39">
        <v>0</v>
      </c>
      <c r="F47" s="39">
        <v>0</v>
      </c>
      <c r="G47" s="39">
        <v>0</v>
      </c>
      <c r="H47" s="39">
        <v>377030.37</v>
      </c>
      <c r="I47" s="39">
        <v>12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4005585.1</v>
      </c>
      <c r="C48" s="39">
        <v>89</v>
      </c>
      <c r="D48" s="39">
        <v>245560.26</v>
      </c>
      <c r="E48" s="39">
        <v>10</v>
      </c>
      <c r="F48" s="39">
        <v>452394.16</v>
      </c>
      <c r="G48" s="39">
        <v>37</v>
      </c>
      <c r="H48" s="39">
        <v>3678521.49</v>
      </c>
      <c r="I48" s="39">
        <v>90</v>
      </c>
      <c r="J48" s="39">
        <v>202890.14</v>
      </c>
      <c r="K48" s="39">
        <v>11</v>
      </c>
      <c r="L48" s="39">
        <v>436467.75</v>
      </c>
      <c r="M48" s="39">
        <v>37</v>
      </c>
    </row>
    <row r="49" spans="1:13" x14ac:dyDescent="0.25">
      <c r="A49" s="38" t="s">
        <v>94</v>
      </c>
      <c r="B49" s="39">
        <v>1195505.33</v>
      </c>
      <c r="C49" s="39">
        <v>13</v>
      </c>
      <c r="D49" s="39">
        <v>0</v>
      </c>
      <c r="E49" s="39">
        <v>0</v>
      </c>
      <c r="F49" s="39">
        <v>0</v>
      </c>
      <c r="G49" s="39">
        <v>0</v>
      </c>
      <c r="H49" s="39">
        <v>1059264.17</v>
      </c>
      <c r="I49" s="39">
        <v>12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1175935.73</v>
      </c>
      <c r="C50" s="39">
        <v>25</v>
      </c>
      <c r="D50" s="39">
        <v>0</v>
      </c>
      <c r="E50" s="39">
        <v>0</v>
      </c>
      <c r="F50" s="39">
        <v>239776.03</v>
      </c>
      <c r="G50" s="39">
        <v>17</v>
      </c>
      <c r="H50" s="39">
        <v>1101609.92</v>
      </c>
      <c r="I50" s="39">
        <v>24</v>
      </c>
      <c r="J50" s="39">
        <v>0</v>
      </c>
      <c r="K50" s="39">
        <v>0</v>
      </c>
      <c r="L50" s="39">
        <v>164674.39000000001</v>
      </c>
      <c r="M50" s="39">
        <v>15</v>
      </c>
    </row>
    <row r="51" spans="1:13" x14ac:dyDescent="0.25">
      <c r="A51" s="38" t="s">
        <v>96</v>
      </c>
      <c r="B51" s="39">
        <v>7858650.0999999996</v>
      </c>
      <c r="C51" s="39">
        <v>97</v>
      </c>
      <c r="D51" s="39">
        <v>3142932.72</v>
      </c>
      <c r="E51" s="39">
        <v>19</v>
      </c>
      <c r="F51" s="39">
        <v>852456</v>
      </c>
      <c r="G51" s="39">
        <v>34</v>
      </c>
      <c r="H51" s="39">
        <v>7001782.5800000001</v>
      </c>
      <c r="I51" s="39">
        <v>95</v>
      </c>
      <c r="J51" s="39">
        <v>3466499.67</v>
      </c>
      <c r="K51" s="39">
        <v>24</v>
      </c>
      <c r="L51" s="39">
        <v>842508.78</v>
      </c>
      <c r="M51" s="39">
        <v>36</v>
      </c>
    </row>
    <row r="52" spans="1:13" x14ac:dyDescent="0.25">
      <c r="A52" s="38" t="s">
        <v>97</v>
      </c>
      <c r="B52" s="39">
        <v>290425.24</v>
      </c>
      <c r="C52" s="39">
        <v>15</v>
      </c>
      <c r="D52" s="39">
        <v>0</v>
      </c>
      <c r="E52" s="39">
        <v>0</v>
      </c>
      <c r="F52" s="39">
        <v>0</v>
      </c>
      <c r="G52" s="39">
        <v>0</v>
      </c>
      <c r="H52" s="39">
        <v>211283.84</v>
      </c>
      <c r="I52" s="39">
        <v>13</v>
      </c>
      <c r="J52" s="39">
        <v>53575.02</v>
      </c>
      <c r="K52" s="39">
        <v>12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1033170.85</v>
      </c>
      <c r="C53" s="39">
        <v>35</v>
      </c>
      <c r="D53" s="39">
        <v>0</v>
      </c>
      <c r="E53" s="39">
        <v>0</v>
      </c>
      <c r="F53" s="39">
        <v>104355.58</v>
      </c>
      <c r="G53" s="39">
        <v>14</v>
      </c>
      <c r="H53" s="39">
        <v>971731.59</v>
      </c>
      <c r="I53" s="39">
        <v>35</v>
      </c>
      <c r="J53" s="39">
        <v>0</v>
      </c>
      <c r="K53" s="39">
        <v>0</v>
      </c>
      <c r="L53" s="39">
        <v>95858.66</v>
      </c>
      <c r="M53" s="39">
        <v>15</v>
      </c>
    </row>
    <row r="54" spans="1:13" x14ac:dyDescent="0.25">
      <c r="A54" s="38" t="s">
        <v>99</v>
      </c>
      <c r="B54" s="39">
        <v>1915466.31</v>
      </c>
      <c r="C54" s="39">
        <v>49</v>
      </c>
      <c r="D54" s="39">
        <v>0</v>
      </c>
      <c r="E54" s="39">
        <v>0</v>
      </c>
      <c r="F54" s="39">
        <v>242754.34</v>
      </c>
      <c r="G54" s="39">
        <v>19</v>
      </c>
      <c r="H54" s="39">
        <v>1805660.8</v>
      </c>
      <c r="I54" s="39">
        <v>49</v>
      </c>
      <c r="J54" s="39">
        <v>0</v>
      </c>
      <c r="K54" s="39">
        <v>0</v>
      </c>
      <c r="L54" s="39">
        <v>213032.93</v>
      </c>
      <c r="M54" s="39">
        <v>20</v>
      </c>
    </row>
    <row r="55" spans="1:13" x14ac:dyDescent="0.25">
      <c r="A55" s="38" t="s">
        <v>100</v>
      </c>
      <c r="B55" s="39">
        <v>969521.04</v>
      </c>
      <c r="C55" s="39">
        <v>12</v>
      </c>
      <c r="D55" s="39">
        <v>0</v>
      </c>
      <c r="E55" s="39">
        <v>0</v>
      </c>
      <c r="F55" s="39">
        <v>0</v>
      </c>
      <c r="G55" s="39">
        <v>0</v>
      </c>
      <c r="H55" s="39">
        <v>784064.95</v>
      </c>
      <c r="I55" s="39">
        <v>11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1214731.79</v>
      </c>
      <c r="C56" s="39">
        <v>44</v>
      </c>
      <c r="D56" s="39">
        <v>0</v>
      </c>
      <c r="E56" s="39">
        <v>0</v>
      </c>
      <c r="F56" s="39">
        <v>102967.51</v>
      </c>
      <c r="G56" s="39">
        <v>19</v>
      </c>
      <c r="H56" s="39">
        <v>1262535.44</v>
      </c>
      <c r="I56" s="39">
        <v>46</v>
      </c>
      <c r="J56" s="39">
        <v>0</v>
      </c>
      <c r="K56" s="39">
        <v>0</v>
      </c>
      <c r="L56" s="39">
        <v>105910.66</v>
      </c>
      <c r="M56" s="39">
        <v>22</v>
      </c>
    </row>
    <row r="57" spans="1:13" x14ac:dyDescent="0.25">
      <c r="A57" s="38" t="s">
        <v>102</v>
      </c>
      <c r="B57" s="39">
        <v>2526130.23</v>
      </c>
      <c r="C57" s="39">
        <v>58</v>
      </c>
      <c r="D57" s="39">
        <v>2240045.83</v>
      </c>
      <c r="E57" s="39">
        <v>56</v>
      </c>
      <c r="F57" s="39">
        <v>904184.3</v>
      </c>
      <c r="G57" s="39">
        <v>41</v>
      </c>
      <c r="H57" s="39">
        <v>2414124.35</v>
      </c>
      <c r="I57" s="39">
        <v>67</v>
      </c>
      <c r="J57" s="39">
        <v>2110897.04</v>
      </c>
      <c r="K57" s="39">
        <v>70</v>
      </c>
      <c r="L57" s="39">
        <v>753333.52</v>
      </c>
      <c r="M57" s="39">
        <v>42</v>
      </c>
    </row>
    <row r="58" spans="1:13" x14ac:dyDescent="0.25">
      <c r="A58" s="38" t="s">
        <v>103</v>
      </c>
      <c r="B58" s="39">
        <v>549814.22</v>
      </c>
      <c r="C58" s="39">
        <v>15</v>
      </c>
      <c r="D58" s="39">
        <v>0</v>
      </c>
      <c r="E58" s="39">
        <v>0</v>
      </c>
      <c r="F58" s="39">
        <v>0</v>
      </c>
      <c r="G58" s="39">
        <v>0</v>
      </c>
      <c r="H58" s="39">
        <v>578304.69999999995</v>
      </c>
      <c r="I58" s="39">
        <v>17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411099.61</v>
      </c>
      <c r="C59" s="39">
        <v>17</v>
      </c>
      <c r="D59" s="39">
        <v>0</v>
      </c>
      <c r="E59" s="39">
        <v>0</v>
      </c>
      <c r="F59" s="39">
        <v>0</v>
      </c>
      <c r="G59" s="39">
        <v>0</v>
      </c>
      <c r="H59" s="39">
        <v>403304.81</v>
      </c>
      <c r="I59" s="39">
        <v>15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795396.2</v>
      </c>
      <c r="C60" s="39">
        <v>30</v>
      </c>
      <c r="D60" s="39">
        <v>183708.21</v>
      </c>
      <c r="E60" s="39">
        <v>15</v>
      </c>
      <c r="F60" s="39">
        <v>249070.25</v>
      </c>
      <c r="G60" s="39">
        <v>17</v>
      </c>
      <c r="H60" s="39">
        <v>748703.67</v>
      </c>
      <c r="I60" s="39">
        <v>30</v>
      </c>
      <c r="J60" s="39">
        <v>129309.29</v>
      </c>
      <c r="K60" s="39">
        <v>11</v>
      </c>
      <c r="L60" s="39">
        <v>182454.92</v>
      </c>
      <c r="M60" s="39">
        <v>18</v>
      </c>
    </row>
    <row r="61" spans="1:13" x14ac:dyDescent="0.25">
      <c r="A61" s="38" t="s">
        <v>106</v>
      </c>
      <c r="B61" s="39">
        <v>251710.61</v>
      </c>
      <c r="C61" s="39">
        <v>11</v>
      </c>
      <c r="D61" s="39">
        <v>181630.31</v>
      </c>
      <c r="E61" s="39">
        <v>12</v>
      </c>
      <c r="F61" s="39">
        <v>0</v>
      </c>
      <c r="G61" s="39">
        <v>0</v>
      </c>
      <c r="H61" s="39">
        <v>217692.3</v>
      </c>
      <c r="I61" s="39">
        <v>10</v>
      </c>
      <c r="J61" s="39">
        <v>198653.53</v>
      </c>
      <c r="K61" s="39">
        <v>14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1347829.47</v>
      </c>
      <c r="C62" s="39">
        <v>41</v>
      </c>
      <c r="D62" s="39">
        <v>518808.69</v>
      </c>
      <c r="E62" s="39">
        <v>10</v>
      </c>
      <c r="F62" s="39">
        <v>349269.7</v>
      </c>
      <c r="G62" s="39">
        <v>16</v>
      </c>
      <c r="H62" s="39">
        <v>1363543.33</v>
      </c>
      <c r="I62" s="39">
        <v>42</v>
      </c>
      <c r="J62" s="39">
        <v>0</v>
      </c>
      <c r="K62" s="39">
        <v>0</v>
      </c>
      <c r="L62" s="39">
        <v>349317.28</v>
      </c>
      <c r="M62" s="39">
        <v>18</v>
      </c>
    </row>
    <row r="63" spans="1:13" x14ac:dyDescent="0.25">
      <c r="A63" s="38" t="s">
        <v>108</v>
      </c>
      <c r="B63" s="39">
        <v>140221.69</v>
      </c>
      <c r="C63" s="39">
        <v>10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3410492.97</v>
      </c>
      <c r="C64" s="39">
        <v>49</v>
      </c>
      <c r="D64" s="39">
        <v>0</v>
      </c>
      <c r="E64" s="39">
        <v>0</v>
      </c>
      <c r="F64" s="39">
        <v>414348.84</v>
      </c>
      <c r="G64" s="39">
        <v>21</v>
      </c>
      <c r="H64" s="39">
        <v>3231450.8</v>
      </c>
      <c r="I64" s="39">
        <v>46</v>
      </c>
      <c r="J64" s="39">
        <v>0</v>
      </c>
      <c r="K64" s="39">
        <v>0</v>
      </c>
      <c r="L64" s="39">
        <v>423523.51</v>
      </c>
      <c r="M64" s="39">
        <v>19</v>
      </c>
    </row>
    <row r="65" spans="1:13" x14ac:dyDescent="0.25">
      <c r="A65" s="38" t="s">
        <v>110</v>
      </c>
      <c r="B65" s="39">
        <v>428072.23</v>
      </c>
      <c r="C65" s="39">
        <v>22</v>
      </c>
      <c r="D65" s="39">
        <v>57725.17</v>
      </c>
      <c r="E65" s="39">
        <v>12</v>
      </c>
      <c r="F65" s="39">
        <v>56190.58</v>
      </c>
      <c r="G65" s="39">
        <v>11</v>
      </c>
      <c r="H65" s="39">
        <v>421461.57</v>
      </c>
      <c r="I65" s="39">
        <v>21</v>
      </c>
      <c r="J65" s="39">
        <v>41895.919999999998</v>
      </c>
      <c r="K65" s="39">
        <v>11</v>
      </c>
      <c r="L65" s="39">
        <v>53095.7</v>
      </c>
      <c r="M65" s="39">
        <v>12</v>
      </c>
    </row>
    <row r="66" spans="1:13" x14ac:dyDescent="0.25">
      <c r="A66" s="38" t="s">
        <v>111</v>
      </c>
      <c r="B66" s="39">
        <v>365185.27</v>
      </c>
      <c r="C66" s="39">
        <v>13</v>
      </c>
      <c r="D66" s="39">
        <v>0</v>
      </c>
      <c r="E66" s="39">
        <v>0</v>
      </c>
      <c r="F66" s="39">
        <v>0</v>
      </c>
      <c r="G66" s="39">
        <v>0</v>
      </c>
      <c r="H66" s="39">
        <v>345485.92</v>
      </c>
      <c r="I66" s="39">
        <v>13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1294462.5</v>
      </c>
      <c r="C67" s="39">
        <v>31</v>
      </c>
      <c r="D67" s="39">
        <v>0</v>
      </c>
      <c r="E67" s="39">
        <v>0</v>
      </c>
      <c r="F67" s="39">
        <v>486348.89</v>
      </c>
      <c r="G67" s="39">
        <v>14</v>
      </c>
      <c r="H67" s="39">
        <v>1104547.32</v>
      </c>
      <c r="I67" s="39">
        <v>33</v>
      </c>
      <c r="J67" s="39">
        <v>0</v>
      </c>
      <c r="K67" s="39">
        <v>0</v>
      </c>
      <c r="L67" s="39">
        <v>454291.48</v>
      </c>
      <c r="M67" s="39">
        <v>13</v>
      </c>
    </row>
    <row r="68" spans="1:13" x14ac:dyDescent="0.25">
      <c r="A68" s="38" t="s">
        <v>113</v>
      </c>
      <c r="B68" s="39">
        <v>1136724.6000000001</v>
      </c>
      <c r="C68" s="39">
        <v>23</v>
      </c>
      <c r="D68" s="39">
        <v>1184924.8799999999</v>
      </c>
      <c r="E68" s="39">
        <v>24</v>
      </c>
      <c r="F68" s="39">
        <v>296759.89</v>
      </c>
      <c r="G68" s="39">
        <v>13</v>
      </c>
      <c r="H68" s="39">
        <v>1211547.05</v>
      </c>
      <c r="I68" s="39">
        <v>22</v>
      </c>
      <c r="J68" s="39">
        <v>966928.81</v>
      </c>
      <c r="K68" s="39">
        <v>20</v>
      </c>
      <c r="L68" s="39">
        <v>293360.13</v>
      </c>
      <c r="M68" s="39">
        <v>14</v>
      </c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114</v>
      </c>
      <c r="B2" s="35">
        <v>4239697.1100000003</v>
      </c>
      <c r="C2" s="36">
        <v>122</v>
      </c>
      <c r="D2" s="35">
        <v>1144395.18</v>
      </c>
      <c r="E2" s="36">
        <v>51</v>
      </c>
      <c r="F2" s="35">
        <v>644046.11</v>
      </c>
      <c r="G2" s="36">
        <v>49</v>
      </c>
      <c r="H2" s="35">
        <v>4016006.4</v>
      </c>
      <c r="I2" s="36">
        <v>130</v>
      </c>
      <c r="J2" s="35">
        <v>1044193.44</v>
      </c>
      <c r="K2" s="36">
        <v>62</v>
      </c>
      <c r="L2" s="35">
        <v>649057.31999999995</v>
      </c>
      <c r="M2" s="37">
        <v>53</v>
      </c>
      <c r="N2" s="35"/>
      <c r="O2" s="35"/>
      <c r="P2" s="35"/>
      <c r="Q2" s="35"/>
      <c r="R2" s="35"/>
    </row>
    <row r="3" spans="1:18" x14ac:dyDescent="0.25">
      <c r="A3" s="35" t="s">
        <v>115</v>
      </c>
      <c r="B3" s="35">
        <v>5787069.0300000003</v>
      </c>
      <c r="C3" s="36">
        <v>169</v>
      </c>
      <c r="D3" s="35">
        <v>2354253.85</v>
      </c>
      <c r="E3" s="36">
        <v>76</v>
      </c>
      <c r="F3" s="35">
        <v>1039272.58</v>
      </c>
      <c r="G3" s="36">
        <v>82</v>
      </c>
      <c r="H3" s="35">
        <v>5578947.6699999999</v>
      </c>
      <c r="I3" s="36">
        <v>176</v>
      </c>
      <c r="J3" s="35">
        <v>2186160.52</v>
      </c>
      <c r="K3" s="36">
        <v>90</v>
      </c>
      <c r="L3" s="35">
        <v>964109.46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116</v>
      </c>
      <c r="B4" s="35">
        <v>3339221.66</v>
      </c>
      <c r="C4" s="36">
        <v>116</v>
      </c>
      <c r="D4" s="35">
        <v>598070.27</v>
      </c>
      <c r="E4" s="36">
        <v>39</v>
      </c>
      <c r="F4" s="35">
        <v>409371.03</v>
      </c>
      <c r="G4" s="36">
        <v>47</v>
      </c>
      <c r="H4" s="35">
        <v>3215926.23</v>
      </c>
      <c r="I4" s="36">
        <v>118</v>
      </c>
      <c r="J4" s="35">
        <v>531445.64</v>
      </c>
      <c r="K4" s="36">
        <v>46</v>
      </c>
      <c r="L4" s="35">
        <v>375623.8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117</v>
      </c>
      <c r="B5" s="35">
        <v>32241171.32</v>
      </c>
      <c r="C5" s="36">
        <v>569</v>
      </c>
      <c r="D5" s="35">
        <v>11597327.74</v>
      </c>
      <c r="E5" s="36">
        <v>98</v>
      </c>
      <c r="F5" s="35">
        <v>6673474.8300000001</v>
      </c>
      <c r="G5" s="36">
        <v>246</v>
      </c>
      <c r="H5" s="35">
        <v>31047843.829999998</v>
      </c>
      <c r="I5" s="36">
        <v>591</v>
      </c>
      <c r="J5" s="35">
        <v>11618016.939999999</v>
      </c>
      <c r="K5" s="36">
        <v>102</v>
      </c>
      <c r="L5" s="35">
        <v>6588697.6699999999</v>
      </c>
      <c r="M5" s="37">
        <v>262</v>
      </c>
      <c r="N5" s="35"/>
      <c r="O5" s="35"/>
      <c r="P5" s="35"/>
      <c r="Q5" s="35"/>
      <c r="R5" s="35"/>
    </row>
    <row r="6" spans="1:18" x14ac:dyDescent="0.25">
      <c r="A6" s="35" t="s">
        <v>118</v>
      </c>
      <c r="B6" s="35">
        <v>148303.41</v>
      </c>
      <c r="C6" s="36">
        <v>13</v>
      </c>
      <c r="D6" s="35">
        <v>0</v>
      </c>
      <c r="E6" s="36">
        <v>0</v>
      </c>
      <c r="F6" s="35">
        <v>0</v>
      </c>
      <c r="G6" s="36">
        <v>0</v>
      </c>
      <c r="H6" s="35">
        <v>207602.33</v>
      </c>
      <c r="I6" s="36">
        <v>17</v>
      </c>
      <c r="J6" s="35">
        <v>0</v>
      </c>
      <c r="K6" s="36">
        <v>0</v>
      </c>
      <c r="L6" s="35">
        <v>38617.65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119</v>
      </c>
      <c r="B7" s="35">
        <v>4627547.13</v>
      </c>
      <c r="C7" s="36">
        <v>135</v>
      </c>
      <c r="D7" s="35">
        <v>277891.95</v>
      </c>
      <c r="E7" s="36">
        <v>20</v>
      </c>
      <c r="F7" s="35">
        <v>386802.44</v>
      </c>
      <c r="G7" s="36">
        <v>43</v>
      </c>
      <c r="H7" s="35">
        <v>4323603.72</v>
      </c>
      <c r="I7" s="36">
        <v>137</v>
      </c>
      <c r="J7" s="35">
        <v>398110.42</v>
      </c>
      <c r="K7" s="36">
        <v>25</v>
      </c>
      <c r="L7" s="35">
        <v>367528.9</v>
      </c>
      <c r="M7" s="37">
        <v>44</v>
      </c>
      <c r="N7" s="35"/>
      <c r="O7" s="35"/>
      <c r="P7" s="35"/>
      <c r="Q7" s="35"/>
      <c r="R7" s="35"/>
    </row>
    <row r="8" spans="1:18" x14ac:dyDescent="0.25">
      <c r="A8" s="35" t="s">
        <v>120</v>
      </c>
      <c r="B8" s="35">
        <v>555011.23</v>
      </c>
      <c r="C8" s="36">
        <v>37</v>
      </c>
      <c r="D8" s="35">
        <v>204711.09</v>
      </c>
      <c r="E8" s="36">
        <v>33</v>
      </c>
      <c r="F8" s="35">
        <v>94471.55</v>
      </c>
      <c r="G8" s="36">
        <v>13</v>
      </c>
      <c r="H8" s="35">
        <v>526091.43999999994</v>
      </c>
      <c r="I8" s="36">
        <v>35</v>
      </c>
      <c r="J8" s="35">
        <v>208480.21</v>
      </c>
      <c r="K8" s="36">
        <v>32</v>
      </c>
      <c r="L8" s="35">
        <v>91934.81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121</v>
      </c>
      <c r="B9" s="35">
        <v>4643049.7300000004</v>
      </c>
      <c r="C9" s="36">
        <v>126</v>
      </c>
      <c r="D9" s="35">
        <v>2388516.7599999998</v>
      </c>
      <c r="E9" s="36">
        <v>79</v>
      </c>
      <c r="F9" s="35">
        <v>1190874.76</v>
      </c>
      <c r="G9" s="36">
        <v>71</v>
      </c>
      <c r="H9" s="35">
        <v>4483669.92</v>
      </c>
      <c r="I9" s="36">
        <v>137</v>
      </c>
      <c r="J9" s="35">
        <v>2291612.23</v>
      </c>
      <c r="K9" s="36">
        <v>96</v>
      </c>
      <c r="L9" s="35">
        <v>1029089.43</v>
      </c>
      <c r="M9" s="37">
        <v>69</v>
      </c>
      <c r="N9" s="35"/>
      <c r="O9" s="35"/>
      <c r="P9" s="35"/>
      <c r="Q9" s="35"/>
      <c r="R9" s="35"/>
    </row>
    <row r="10" spans="1:18" x14ac:dyDescent="0.25">
      <c r="A10" s="35" t="s">
        <v>122</v>
      </c>
      <c r="B10" s="35">
        <v>1974530.66</v>
      </c>
      <c r="C10" s="36">
        <v>70</v>
      </c>
      <c r="D10" s="35">
        <v>328702.24</v>
      </c>
      <c r="E10" s="36">
        <v>16</v>
      </c>
      <c r="F10" s="35">
        <v>180590.23</v>
      </c>
      <c r="G10" s="36">
        <v>20</v>
      </c>
      <c r="H10" s="35">
        <v>1942685.2</v>
      </c>
      <c r="I10" s="36">
        <v>72</v>
      </c>
      <c r="J10" s="35">
        <v>327492.77</v>
      </c>
      <c r="K10" s="36">
        <v>24</v>
      </c>
      <c r="L10" s="35">
        <v>176634.26</v>
      </c>
      <c r="M10" s="37">
        <v>21</v>
      </c>
      <c r="N10" s="35"/>
      <c r="O10" s="35"/>
      <c r="P10" s="35"/>
      <c r="Q10" s="35"/>
      <c r="R10" s="35"/>
    </row>
    <row r="11" spans="1:18" x14ac:dyDescent="0.25">
      <c r="A11" s="35" t="s">
        <v>123</v>
      </c>
      <c r="B11" s="35">
        <v>2745214.47</v>
      </c>
      <c r="C11" s="36">
        <v>103</v>
      </c>
      <c r="D11" s="35">
        <v>383275.9</v>
      </c>
      <c r="E11" s="36">
        <v>38</v>
      </c>
      <c r="F11" s="35">
        <v>386299.93</v>
      </c>
      <c r="G11" s="36">
        <v>37</v>
      </c>
      <c r="H11" s="35">
        <v>2572827.65</v>
      </c>
      <c r="I11" s="36">
        <v>108</v>
      </c>
      <c r="J11" s="35">
        <v>285347.09000000003</v>
      </c>
      <c r="K11" s="36">
        <v>37</v>
      </c>
      <c r="L11" s="35">
        <v>359145.2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124</v>
      </c>
      <c r="B12" s="35">
        <v>1525258.98</v>
      </c>
      <c r="C12" s="36">
        <v>30</v>
      </c>
      <c r="D12" s="35">
        <v>5533038.6900000004</v>
      </c>
      <c r="E12" s="36">
        <v>28</v>
      </c>
      <c r="F12" s="35">
        <v>273049.77</v>
      </c>
      <c r="G12" s="36">
        <v>13</v>
      </c>
      <c r="H12" s="35">
        <v>1462638.26</v>
      </c>
      <c r="I12" s="36">
        <v>32</v>
      </c>
      <c r="J12" s="35">
        <v>4461144.75</v>
      </c>
      <c r="K12" s="36">
        <v>26</v>
      </c>
      <c r="L12" s="35">
        <v>243247.99</v>
      </c>
      <c r="M12" s="37">
        <v>11</v>
      </c>
      <c r="N12" s="35"/>
      <c r="O12" s="35"/>
      <c r="P12" s="35"/>
      <c r="Q12" s="35"/>
      <c r="R12" s="35"/>
    </row>
    <row r="13" spans="1:18" x14ac:dyDescent="0.25">
      <c r="A13" s="35" t="s">
        <v>125</v>
      </c>
      <c r="B13" s="35">
        <v>8550528.4499999993</v>
      </c>
      <c r="C13" s="36">
        <v>252</v>
      </c>
      <c r="D13" s="35">
        <v>1734847.79</v>
      </c>
      <c r="E13" s="36">
        <v>81</v>
      </c>
      <c r="F13" s="35">
        <v>1244873.99</v>
      </c>
      <c r="G13" s="36">
        <v>105</v>
      </c>
      <c r="H13" s="35">
        <v>7948577.6500000004</v>
      </c>
      <c r="I13" s="36">
        <v>257</v>
      </c>
      <c r="J13" s="35">
        <v>1700557.93</v>
      </c>
      <c r="K13" s="36">
        <v>93</v>
      </c>
      <c r="L13" s="35">
        <v>1207661.17</v>
      </c>
      <c r="M13" s="37">
        <v>108</v>
      </c>
      <c r="N13" s="35"/>
      <c r="O13" s="35"/>
      <c r="P13" s="35"/>
      <c r="Q13" s="35"/>
      <c r="R13" s="35"/>
    </row>
    <row r="14" spans="1:18" x14ac:dyDescent="0.25">
      <c r="A14" s="35" t="s">
        <v>126</v>
      </c>
      <c r="B14" s="35">
        <v>9057673.1999999993</v>
      </c>
      <c r="C14" s="36">
        <v>251</v>
      </c>
      <c r="D14" s="35">
        <v>1643937.38</v>
      </c>
      <c r="E14" s="36">
        <v>66</v>
      </c>
      <c r="F14" s="35">
        <v>1499570.22</v>
      </c>
      <c r="G14" s="36">
        <v>102</v>
      </c>
      <c r="H14" s="35">
        <v>8775906.8900000006</v>
      </c>
      <c r="I14" s="36">
        <v>264</v>
      </c>
      <c r="J14" s="35">
        <v>1735907.09</v>
      </c>
      <c r="K14" s="36">
        <v>71</v>
      </c>
      <c r="L14" s="35">
        <v>1454590.61</v>
      </c>
      <c r="M14" s="37">
        <v>114</v>
      </c>
      <c r="N14" s="35"/>
      <c r="O14" s="35"/>
      <c r="P14" s="35"/>
      <c r="Q14" s="35"/>
      <c r="R14" s="35"/>
    </row>
    <row r="15" spans="1:18" x14ac:dyDescent="0.25">
      <c r="A15" s="35" t="s">
        <v>127</v>
      </c>
      <c r="B15" s="35">
        <v>5839623.6799999997</v>
      </c>
      <c r="C15" s="36">
        <v>203</v>
      </c>
      <c r="D15" s="35">
        <v>1340983.4099999999</v>
      </c>
      <c r="E15" s="36">
        <v>80</v>
      </c>
      <c r="F15" s="35">
        <v>982359.88</v>
      </c>
      <c r="G15" s="36">
        <v>94</v>
      </c>
      <c r="H15" s="35">
        <v>5707950.3300000001</v>
      </c>
      <c r="I15" s="36">
        <v>216</v>
      </c>
      <c r="J15" s="35">
        <v>1306860.46</v>
      </c>
      <c r="K15" s="36">
        <v>86</v>
      </c>
      <c r="L15" s="35">
        <v>927867.53</v>
      </c>
      <c r="M15" s="37">
        <v>93</v>
      </c>
      <c r="N15" s="35"/>
      <c r="O15" s="35"/>
      <c r="P15" s="35"/>
      <c r="Q15" s="35"/>
      <c r="R15" s="35"/>
    </row>
    <row r="16" spans="1:18" x14ac:dyDescent="0.25">
      <c r="A16" s="35" t="s">
        <v>128</v>
      </c>
      <c r="B16" s="35">
        <v>7597731.0599999996</v>
      </c>
      <c r="C16" s="36">
        <v>239</v>
      </c>
      <c r="D16" s="35">
        <v>3504925.36</v>
      </c>
      <c r="E16" s="36">
        <v>108</v>
      </c>
      <c r="F16" s="35">
        <v>1505300.83</v>
      </c>
      <c r="G16" s="36">
        <v>114</v>
      </c>
      <c r="H16" s="35">
        <v>7433559.9800000004</v>
      </c>
      <c r="I16" s="36">
        <v>243</v>
      </c>
      <c r="J16" s="35">
        <v>3404387.9</v>
      </c>
      <c r="K16" s="36">
        <v>125</v>
      </c>
      <c r="L16" s="35">
        <v>1436969.95</v>
      </c>
      <c r="M16" s="37">
        <v>117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2019-08-19T14:23:04Z</dcterms:modified>
</cp:coreProperties>
</file>