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9209DF3-3E09-4E3F-AFE5-01D52D5944B0}" xr6:coauthVersionLast="43" xr6:coauthVersionMax="43" xr10:uidLastSave="{00000000-0000-0000-0000-000000000000}"/>
  <bookViews>
    <workbookView xWindow="1680" yWindow="165" windowWidth="25260" windowHeight="1527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I470" i="3"/>
  <c r="H470" i="3"/>
  <c r="G470" i="3"/>
  <c r="F470" i="3"/>
  <c r="E470" i="3"/>
  <c r="K470" i="3" s="1"/>
  <c r="D470" i="3"/>
  <c r="J470" i="3" s="1"/>
  <c r="C470" i="3"/>
  <c r="B470" i="3"/>
  <c r="K469" i="3"/>
  <c r="J469" i="3"/>
  <c r="H469" i="3"/>
  <c r="G469" i="3"/>
  <c r="F469" i="3"/>
  <c r="E469" i="3"/>
  <c r="D469" i="3"/>
  <c r="C469" i="3"/>
  <c r="B469" i="3"/>
  <c r="H468" i="3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J465" i="3"/>
  <c r="H465" i="3"/>
  <c r="G465" i="3"/>
  <c r="F465" i="3"/>
  <c r="E465" i="3"/>
  <c r="D465" i="3"/>
  <c r="C465" i="3"/>
  <c r="B465" i="3"/>
  <c r="H464" i="3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J461" i="3"/>
  <c r="H461" i="3"/>
  <c r="G461" i="3"/>
  <c r="F461" i="3"/>
  <c r="E461" i="3"/>
  <c r="D461" i="3"/>
  <c r="C461" i="3"/>
  <c r="B461" i="3"/>
  <c r="H460" i="3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J457" i="3"/>
  <c r="H457" i="3"/>
  <c r="G457" i="3"/>
  <c r="F457" i="3"/>
  <c r="E457" i="3"/>
  <c r="D457" i="3"/>
  <c r="C457" i="3"/>
  <c r="B457" i="3"/>
  <c r="H456" i="3"/>
  <c r="G456" i="3"/>
  <c r="F456" i="3"/>
  <c r="I456" i="3" s="1"/>
  <c r="E456" i="3"/>
  <c r="D456" i="3"/>
  <c r="J456" i="3" s="1"/>
  <c r="C456" i="3"/>
  <c r="B456" i="3"/>
  <c r="J455" i="3"/>
  <c r="H455" i="3"/>
  <c r="K455" i="3" s="1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J453" i="3"/>
  <c r="H453" i="3"/>
  <c r="G453" i="3"/>
  <c r="F453" i="3"/>
  <c r="E453" i="3"/>
  <c r="D453" i="3"/>
  <c r="C453" i="3"/>
  <c r="B453" i="3"/>
  <c r="H452" i="3"/>
  <c r="G452" i="3"/>
  <c r="F452" i="3"/>
  <c r="I452" i="3" s="1"/>
  <c r="E452" i="3"/>
  <c r="D452" i="3"/>
  <c r="J452" i="3" s="1"/>
  <c r="C452" i="3"/>
  <c r="B452" i="3"/>
  <c r="J451" i="3"/>
  <c r="H451" i="3"/>
  <c r="K451" i="3" s="1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J449" i="3"/>
  <c r="H449" i="3"/>
  <c r="G449" i="3"/>
  <c r="F449" i="3"/>
  <c r="E449" i="3"/>
  <c r="D449" i="3"/>
  <c r="C449" i="3"/>
  <c r="B449" i="3"/>
  <c r="H448" i="3"/>
  <c r="G448" i="3"/>
  <c r="F448" i="3"/>
  <c r="I448" i="3" s="1"/>
  <c r="E448" i="3"/>
  <c r="D448" i="3"/>
  <c r="J448" i="3" s="1"/>
  <c r="C448" i="3"/>
  <c r="B448" i="3"/>
  <c r="J447" i="3"/>
  <c r="H447" i="3"/>
  <c r="K447" i="3" s="1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J445" i="3"/>
  <c r="H445" i="3"/>
  <c r="G445" i="3"/>
  <c r="F445" i="3"/>
  <c r="E445" i="3"/>
  <c r="D445" i="3"/>
  <c r="C445" i="3"/>
  <c r="B445" i="3"/>
  <c r="I444" i="3"/>
  <c r="H444" i="3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J441" i="3"/>
  <c r="H441" i="3"/>
  <c r="G441" i="3"/>
  <c r="F441" i="3"/>
  <c r="E441" i="3"/>
  <c r="D441" i="3"/>
  <c r="C441" i="3"/>
  <c r="I441" i="3" s="1"/>
  <c r="B441" i="3"/>
  <c r="I440" i="3"/>
  <c r="H440" i="3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J437" i="3"/>
  <c r="H437" i="3"/>
  <c r="G437" i="3"/>
  <c r="F437" i="3"/>
  <c r="E437" i="3"/>
  <c r="D437" i="3"/>
  <c r="C437" i="3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J433" i="3"/>
  <c r="H433" i="3"/>
  <c r="G433" i="3"/>
  <c r="F433" i="3"/>
  <c r="E433" i="3"/>
  <c r="D433" i="3"/>
  <c r="C433" i="3"/>
  <c r="B433" i="3"/>
  <c r="I432" i="3"/>
  <c r="H432" i="3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J429" i="3"/>
  <c r="H429" i="3"/>
  <c r="G429" i="3"/>
  <c r="F429" i="3"/>
  <c r="E429" i="3"/>
  <c r="D429" i="3"/>
  <c r="C429" i="3"/>
  <c r="B429" i="3"/>
  <c r="I428" i="3"/>
  <c r="H428" i="3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J425" i="3"/>
  <c r="H425" i="3"/>
  <c r="G425" i="3"/>
  <c r="F425" i="3"/>
  <c r="E425" i="3"/>
  <c r="D425" i="3"/>
  <c r="C425" i="3"/>
  <c r="I425" i="3" s="1"/>
  <c r="B425" i="3"/>
  <c r="I424" i="3"/>
  <c r="H424" i="3"/>
  <c r="G424" i="3"/>
  <c r="F424" i="3"/>
  <c r="E424" i="3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J421" i="3"/>
  <c r="H421" i="3"/>
  <c r="G421" i="3"/>
  <c r="F421" i="3"/>
  <c r="E421" i="3"/>
  <c r="D421" i="3"/>
  <c r="C421" i="3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J417" i="3"/>
  <c r="H417" i="3"/>
  <c r="G417" i="3"/>
  <c r="F417" i="3"/>
  <c r="E417" i="3"/>
  <c r="D417" i="3"/>
  <c r="C417" i="3"/>
  <c r="B417" i="3"/>
  <c r="I416" i="3"/>
  <c r="H416" i="3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J413" i="3"/>
  <c r="H413" i="3"/>
  <c r="G413" i="3"/>
  <c r="F413" i="3"/>
  <c r="E413" i="3"/>
  <c r="D413" i="3"/>
  <c r="C413" i="3"/>
  <c r="B413" i="3"/>
  <c r="I412" i="3"/>
  <c r="H412" i="3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J409" i="3"/>
  <c r="H409" i="3"/>
  <c r="G409" i="3"/>
  <c r="F409" i="3"/>
  <c r="E409" i="3"/>
  <c r="D409" i="3"/>
  <c r="C409" i="3"/>
  <c r="I409" i="3" s="1"/>
  <c r="B409" i="3"/>
  <c r="I408" i="3"/>
  <c r="H408" i="3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J405" i="3"/>
  <c r="H405" i="3"/>
  <c r="G405" i="3"/>
  <c r="F405" i="3"/>
  <c r="E405" i="3"/>
  <c r="D405" i="3"/>
  <c r="C405" i="3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J401" i="3"/>
  <c r="H401" i="3"/>
  <c r="G401" i="3"/>
  <c r="F401" i="3"/>
  <c r="E401" i="3"/>
  <c r="D401" i="3"/>
  <c r="C401" i="3"/>
  <c r="B401" i="3"/>
  <c r="I400" i="3"/>
  <c r="H400" i="3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J397" i="3"/>
  <c r="H397" i="3"/>
  <c r="G397" i="3"/>
  <c r="F397" i="3"/>
  <c r="E397" i="3"/>
  <c r="D397" i="3"/>
  <c r="C397" i="3"/>
  <c r="B397" i="3"/>
  <c r="I396" i="3"/>
  <c r="H396" i="3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J393" i="3"/>
  <c r="H393" i="3"/>
  <c r="G393" i="3"/>
  <c r="F393" i="3"/>
  <c r="E393" i="3"/>
  <c r="D393" i="3"/>
  <c r="C393" i="3"/>
  <c r="I393" i="3" s="1"/>
  <c r="B393" i="3"/>
  <c r="I392" i="3"/>
  <c r="H392" i="3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J389" i="3" s="1"/>
  <c r="F389" i="3"/>
  <c r="E389" i="3"/>
  <c r="D389" i="3"/>
  <c r="C389" i="3"/>
  <c r="I389" i="3" s="1"/>
  <c r="B389" i="3"/>
  <c r="I388" i="3"/>
  <c r="H388" i="3"/>
  <c r="G388" i="3"/>
  <c r="F388" i="3"/>
  <c r="E388" i="3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J381" i="3" s="1"/>
  <c r="F381" i="3"/>
  <c r="E381" i="3"/>
  <c r="D381" i="3"/>
  <c r="C381" i="3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H379" i="3"/>
  <c r="G379" i="3"/>
  <c r="J379" i="3" s="1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J377" i="3" s="1"/>
  <c r="F377" i="3"/>
  <c r="E377" i="3"/>
  <c r="D377" i="3"/>
  <c r="C377" i="3"/>
  <c r="B377" i="3"/>
  <c r="I376" i="3"/>
  <c r="H376" i="3"/>
  <c r="G376" i="3"/>
  <c r="F376" i="3"/>
  <c r="E376" i="3"/>
  <c r="D376" i="3"/>
  <c r="J376" i="3" s="1"/>
  <c r="C376" i="3"/>
  <c r="B376" i="3"/>
  <c r="K375" i="3"/>
  <c r="H375" i="3"/>
  <c r="G375" i="3"/>
  <c r="J375" i="3" s="1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J373" i="3" s="1"/>
  <c r="F373" i="3"/>
  <c r="E373" i="3"/>
  <c r="D373" i="3"/>
  <c r="C373" i="3"/>
  <c r="I373" i="3" s="1"/>
  <c r="B373" i="3"/>
  <c r="I372" i="3"/>
  <c r="H372" i="3"/>
  <c r="G372" i="3"/>
  <c r="F372" i="3"/>
  <c r="E372" i="3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B369" i="3"/>
  <c r="I368" i="3"/>
  <c r="H368" i="3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J365" i="3" s="1"/>
  <c r="F365" i="3"/>
  <c r="E365" i="3"/>
  <c r="D365" i="3"/>
  <c r="C365" i="3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H363" i="3"/>
  <c r="G363" i="3"/>
  <c r="J363" i="3" s="1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J361" i="3" s="1"/>
  <c r="F361" i="3"/>
  <c r="E361" i="3"/>
  <c r="D361" i="3"/>
  <c r="C361" i="3"/>
  <c r="I361" i="3" s="1"/>
  <c r="B361" i="3"/>
  <c r="I360" i="3"/>
  <c r="H360" i="3"/>
  <c r="G360" i="3"/>
  <c r="F360" i="3"/>
  <c r="E360" i="3"/>
  <c r="D360" i="3"/>
  <c r="J360" i="3" s="1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J357" i="3" s="1"/>
  <c r="F357" i="3"/>
  <c r="E357" i="3"/>
  <c r="D357" i="3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J345" i="3" s="1"/>
  <c r="F345" i="3"/>
  <c r="E345" i="3"/>
  <c r="D345" i="3"/>
  <c r="C345" i="3"/>
  <c r="B345" i="3"/>
  <c r="I344" i="3"/>
  <c r="H344" i="3"/>
  <c r="G344" i="3"/>
  <c r="F344" i="3"/>
  <c r="E344" i="3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J341" i="3" s="1"/>
  <c r="F341" i="3"/>
  <c r="E341" i="3"/>
  <c r="D341" i="3"/>
  <c r="C341" i="3"/>
  <c r="I341" i="3" s="1"/>
  <c r="B341" i="3"/>
  <c r="I340" i="3"/>
  <c r="H340" i="3"/>
  <c r="G340" i="3"/>
  <c r="F340" i="3"/>
  <c r="E340" i="3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B327" i="3"/>
  <c r="I326" i="3"/>
  <c r="H326" i="3"/>
  <c r="G326" i="3"/>
  <c r="F326" i="3"/>
  <c r="E326" i="3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I324" i="3"/>
  <c r="H324" i="3"/>
  <c r="G324" i="3"/>
  <c r="F324" i="3"/>
  <c r="E324" i="3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B323" i="3"/>
  <c r="I322" i="3"/>
  <c r="H322" i="3"/>
  <c r="G322" i="3"/>
  <c r="F322" i="3"/>
  <c r="E322" i="3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J315" i="3"/>
  <c r="H315" i="3"/>
  <c r="G315" i="3"/>
  <c r="F315" i="3"/>
  <c r="E315" i="3"/>
  <c r="D315" i="3"/>
  <c r="C315" i="3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B311" i="3"/>
  <c r="I310" i="3"/>
  <c r="H310" i="3"/>
  <c r="G310" i="3"/>
  <c r="F310" i="3"/>
  <c r="E310" i="3"/>
  <c r="D310" i="3"/>
  <c r="J310" i="3" s="1"/>
  <c r="C310" i="3"/>
  <c r="B310" i="3"/>
  <c r="K309" i="3"/>
  <c r="H309" i="3"/>
  <c r="G309" i="3"/>
  <c r="J309" i="3" s="1"/>
  <c r="F309" i="3"/>
  <c r="E309" i="3"/>
  <c r="D309" i="3"/>
  <c r="C309" i="3"/>
  <c r="I309" i="3" s="1"/>
  <c r="B309" i="3"/>
  <c r="I308" i="3"/>
  <c r="H308" i="3"/>
  <c r="G308" i="3"/>
  <c r="F308" i="3"/>
  <c r="E308" i="3"/>
  <c r="D308" i="3"/>
  <c r="J308" i="3" s="1"/>
  <c r="C308" i="3"/>
  <c r="B308" i="3"/>
  <c r="K307" i="3"/>
  <c r="J307" i="3"/>
  <c r="H307" i="3"/>
  <c r="G307" i="3"/>
  <c r="F307" i="3"/>
  <c r="E307" i="3"/>
  <c r="D307" i="3"/>
  <c r="C307" i="3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J304" i="3" s="1"/>
  <c r="F304" i="3"/>
  <c r="I304" i="3" s="1"/>
  <c r="E304" i="3"/>
  <c r="K304" i="3" s="1"/>
  <c r="D304" i="3"/>
  <c r="C304" i="3"/>
  <c r="B304" i="3"/>
  <c r="H303" i="3"/>
  <c r="K303" i="3" s="1"/>
  <c r="G303" i="3"/>
  <c r="F303" i="3"/>
  <c r="E303" i="3"/>
  <c r="D303" i="3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J300" i="3" s="1"/>
  <c r="F300" i="3"/>
  <c r="I300" i="3" s="1"/>
  <c r="E300" i="3"/>
  <c r="K300" i="3" s="1"/>
  <c r="D300" i="3"/>
  <c r="C300" i="3"/>
  <c r="B300" i="3"/>
  <c r="H299" i="3"/>
  <c r="K299" i="3" s="1"/>
  <c r="G299" i="3"/>
  <c r="F299" i="3"/>
  <c r="E299" i="3"/>
  <c r="D299" i="3"/>
  <c r="J299" i="3" s="1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J296" i="3" s="1"/>
  <c r="F296" i="3"/>
  <c r="I296" i="3" s="1"/>
  <c r="E296" i="3"/>
  <c r="K296" i="3" s="1"/>
  <c r="D296" i="3"/>
  <c r="C296" i="3"/>
  <c r="B296" i="3"/>
  <c r="H295" i="3"/>
  <c r="K295" i="3" s="1"/>
  <c r="G295" i="3"/>
  <c r="F295" i="3"/>
  <c r="E295" i="3"/>
  <c r="D295" i="3"/>
  <c r="C295" i="3"/>
  <c r="I295" i="3" s="1"/>
  <c r="B295" i="3"/>
  <c r="J294" i="3"/>
  <c r="I294" i="3"/>
  <c r="H294" i="3"/>
  <c r="G294" i="3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J292" i="3" s="1"/>
  <c r="F292" i="3"/>
  <c r="I292" i="3" s="1"/>
  <c r="E292" i="3"/>
  <c r="K292" i="3" s="1"/>
  <c r="D292" i="3"/>
  <c r="C292" i="3"/>
  <c r="B292" i="3"/>
  <c r="H291" i="3"/>
  <c r="K291" i="3" s="1"/>
  <c r="G291" i="3"/>
  <c r="F291" i="3"/>
  <c r="E291" i="3"/>
  <c r="D291" i="3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J288" i="3" s="1"/>
  <c r="F288" i="3"/>
  <c r="I288" i="3" s="1"/>
  <c r="E288" i="3"/>
  <c r="K288" i="3" s="1"/>
  <c r="D288" i="3"/>
  <c r="C288" i="3"/>
  <c r="B288" i="3"/>
  <c r="H287" i="3"/>
  <c r="K287" i="3" s="1"/>
  <c r="G287" i="3"/>
  <c r="F287" i="3"/>
  <c r="E287" i="3"/>
  <c r="D287" i="3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J284" i="3" s="1"/>
  <c r="F284" i="3"/>
  <c r="I284" i="3" s="1"/>
  <c r="E284" i="3"/>
  <c r="K284" i="3" s="1"/>
  <c r="D284" i="3"/>
  <c r="C284" i="3"/>
  <c r="B284" i="3"/>
  <c r="H283" i="3"/>
  <c r="K283" i="3" s="1"/>
  <c r="G283" i="3"/>
  <c r="F283" i="3"/>
  <c r="E283" i="3"/>
  <c r="D283" i="3"/>
  <c r="J283" i="3" s="1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J280" i="3" s="1"/>
  <c r="F280" i="3"/>
  <c r="I280" i="3" s="1"/>
  <c r="E280" i="3"/>
  <c r="K280" i="3" s="1"/>
  <c r="D280" i="3"/>
  <c r="C280" i="3"/>
  <c r="B280" i="3"/>
  <c r="H279" i="3"/>
  <c r="K279" i="3" s="1"/>
  <c r="G279" i="3"/>
  <c r="F279" i="3"/>
  <c r="E279" i="3"/>
  <c r="D279" i="3"/>
  <c r="J279" i="3" s="1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H276" i="3"/>
  <c r="G276" i="3"/>
  <c r="J276" i="3" s="1"/>
  <c r="F276" i="3"/>
  <c r="I276" i="3" s="1"/>
  <c r="E276" i="3"/>
  <c r="K276" i="3" s="1"/>
  <c r="D276" i="3"/>
  <c r="C276" i="3"/>
  <c r="B276" i="3"/>
  <c r="H275" i="3"/>
  <c r="K275" i="3" s="1"/>
  <c r="G275" i="3"/>
  <c r="F275" i="3"/>
  <c r="E275" i="3"/>
  <c r="D275" i="3"/>
  <c r="J275" i="3" s="1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J272" i="3" s="1"/>
  <c r="F272" i="3"/>
  <c r="I272" i="3" s="1"/>
  <c r="E272" i="3"/>
  <c r="K272" i="3" s="1"/>
  <c r="D272" i="3"/>
  <c r="C272" i="3"/>
  <c r="B272" i="3"/>
  <c r="H271" i="3"/>
  <c r="K271" i="3" s="1"/>
  <c r="G271" i="3"/>
  <c r="F271" i="3"/>
  <c r="E271" i="3"/>
  <c r="D271" i="3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J268" i="3" s="1"/>
  <c r="F268" i="3"/>
  <c r="I268" i="3" s="1"/>
  <c r="E268" i="3"/>
  <c r="K268" i="3" s="1"/>
  <c r="D268" i="3"/>
  <c r="C268" i="3"/>
  <c r="B268" i="3"/>
  <c r="H267" i="3"/>
  <c r="K267" i="3" s="1"/>
  <c r="G267" i="3"/>
  <c r="F267" i="3"/>
  <c r="E267" i="3"/>
  <c r="D267" i="3"/>
  <c r="J267" i="3" s="1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J264" i="3" s="1"/>
  <c r="F264" i="3"/>
  <c r="I264" i="3" s="1"/>
  <c r="E264" i="3"/>
  <c r="K264" i="3" s="1"/>
  <c r="D264" i="3"/>
  <c r="C264" i="3"/>
  <c r="B264" i="3"/>
  <c r="H263" i="3"/>
  <c r="K263" i="3" s="1"/>
  <c r="G263" i="3"/>
  <c r="F263" i="3"/>
  <c r="E263" i="3"/>
  <c r="D263" i="3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J260" i="3" s="1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J256" i="3" s="1"/>
  <c r="F256" i="3"/>
  <c r="I256" i="3" s="1"/>
  <c r="E256" i="3"/>
  <c r="K256" i="3" s="1"/>
  <c r="D256" i="3"/>
  <c r="C256" i="3"/>
  <c r="B256" i="3"/>
  <c r="H255" i="3"/>
  <c r="K255" i="3" s="1"/>
  <c r="G255" i="3"/>
  <c r="F255" i="3"/>
  <c r="E255" i="3"/>
  <c r="D255" i="3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J252" i="3" s="1"/>
  <c r="F252" i="3"/>
  <c r="I252" i="3" s="1"/>
  <c r="E252" i="3"/>
  <c r="K252" i="3" s="1"/>
  <c r="D252" i="3"/>
  <c r="C252" i="3"/>
  <c r="B252" i="3"/>
  <c r="H251" i="3"/>
  <c r="K251" i="3" s="1"/>
  <c r="G251" i="3"/>
  <c r="F251" i="3"/>
  <c r="E251" i="3"/>
  <c r="D251" i="3"/>
  <c r="J251" i="3" s="1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J248" i="3" s="1"/>
  <c r="F248" i="3"/>
  <c r="I248" i="3" s="1"/>
  <c r="E248" i="3"/>
  <c r="K248" i="3" s="1"/>
  <c r="D248" i="3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J244" i="3" s="1"/>
  <c r="F244" i="3"/>
  <c r="I244" i="3" s="1"/>
  <c r="E244" i="3"/>
  <c r="K244" i="3" s="1"/>
  <c r="D244" i="3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J240" i="3" s="1"/>
  <c r="F240" i="3"/>
  <c r="I240" i="3" s="1"/>
  <c r="E240" i="3"/>
  <c r="K240" i="3" s="1"/>
  <c r="D240" i="3"/>
  <c r="C240" i="3"/>
  <c r="B240" i="3"/>
  <c r="H239" i="3"/>
  <c r="K239" i="3" s="1"/>
  <c r="G239" i="3"/>
  <c r="F239" i="3"/>
  <c r="E239" i="3"/>
  <c r="D239" i="3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J236" i="3" s="1"/>
  <c r="F236" i="3"/>
  <c r="I236" i="3" s="1"/>
  <c r="E236" i="3"/>
  <c r="K236" i="3" s="1"/>
  <c r="D236" i="3"/>
  <c r="C236" i="3"/>
  <c r="B236" i="3"/>
  <c r="H235" i="3"/>
  <c r="K235" i="3" s="1"/>
  <c r="G235" i="3"/>
  <c r="F235" i="3"/>
  <c r="E235" i="3"/>
  <c r="D235" i="3"/>
  <c r="J235" i="3" s="1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H228" i="3"/>
  <c r="G228" i="3"/>
  <c r="J228" i="3" s="1"/>
  <c r="F228" i="3"/>
  <c r="I228" i="3" s="1"/>
  <c r="E228" i="3"/>
  <c r="K228" i="3" s="1"/>
  <c r="D228" i="3"/>
  <c r="C228" i="3"/>
  <c r="B228" i="3"/>
  <c r="H227" i="3"/>
  <c r="K227" i="3" s="1"/>
  <c r="G227" i="3"/>
  <c r="F227" i="3"/>
  <c r="E227" i="3"/>
  <c r="D227" i="3"/>
  <c r="J227" i="3" s="1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H221" i="3"/>
  <c r="G221" i="3"/>
  <c r="F221" i="3"/>
  <c r="E221" i="3"/>
  <c r="K221" i="3" s="1"/>
  <c r="D221" i="3"/>
  <c r="C221" i="3"/>
  <c r="I221" i="3" s="1"/>
  <c r="B221" i="3"/>
  <c r="H220" i="3"/>
  <c r="G220" i="3"/>
  <c r="J220" i="3" s="1"/>
  <c r="F220" i="3"/>
  <c r="I220" i="3" s="1"/>
  <c r="E220" i="3"/>
  <c r="K220" i="3" s="1"/>
  <c r="D220" i="3"/>
  <c r="C220" i="3"/>
  <c r="B220" i="3"/>
  <c r="H219" i="3"/>
  <c r="K219" i="3" s="1"/>
  <c r="G219" i="3"/>
  <c r="F219" i="3"/>
  <c r="E219" i="3"/>
  <c r="D219" i="3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H213" i="3"/>
  <c r="G213" i="3"/>
  <c r="F213" i="3"/>
  <c r="E213" i="3"/>
  <c r="K213" i="3" s="1"/>
  <c r="D213" i="3"/>
  <c r="J213" i="3" s="1"/>
  <c r="C213" i="3"/>
  <c r="I213" i="3" s="1"/>
  <c r="B213" i="3"/>
  <c r="H212" i="3"/>
  <c r="G212" i="3"/>
  <c r="J212" i="3" s="1"/>
  <c r="F212" i="3"/>
  <c r="I212" i="3" s="1"/>
  <c r="E212" i="3"/>
  <c r="K212" i="3" s="1"/>
  <c r="D212" i="3"/>
  <c r="C212" i="3"/>
  <c r="B212" i="3"/>
  <c r="H211" i="3"/>
  <c r="K211" i="3" s="1"/>
  <c r="G211" i="3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H205" i="3"/>
  <c r="G205" i="3"/>
  <c r="F205" i="3"/>
  <c r="E205" i="3"/>
  <c r="K205" i="3" s="1"/>
  <c r="D205" i="3"/>
  <c r="J205" i="3" s="1"/>
  <c r="C205" i="3"/>
  <c r="I205" i="3" s="1"/>
  <c r="B205" i="3"/>
  <c r="H204" i="3"/>
  <c r="G204" i="3"/>
  <c r="J204" i="3" s="1"/>
  <c r="F204" i="3"/>
  <c r="I204" i="3" s="1"/>
  <c r="E204" i="3"/>
  <c r="K204" i="3" s="1"/>
  <c r="D204" i="3"/>
  <c r="C204" i="3"/>
  <c r="B204" i="3"/>
  <c r="H203" i="3"/>
  <c r="K203" i="3" s="1"/>
  <c r="G203" i="3"/>
  <c r="F203" i="3"/>
  <c r="E203" i="3"/>
  <c r="D203" i="3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J198" i="3"/>
  <c r="H198" i="3"/>
  <c r="G198" i="3"/>
  <c r="F198" i="3"/>
  <c r="I198" i="3" s="1"/>
  <c r="E198" i="3"/>
  <c r="K198" i="3" s="1"/>
  <c r="D198" i="3"/>
  <c r="C198" i="3"/>
  <c r="B198" i="3"/>
  <c r="H197" i="3"/>
  <c r="G197" i="3"/>
  <c r="F197" i="3"/>
  <c r="E197" i="3"/>
  <c r="K197" i="3" s="1"/>
  <c r="D197" i="3"/>
  <c r="J197" i="3" s="1"/>
  <c r="C197" i="3"/>
  <c r="I197" i="3" s="1"/>
  <c r="B197" i="3"/>
  <c r="H196" i="3"/>
  <c r="G196" i="3"/>
  <c r="J196" i="3" s="1"/>
  <c r="F196" i="3"/>
  <c r="I196" i="3" s="1"/>
  <c r="E196" i="3"/>
  <c r="K196" i="3" s="1"/>
  <c r="D196" i="3"/>
  <c r="C196" i="3"/>
  <c r="B196" i="3"/>
  <c r="H195" i="3"/>
  <c r="K195" i="3" s="1"/>
  <c r="G195" i="3"/>
  <c r="F195" i="3"/>
  <c r="E195" i="3"/>
  <c r="D195" i="3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H193" i="3"/>
  <c r="K193" i="3" s="1"/>
  <c r="G193" i="3"/>
  <c r="F193" i="3"/>
  <c r="E193" i="3"/>
  <c r="D193" i="3"/>
  <c r="J193" i="3" s="1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H189" i="3"/>
  <c r="G189" i="3"/>
  <c r="F189" i="3"/>
  <c r="E189" i="3"/>
  <c r="K189" i="3" s="1"/>
  <c r="D189" i="3"/>
  <c r="J189" i="3" s="1"/>
  <c r="C189" i="3"/>
  <c r="I189" i="3" s="1"/>
  <c r="B189" i="3"/>
  <c r="H188" i="3"/>
  <c r="G188" i="3"/>
  <c r="J188" i="3" s="1"/>
  <c r="F188" i="3"/>
  <c r="I188" i="3" s="1"/>
  <c r="E188" i="3"/>
  <c r="K188" i="3" s="1"/>
  <c r="D188" i="3"/>
  <c r="C188" i="3"/>
  <c r="B188" i="3"/>
  <c r="H187" i="3"/>
  <c r="K187" i="3" s="1"/>
  <c r="G187" i="3"/>
  <c r="F187" i="3"/>
  <c r="E187" i="3"/>
  <c r="D187" i="3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H185" i="3"/>
  <c r="K185" i="3" s="1"/>
  <c r="G185" i="3"/>
  <c r="F185" i="3"/>
  <c r="E185" i="3"/>
  <c r="D185" i="3"/>
  <c r="J185" i="3" s="1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H182" i="3"/>
  <c r="G182" i="3"/>
  <c r="F182" i="3"/>
  <c r="I182" i="3" s="1"/>
  <c r="E182" i="3"/>
  <c r="K182" i="3" s="1"/>
  <c r="D182" i="3"/>
  <c r="C182" i="3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J180" i="3" s="1"/>
  <c r="F180" i="3"/>
  <c r="I180" i="3" s="1"/>
  <c r="E180" i="3"/>
  <c r="K180" i="3" s="1"/>
  <c r="D180" i="3"/>
  <c r="C180" i="3"/>
  <c r="B180" i="3"/>
  <c r="H179" i="3"/>
  <c r="K179" i="3" s="1"/>
  <c r="G179" i="3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H177" i="3"/>
  <c r="K177" i="3" s="1"/>
  <c r="G177" i="3"/>
  <c r="F177" i="3"/>
  <c r="E177" i="3"/>
  <c r="D177" i="3"/>
  <c r="J177" i="3" s="1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I174" i="3" s="1"/>
  <c r="E174" i="3"/>
  <c r="K174" i="3" s="1"/>
  <c r="D174" i="3"/>
  <c r="C174" i="3"/>
  <c r="B174" i="3"/>
  <c r="H173" i="3"/>
  <c r="G173" i="3"/>
  <c r="F173" i="3"/>
  <c r="E173" i="3"/>
  <c r="K173" i="3" s="1"/>
  <c r="D173" i="3"/>
  <c r="J173" i="3" s="1"/>
  <c r="C173" i="3"/>
  <c r="I173" i="3" s="1"/>
  <c r="B173" i="3"/>
  <c r="K172" i="3"/>
  <c r="H172" i="3"/>
  <c r="G172" i="3"/>
  <c r="J172" i="3" s="1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C171" i="3"/>
  <c r="B171" i="3"/>
  <c r="K170" i="3"/>
  <c r="J170" i="3"/>
  <c r="I170" i="3"/>
  <c r="H170" i="3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J168" i="3"/>
  <c r="H168" i="3"/>
  <c r="G168" i="3"/>
  <c r="F168" i="3"/>
  <c r="I168" i="3" s="1"/>
  <c r="E168" i="3"/>
  <c r="K168" i="3" s="1"/>
  <c r="D168" i="3"/>
  <c r="C168" i="3"/>
  <c r="B168" i="3"/>
  <c r="H167" i="3"/>
  <c r="G167" i="3"/>
  <c r="F167" i="3"/>
  <c r="E167" i="3"/>
  <c r="K167" i="3" s="1"/>
  <c r="D167" i="3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I165" i="3"/>
  <c r="H165" i="3"/>
  <c r="K165" i="3" s="1"/>
  <c r="G165" i="3"/>
  <c r="F165" i="3"/>
  <c r="E165" i="3"/>
  <c r="D165" i="3"/>
  <c r="J165" i="3" s="1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J162" i="3" s="1"/>
  <c r="F162" i="3"/>
  <c r="E162" i="3"/>
  <c r="K162" i="3" s="1"/>
  <c r="D162" i="3"/>
  <c r="C162" i="3"/>
  <c r="I162" i="3" s="1"/>
  <c r="B162" i="3"/>
  <c r="H161" i="3"/>
  <c r="K161" i="3" s="1"/>
  <c r="G161" i="3"/>
  <c r="F161" i="3"/>
  <c r="E161" i="3"/>
  <c r="D161" i="3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K159" i="3"/>
  <c r="I159" i="3"/>
  <c r="H159" i="3"/>
  <c r="G159" i="3"/>
  <c r="F159" i="3"/>
  <c r="E159" i="3"/>
  <c r="D159" i="3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B156" i="3"/>
  <c r="I155" i="3"/>
  <c r="H155" i="3"/>
  <c r="G155" i="3"/>
  <c r="F155" i="3"/>
  <c r="E155" i="3"/>
  <c r="K155" i="3" s="1"/>
  <c r="D155" i="3"/>
  <c r="C155" i="3"/>
  <c r="B155" i="3"/>
  <c r="K154" i="3"/>
  <c r="J154" i="3"/>
  <c r="I154" i="3"/>
  <c r="H154" i="3"/>
  <c r="G154" i="3"/>
  <c r="F154" i="3"/>
  <c r="E154" i="3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H151" i="3"/>
  <c r="G151" i="3"/>
  <c r="F151" i="3"/>
  <c r="E151" i="3"/>
  <c r="K151" i="3" s="1"/>
  <c r="D151" i="3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I149" i="3"/>
  <c r="H149" i="3"/>
  <c r="K149" i="3" s="1"/>
  <c r="G149" i="3"/>
  <c r="F149" i="3"/>
  <c r="E149" i="3"/>
  <c r="D149" i="3"/>
  <c r="J149" i="3" s="1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H146" i="3"/>
  <c r="G146" i="3"/>
  <c r="J146" i="3" s="1"/>
  <c r="F146" i="3"/>
  <c r="E146" i="3"/>
  <c r="K146" i="3" s="1"/>
  <c r="D146" i="3"/>
  <c r="C146" i="3"/>
  <c r="B146" i="3"/>
  <c r="H145" i="3"/>
  <c r="K145" i="3" s="1"/>
  <c r="G145" i="3"/>
  <c r="F145" i="3"/>
  <c r="E145" i="3"/>
  <c r="D145" i="3"/>
  <c r="C145" i="3"/>
  <c r="I145" i="3" s="1"/>
  <c r="B145" i="3"/>
  <c r="J144" i="3"/>
  <c r="I144" i="3"/>
  <c r="H144" i="3"/>
  <c r="G144" i="3"/>
  <c r="F144" i="3"/>
  <c r="E144" i="3"/>
  <c r="K144" i="3" s="1"/>
  <c r="D144" i="3"/>
  <c r="C144" i="3"/>
  <c r="B144" i="3"/>
  <c r="K143" i="3"/>
  <c r="I143" i="3"/>
  <c r="H143" i="3"/>
  <c r="G143" i="3"/>
  <c r="F143" i="3"/>
  <c r="E143" i="3"/>
  <c r="D143" i="3"/>
  <c r="C143" i="3"/>
  <c r="B143" i="3"/>
  <c r="K142" i="3"/>
  <c r="H142" i="3"/>
  <c r="G142" i="3"/>
  <c r="J142" i="3" s="1"/>
  <c r="F142" i="3"/>
  <c r="E142" i="3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B140" i="3"/>
  <c r="I139" i="3"/>
  <c r="H139" i="3"/>
  <c r="G139" i="3"/>
  <c r="F139" i="3"/>
  <c r="E139" i="3"/>
  <c r="K139" i="3" s="1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K137" i="3"/>
  <c r="H137" i="3"/>
  <c r="G137" i="3"/>
  <c r="F137" i="3"/>
  <c r="E137" i="3"/>
  <c r="D137" i="3"/>
  <c r="J137" i="3" s="1"/>
  <c r="C137" i="3"/>
  <c r="I137" i="3" s="1"/>
  <c r="B137" i="3"/>
  <c r="J136" i="3"/>
  <c r="H136" i="3"/>
  <c r="G136" i="3"/>
  <c r="F136" i="3"/>
  <c r="I136" i="3" s="1"/>
  <c r="E136" i="3"/>
  <c r="K136" i="3" s="1"/>
  <c r="D136" i="3"/>
  <c r="C136" i="3"/>
  <c r="B136" i="3"/>
  <c r="H135" i="3"/>
  <c r="G135" i="3"/>
  <c r="F135" i="3"/>
  <c r="E135" i="3"/>
  <c r="K135" i="3" s="1"/>
  <c r="D135" i="3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I133" i="3"/>
  <c r="H133" i="3"/>
  <c r="K133" i="3" s="1"/>
  <c r="G133" i="3"/>
  <c r="F133" i="3"/>
  <c r="E133" i="3"/>
  <c r="D133" i="3"/>
  <c r="J133" i="3" s="1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J130" i="3" s="1"/>
  <c r="F130" i="3"/>
  <c r="E130" i="3"/>
  <c r="K130" i="3" s="1"/>
  <c r="D130" i="3"/>
  <c r="C130" i="3"/>
  <c r="B130" i="3"/>
  <c r="H129" i="3"/>
  <c r="K129" i="3" s="1"/>
  <c r="G129" i="3"/>
  <c r="F129" i="3"/>
  <c r="E129" i="3"/>
  <c r="D129" i="3"/>
  <c r="C129" i="3"/>
  <c r="I129" i="3" s="1"/>
  <c r="B129" i="3"/>
  <c r="J128" i="3"/>
  <c r="I128" i="3"/>
  <c r="H128" i="3"/>
  <c r="G128" i="3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C127" i="3"/>
  <c r="I127" i="3" s="1"/>
  <c r="B127" i="3"/>
  <c r="K126" i="3"/>
  <c r="H126" i="3"/>
  <c r="G126" i="3"/>
  <c r="J126" i="3" s="1"/>
  <c r="F126" i="3"/>
  <c r="E126" i="3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D123" i="3"/>
  <c r="C123" i="3"/>
  <c r="B123" i="3"/>
  <c r="K122" i="3"/>
  <c r="J122" i="3"/>
  <c r="I122" i="3"/>
  <c r="H122" i="3"/>
  <c r="G122" i="3"/>
  <c r="F122" i="3"/>
  <c r="E122" i="3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G119" i="3"/>
  <c r="F119" i="3"/>
  <c r="E119" i="3"/>
  <c r="K119" i="3" s="1"/>
  <c r="D119" i="3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J115" i="3" s="1"/>
  <c r="F115" i="3"/>
  <c r="E115" i="3"/>
  <c r="K115" i="3" s="1"/>
  <c r="D115" i="3"/>
  <c r="C115" i="3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J111" i="3" s="1"/>
  <c r="F111" i="3"/>
  <c r="E111" i="3"/>
  <c r="K111" i="3" s="1"/>
  <c r="D111" i="3"/>
  <c r="C111" i="3"/>
  <c r="I111" i="3" s="1"/>
  <c r="B111" i="3"/>
  <c r="I110" i="3"/>
  <c r="H110" i="3"/>
  <c r="G110" i="3"/>
  <c r="F110" i="3"/>
  <c r="E110" i="3"/>
  <c r="K110" i="3" s="1"/>
  <c r="D110" i="3"/>
  <c r="C110" i="3"/>
  <c r="B110" i="3"/>
  <c r="K109" i="3"/>
  <c r="J109" i="3"/>
  <c r="I109" i="3"/>
  <c r="H109" i="3"/>
  <c r="G109" i="3"/>
  <c r="F109" i="3"/>
  <c r="E109" i="3"/>
  <c r="D109" i="3"/>
  <c r="C109" i="3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J107" i="3" s="1"/>
  <c r="F107" i="3"/>
  <c r="E107" i="3"/>
  <c r="K107" i="3" s="1"/>
  <c r="D107" i="3"/>
  <c r="C107" i="3"/>
  <c r="I107" i="3" s="1"/>
  <c r="B107" i="3"/>
  <c r="I106" i="3"/>
  <c r="H106" i="3"/>
  <c r="G106" i="3"/>
  <c r="F106" i="3"/>
  <c r="E106" i="3"/>
  <c r="D106" i="3"/>
  <c r="J106" i="3" s="1"/>
  <c r="C106" i="3"/>
  <c r="B106" i="3"/>
  <c r="K105" i="3"/>
  <c r="J105" i="3"/>
  <c r="I105" i="3"/>
  <c r="H105" i="3"/>
  <c r="G105" i="3"/>
  <c r="F105" i="3"/>
  <c r="E105" i="3"/>
  <c r="D105" i="3"/>
  <c r="C105" i="3"/>
  <c r="B105" i="3"/>
  <c r="H104" i="3"/>
  <c r="G104" i="3"/>
  <c r="F104" i="3"/>
  <c r="E104" i="3"/>
  <c r="K104" i="3" s="1"/>
  <c r="D104" i="3"/>
  <c r="J104" i="3" s="1"/>
  <c r="C104" i="3"/>
  <c r="I104" i="3" s="1"/>
  <c r="B104" i="3"/>
  <c r="H103" i="3"/>
  <c r="G103" i="3"/>
  <c r="J103" i="3" s="1"/>
  <c r="F103" i="3"/>
  <c r="E103" i="3"/>
  <c r="K103" i="3" s="1"/>
  <c r="D103" i="3"/>
  <c r="C103" i="3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J99" i="3" s="1"/>
  <c r="F99" i="3"/>
  <c r="E99" i="3"/>
  <c r="K99" i="3" s="1"/>
  <c r="D99" i="3"/>
  <c r="C99" i="3"/>
  <c r="B99" i="3"/>
  <c r="I98" i="3"/>
  <c r="H98" i="3"/>
  <c r="G98" i="3"/>
  <c r="F98" i="3"/>
  <c r="E98" i="3"/>
  <c r="K98" i="3" s="1"/>
  <c r="D98" i="3"/>
  <c r="C98" i="3"/>
  <c r="B98" i="3"/>
  <c r="K97" i="3"/>
  <c r="J97" i="3"/>
  <c r="H97" i="3"/>
  <c r="G97" i="3"/>
  <c r="F97" i="3"/>
  <c r="E97" i="3"/>
  <c r="D97" i="3"/>
  <c r="C97" i="3"/>
  <c r="I97" i="3" s="1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J95" i="3" s="1"/>
  <c r="F95" i="3"/>
  <c r="E95" i="3"/>
  <c r="K95" i="3" s="1"/>
  <c r="D95" i="3"/>
  <c r="C95" i="3"/>
  <c r="B95" i="3"/>
  <c r="I94" i="3"/>
  <c r="H94" i="3"/>
  <c r="G94" i="3"/>
  <c r="F94" i="3"/>
  <c r="E94" i="3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J91" i="3" s="1"/>
  <c r="F91" i="3"/>
  <c r="E91" i="3"/>
  <c r="K91" i="3" s="1"/>
  <c r="D91" i="3"/>
  <c r="C91" i="3"/>
  <c r="I91" i="3" s="1"/>
  <c r="B91" i="3"/>
  <c r="I90" i="3"/>
  <c r="H90" i="3"/>
  <c r="G90" i="3"/>
  <c r="F90" i="3"/>
  <c r="E90" i="3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J87" i="3" s="1"/>
  <c r="F87" i="3"/>
  <c r="E87" i="3"/>
  <c r="K87" i="3" s="1"/>
  <c r="D87" i="3"/>
  <c r="C87" i="3"/>
  <c r="I87" i="3" s="1"/>
  <c r="B87" i="3"/>
  <c r="I86" i="3"/>
  <c r="H86" i="3"/>
  <c r="G86" i="3"/>
  <c r="F86" i="3"/>
  <c r="E86" i="3"/>
  <c r="D86" i="3"/>
  <c r="J86" i="3" s="1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H83" i="3"/>
  <c r="G83" i="3"/>
  <c r="J83" i="3" s="1"/>
  <c r="F83" i="3"/>
  <c r="E83" i="3"/>
  <c r="K83" i="3" s="1"/>
  <c r="D83" i="3"/>
  <c r="C83" i="3"/>
  <c r="B83" i="3"/>
  <c r="I82" i="3"/>
  <c r="H82" i="3"/>
  <c r="G82" i="3"/>
  <c r="F82" i="3"/>
  <c r="E82" i="3"/>
  <c r="K82" i="3" s="1"/>
  <c r="D82" i="3"/>
  <c r="J82" i="3" s="1"/>
  <c r="C82" i="3"/>
  <c r="B82" i="3"/>
  <c r="K81" i="3"/>
  <c r="J81" i="3"/>
  <c r="H81" i="3"/>
  <c r="G81" i="3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J79" i="3" s="1"/>
  <c r="F79" i="3"/>
  <c r="E79" i="3"/>
  <c r="K79" i="3" s="1"/>
  <c r="D79" i="3"/>
  <c r="C79" i="3"/>
  <c r="I79" i="3" s="1"/>
  <c r="B79" i="3"/>
  <c r="I78" i="3"/>
  <c r="H78" i="3"/>
  <c r="G78" i="3"/>
  <c r="F78" i="3"/>
  <c r="E78" i="3"/>
  <c r="K78" i="3" s="1"/>
  <c r="D78" i="3"/>
  <c r="C78" i="3"/>
  <c r="B78" i="3"/>
  <c r="K77" i="3"/>
  <c r="J77" i="3"/>
  <c r="I77" i="3"/>
  <c r="H77" i="3"/>
  <c r="G77" i="3"/>
  <c r="F77" i="3"/>
  <c r="E77" i="3"/>
  <c r="D77" i="3"/>
  <c r="C77" i="3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J75" i="3" s="1"/>
  <c r="F75" i="3"/>
  <c r="E75" i="3"/>
  <c r="K75" i="3" s="1"/>
  <c r="D75" i="3"/>
  <c r="C75" i="3"/>
  <c r="I75" i="3" s="1"/>
  <c r="B75" i="3"/>
  <c r="I74" i="3"/>
  <c r="H74" i="3"/>
  <c r="G74" i="3"/>
  <c r="F74" i="3"/>
  <c r="E74" i="3"/>
  <c r="D74" i="3"/>
  <c r="J74" i="3" s="1"/>
  <c r="C74" i="3"/>
  <c r="B74" i="3"/>
  <c r="K73" i="3"/>
  <c r="J73" i="3"/>
  <c r="I73" i="3"/>
  <c r="H73" i="3"/>
  <c r="G73" i="3"/>
  <c r="F73" i="3"/>
  <c r="E73" i="3"/>
  <c r="D73" i="3"/>
  <c r="C73" i="3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J71" i="3" s="1"/>
  <c r="F71" i="3"/>
  <c r="E71" i="3"/>
  <c r="K71" i="3" s="1"/>
  <c r="D71" i="3"/>
  <c r="C71" i="3"/>
  <c r="B71" i="3"/>
  <c r="I70" i="3"/>
  <c r="H70" i="3"/>
  <c r="G70" i="3"/>
  <c r="F70" i="3"/>
  <c r="E70" i="3"/>
  <c r="K70" i="3" s="1"/>
  <c r="D70" i="3"/>
  <c r="J70" i="3" s="1"/>
  <c r="C70" i="3"/>
  <c r="B70" i="3"/>
  <c r="K69" i="3"/>
  <c r="J69" i="3"/>
  <c r="I69" i="3"/>
  <c r="H69" i="3"/>
  <c r="G69" i="3"/>
  <c r="F69" i="3"/>
  <c r="E69" i="3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J67" i="3" s="1"/>
  <c r="F67" i="3"/>
  <c r="E67" i="3"/>
  <c r="K67" i="3" s="1"/>
  <c r="D67" i="3"/>
  <c r="C67" i="3"/>
  <c r="B67" i="3"/>
  <c r="I66" i="3"/>
  <c r="H66" i="3"/>
  <c r="G66" i="3"/>
  <c r="F66" i="3"/>
  <c r="E66" i="3"/>
  <c r="K66" i="3" s="1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J63" i="3" s="1"/>
  <c r="F63" i="3"/>
  <c r="E63" i="3"/>
  <c r="K63" i="3" s="1"/>
  <c r="D63" i="3"/>
  <c r="C63" i="3"/>
  <c r="B63" i="3"/>
  <c r="I62" i="3"/>
  <c r="H62" i="3"/>
  <c r="G62" i="3"/>
  <c r="F62" i="3"/>
  <c r="E62" i="3"/>
  <c r="D62" i="3"/>
  <c r="C62" i="3"/>
  <c r="B62" i="3"/>
  <c r="K61" i="3"/>
  <c r="J61" i="3"/>
  <c r="I61" i="3"/>
  <c r="H61" i="3"/>
  <c r="G61" i="3"/>
  <c r="F61" i="3"/>
  <c r="E61" i="3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J59" i="3" s="1"/>
  <c r="F59" i="3"/>
  <c r="E59" i="3"/>
  <c r="K59" i="3" s="1"/>
  <c r="D59" i="3"/>
  <c r="C59" i="3"/>
  <c r="I59" i="3" s="1"/>
  <c r="B59" i="3"/>
  <c r="I58" i="3"/>
  <c r="H58" i="3"/>
  <c r="G58" i="3"/>
  <c r="F58" i="3"/>
  <c r="E58" i="3"/>
  <c r="D58" i="3"/>
  <c r="C58" i="3"/>
  <c r="B58" i="3"/>
  <c r="K57" i="3"/>
  <c r="J57" i="3"/>
  <c r="I57" i="3"/>
  <c r="H57" i="3"/>
  <c r="G57" i="3"/>
  <c r="F57" i="3"/>
  <c r="E57" i="3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J55" i="3" s="1"/>
  <c r="F55" i="3"/>
  <c r="E55" i="3"/>
  <c r="K55" i="3" s="1"/>
  <c r="D55" i="3"/>
  <c r="C55" i="3"/>
  <c r="I55" i="3" s="1"/>
  <c r="B55" i="3"/>
  <c r="I54" i="3"/>
  <c r="H54" i="3"/>
  <c r="G54" i="3"/>
  <c r="F54" i="3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B51" i="3"/>
  <c r="I50" i="3"/>
  <c r="H50" i="3"/>
  <c r="G50" i="3"/>
  <c r="F50" i="3"/>
  <c r="E50" i="3"/>
  <c r="K50" i="3" s="1"/>
  <c r="D50" i="3"/>
  <c r="J50" i="3" s="1"/>
  <c r="C50" i="3"/>
  <c r="B50" i="3"/>
  <c r="K49" i="3"/>
  <c r="J49" i="3"/>
  <c r="H49" i="3"/>
  <c r="G49" i="3"/>
  <c r="F49" i="3"/>
  <c r="E49" i="3"/>
  <c r="D49" i="3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H47" i="3"/>
  <c r="G47" i="3"/>
  <c r="J47" i="3" s="1"/>
  <c r="F47" i="3"/>
  <c r="E47" i="3"/>
  <c r="K47" i="3" s="1"/>
  <c r="D47" i="3"/>
  <c r="C47" i="3"/>
  <c r="I47" i="3" s="1"/>
  <c r="B47" i="3"/>
  <c r="I46" i="3"/>
  <c r="H46" i="3"/>
  <c r="G46" i="3"/>
  <c r="F46" i="3"/>
  <c r="E46" i="3"/>
  <c r="K46" i="3" s="1"/>
  <c r="D46" i="3"/>
  <c r="C46" i="3"/>
  <c r="B46" i="3"/>
  <c r="K45" i="3"/>
  <c r="J45" i="3"/>
  <c r="I45" i="3"/>
  <c r="H45" i="3"/>
  <c r="G45" i="3"/>
  <c r="F45" i="3"/>
  <c r="E45" i="3"/>
  <c r="D45" i="3"/>
  <c r="C45" i="3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J43" i="3" s="1"/>
  <c r="F43" i="3"/>
  <c r="E43" i="3"/>
  <c r="K43" i="3" s="1"/>
  <c r="D43" i="3"/>
  <c r="C43" i="3"/>
  <c r="I43" i="3" s="1"/>
  <c r="B43" i="3"/>
  <c r="I42" i="3"/>
  <c r="H42" i="3"/>
  <c r="G42" i="3"/>
  <c r="F42" i="3"/>
  <c r="E42" i="3"/>
  <c r="D42" i="3"/>
  <c r="J42" i="3" s="1"/>
  <c r="C42" i="3"/>
  <c r="B42" i="3"/>
  <c r="K41" i="3"/>
  <c r="J41" i="3"/>
  <c r="I41" i="3"/>
  <c r="H41" i="3"/>
  <c r="G41" i="3"/>
  <c r="F41" i="3"/>
  <c r="E41" i="3"/>
  <c r="D41" i="3"/>
  <c r="C41" i="3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B39" i="3"/>
  <c r="I38" i="3"/>
  <c r="H38" i="3"/>
  <c r="G38" i="3"/>
  <c r="F38" i="3"/>
  <c r="E38" i="3"/>
  <c r="K38" i="3" s="1"/>
  <c r="D38" i="3"/>
  <c r="J38" i="3" s="1"/>
  <c r="C38" i="3"/>
  <c r="B38" i="3"/>
  <c r="K37" i="3"/>
  <c r="J37" i="3"/>
  <c r="I37" i="3"/>
  <c r="H37" i="3"/>
  <c r="G37" i="3"/>
  <c r="F37" i="3"/>
  <c r="E37" i="3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J35" i="3" s="1"/>
  <c r="F35" i="3"/>
  <c r="E35" i="3"/>
  <c r="K35" i="3" s="1"/>
  <c r="D35" i="3"/>
  <c r="C35" i="3"/>
  <c r="B35" i="3"/>
  <c r="I34" i="3"/>
  <c r="H34" i="3"/>
  <c r="G34" i="3"/>
  <c r="F34" i="3"/>
  <c r="E34" i="3"/>
  <c r="K34" i="3" s="1"/>
  <c r="D34" i="3"/>
  <c r="C34" i="3"/>
  <c r="B34" i="3"/>
  <c r="K33" i="3"/>
  <c r="J33" i="3"/>
  <c r="H33" i="3"/>
  <c r="G33" i="3"/>
  <c r="F33" i="3"/>
  <c r="E33" i="3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H31" i="3"/>
  <c r="G31" i="3"/>
  <c r="J31" i="3" s="1"/>
  <c r="F31" i="3"/>
  <c r="E31" i="3"/>
  <c r="K31" i="3" s="1"/>
  <c r="D31" i="3"/>
  <c r="C31" i="3"/>
  <c r="B31" i="3"/>
  <c r="I30" i="3"/>
  <c r="H30" i="3"/>
  <c r="G30" i="3"/>
  <c r="F30" i="3"/>
  <c r="E30" i="3"/>
  <c r="D30" i="3"/>
  <c r="C30" i="3"/>
  <c r="B30" i="3"/>
  <c r="K29" i="3"/>
  <c r="J29" i="3"/>
  <c r="I29" i="3"/>
  <c r="H29" i="3"/>
  <c r="G29" i="3"/>
  <c r="F29" i="3"/>
  <c r="E29" i="3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J27" i="3" s="1"/>
  <c r="F27" i="3"/>
  <c r="E27" i="3"/>
  <c r="K27" i="3" s="1"/>
  <c r="D27" i="3"/>
  <c r="C27" i="3"/>
  <c r="I27" i="3" s="1"/>
  <c r="B27" i="3"/>
  <c r="I26" i="3"/>
  <c r="H26" i="3"/>
  <c r="G26" i="3"/>
  <c r="F26" i="3"/>
  <c r="E26" i="3"/>
  <c r="D26" i="3"/>
  <c r="C26" i="3"/>
  <c r="B26" i="3"/>
  <c r="K25" i="3"/>
  <c r="J25" i="3"/>
  <c r="I25" i="3"/>
  <c r="H25" i="3"/>
  <c r="G25" i="3"/>
  <c r="F25" i="3"/>
  <c r="E25" i="3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J23" i="3" s="1"/>
  <c r="F23" i="3"/>
  <c r="E23" i="3"/>
  <c r="K23" i="3" s="1"/>
  <c r="D23" i="3"/>
  <c r="C23" i="3"/>
  <c r="I23" i="3" s="1"/>
  <c r="B23" i="3"/>
  <c r="I22" i="3"/>
  <c r="H22" i="3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J19" i="3" s="1"/>
  <c r="F19" i="3"/>
  <c r="E19" i="3"/>
  <c r="K19" i="3" s="1"/>
  <c r="D19" i="3"/>
  <c r="C19" i="3"/>
  <c r="I19" i="3" s="1"/>
  <c r="B19" i="3"/>
  <c r="I18" i="3"/>
  <c r="H18" i="3"/>
  <c r="G18" i="3"/>
  <c r="F18" i="3"/>
  <c r="E18" i="3"/>
  <c r="D18" i="3"/>
  <c r="J18" i="3" s="1"/>
  <c r="C18" i="3"/>
  <c r="B18" i="3"/>
  <c r="K17" i="3"/>
  <c r="J17" i="3"/>
  <c r="I17" i="3"/>
  <c r="H17" i="3"/>
  <c r="G17" i="3"/>
  <c r="F17" i="3"/>
  <c r="E17" i="3"/>
  <c r="D17" i="3"/>
  <c r="C17" i="3"/>
  <c r="B17" i="3"/>
  <c r="K16" i="3"/>
  <c r="I16" i="3"/>
  <c r="H16" i="3"/>
  <c r="G16" i="3"/>
  <c r="F16" i="3"/>
  <c r="E16" i="3"/>
  <c r="D16" i="3"/>
  <c r="J16" i="3" s="1"/>
  <c r="C16" i="3"/>
  <c r="B16" i="3"/>
  <c r="K15" i="3"/>
  <c r="H15" i="3"/>
  <c r="G15" i="3"/>
  <c r="J15" i="3" s="1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K13" i="3"/>
  <c r="J13" i="3"/>
  <c r="I13" i="3"/>
  <c r="H13" i="3"/>
  <c r="G13" i="3"/>
  <c r="F13" i="3"/>
  <c r="E13" i="3"/>
  <c r="D13" i="3"/>
  <c r="C13" i="3"/>
  <c r="B13" i="3"/>
  <c r="K12" i="3"/>
  <c r="I12" i="3"/>
  <c r="H12" i="3"/>
  <c r="G12" i="3"/>
  <c r="F12" i="3"/>
  <c r="E12" i="3"/>
  <c r="D12" i="3"/>
  <c r="J12" i="3" s="1"/>
  <c r="C12" i="3"/>
  <c r="B12" i="3"/>
  <c r="K11" i="3"/>
  <c r="H11" i="3"/>
  <c r="G11" i="3"/>
  <c r="J11" i="3" s="1"/>
  <c r="F11" i="3"/>
  <c r="E11" i="3"/>
  <c r="D11" i="3"/>
  <c r="C11" i="3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J7" i="3" s="1"/>
  <c r="F7" i="3"/>
  <c r="I7" i="3" s="1"/>
  <c r="E7" i="3"/>
  <c r="D7" i="3"/>
  <c r="C7" i="3"/>
  <c r="B7" i="3"/>
  <c r="H6" i="3"/>
  <c r="K6" i="3" s="1"/>
  <c r="G6" i="3"/>
  <c r="F6" i="3"/>
  <c r="E6" i="3"/>
  <c r="D6" i="3"/>
  <c r="C6" i="3"/>
  <c r="I6" i="3" s="1"/>
  <c r="B6" i="3"/>
  <c r="F4" i="3"/>
  <c r="C4" i="3"/>
  <c r="I2" i="3"/>
  <c r="G2" i="3"/>
  <c r="H234" i="2"/>
  <c r="G234" i="2"/>
  <c r="J234" i="2" s="1"/>
  <c r="F234" i="2"/>
  <c r="I234" i="2" s="1"/>
  <c r="E234" i="2"/>
  <c r="K234" i="2" s="1"/>
  <c r="D234" i="2"/>
  <c r="C234" i="2"/>
  <c r="B234" i="2"/>
  <c r="I233" i="2"/>
  <c r="H233" i="2"/>
  <c r="K233" i="2" s="1"/>
  <c r="G233" i="2"/>
  <c r="F233" i="2"/>
  <c r="E233" i="2"/>
  <c r="D233" i="2"/>
  <c r="C233" i="2"/>
  <c r="B233" i="2"/>
  <c r="J232" i="2"/>
  <c r="I232" i="2"/>
  <c r="H232" i="2"/>
  <c r="K232" i="2" s="1"/>
  <c r="G232" i="2"/>
  <c r="F232" i="2"/>
  <c r="E232" i="2"/>
  <c r="D232" i="2"/>
  <c r="C232" i="2"/>
  <c r="B232" i="2"/>
  <c r="K231" i="2"/>
  <c r="J231" i="2"/>
  <c r="H231" i="2"/>
  <c r="G231" i="2"/>
  <c r="F231" i="2"/>
  <c r="E231" i="2"/>
  <c r="D231" i="2"/>
  <c r="C231" i="2"/>
  <c r="I231" i="2" s="1"/>
  <c r="B231" i="2"/>
  <c r="H230" i="2"/>
  <c r="G230" i="2"/>
  <c r="F230" i="2"/>
  <c r="I230" i="2" s="1"/>
  <c r="E230" i="2"/>
  <c r="K230" i="2" s="1"/>
  <c r="D230" i="2"/>
  <c r="J230" i="2" s="1"/>
  <c r="C230" i="2"/>
  <c r="B230" i="2"/>
  <c r="H229" i="2"/>
  <c r="K229" i="2" s="1"/>
  <c r="G229" i="2"/>
  <c r="J229" i="2" s="1"/>
  <c r="F229" i="2"/>
  <c r="I229" i="2" s="1"/>
  <c r="E229" i="2"/>
  <c r="D229" i="2"/>
  <c r="C229" i="2"/>
  <c r="B229" i="2"/>
  <c r="J228" i="2"/>
  <c r="I228" i="2"/>
  <c r="H228" i="2"/>
  <c r="K228" i="2" s="1"/>
  <c r="G228" i="2"/>
  <c r="F228" i="2"/>
  <c r="E228" i="2"/>
  <c r="D228" i="2"/>
  <c r="C228" i="2"/>
  <c r="B228" i="2"/>
  <c r="K227" i="2"/>
  <c r="J227" i="2"/>
  <c r="H227" i="2"/>
  <c r="G227" i="2"/>
  <c r="F227" i="2"/>
  <c r="E227" i="2"/>
  <c r="D227" i="2"/>
  <c r="C227" i="2"/>
  <c r="I227" i="2" s="1"/>
  <c r="B227" i="2"/>
  <c r="H226" i="2"/>
  <c r="G226" i="2"/>
  <c r="F226" i="2"/>
  <c r="I226" i="2" s="1"/>
  <c r="E226" i="2"/>
  <c r="K226" i="2" s="1"/>
  <c r="D226" i="2"/>
  <c r="J226" i="2" s="1"/>
  <c r="C226" i="2"/>
  <c r="B226" i="2"/>
  <c r="H225" i="2"/>
  <c r="K225" i="2" s="1"/>
  <c r="G225" i="2"/>
  <c r="J225" i="2" s="1"/>
  <c r="F225" i="2"/>
  <c r="I225" i="2" s="1"/>
  <c r="E225" i="2"/>
  <c r="D225" i="2"/>
  <c r="C225" i="2"/>
  <c r="B225" i="2"/>
  <c r="J224" i="2"/>
  <c r="I224" i="2"/>
  <c r="H224" i="2"/>
  <c r="K224" i="2" s="1"/>
  <c r="G224" i="2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H221" i="2"/>
  <c r="K221" i="2" s="1"/>
  <c r="G221" i="2"/>
  <c r="J221" i="2" s="1"/>
  <c r="F221" i="2"/>
  <c r="I221" i="2" s="1"/>
  <c r="E221" i="2"/>
  <c r="D221" i="2"/>
  <c r="C221" i="2"/>
  <c r="B221" i="2"/>
  <c r="J220" i="2"/>
  <c r="I220" i="2"/>
  <c r="H220" i="2"/>
  <c r="K220" i="2" s="1"/>
  <c r="G220" i="2"/>
  <c r="F220" i="2"/>
  <c r="E220" i="2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H217" i="2"/>
  <c r="K217" i="2" s="1"/>
  <c r="G217" i="2"/>
  <c r="J217" i="2" s="1"/>
  <c r="F217" i="2"/>
  <c r="I217" i="2" s="1"/>
  <c r="E217" i="2"/>
  <c r="D217" i="2"/>
  <c r="C217" i="2"/>
  <c r="B217" i="2"/>
  <c r="J216" i="2"/>
  <c r="I216" i="2"/>
  <c r="H216" i="2"/>
  <c r="K216" i="2" s="1"/>
  <c r="G216" i="2"/>
  <c r="F216" i="2"/>
  <c r="E216" i="2"/>
  <c r="D216" i="2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H213" i="2"/>
  <c r="K213" i="2" s="1"/>
  <c r="G213" i="2"/>
  <c r="J213" i="2" s="1"/>
  <c r="F213" i="2"/>
  <c r="I213" i="2" s="1"/>
  <c r="E213" i="2"/>
  <c r="D213" i="2"/>
  <c r="C213" i="2"/>
  <c r="B213" i="2"/>
  <c r="J212" i="2"/>
  <c r="I212" i="2"/>
  <c r="H212" i="2"/>
  <c r="K212" i="2" s="1"/>
  <c r="G212" i="2"/>
  <c r="F212" i="2"/>
  <c r="E212" i="2"/>
  <c r="D212" i="2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J209" i="2" s="1"/>
  <c r="F209" i="2"/>
  <c r="I209" i="2" s="1"/>
  <c r="E209" i="2"/>
  <c r="D209" i="2"/>
  <c r="C209" i="2"/>
  <c r="B209" i="2"/>
  <c r="J208" i="2"/>
  <c r="I208" i="2"/>
  <c r="H208" i="2"/>
  <c r="K208" i="2" s="1"/>
  <c r="G208" i="2"/>
  <c r="F208" i="2"/>
  <c r="E208" i="2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K205" i="2" s="1"/>
  <c r="G205" i="2"/>
  <c r="J205" i="2" s="1"/>
  <c r="F205" i="2"/>
  <c r="I205" i="2" s="1"/>
  <c r="E205" i="2"/>
  <c r="D205" i="2"/>
  <c r="C205" i="2"/>
  <c r="B205" i="2"/>
  <c r="J204" i="2"/>
  <c r="I204" i="2"/>
  <c r="H204" i="2"/>
  <c r="K204" i="2" s="1"/>
  <c r="G204" i="2"/>
  <c r="F204" i="2"/>
  <c r="E204" i="2"/>
  <c r="D204" i="2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J201" i="2" s="1"/>
  <c r="F201" i="2"/>
  <c r="I201" i="2" s="1"/>
  <c r="E201" i="2"/>
  <c r="D201" i="2"/>
  <c r="C201" i="2"/>
  <c r="B201" i="2"/>
  <c r="J200" i="2"/>
  <c r="I200" i="2"/>
  <c r="H200" i="2"/>
  <c r="K200" i="2" s="1"/>
  <c r="G200" i="2"/>
  <c r="F200" i="2"/>
  <c r="E200" i="2"/>
  <c r="D200" i="2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J197" i="2" s="1"/>
  <c r="F197" i="2"/>
  <c r="I197" i="2" s="1"/>
  <c r="E197" i="2"/>
  <c r="D197" i="2"/>
  <c r="C197" i="2"/>
  <c r="B197" i="2"/>
  <c r="J196" i="2"/>
  <c r="I196" i="2"/>
  <c r="H196" i="2"/>
  <c r="K196" i="2" s="1"/>
  <c r="G196" i="2"/>
  <c r="F196" i="2"/>
  <c r="E196" i="2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K193" i="2" s="1"/>
  <c r="G193" i="2"/>
  <c r="J193" i="2" s="1"/>
  <c r="F193" i="2"/>
  <c r="I193" i="2" s="1"/>
  <c r="E193" i="2"/>
  <c r="D193" i="2"/>
  <c r="C193" i="2"/>
  <c r="B193" i="2"/>
  <c r="J192" i="2"/>
  <c r="I192" i="2"/>
  <c r="H192" i="2"/>
  <c r="K192" i="2" s="1"/>
  <c r="G192" i="2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J189" i="2" s="1"/>
  <c r="F189" i="2"/>
  <c r="I189" i="2" s="1"/>
  <c r="E189" i="2"/>
  <c r="D189" i="2"/>
  <c r="C189" i="2"/>
  <c r="B189" i="2"/>
  <c r="J188" i="2"/>
  <c r="I188" i="2"/>
  <c r="H188" i="2"/>
  <c r="K188" i="2" s="1"/>
  <c r="G188" i="2"/>
  <c r="F188" i="2"/>
  <c r="E188" i="2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K185" i="2" s="1"/>
  <c r="G185" i="2"/>
  <c r="J185" i="2" s="1"/>
  <c r="F185" i="2"/>
  <c r="I185" i="2" s="1"/>
  <c r="E185" i="2"/>
  <c r="D185" i="2"/>
  <c r="C185" i="2"/>
  <c r="B185" i="2"/>
  <c r="J184" i="2"/>
  <c r="I184" i="2"/>
  <c r="H184" i="2"/>
  <c r="K184" i="2" s="1"/>
  <c r="G184" i="2"/>
  <c r="F184" i="2"/>
  <c r="E184" i="2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J181" i="2" s="1"/>
  <c r="F181" i="2"/>
  <c r="I181" i="2" s="1"/>
  <c r="E181" i="2"/>
  <c r="D181" i="2"/>
  <c r="C181" i="2"/>
  <c r="B181" i="2"/>
  <c r="J180" i="2"/>
  <c r="I180" i="2"/>
  <c r="H180" i="2"/>
  <c r="K180" i="2" s="1"/>
  <c r="G180" i="2"/>
  <c r="F180" i="2"/>
  <c r="E180" i="2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F178" i="2"/>
  <c r="I178" i="2" s="1"/>
  <c r="E178" i="2"/>
  <c r="K178" i="2" s="1"/>
  <c r="D178" i="2"/>
  <c r="J178" i="2" s="1"/>
  <c r="C178" i="2"/>
  <c r="B178" i="2"/>
  <c r="H177" i="2"/>
  <c r="K177" i="2" s="1"/>
  <c r="G177" i="2"/>
  <c r="J177" i="2" s="1"/>
  <c r="F177" i="2"/>
  <c r="I177" i="2" s="1"/>
  <c r="E177" i="2"/>
  <c r="D177" i="2"/>
  <c r="C177" i="2"/>
  <c r="B177" i="2"/>
  <c r="J176" i="2"/>
  <c r="I176" i="2"/>
  <c r="H176" i="2"/>
  <c r="K176" i="2" s="1"/>
  <c r="G176" i="2"/>
  <c r="F176" i="2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J173" i="2" s="1"/>
  <c r="F173" i="2"/>
  <c r="I173" i="2" s="1"/>
  <c r="E173" i="2"/>
  <c r="D173" i="2"/>
  <c r="C173" i="2"/>
  <c r="B173" i="2"/>
  <c r="J172" i="2"/>
  <c r="I172" i="2"/>
  <c r="H172" i="2"/>
  <c r="K172" i="2" s="1"/>
  <c r="G172" i="2"/>
  <c r="F172" i="2"/>
  <c r="E172" i="2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J169" i="2" s="1"/>
  <c r="F169" i="2"/>
  <c r="I169" i="2" s="1"/>
  <c r="E169" i="2"/>
  <c r="D169" i="2"/>
  <c r="C169" i="2"/>
  <c r="B169" i="2"/>
  <c r="J168" i="2"/>
  <c r="I168" i="2"/>
  <c r="H168" i="2"/>
  <c r="K168" i="2" s="1"/>
  <c r="G168" i="2"/>
  <c r="F168" i="2"/>
  <c r="E168" i="2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J165" i="2" s="1"/>
  <c r="F165" i="2"/>
  <c r="I165" i="2" s="1"/>
  <c r="E165" i="2"/>
  <c r="D165" i="2"/>
  <c r="C165" i="2"/>
  <c r="B165" i="2"/>
  <c r="J164" i="2"/>
  <c r="I164" i="2"/>
  <c r="H164" i="2"/>
  <c r="K164" i="2" s="1"/>
  <c r="G164" i="2"/>
  <c r="F164" i="2"/>
  <c r="E164" i="2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F162" i="2"/>
  <c r="I162" i="2" s="1"/>
  <c r="E162" i="2"/>
  <c r="K162" i="2" s="1"/>
  <c r="D162" i="2"/>
  <c r="J162" i="2" s="1"/>
  <c r="C162" i="2"/>
  <c r="B162" i="2"/>
  <c r="H161" i="2"/>
  <c r="K161" i="2" s="1"/>
  <c r="G161" i="2"/>
  <c r="J161" i="2" s="1"/>
  <c r="F161" i="2"/>
  <c r="I161" i="2" s="1"/>
  <c r="E161" i="2"/>
  <c r="D161" i="2"/>
  <c r="C161" i="2"/>
  <c r="B161" i="2"/>
  <c r="J160" i="2"/>
  <c r="I160" i="2"/>
  <c r="H160" i="2"/>
  <c r="K160" i="2" s="1"/>
  <c r="G160" i="2"/>
  <c r="F160" i="2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J157" i="2" s="1"/>
  <c r="F157" i="2"/>
  <c r="I157" i="2" s="1"/>
  <c r="E157" i="2"/>
  <c r="D157" i="2"/>
  <c r="C157" i="2"/>
  <c r="B157" i="2"/>
  <c r="J156" i="2"/>
  <c r="I156" i="2"/>
  <c r="H156" i="2"/>
  <c r="K156" i="2" s="1"/>
  <c r="G156" i="2"/>
  <c r="F156" i="2"/>
  <c r="E156" i="2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I154" i="2" s="1"/>
  <c r="E154" i="2"/>
  <c r="D154" i="2"/>
  <c r="C154" i="2"/>
  <c r="B154" i="2"/>
  <c r="J153" i="2"/>
  <c r="I153" i="2"/>
  <c r="H153" i="2"/>
  <c r="K153" i="2" s="1"/>
  <c r="G153" i="2"/>
  <c r="F153" i="2"/>
  <c r="E153" i="2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E151" i="2"/>
  <c r="K151" i="2" s="1"/>
  <c r="D151" i="2"/>
  <c r="J151" i="2" s="1"/>
  <c r="C151" i="2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I149" i="2" s="1"/>
  <c r="E149" i="2"/>
  <c r="D149" i="2"/>
  <c r="C149" i="2"/>
  <c r="B149" i="2"/>
  <c r="I148" i="2"/>
  <c r="H148" i="2"/>
  <c r="K148" i="2" s="1"/>
  <c r="G148" i="2"/>
  <c r="F148" i="2"/>
  <c r="E148" i="2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B147" i="2"/>
  <c r="H146" i="2"/>
  <c r="G146" i="2"/>
  <c r="F146" i="2"/>
  <c r="I146" i="2" s="1"/>
  <c r="E146" i="2"/>
  <c r="D146" i="2"/>
  <c r="C146" i="2"/>
  <c r="B146" i="2"/>
  <c r="J145" i="2"/>
  <c r="I145" i="2"/>
  <c r="H145" i="2"/>
  <c r="K145" i="2" s="1"/>
  <c r="G145" i="2"/>
  <c r="F145" i="2"/>
  <c r="E145" i="2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I142" i="2" s="1"/>
  <c r="E142" i="2"/>
  <c r="D142" i="2"/>
  <c r="J142" i="2" s="1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K139" i="2" s="1"/>
  <c r="D139" i="2"/>
  <c r="J139" i="2" s="1"/>
  <c r="C139" i="2"/>
  <c r="B139" i="2"/>
  <c r="H138" i="2"/>
  <c r="G138" i="2"/>
  <c r="F138" i="2"/>
  <c r="I138" i="2" s="1"/>
  <c r="E138" i="2"/>
  <c r="K138" i="2" s="1"/>
  <c r="D138" i="2"/>
  <c r="C138" i="2"/>
  <c r="B138" i="2"/>
  <c r="H137" i="2"/>
  <c r="K137" i="2" s="1"/>
  <c r="G137" i="2"/>
  <c r="J137" i="2" s="1"/>
  <c r="F137" i="2"/>
  <c r="I137" i="2" s="1"/>
  <c r="E137" i="2"/>
  <c r="D137" i="2"/>
  <c r="C137" i="2"/>
  <c r="B137" i="2"/>
  <c r="J136" i="2"/>
  <c r="I136" i="2"/>
  <c r="H136" i="2"/>
  <c r="K136" i="2" s="1"/>
  <c r="G136" i="2"/>
  <c r="F136" i="2"/>
  <c r="E136" i="2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I134" i="2" s="1"/>
  <c r="E134" i="2"/>
  <c r="D134" i="2"/>
  <c r="C134" i="2"/>
  <c r="B134" i="2"/>
  <c r="J133" i="2"/>
  <c r="I133" i="2"/>
  <c r="H133" i="2"/>
  <c r="K133" i="2" s="1"/>
  <c r="G133" i="2"/>
  <c r="F133" i="2"/>
  <c r="E133" i="2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F131" i="2"/>
  <c r="E131" i="2"/>
  <c r="K131" i="2" s="1"/>
  <c r="D131" i="2"/>
  <c r="J131" i="2" s="1"/>
  <c r="C131" i="2"/>
  <c r="B131" i="2"/>
  <c r="H130" i="2"/>
  <c r="G130" i="2"/>
  <c r="F130" i="2"/>
  <c r="I130" i="2" s="1"/>
  <c r="E130" i="2"/>
  <c r="K130" i="2" s="1"/>
  <c r="D130" i="2"/>
  <c r="J130" i="2" s="1"/>
  <c r="C130" i="2"/>
  <c r="B130" i="2"/>
  <c r="J129" i="2"/>
  <c r="H129" i="2"/>
  <c r="K129" i="2" s="1"/>
  <c r="G129" i="2"/>
  <c r="F129" i="2"/>
  <c r="I129" i="2" s="1"/>
  <c r="E129" i="2"/>
  <c r="D129" i="2"/>
  <c r="C129" i="2"/>
  <c r="B129" i="2"/>
  <c r="H128" i="2"/>
  <c r="K128" i="2" s="1"/>
  <c r="G128" i="2"/>
  <c r="F128" i="2"/>
  <c r="E128" i="2"/>
  <c r="D128" i="2"/>
  <c r="J128" i="2" s="1"/>
  <c r="C128" i="2"/>
  <c r="I128" i="2" s="1"/>
  <c r="B128" i="2"/>
  <c r="J127" i="2"/>
  <c r="H127" i="2"/>
  <c r="G127" i="2"/>
  <c r="F127" i="2"/>
  <c r="E127" i="2"/>
  <c r="K127" i="2" s="1"/>
  <c r="D127" i="2"/>
  <c r="C127" i="2"/>
  <c r="B127" i="2"/>
  <c r="H126" i="2"/>
  <c r="G126" i="2"/>
  <c r="F126" i="2"/>
  <c r="I126" i="2" s="1"/>
  <c r="E126" i="2"/>
  <c r="D126" i="2"/>
  <c r="C126" i="2"/>
  <c r="B126" i="2"/>
  <c r="I125" i="2"/>
  <c r="H125" i="2"/>
  <c r="K125" i="2" s="1"/>
  <c r="G125" i="2"/>
  <c r="J125" i="2" s="1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D122" i="2"/>
  <c r="C122" i="2"/>
  <c r="B122" i="2"/>
  <c r="J121" i="2"/>
  <c r="I121" i="2"/>
  <c r="H121" i="2"/>
  <c r="K121" i="2" s="1"/>
  <c r="G121" i="2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E119" i="2"/>
  <c r="K119" i="2" s="1"/>
  <c r="D119" i="2"/>
  <c r="J119" i="2" s="1"/>
  <c r="C119" i="2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I117" i="2" s="1"/>
  <c r="E117" i="2"/>
  <c r="D117" i="2"/>
  <c r="C117" i="2"/>
  <c r="B117" i="2"/>
  <c r="I116" i="2"/>
  <c r="H116" i="2"/>
  <c r="K116" i="2" s="1"/>
  <c r="G116" i="2"/>
  <c r="F116" i="2"/>
  <c r="E116" i="2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B115" i="2"/>
  <c r="H114" i="2"/>
  <c r="G114" i="2"/>
  <c r="F114" i="2"/>
  <c r="I114" i="2" s="1"/>
  <c r="E114" i="2"/>
  <c r="D114" i="2"/>
  <c r="C114" i="2"/>
  <c r="B114" i="2"/>
  <c r="J113" i="2"/>
  <c r="I113" i="2"/>
  <c r="H113" i="2"/>
  <c r="K113" i="2" s="1"/>
  <c r="G113" i="2"/>
  <c r="F113" i="2"/>
  <c r="E113" i="2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F110" i="2"/>
  <c r="I110" i="2" s="1"/>
  <c r="E110" i="2"/>
  <c r="D110" i="2"/>
  <c r="J110" i="2" s="1"/>
  <c r="C110" i="2"/>
  <c r="B110" i="2"/>
  <c r="J109" i="2"/>
  <c r="I109" i="2"/>
  <c r="H109" i="2"/>
  <c r="K109" i="2" s="1"/>
  <c r="G109" i="2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B107" i="2"/>
  <c r="H106" i="2"/>
  <c r="G106" i="2"/>
  <c r="F106" i="2"/>
  <c r="I106" i="2" s="1"/>
  <c r="E106" i="2"/>
  <c r="K106" i="2" s="1"/>
  <c r="D106" i="2"/>
  <c r="C106" i="2"/>
  <c r="B106" i="2"/>
  <c r="H105" i="2"/>
  <c r="K105" i="2" s="1"/>
  <c r="G105" i="2"/>
  <c r="J105" i="2" s="1"/>
  <c r="F105" i="2"/>
  <c r="I105" i="2" s="1"/>
  <c r="E105" i="2"/>
  <c r="D105" i="2"/>
  <c r="C105" i="2"/>
  <c r="B105" i="2"/>
  <c r="J104" i="2"/>
  <c r="I104" i="2"/>
  <c r="H104" i="2"/>
  <c r="K104" i="2" s="1"/>
  <c r="G104" i="2"/>
  <c r="F104" i="2"/>
  <c r="E104" i="2"/>
  <c r="D104" i="2"/>
  <c r="C104" i="2"/>
  <c r="B104" i="2"/>
  <c r="K103" i="2"/>
  <c r="J103" i="2"/>
  <c r="H103" i="2"/>
  <c r="G103" i="2"/>
  <c r="F103" i="2"/>
  <c r="E103" i="2"/>
  <c r="D103" i="2"/>
  <c r="C103" i="2"/>
  <c r="I103" i="2" s="1"/>
  <c r="B103" i="2"/>
  <c r="H102" i="2"/>
  <c r="G102" i="2"/>
  <c r="F102" i="2"/>
  <c r="I102" i="2" s="1"/>
  <c r="E102" i="2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E99" i="2"/>
  <c r="K99" i="2" s="1"/>
  <c r="D99" i="2"/>
  <c r="J99" i="2" s="1"/>
  <c r="C99" i="2"/>
  <c r="B99" i="2"/>
  <c r="H98" i="2"/>
  <c r="G98" i="2"/>
  <c r="F98" i="2"/>
  <c r="I98" i="2" s="1"/>
  <c r="E98" i="2"/>
  <c r="K98" i="2" s="1"/>
  <c r="D98" i="2"/>
  <c r="J98" i="2" s="1"/>
  <c r="C98" i="2"/>
  <c r="B98" i="2"/>
  <c r="J97" i="2"/>
  <c r="H97" i="2"/>
  <c r="K97" i="2" s="1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J95" i="2" s="1"/>
  <c r="F95" i="2"/>
  <c r="E95" i="2"/>
  <c r="K95" i="2" s="1"/>
  <c r="D95" i="2"/>
  <c r="C95" i="2"/>
  <c r="B95" i="2"/>
  <c r="I94" i="2"/>
  <c r="H94" i="2"/>
  <c r="G94" i="2"/>
  <c r="F94" i="2"/>
  <c r="E94" i="2"/>
  <c r="D94" i="2"/>
  <c r="C94" i="2"/>
  <c r="B94" i="2"/>
  <c r="K93" i="2"/>
  <c r="J93" i="2"/>
  <c r="I93" i="2"/>
  <c r="H93" i="2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J89" i="2" s="1"/>
  <c r="F89" i="2"/>
  <c r="E89" i="2"/>
  <c r="D89" i="2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I86" i="2"/>
  <c r="H86" i="2"/>
  <c r="G86" i="2"/>
  <c r="F86" i="2"/>
  <c r="E86" i="2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B83" i="2"/>
  <c r="I82" i="2"/>
  <c r="H82" i="2"/>
  <c r="G82" i="2"/>
  <c r="F82" i="2"/>
  <c r="E82" i="2"/>
  <c r="D82" i="2"/>
  <c r="J82" i="2" s="1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E79" i="2"/>
  <c r="K79" i="2" s="1"/>
  <c r="D79" i="2"/>
  <c r="J79" i="2" s="1"/>
  <c r="C79" i="2"/>
  <c r="B79" i="2"/>
  <c r="H78" i="2"/>
  <c r="G78" i="2"/>
  <c r="F78" i="2"/>
  <c r="I78" i="2" s="1"/>
  <c r="E78" i="2"/>
  <c r="K78" i="2" s="1"/>
  <c r="D78" i="2"/>
  <c r="J78" i="2" s="1"/>
  <c r="C78" i="2"/>
  <c r="B78" i="2"/>
  <c r="I77" i="2"/>
  <c r="H77" i="2"/>
  <c r="K77" i="2" s="1"/>
  <c r="G77" i="2"/>
  <c r="F77" i="2"/>
  <c r="E77" i="2"/>
  <c r="D77" i="2"/>
  <c r="J77" i="2" s="1"/>
  <c r="C77" i="2"/>
  <c r="B77" i="2"/>
  <c r="K76" i="2"/>
  <c r="J76" i="2"/>
  <c r="I76" i="2"/>
  <c r="H76" i="2"/>
  <c r="G76" i="2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F73" i="2"/>
  <c r="E73" i="2"/>
  <c r="D73" i="2"/>
  <c r="J73" i="2" s="1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J71" i="2"/>
  <c r="H71" i="2"/>
  <c r="K71" i="2" s="1"/>
  <c r="G71" i="2"/>
  <c r="F71" i="2"/>
  <c r="E71" i="2"/>
  <c r="D71" i="2"/>
  <c r="C71" i="2"/>
  <c r="B71" i="2"/>
  <c r="J70" i="2"/>
  <c r="I70" i="2"/>
  <c r="H70" i="2"/>
  <c r="G70" i="2"/>
  <c r="F70" i="2"/>
  <c r="E70" i="2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H67" i="2"/>
  <c r="G67" i="2"/>
  <c r="F67" i="2"/>
  <c r="E67" i="2"/>
  <c r="K67" i="2" s="1"/>
  <c r="D67" i="2"/>
  <c r="J67" i="2" s="1"/>
  <c r="C67" i="2"/>
  <c r="B67" i="2"/>
  <c r="I66" i="2"/>
  <c r="H66" i="2"/>
  <c r="G66" i="2"/>
  <c r="F66" i="2"/>
  <c r="E66" i="2"/>
  <c r="D66" i="2"/>
  <c r="J66" i="2" s="1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F7" i="2"/>
  <c r="F6" i="2" s="1"/>
  <c r="E7" i="2"/>
  <c r="K7" i="2" s="1"/>
  <c r="D7" i="2"/>
  <c r="J7" i="2" s="1"/>
  <c r="C7" i="2"/>
  <c r="I7" i="2" s="1"/>
  <c r="B7" i="2"/>
  <c r="H6" i="2"/>
  <c r="G6" i="2"/>
  <c r="F4" i="2"/>
  <c r="C4" i="2"/>
  <c r="I2" i="2"/>
  <c r="G2" i="2"/>
  <c r="I71" i="2" l="1"/>
  <c r="J86" i="2"/>
  <c r="K110" i="2"/>
  <c r="I115" i="2"/>
  <c r="J122" i="2"/>
  <c r="K142" i="2"/>
  <c r="I147" i="2"/>
  <c r="J154" i="2"/>
  <c r="C6" i="2"/>
  <c r="I6" i="2" s="1"/>
  <c r="K70" i="2"/>
  <c r="K86" i="2"/>
  <c r="I95" i="2"/>
  <c r="J102" i="2"/>
  <c r="K122" i="2"/>
  <c r="I127" i="2"/>
  <c r="J134" i="2"/>
  <c r="K154" i="2"/>
  <c r="D6" i="2"/>
  <c r="J6" i="2" s="1"/>
  <c r="I67" i="2"/>
  <c r="I83" i="2"/>
  <c r="J94" i="2"/>
  <c r="K102" i="2"/>
  <c r="I107" i="2"/>
  <c r="J114" i="2"/>
  <c r="K134" i="2"/>
  <c r="I139" i="2"/>
  <c r="J146" i="2"/>
  <c r="E6" i="2"/>
  <c r="K6" i="2" s="1"/>
  <c r="K66" i="2"/>
  <c r="K82" i="2"/>
  <c r="K94" i="2"/>
  <c r="K114" i="2"/>
  <c r="I119" i="2"/>
  <c r="J126" i="2"/>
  <c r="K146" i="2"/>
  <c r="I151" i="2"/>
  <c r="I79" i="2"/>
  <c r="I91" i="2"/>
  <c r="I99" i="2"/>
  <c r="J106" i="2"/>
  <c r="K126" i="2"/>
  <c r="I131" i="2"/>
  <c r="J138" i="2"/>
  <c r="I11" i="3"/>
  <c r="K18" i="3"/>
  <c r="K42" i="3"/>
  <c r="J46" i="3"/>
  <c r="I51" i="3"/>
  <c r="K74" i="3"/>
  <c r="J78" i="3"/>
  <c r="I83" i="3"/>
  <c r="K106" i="3"/>
  <c r="J110" i="3"/>
  <c r="I115" i="3"/>
  <c r="J6" i="3"/>
  <c r="I15" i="3"/>
  <c r="K22" i="3"/>
  <c r="J26" i="3"/>
  <c r="I31" i="3"/>
  <c r="K54" i="3"/>
  <c r="J58" i="3"/>
  <c r="I63" i="3"/>
  <c r="K86" i="3"/>
  <c r="J90" i="3"/>
  <c r="I95" i="3"/>
  <c r="I130" i="3"/>
  <c r="J233" i="2"/>
  <c r="J14" i="3"/>
  <c r="K26" i="3"/>
  <c r="J30" i="3"/>
  <c r="I35" i="3"/>
  <c r="K58" i="3"/>
  <c r="J62" i="3"/>
  <c r="I67" i="3"/>
  <c r="K90" i="3"/>
  <c r="J94" i="3"/>
  <c r="I99" i="3"/>
  <c r="K123" i="3"/>
  <c r="I140" i="3"/>
  <c r="K14" i="3"/>
  <c r="K30" i="3"/>
  <c r="J34" i="3"/>
  <c r="I39" i="3"/>
  <c r="K62" i="3"/>
  <c r="J66" i="3"/>
  <c r="I71" i="3"/>
  <c r="K94" i="3"/>
  <c r="J98" i="3"/>
  <c r="I103" i="3"/>
  <c r="I146" i="3"/>
  <c r="I156" i="3"/>
  <c r="J127" i="3"/>
  <c r="J143" i="3"/>
  <c r="J159" i="3"/>
  <c r="J231" i="3"/>
  <c r="J239" i="3"/>
  <c r="J271" i="3"/>
  <c r="J303" i="3"/>
  <c r="J123" i="3"/>
  <c r="J139" i="3"/>
  <c r="J155" i="3"/>
  <c r="J171" i="3"/>
  <c r="J263" i="3"/>
  <c r="J295" i="3"/>
  <c r="J129" i="3"/>
  <c r="J145" i="3"/>
  <c r="J161" i="3"/>
  <c r="J179" i="3"/>
  <c r="J187" i="3"/>
  <c r="J195" i="3"/>
  <c r="J203" i="3"/>
  <c r="J211" i="3"/>
  <c r="J219" i="3"/>
  <c r="J259" i="3"/>
  <c r="J291" i="3"/>
  <c r="J119" i="3"/>
  <c r="J135" i="3"/>
  <c r="J151" i="3"/>
  <c r="J167" i="3"/>
  <c r="J221" i="3"/>
  <c r="J255" i="3"/>
  <c r="J287" i="3"/>
  <c r="I337" i="3"/>
  <c r="I365" i="3"/>
  <c r="K388" i="3"/>
  <c r="I307" i="3"/>
  <c r="K318" i="3"/>
  <c r="I323" i="3"/>
  <c r="K334" i="3"/>
  <c r="K360" i="3"/>
  <c r="I369" i="3"/>
  <c r="K392" i="3"/>
  <c r="I397" i="3"/>
  <c r="K408" i="3"/>
  <c r="I413" i="3"/>
  <c r="K424" i="3"/>
  <c r="I429" i="3"/>
  <c r="K440" i="3"/>
  <c r="I445" i="3"/>
  <c r="I449" i="3"/>
  <c r="I453" i="3"/>
  <c r="I457" i="3"/>
  <c r="I461" i="3"/>
  <c r="I465" i="3"/>
  <c r="I469" i="3"/>
  <c r="I311" i="3"/>
  <c r="K322" i="3"/>
  <c r="I327" i="3"/>
  <c r="I345" i="3"/>
  <c r="K368" i="3"/>
  <c r="I377" i="3"/>
  <c r="K396" i="3"/>
  <c r="I401" i="3"/>
  <c r="K412" i="3"/>
  <c r="I417" i="3"/>
  <c r="K428" i="3"/>
  <c r="I433" i="3"/>
  <c r="K444" i="3"/>
  <c r="K308" i="3"/>
  <c r="I313" i="3"/>
  <c r="K324" i="3"/>
  <c r="I329" i="3"/>
  <c r="K340" i="3"/>
  <c r="I349" i="3"/>
  <c r="K372" i="3"/>
  <c r="I381" i="3"/>
  <c r="K448" i="3"/>
  <c r="K452" i="3"/>
  <c r="K456" i="3"/>
  <c r="K460" i="3"/>
  <c r="K464" i="3"/>
  <c r="K468" i="3"/>
  <c r="K472" i="3"/>
  <c r="K310" i="3"/>
  <c r="I315" i="3"/>
  <c r="K326" i="3"/>
  <c r="I331" i="3"/>
  <c r="K344" i="3"/>
  <c r="I353" i="3"/>
  <c r="K376" i="3"/>
  <c r="I385" i="3"/>
  <c r="K400" i="3"/>
  <c r="I405" i="3"/>
  <c r="K416" i="3"/>
  <c r="I421" i="3"/>
  <c r="K432" i="3"/>
  <c r="I437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<sst xmlns="http://schemas.openxmlformats.org/spreadsheetml/2006/main" count="210" uniqueCount="173">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</sst>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43586</v>
      </c>
      <c r="F7" s="3" t="s">
        <v>3</v>
      </c>
      <c r="G7" s="5">
        <v>43616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05/01/2019 - 05/31/2019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05/01/2018 - 05/31/2018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2289491618.0799999</v>
      </c>
      <c r="D6" s="43">
        <f t="shared" si="0"/>
        <v>513063103.21999997</v>
      </c>
      <c r="E6" s="44">
        <f t="shared" si="0"/>
        <v>19078180.333333328</v>
      </c>
      <c r="F6" s="42">
        <f t="shared" si="0"/>
        <v>2111489263.5799999</v>
      </c>
      <c r="G6" s="43">
        <f t="shared" si="0"/>
        <v>511983397.32000005</v>
      </c>
      <c r="H6" s="44">
        <f t="shared" si="0"/>
        <v>20559331.666666664</v>
      </c>
      <c r="I6" s="20">
        <f t="shared" ref="I6:I69" si="1">IFERROR((C6-F6)/F6,"")</f>
        <v>8.4301804214812606E-2</v>
      </c>
      <c r="J6" s="20">
        <f t="shared" ref="J6:J69" si="2">IFERROR((D6-G6)/G6,"")</f>
        <v>2.1088689704620994E-3</v>
      </c>
      <c r="K6" s="20">
        <f t="shared" ref="K6:K69" si="3">IFERROR((E6-H6)/H6,"")</f>
        <v>-7.204277635808376E-2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78698772.870000005</v>
      </c>
      <c r="D7" s="50">
        <f>IF('County Data'!E2&gt;9,'County Data'!D2,"*")</f>
        <v>16186118.619999999</v>
      </c>
      <c r="E7" s="51">
        <f>IF('County Data'!G2&gt;9,'County Data'!F2,"*")</f>
        <v>957845.00000000035</v>
      </c>
      <c r="F7" s="50">
        <f>IF('County Data'!I2&gt;9,'County Data'!H2,"*")</f>
        <v>80145170.420000002</v>
      </c>
      <c r="G7" s="50">
        <f>IF('County Data'!K2&gt;9,'County Data'!J2,"*")</f>
        <v>16966311.66</v>
      </c>
      <c r="H7" s="51">
        <f>IF('County Data'!M2&gt;9,'County Data'!L2,"*")</f>
        <v>642010.50000000023</v>
      </c>
      <c r="I7" s="22">
        <f t="shared" si="1"/>
        <v>-1.804722034303707E-2</v>
      </c>
      <c r="J7" s="22">
        <f t="shared" si="2"/>
        <v>-4.5984834867757049E-2</v>
      </c>
      <c r="K7" s="22">
        <f t="shared" si="3"/>
        <v>0.49194600399837696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85010074.609999999</v>
      </c>
      <c r="D8" s="50">
        <f>IF('County Data'!E3&gt;9,'County Data'!D3,"*")</f>
        <v>22349213.149999999</v>
      </c>
      <c r="E8" s="51">
        <f>IF('County Data'!G3&gt;9,'County Data'!F3,"*")</f>
        <v>708686</v>
      </c>
      <c r="F8" s="50">
        <f>IF('County Data'!I3&gt;9,'County Data'!H3,"*")</f>
        <v>91867764.120000005</v>
      </c>
      <c r="G8" s="50">
        <f>IF('County Data'!K3&gt;9,'County Data'!J3,"*")</f>
        <v>25557293.649999999</v>
      </c>
      <c r="H8" s="51">
        <f>IF('County Data'!M3&gt;9,'County Data'!L3,"*")</f>
        <v>577960.5</v>
      </c>
      <c r="I8" s="22">
        <f t="shared" si="1"/>
        <v>-7.4647397546786023E-2</v>
      </c>
      <c r="J8" s="22">
        <f t="shared" si="2"/>
        <v>-0.12552504752395802</v>
      </c>
      <c r="K8" s="22">
        <f t="shared" si="3"/>
        <v>0.22618414234190745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44255914.32</v>
      </c>
      <c r="D9" s="46">
        <f>IF('County Data'!E4&gt;9,'County Data'!D4,"*")</f>
        <v>13714334.27</v>
      </c>
      <c r="E9" s="47">
        <f>IF('County Data'!G4&gt;9,'County Data'!F4,"*")</f>
        <v>252439.83333333346</v>
      </c>
      <c r="F9" s="48">
        <f>IF('County Data'!I4&gt;9,'County Data'!H4,"*")</f>
        <v>45879987.600000001</v>
      </c>
      <c r="G9" s="46">
        <f>IF('County Data'!K4&gt;9,'County Data'!J4,"*")</f>
        <v>14654794.51</v>
      </c>
      <c r="H9" s="47">
        <f>IF('County Data'!M4&gt;9,'County Data'!L4,"*")</f>
        <v>288149.16666666674</v>
      </c>
      <c r="I9" s="9">
        <f t="shared" si="1"/>
        <v>-3.5398293786810031E-2</v>
      </c>
      <c r="J9" s="9">
        <f t="shared" si="2"/>
        <v>-6.4174235903359675E-2</v>
      </c>
      <c r="K9" s="9">
        <f t="shared" si="3"/>
        <v>-0.12392655424418467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501096619.01999998</v>
      </c>
      <c r="D10" s="50">
        <f>IF('County Data'!E5&gt;9,'County Data'!D5,"*")</f>
        <v>137201647.08000001</v>
      </c>
      <c r="E10" s="51">
        <f>IF('County Data'!G5&gt;9,'County Data'!F5,"*")</f>
        <v>5356880.333333333</v>
      </c>
      <c r="F10" s="50">
        <f>IF('County Data'!I5&gt;9,'County Data'!H5,"*")</f>
        <v>545367894.48000002</v>
      </c>
      <c r="G10" s="50">
        <f>IF('County Data'!K5&gt;9,'County Data'!J5,"*")</f>
        <v>143912278.06</v>
      </c>
      <c r="H10" s="51">
        <f>IF('County Data'!M5&gt;9,'County Data'!L5,"*")</f>
        <v>7499247.1666666688</v>
      </c>
      <c r="I10" s="22">
        <f t="shared" si="1"/>
        <v>-8.1176900782199551E-2</v>
      </c>
      <c r="J10" s="22">
        <f t="shared" si="2"/>
        <v>-4.6630010103809134E-2</v>
      </c>
      <c r="K10" s="22">
        <f t="shared" si="3"/>
        <v>-0.28567758679243449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1371623.16</v>
      </c>
      <c r="D11" s="46">
        <f>IF('County Data'!E6&gt;9,'County Data'!D6,"*")</f>
        <v>652685.19999999995</v>
      </c>
      <c r="E11" s="47" t="str">
        <f>IF('County Data'!G6&gt;9,'County Data'!F6,"*")</f>
        <v>*</v>
      </c>
      <c r="F11" s="48">
        <f>IF('County Data'!I6&gt;9,'County Data'!H6,"*")</f>
        <v>1278065.1399999999</v>
      </c>
      <c r="G11" s="46">
        <f>IF('County Data'!K6&gt;9,'County Data'!J6,"*")</f>
        <v>643232.75</v>
      </c>
      <c r="H11" s="47" t="str">
        <f>IF('County Data'!M6&gt;9,'County Data'!L6,"*")</f>
        <v>*</v>
      </c>
      <c r="I11" s="9">
        <f t="shared" si="1"/>
        <v>7.3202857250296349E-2</v>
      </c>
      <c r="J11" s="9">
        <f t="shared" si="2"/>
        <v>1.4695225017693755E-2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122754478.47</v>
      </c>
      <c r="D12" s="50">
        <f>IF('County Data'!E7&gt;9,'County Data'!D7,"*")</f>
        <v>20207119.620000001</v>
      </c>
      <c r="E12" s="51">
        <f>IF('County Data'!G7&gt;9,'County Data'!F7,"*")</f>
        <v>840634.50000000012</v>
      </c>
      <c r="F12" s="50">
        <f>IF('County Data'!I7&gt;9,'County Data'!H7,"*")</f>
        <v>118126019.86</v>
      </c>
      <c r="G12" s="50">
        <f>IF('County Data'!K7&gt;9,'County Data'!J7,"*")</f>
        <v>20650986.280000001</v>
      </c>
      <c r="H12" s="51">
        <f>IF('County Data'!M7&gt;9,'County Data'!L7,"*")</f>
        <v>561868.50000000023</v>
      </c>
      <c r="I12" s="22">
        <f t="shared" si="1"/>
        <v>3.9182380101230305E-2</v>
      </c>
      <c r="J12" s="22">
        <f t="shared" si="2"/>
        <v>-2.1493726933026664E-2</v>
      </c>
      <c r="K12" s="22">
        <f t="shared" si="3"/>
        <v>0.49614100096374825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4401122.16</v>
      </c>
      <c r="D13" s="46">
        <f>IF('County Data'!E8&gt;9,'County Data'!D8,"*")</f>
        <v>1094711.78</v>
      </c>
      <c r="E13" s="47" t="str">
        <f>IF('County Data'!G8&gt;9,'County Data'!F8,"*")</f>
        <v>*</v>
      </c>
      <c r="F13" s="48">
        <f>IF('County Data'!I8&gt;9,'County Data'!H8,"*")</f>
        <v>4292785.76</v>
      </c>
      <c r="G13" s="46">
        <f>IF('County Data'!K8&gt;9,'County Data'!J8,"*")</f>
        <v>1306993.7</v>
      </c>
      <c r="H13" s="47" t="str">
        <f>IF('County Data'!M8&gt;9,'County Data'!L8,"*")</f>
        <v>*</v>
      </c>
      <c r="I13" s="9">
        <f t="shared" si="1"/>
        <v>2.523685225791477E-2</v>
      </c>
      <c r="J13" s="9">
        <f t="shared" si="2"/>
        <v>-0.16242000248356203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46123635.189999998</v>
      </c>
      <c r="D14" s="50">
        <f>IF('County Data'!E9&gt;9,'County Data'!D9,"*")</f>
        <v>16168710.970000001</v>
      </c>
      <c r="E14" s="51">
        <f>IF('County Data'!G9&gt;9,'County Data'!F9,"*")</f>
        <v>496971.66666666686</v>
      </c>
      <c r="F14" s="50">
        <f>IF('County Data'!I9&gt;9,'County Data'!H9,"*")</f>
        <v>47148227.82</v>
      </c>
      <c r="G14" s="50">
        <f>IF('County Data'!K9&gt;9,'County Data'!J9,"*")</f>
        <v>17232755.210000001</v>
      </c>
      <c r="H14" s="51">
        <f>IF('County Data'!M9&gt;9,'County Data'!L9,"*")</f>
        <v>610598.16666666674</v>
      </c>
      <c r="I14" s="22">
        <f t="shared" si="1"/>
        <v>-2.1731307355000447E-2</v>
      </c>
      <c r="J14" s="22">
        <f t="shared" si="2"/>
        <v>-6.1745450859915056E-2</v>
      </c>
      <c r="K14" s="22">
        <f t="shared" si="3"/>
        <v>-0.18609047030111708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24096639.129999999</v>
      </c>
      <c r="D15" s="56">
        <f>IF('County Data'!E10&gt;9,'County Data'!D10,"*")</f>
        <v>6032209.8799999999</v>
      </c>
      <c r="E15" s="55">
        <f>IF('County Data'!G10&gt;9,'County Data'!F10,"*")</f>
        <v>182094.66666666666</v>
      </c>
      <c r="F15" s="56">
        <f>IF('County Data'!I10&gt;9,'County Data'!H10,"*")</f>
        <v>24182974</v>
      </c>
      <c r="G15" s="56">
        <f>IF('County Data'!K10&gt;9,'County Data'!J10,"*")</f>
        <v>6400112.7999999998</v>
      </c>
      <c r="H15" s="55">
        <f>IF('County Data'!M10&gt;9,'County Data'!L10,"*")</f>
        <v>143940.66666666672</v>
      </c>
      <c r="I15" s="23">
        <f t="shared" si="1"/>
        <v>-3.5700683464325372E-3</v>
      </c>
      <c r="J15" s="23">
        <f t="shared" si="2"/>
        <v>-5.7483818097706016E-2</v>
      </c>
      <c r="K15" s="23">
        <f t="shared" si="3"/>
        <v>0.26506755098165397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63170271.149999999</v>
      </c>
      <c r="D16" s="50">
        <f>IF('County Data'!E11&gt;9,'County Data'!D11,"*")</f>
        <v>14097382.720000001</v>
      </c>
      <c r="E16" s="51">
        <f>IF('County Data'!G11&gt;9,'County Data'!F11,"*")</f>
        <v>490986.50000000006</v>
      </c>
      <c r="F16" s="50">
        <f>IF('County Data'!I11&gt;9,'County Data'!H11,"*")</f>
        <v>64776603.350000001</v>
      </c>
      <c r="G16" s="50">
        <f>IF('County Data'!K11&gt;9,'County Data'!J11,"*")</f>
        <v>15832125.890000001</v>
      </c>
      <c r="H16" s="51">
        <f>IF('County Data'!M11&gt;9,'County Data'!L11,"*")</f>
        <v>507774</v>
      </c>
      <c r="I16" s="22">
        <f t="shared" si="1"/>
        <v>-2.4798030722924636E-2</v>
      </c>
      <c r="J16" s="22">
        <f t="shared" si="2"/>
        <v>-0.1095710823709222</v>
      </c>
      <c r="K16" s="22">
        <f t="shared" si="3"/>
        <v>-3.3060968068471294E-2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873668711.13999999</v>
      </c>
      <c r="D17" s="46">
        <f>IF('County Data'!E12&gt;9,'County Data'!D12,"*")</f>
        <v>156505766.75</v>
      </c>
      <c r="E17" s="47">
        <f>IF('County Data'!G12&gt;9,'County Data'!F12,"*")</f>
        <v>4689720.333333333</v>
      </c>
      <c r="F17" s="48">
        <f>IF('County Data'!I12&gt;9,'County Data'!H12,"*")</f>
        <v>640170071.88</v>
      </c>
      <c r="G17" s="46">
        <f>IF('County Data'!K12&gt;9,'County Data'!J12,"*")</f>
        <v>134853955.46000001</v>
      </c>
      <c r="H17" s="47">
        <f>IF('County Data'!M12&gt;9,'County Data'!L12,"*")</f>
        <v>4355744.833333333</v>
      </c>
      <c r="I17" s="9">
        <f t="shared" si="1"/>
        <v>0.3647446975680696</v>
      </c>
      <c r="J17" s="9">
        <f t="shared" si="2"/>
        <v>0.16055748024700905</v>
      </c>
      <c r="K17" s="9">
        <f t="shared" si="3"/>
        <v>7.6674716444401464E-2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102758300.52</v>
      </c>
      <c r="D18" s="50">
        <f>IF('County Data'!E13&gt;9,'County Data'!D13,"*")</f>
        <v>34353107.039999999</v>
      </c>
      <c r="E18" s="51">
        <f>IF('County Data'!G13&gt;9,'County Data'!F13,"*")</f>
        <v>2270202.5</v>
      </c>
      <c r="F18" s="50">
        <f>IF('County Data'!I13&gt;9,'County Data'!H13,"*")</f>
        <v>107233256.78</v>
      </c>
      <c r="G18" s="50">
        <f>IF('County Data'!K13&gt;9,'County Data'!J13,"*")</f>
        <v>37778992.93</v>
      </c>
      <c r="H18" s="51">
        <f>IF('County Data'!M13&gt;9,'County Data'!L13,"*")</f>
        <v>2041491.3333333328</v>
      </c>
      <c r="I18" s="22">
        <f t="shared" si="1"/>
        <v>-4.1731048691180161E-2</v>
      </c>
      <c r="J18" s="22">
        <f t="shared" si="2"/>
        <v>-9.068229786717083E-2</v>
      </c>
      <c r="K18" s="22">
        <f t="shared" si="3"/>
        <v>0.11203141690208854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193967151.99000001</v>
      </c>
      <c r="D19" s="46">
        <f>IF('County Data'!E14&gt;9,'County Data'!D14,"*")</f>
        <v>36546538.310000002</v>
      </c>
      <c r="E19" s="47">
        <f>IF('County Data'!G14&gt;9,'County Data'!F14,"*")</f>
        <v>1163601.6666666658</v>
      </c>
      <c r="F19" s="48">
        <f>IF('County Data'!I14&gt;9,'County Data'!H14,"*")</f>
        <v>198413501.62</v>
      </c>
      <c r="G19" s="46">
        <f>IF('County Data'!K14&gt;9,'County Data'!J14,"*")</f>
        <v>38372443.82</v>
      </c>
      <c r="H19" s="47">
        <f>IF('County Data'!M14&gt;9,'County Data'!L14,"*")</f>
        <v>1296007.8333333337</v>
      </c>
      <c r="I19" s="9">
        <f t="shared" si="1"/>
        <v>-2.2409511417804669E-2</v>
      </c>
      <c r="J19" s="9">
        <f t="shared" si="2"/>
        <v>-4.7583769190335551E-2</v>
      </c>
      <c r="K19" s="9">
        <f t="shared" si="3"/>
        <v>-0.10216463455017791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66384347.329999998</v>
      </c>
      <c r="D20" s="50">
        <f>IF('County Data'!E15&gt;9,'County Data'!D15,"*")</f>
        <v>14816574.02</v>
      </c>
      <c r="E20" s="51">
        <f>IF('County Data'!G15&gt;9,'County Data'!F15,"*")</f>
        <v>896952.83333333337</v>
      </c>
      <c r="F20" s="50">
        <f>IF('County Data'!I15&gt;9,'County Data'!H15,"*")</f>
        <v>64822229.5</v>
      </c>
      <c r="G20" s="50">
        <f>IF('County Data'!K15&gt;9,'County Data'!J15,"*")</f>
        <v>15303655.539999999</v>
      </c>
      <c r="H20" s="51">
        <f>IF('County Data'!M15&gt;9,'County Data'!L15,"*")</f>
        <v>1109555.5000000007</v>
      </c>
      <c r="I20" s="22">
        <f t="shared" si="1"/>
        <v>2.4098489700975161E-2</v>
      </c>
      <c r="J20" s="22">
        <f t="shared" si="2"/>
        <v>-3.1827789035560036E-2</v>
      </c>
      <c r="K20" s="22">
        <f t="shared" si="3"/>
        <v>-0.19161066451084888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81733957.019999996</v>
      </c>
      <c r="D21" s="46">
        <f>IF('County Data'!E16&gt;9,'County Data'!D16,"*")</f>
        <v>23136983.809999999</v>
      </c>
      <c r="E21" s="47">
        <f>IF('County Data'!G16&gt;9,'County Data'!F16,"*")</f>
        <v>771164.50000000058</v>
      </c>
      <c r="F21" s="48">
        <f>IF('County Data'!I16&gt;9,'County Data'!H16,"*")</f>
        <v>77784711.25</v>
      </c>
      <c r="G21" s="46">
        <f>IF('County Data'!K16&gt;9,'County Data'!J16,"*")</f>
        <v>22517465.059999999</v>
      </c>
      <c r="H21" s="47">
        <f>IF('County Data'!M16&gt;9,'County Data'!L16,"*")</f>
        <v>924983.5</v>
      </c>
      <c r="I21" s="9">
        <f t="shared" si="1"/>
        <v>5.0771491036421326E-2</v>
      </c>
      <c r="J21" s="9">
        <f t="shared" si="2"/>
        <v>2.7512810538363505E-2</v>
      </c>
      <c r="K21" s="9">
        <f t="shared" si="3"/>
        <v>-0.16629377713224011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05/01/2019 - 05/31/2019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05/01/2018 - 05/31/2018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1993301.56</v>
      </c>
      <c r="D6" s="43">
        <f>IF('Town Data'!E2&gt;9,'Town Data'!D2,"*")</f>
        <v>409451.25</v>
      </c>
      <c r="E6" s="44" t="str">
        <f>IF('Town Data'!G2&gt;9,'Town Data'!F2,"*")</f>
        <v>*</v>
      </c>
      <c r="F6" s="43">
        <f>IF('Town Data'!I2&gt;9,'Town Data'!H2,"*")</f>
        <v>1676529.7</v>
      </c>
      <c r="G6" s="43">
        <f>IF('Town Data'!K2&gt;9,'Town Data'!J2,"*")</f>
        <v>454442.14</v>
      </c>
      <c r="H6" s="44" t="str">
        <f>IF('Town Data'!M2&gt;9,'Town Data'!L2,"*")</f>
        <v>*</v>
      </c>
      <c r="I6" s="20">
        <f t="shared" ref="I6:I69" si="0">IFERROR((C6-F6)/F6,"")</f>
        <v>0.18894497365599913</v>
      </c>
      <c r="J6" s="20">
        <f t="shared" ref="J6:J69" si="1">IFERROR((D6-G6)/G6,"")</f>
        <v>-9.9002460467244549E-2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12229695.880000001</v>
      </c>
      <c r="D7" s="46">
        <f>IF('Town Data'!E3&gt;9,'Town Data'!D3,"*")</f>
        <v>457153.14</v>
      </c>
      <c r="E7" s="47" t="str">
        <f>IF('Town Data'!G3&gt;9,'Town Data'!F3,"*")</f>
        <v>*</v>
      </c>
      <c r="F7" s="48">
        <f>IF('Town Data'!I3&gt;9,'Town Data'!H3,"*")</f>
        <v>10601665.960000001</v>
      </c>
      <c r="G7" s="46">
        <f>IF('Town Data'!K3&gt;9,'Town Data'!J3,"*")</f>
        <v>475983.92</v>
      </c>
      <c r="H7" s="47" t="str">
        <f>IF('Town Data'!M3&gt;9,'Town Data'!L3,"*")</f>
        <v>*</v>
      </c>
      <c r="I7" s="9">
        <f t="shared" si="0"/>
        <v>0.15356359332038413</v>
      </c>
      <c r="J7" s="9">
        <f t="shared" si="1"/>
        <v>-3.9561798642273396E-2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41155730.93</v>
      </c>
      <c r="D8" s="50">
        <f>IF('Town Data'!E4&gt;9,'Town Data'!D4,"*")</f>
        <v>10518949.619999999</v>
      </c>
      <c r="E8" s="51">
        <f>IF('Town Data'!G4&gt;9,'Town Data'!F4,"*")</f>
        <v>247460.49999999965</v>
      </c>
      <c r="F8" s="50">
        <f>IF('Town Data'!I4&gt;9,'Town Data'!H4,"*")</f>
        <v>39006245.030000001</v>
      </c>
      <c r="G8" s="50">
        <f>IF('Town Data'!K4&gt;9,'Town Data'!J4,"*")</f>
        <v>10928411.470000001</v>
      </c>
      <c r="H8" s="51">
        <f>IF('Town Data'!M4&gt;9,'Town Data'!L4,"*")</f>
        <v>450099.5</v>
      </c>
      <c r="I8" s="22">
        <f t="shared" si="0"/>
        <v>5.5106198977799899E-2</v>
      </c>
      <c r="J8" s="22">
        <f t="shared" si="1"/>
        <v>-3.7467645789512123E-2</v>
      </c>
      <c r="K8" s="22">
        <f t="shared" si="2"/>
        <v>-0.45020934260091455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9433565.3800000008</v>
      </c>
      <c r="D9" s="46">
        <f>IF('Town Data'!E5&gt;9,'Town Data'!D5,"*")</f>
        <v>1252661.18</v>
      </c>
      <c r="E9" s="47" t="str">
        <f>IF('Town Data'!G5&gt;9,'Town Data'!F5,"*")</f>
        <v>*</v>
      </c>
      <c r="F9" s="48">
        <f>IF('Town Data'!I5&gt;9,'Town Data'!H5,"*")</f>
        <v>12586354.550000001</v>
      </c>
      <c r="G9" s="46">
        <f>IF('Town Data'!K5&gt;9,'Town Data'!J5,"*")</f>
        <v>1276549.22</v>
      </c>
      <c r="H9" s="47" t="str">
        <f>IF('Town Data'!M5&gt;9,'Town Data'!L5,"*")</f>
        <v>*</v>
      </c>
      <c r="I9" s="9">
        <f t="shared" si="0"/>
        <v>-0.25049263926861171</v>
      </c>
      <c r="J9" s="9">
        <f t="shared" si="1"/>
        <v>-1.8712979982080158E-2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18292414.940000001</v>
      </c>
      <c r="D10" s="50">
        <f>IF('Town Data'!E6&gt;9,'Town Data'!D6,"*")</f>
        <v>1499113.87</v>
      </c>
      <c r="E10" s="51">
        <f>IF('Town Data'!G6&gt;9,'Town Data'!F6,"*")</f>
        <v>23217.499999999993</v>
      </c>
      <c r="F10" s="50">
        <f>IF('Town Data'!I6&gt;9,'Town Data'!H6,"*")</f>
        <v>18120165.25</v>
      </c>
      <c r="G10" s="50">
        <f>IF('Town Data'!K6&gt;9,'Town Data'!J6,"*")</f>
        <v>1354203.27</v>
      </c>
      <c r="H10" s="51">
        <f>IF('Town Data'!M6&gt;9,'Town Data'!L6,"*")</f>
        <v>42735.499999999956</v>
      </c>
      <c r="I10" s="22">
        <f t="shared" si="0"/>
        <v>9.5059668398996162E-3</v>
      </c>
      <c r="J10" s="22">
        <f t="shared" si="1"/>
        <v>0.1070080121723529</v>
      </c>
      <c r="K10" s="22">
        <f t="shared" si="2"/>
        <v>-0.45671631313544908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37969342.719999999</v>
      </c>
      <c r="D11" s="46">
        <f>IF('Town Data'!E7&gt;9,'Town Data'!D7,"*")</f>
        <v>9574665.9399999995</v>
      </c>
      <c r="E11" s="47">
        <f>IF('Town Data'!G7&gt;9,'Town Data'!F7,"*")</f>
        <v>144642.1666666666</v>
      </c>
      <c r="F11" s="48">
        <f>IF('Town Data'!I7&gt;9,'Town Data'!H7,"*")</f>
        <v>35323632.969999999</v>
      </c>
      <c r="G11" s="46">
        <f>IF('Town Data'!K7&gt;9,'Town Data'!J7,"*")</f>
        <v>12468771.869999999</v>
      </c>
      <c r="H11" s="47">
        <f>IF('Town Data'!M7&gt;9,'Town Data'!L7,"*")</f>
        <v>139027.16666666669</v>
      </c>
      <c r="I11" s="9">
        <f t="shared" si="0"/>
        <v>7.4899140534241598E-2</v>
      </c>
      <c r="J11" s="9">
        <f t="shared" si="1"/>
        <v>-0.23210833915112764</v>
      </c>
      <c r="K11" s="9">
        <f t="shared" si="2"/>
        <v>4.0387789916358642E-2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16306085.630000001</v>
      </c>
      <c r="D12" s="50">
        <f>IF('Town Data'!E8&gt;9,'Town Data'!D8,"*")</f>
        <v>6491260.3399999999</v>
      </c>
      <c r="E12" s="51">
        <f>IF('Town Data'!G8&gt;9,'Town Data'!F8,"*")</f>
        <v>44874.833333333256</v>
      </c>
      <c r="F12" s="50">
        <f>IF('Town Data'!I8&gt;9,'Town Data'!H8,"*")</f>
        <v>20591616.460000001</v>
      </c>
      <c r="G12" s="50">
        <f>IF('Town Data'!K8&gt;9,'Town Data'!J8,"*")</f>
        <v>6706220.29</v>
      </c>
      <c r="H12" s="51">
        <f>IF('Town Data'!M8&gt;9,'Town Data'!L8,"*")</f>
        <v>52454.333333333343</v>
      </c>
      <c r="I12" s="22">
        <f t="shared" si="0"/>
        <v>-0.20812017542793723</v>
      </c>
      <c r="J12" s="22">
        <f t="shared" si="1"/>
        <v>-3.2053815816420216E-2</v>
      </c>
      <c r="K12" s="22">
        <f t="shared" si="2"/>
        <v>-0.14449711812815119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3624517.59</v>
      </c>
      <c r="D13" s="46">
        <f>IF('Town Data'!E9&gt;9,'Town Data'!D9,"*")</f>
        <v>546351.65</v>
      </c>
      <c r="E13" s="47" t="str">
        <f>IF('Town Data'!G9&gt;9,'Town Data'!F9,"*")</f>
        <v>*</v>
      </c>
      <c r="F13" s="48">
        <f>IF('Town Data'!I9&gt;9,'Town Data'!H9,"*")</f>
        <v>3676971.84</v>
      </c>
      <c r="G13" s="46">
        <f>IF('Town Data'!K9&gt;9,'Town Data'!J9,"*")</f>
        <v>567445.25</v>
      </c>
      <c r="H13" s="47" t="str">
        <f>IF('Town Data'!M9&gt;9,'Town Data'!L9,"*")</f>
        <v>*</v>
      </c>
      <c r="I13" s="9">
        <f t="shared" si="0"/>
        <v>-1.4265611019746076E-2</v>
      </c>
      <c r="J13" s="9">
        <f t="shared" si="1"/>
        <v>-3.7172925493692964E-2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7485363.4500000002</v>
      </c>
      <c r="D14" s="50">
        <f>IF('Town Data'!E10&gt;9,'Town Data'!D10,"*")</f>
        <v>1901190.39</v>
      </c>
      <c r="E14" s="51">
        <f>IF('Town Data'!G10&gt;9,'Town Data'!F10,"*")</f>
        <v>121623.83333333333</v>
      </c>
      <c r="F14" s="50">
        <f>IF('Town Data'!I10&gt;9,'Town Data'!H10,"*")</f>
        <v>7860702.1299999999</v>
      </c>
      <c r="G14" s="50">
        <f>IF('Town Data'!K10&gt;9,'Town Data'!J10,"*")</f>
        <v>1990370.19</v>
      </c>
      <c r="H14" s="51">
        <f>IF('Town Data'!M10&gt;9,'Town Data'!L10,"*")</f>
        <v>63106.666666666642</v>
      </c>
      <c r="I14" s="22">
        <f t="shared" si="0"/>
        <v>-4.774874735013012E-2</v>
      </c>
      <c r="J14" s="22">
        <f t="shared" si="1"/>
        <v>-4.4805634875389716E-2</v>
      </c>
      <c r="K14" s="22">
        <f t="shared" si="2"/>
        <v>0.92727392774139095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10179965.810000001</v>
      </c>
      <c r="D15" s="46">
        <f>IF('Town Data'!E11&gt;9,'Town Data'!D11,"*")</f>
        <v>1279567.83</v>
      </c>
      <c r="E15" s="47" t="str">
        <f>IF('Town Data'!G11&gt;9,'Town Data'!F11,"*")</f>
        <v>*</v>
      </c>
      <c r="F15" s="48">
        <f>IF('Town Data'!I11&gt;9,'Town Data'!H11,"*")</f>
        <v>8924493.7400000002</v>
      </c>
      <c r="G15" s="46">
        <f>IF('Town Data'!K11&gt;9,'Town Data'!J11,"*")</f>
        <v>1312295.92</v>
      </c>
      <c r="H15" s="47" t="str">
        <f>IF('Town Data'!M11&gt;9,'Town Data'!L11,"*")</f>
        <v>*</v>
      </c>
      <c r="I15" s="9">
        <f t="shared" si="0"/>
        <v>0.14067711923791437</v>
      </c>
      <c r="J15" s="9">
        <f t="shared" si="1"/>
        <v>-2.493956546020493E-2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41347707.880000003</v>
      </c>
      <c r="D16" s="53">
        <f>IF('Town Data'!E12&gt;9,'Town Data'!D12,"*")</f>
        <v>7747383.1799999997</v>
      </c>
      <c r="E16" s="54">
        <f>IF('Town Data'!G12&gt;9,'Town Data'!F12,"*")</f>
        <v>446588.66666666709</v>
      </c>
      <c r="F16" s="53">
        <f>IF('Town Data'!I12&gt;9,'Town Data'!H12,"*")</f>
        <v>40800500.450000003</v>
      </c>
      <c r="G16" s="53">
        <f>IF('Town Data'!K12&gt;9,'Town Data'!J12,"*")</f>
        <v>8054339</v>
      </c>
      <c r="H16" s="54">
        <f>IF('Town Data'!M12&gt;9,'Town Data'!L12,"*")</f>
        <v>755143.16666666698</v>
      </c>
      <c r="I16" s="26">
        <f t="shared" si="0"/>
        <v>1.3411782305724136E-2</v>
      </c>
      <c r="J16" s="26">
        <f t="shared" si="1"/>
        <v>-3.8110615905290343E-2</v>
      </c>
      <c r="K16" s="26">
        <f t="shared" si="2"/>
        <v>-0.4086039755375302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657954.18999999994</v>
      </c>
      <c r="D17" s="50">
        <f>IF('Town Data'!E13&gt;9,'Town Data'!D13,"*")</f>
        <v>315819.21000000002</v>
      </c>
      <c r="E17" s="51" t="str">
        <f>IF('Town Data'!G13&gt;9,'Town Data'!F13,"*")</f>
        <v>*</v>
      </c>
      <c r="F17" s="50">
        <f>IF('Town Data'!I13&gt;9,'Town Data'!H13,"*")</f>
        <v>631147.26</v>
      </c>
      <c r="G17" s="50">
        <f>IF('Town Data'!K13&gt;9,'Town Data'!J13,"*")</f>
        <v>320016.45</v>
      </c>
      <c r="H17" s="51" t="str">
        <f>IF('Town Data'!M13&gt;9,'Town Data'!L13,"*")</f>
        <v>*</v>
      </c>
      <c r="I17" s="22">
        <f t="shared" si="0"/>
        <v>4.2473336571246356E-2</v>
      </c>
      <c r="J17" s="22">
        <f t="shared" si="1"/>
        <v>-1.311570077100721E-2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5720415.1799999997</v>
      </c>
      <c r="D18" s="46">
        <f>IF('Town Data'!E14&gt;9,'Town Data'!D14,"*")</f>
        <v>1755719.9</v>
      </c>
      <c r="E18" s="47" t="str">
        <f>IF('Town Data'!G14&gt;9,'Town Data'!F14,"*")</f>
        <v>*</v>
      </c>
      <c r="F18" s="48">
        <f>IF('Town Data'!I14&gt;9,'Town Data'!H14,"*")</f>
        <v>5768347.0599999996</v>
      </c>
      <c r="G18" s="46">
        <f>IF('Town Data'!K14&gt;9,'Town Data'!J14,"*")</f>
        <v>1765109.18</v>
      </c>
      <c r="H18" s="47" t="str">
        <f>IF('Town Data'!M14&gt;9,'Town Data'!L14,"*")</f>
        <v>*</v>
      </c>
      <c r="I18" s="9">
        <f t="shared" si="0"/>
        <v>-8.3094653462130429E-3</v>
      </c>
      <c r="J18" s="9">
        <f t="shared" si="1"/>
        <v>-5.3193763345562731E-3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1102634.8600000001</v>
      </c>
      <c r="D19" s="50">
        <f>IF('Town Data'!E15&gt;9,'Town Data'!D15,"*")</f>
        <v>735282.97</v>
      </c>
      <c r="E19" s="51" t="str">
        <f>IF('Town Data'!G15&gt;9,'Town Data'!F15,"*")</f>
        <v>*</v>
      </c>
      <c r="F19" s="50">
        <f>IF('Town Data'!I15&gt;9,'Town Data'!H15,"*")</f>
        <v>773527.55</v>
      </c>
      <c r="G19" s="50">
        <f>IF('Town Data'!K15&gt;9,'Town Data'!J15,"*")</f>
        <v>410969.88</v>
      </c>
      <c r="H19" s="51" t="str">
        <f>IF('Town Data'!M15&gt;9,'Town Data'!L15,"*")</f>
        <v>*</v>
      </c>
      <c r="I19" s="22">
        <f t="shared" si="0"/>
        <v>0.42546294569598719</v>
      </c>
      <c r="J19" s="22">
        <f t="shared" si="1"/>
        <v>0.78914077596148891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75846221.939999998</v>
      </c>
      <c r="D20" s="46">
        <f>IF('Town Data'!E16&gt;9,'Town Data'!D16,"*")</f>
        <v>19998488.579999998</v>
      </c>
      <c r="E20" s="47">
        <f>IF('Town Data'!G16&gt;9,'Town Data'!F16,"*")</f>
        <v>719893.49999999965</v>
      </c>
      <c r="F20" s="48">
        <f>IF('Town Data'!I16&gt;9,'Town Data'!H16,"*")</f>
        <v>75947678.430000007</v>
      </c>
      <c r="G20" s="46">
        <f>IF('Town Data'!K16&gt;9,'Town Data'!J16,"*")</f>
        <v>19831031.57</v>
      </c>
      <c r="H20" s="47">
        <f>IF('Town Data'!M16&gt;9,'Town Data'!L16,"*")</f>
        <v>631978.16666666721</v>
      </c>
      <c r="I20" s="9">
        <f t="shared" si="0"/>
        <v>-1.3358734868179106E-3</v>
      </c>
      <c r="J20" s="9">
        <f t="shared" si="1"/>
        <v>8.4441905812566824E-3</v>
      </c>
      <c r="K20" s="9">
        <f t="shared" si="2"/>
        <v>0.13911134588246435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3825354.2</v>
      </c>
      <c r="D21" s="50">
        <f>IF('Town Data'!E17&gt;9,'Town Data'!D17,"*")</f>
        <v>1350398.28</v>
      </c>
      <c r="E21" s="51" t="str">
        <f>IF('Town Data'!G17&gt;9,'Town Data'!F17,"*")</f>
        <v>*</v>
      </c>
      <c r="F21" s="50">
        <f>IF('Town Data'!I17&gt;9,'Town Data'!H17,"*")</f>
        <v>4224702.6399999997</v>
      </c>
      <c r="G21" s="50">
        <f>IF('Town Data'!K17&gt;9,'Town Data'!J17,"*")</f>
        <v>1377019.22</v>
      </c>
      <c r="H21" s="51" t="str">
        <f>IF('Town Data'!M17&gt;9,'Town Data'!L17,"*")</f>
        <v>*</v>
      </c>
      <c r="I21" s="22">
        <f t="shared" si="0"/>
        <v>-9.4526993738901235E-2</v>
      </c>
      <c r="J21" s="22">
        <f t="shared" si="1"/>
        <v>-1.9332293706111048E-2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5002523.93</v>
      </c>
      <c r="D22" s="46">
        <f>IF('Town Data'!E18&gt;9,'Town Data'!D18,"*")</f>
        <v>1373083.68</v>
      </c>
      <c r="E22" s="47" t="str">
        <f>IF('Town Data'!G18&gt;9,'Town Data'!F18,"*")</f>
        <v>*</v>
      </c>
      <c r="F22" s="48">
        <f>IF('Town Data'!I18&gt;9,'Town Data'!H18,"*")</f>
        <v>6121476.3899999997</v>
      </c>
      <c r="G22" s="46">
        <f>IF('Town Data'!K18&gt;9,'Town Data'!J18,"*")</f>
        <v>2413962.66</v>
      </c>
      <c r="H22" s="47" t="str">
        <f>IF('Town Data'!M18&gt;9,'Town Data'!L18,"*")</f>
        <v>*</v>
      </c>
      <c r="I22" s="9">
        <f t="shared" si="0"/>
        <v>-0.18279127267858336</v>
      </c>
      <c r="J22" s="9">
        <f t="shared" si="1"/>
        <v>-0.43119100276389533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1749146.32</v>
      </c>
      <c r="D23" s="50">
        <f>IF('Town Data'!E19&gt;9,'Town Data'!D19,"*")</f>
        <v>808511.51</v>
      </c>
      <c r="E23" s="51" t="str">
        <f>IF('Town Data'!G19&gt;9,'Town Data'!F19,"*")</f>
        <v>*</v>
      </c>
      <c r="F23" s="50">
        <f>IF('Town Data'!I19&gt;9,'Town Data'!H19,"*")</f>
        <v>1735864.02</v>
      </c>
      <c r="G23" s="50">
        <f>IF('Town Data'!K19&gt;9,'Town Data'!J19,"*")</f>
        <v>870381.33</v>
      </c>
      <c r="H23" s="51" t="str">
        <f>IF('Town Data'!M19&gt;9,'Town Data'!L19,"*")</f>
        <v>*</v>
      </c>
      <c r="I23" s="22">
        <f t="shared" si="0"/>
        <v>7.6516938233445533E-3</v>
      </c>
      <c r="J23" s="22">
        <f t="shared" si="1"/>
        <v>-7.1083578964176483E-2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>
        <f>IF('Town Data'!C20&gt;9,'Town Data'!B20,"*")</f>
        <v>190128.7</v>
      </c>
      <c r="D24" s="46">
        <f>IF('Town Data'!E20&gt;9,'Town Data'!D20,"*")</f>
        <v>96315.37</v>
      </c>
      <c r="E24" s="47" t="str">
        <f>IF('Town Data'!G20&gt;9,'Town Data'!F20,"*")</f>
        <v>*</v>
      </c>
      <c r="F24" s="48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2547381.96</v>
      </c>
      <c r="D25" s="50">
        <f>IF('Town Data'!E21&gt;9,'Town Data'!D21,"*")</f>
        <v>785181.26</v>
      </c>
      <c r="E25" s="51" t="str">
        <f>IF('Town Data'!G21&gt;9,'Town Data'!F21,"*")</f>
        <v>*</v>
      </c>
      <c r="F25" s="50">
        <f>IF('Town Data'!I21&gt;9,'Town Data'!H21,"*")</f>
        <v>2466251.8199999998</v>
      </c>
      <c r="G25" s="50">
        <f>IF('Town Data'!K21&gt;9,'Town Data'!J21,"*")</f>
        <v>790595.69</v>
      </c>
      <c r="H25" s="51">
        <f>IF('Town Data'!M21&gt;9,'Town Data'!L21,"*")</f>
        <v>25260.5</v>
      </c>
      <c r="I25" s="22">
        <f t="shared" si="0"/>
        <v>3.2896129803971171E-2</v>
      </c>
      <c r="J25" s="22">
        <f t="shared" si="1"/>
        <v>-6.8485447979104658E-3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6447374.6600000001</v>
      </c>
      <c r="D26" s="46">
        <f>IF('Town Data'!E22&gt;9,'Town Data'!D22,"*")</f>
        <v>1796412</v>
      </c>
      <c r="E26" s="47" t="str">
        <f>IF('Town Data'!G22&gt;9,'Town Data'!F22,"*")</f>
        <v>*</v>
      </c>
      <c r="F26" s="48">
        <f>IF('Town Data'!I22&gt;9,'Town Data'!H22,"*")</f>
        <v>6149130.6299999999</v>
      </c>
      <c r="G26" s="46">
        <f>IF('Town Data'!K22&gt;9,'Town Data'!J22,"*")</f>
        <v>1729388.26</v>
      </c>
      <c r="H26" s="47">
        <f>IF('Town Data'!M22&gt;9,'Town Data'!L22,"*")</f>
        <v>46568.999999999964</v>
      </c>
      <c r="I26" s="9">
        <f t="shared" si="0"/>
        <v>4.8501820492305961E-2</v>
      </c>
      <c r="J26" s="9">
        <f t="shared" si="1"/>
        <v>3.8755750544993285E-2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120300102.8</v>
      </c>
      <c r="D27" s="50">
        <f>IF('Town Data'!E23&gt;9,'Town Data'!D23,"*")</f>
        <v>27974435.079999998</v>
      </c>
      <c r="E27" s="51">
        <f>IF('Town Data'!G23&gt;9,'Town Data'!F23,"*")</f>
        <v>1103042.8333333335</v>
      </c>
      <c r="F27" s="50">
        <f>IF('Town Data'!I23&gt;9,'Town Data'!H23,"*")</f>
        <v>123706749.09</v>
      </c>
      <c r="G27" s="50">
        <f>IF('Town Data'!K23&gt;9,'Town Data'!J23,"*")</f>
        <v>28014763.579999998</v>
      </c>
      <c r="H27" s="51">
        <f>IF('Town Data'!M23&gt;9,'Town Data'!L23,"*")</f>
        <v>1304322.833333334</v>
      </c>
      <c r="I27" s="22">
        <f t="shared" si="0"/>
        <v>-2.753807949089002E-2</v>
      </c>
      <c r="J27" s="22">
        <f t="shared" si="1"/>
        <v>-1.439544541749797E-3</v>
      </c>
      <c r="K27" s="22">
        <f t="shared" si="2"/>
        <v>-0.15431762356379847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586755.75</v>
      </c>
      <c r="D28" s="46">
        <f>IF('Town Data'!E24&gt;9,'Town Data'!D24,"*")</f>
        <v>213141.41</v>
      </c>
      <c r="E28" s="47" t="str">
        <f>IF('Town Data'!G24&gt;9,'Town Data'!F24,"*")</f>
        <v>*</v>
      </c>
      <c r="F28" s="48">
        <f>IF('Town Data'!I24&gt;9,'Town Data'!H24,"*")</f>
        <v>481291.52000000002</v>
      </c>
      <c r="G28" s="46">
        <f>IF('Town Data'!K24&gt;9,'Town Data'!J24,"*")</f>
        <v>214432.38</v>
      </c>
      <c r="H28" s="47" t="str">
        <f>IF('Town Data'!M24&gt;9,'Town Data'!L24,"*")</f>
        <v>*</v>
      </c>
      <c r="I28" s="9">
        <f t="shared" si="0"/>
        <v>0.21912754664781955</v>
      </c>
      <c r="J28" s="9">
        <f t="shared" si="1"/>
        <v>-6.0204060599430044E-3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1084169.93</v>
      </c>
      <c r="D29" s="50">
        <f>IF('Town Data'!E25&gt;9,'Town Data'!D25,"*")</f>
        <v>826186.92</v>
      </c>
      <c r="E29" s="51" t="str">
        <f>IF('Town Data'!G25&gt;9,'Town Data'!F25,"*")</f>
        <v>*</v>
      </c>
      <c r="F29" s="50">
        <f>IF('Town Data'!I25&gt;9,'Town Data'!H25,"*")</f>
        <v>969322.94</v>
      </c>
      <c r="G29" s="50">
        <f>IF('Town Data'!K25&gt;9,'Town Data'!J25,"*")</f>
        <v>779315.1</v>
      </c>
      <c r="H29" s="51" t="str">
        <f>IF('Town Data'!M25&gt;9,'Town Data'!L25,"*")</f>
        <v>*</v>
      </c>
      <c r="I29" s="22">
        <f t="shared" si="0"/>
        <v>0.11848165896084126</v>
      </c>
      <c r="J29" s="22">
        <f t="shared" si="1"/>
        <v>6.0144888761939894E-2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17870159.68</v>
      </c>
      <c r="D30" s="46">
        <f>IF('Town Data'!E26&gt;9,'Town Data'!D26,"*")</f>
        <v>5611236.3099999996</v>
      </c>
      <c r="E30" s="47">
        <f>IF('Town Data'!G26&gt;9,'Town Data'!F26,"*")</f>
        <v>125553.50000000007</v>
      </c>
      <c r="F30" s="48">
        <f>IF('Town Data'!I26&gt;9,'Town Data'!H26,"*")</f>
        <v>21355718.100000001</v>
      </c>
      <c r="G30" s="46">
        <f>IF('Town Data'!K26&gt;9,'Town Data'!J26,"*")</f>
        <v>7809343.6600000001</v>
      </c>
      <c r="H30" s="47">
        <f>IF('Town Data'!M26&gt;9,'Town Data'!L26,"*")</f>
        <v>89219.833333333328</v>
      </c>
      <c r="I30" s="9">
        <f t="shared" si="0"/>
        <v>-0.1632142924756064</v>
      </c>
      <c r="J30" s="9">
        <f t="shared" si="1"/>
        <v>-0.28147145851179001</v>
      </c>
      <c r="K30" s="9">
        <f t="shared" si="2"/>
        <v>0.40723755368294506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1672779.74</v>
      </c>
      <c r="D31" s="50">
        <f>IF('Town Data'!E27&gt;9,'Town Data'!D27,"*")</f>
        <v>813606.14</v>
      </c>
      <c r="E31" s="51" t="str">
        <f>IF('Town Data'!G27&gt;9,'Town Data'!F27,"*")</f>
        <v>*</v>
      </c>
      <c r="F31" s="50">
        <f>IF('Town Data'!I27&gt;9,'Town Data'!H27,"*")</f>
        <v>1881831.34</v>
      </c>
      <c r="G31" s="50">
        <f>IF('Town Data'!K27&gt;9,'Town Data'!J27,"*")</f>
        <v>919388.64</v>
      </c>
      <c r="H31" s="51" t="str">
        <f>IF('Town Data'!M27&gt;9,'Town Data'!L27,"*")</f>
        <v>*</v>
      </c>
      <c r="I31" s="22">
        <f t="shared" si="0"/>
        <v>-0.11108944545476647</v>
      </c>
      <c r="J31" s="22">
        <f t="shared" si="1"/>
        <v>-0.11505743642862501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708517.35</v>
      </c>
      <c r="D32" s="46">
        <f>IF('Town Data'!E28&gt;9,'Town Data'!D28,"*")</f>
        <v>567414.17000000004</v>
      </c>
      <c r="E32" s="47" t="str">
        <f>IF('Town Data'!G28&gt;9,'Town Data'!F28,"*")</f>
        <v>*</v>
      </c>
      <c r="F32" s="48">
        <f>IF('Town Data'!I28&gt;9,'Town Data'!H28,"*")</f>
        <v>656677.5</v>
      </c>
      <c r="G32" s="46">
        <f>IF('Town Data'!K28&gt;9,'Town Data'!J28,"*")</f>
        <v>516224.76</v>
      </c>
      <c r="H32" s="47" t="str">
        <f>IF('Town Data'!M28&gt;9,'Town Data'!L28,"*")</f>
        <v>*</v>
      </c>
      <c r="I32" s="9">
        <f t="shared" si="0"/>
        <v>7.8942631657091922E-2</v>
      </c>
      <c r="J32" s="9">
        <f t="shared" si="1"/>
        <v>9.9161090219694284E-2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1755894.51</v>
      </c>
      <c r="D33" s="50">
        <f>IF('Town Data'!E29&gt;9,'Town Data'!D29,"*")</f>
        <v>613605.04</v>
      </c>
      <c r="E33" s="51" t="str">
        <f>IF('Town Data'!G29&gt;9,'Town Data'!F29,"*")</f>
        <v>*</v>
      </c>
      <c r="F33" s="50">
        <f>IF('Town Data'!I29&gt;9,'Town Data'!H29,"*")</f>
        <v>1757133.61</v>
      </c>
      <c r="G33" s="50">
        <f>IF('Town Data'!K29&gt;9,'Town Data'!J29,"*")</f>
        <v>584882.25</v>
      </c>
      <c r="H33" s="51" t="str">
        <f>IF('Town Data'!M29&gt;9,'Town Data'!L29,"*")</f>
        <v>*</v>
      </c>
      <c r="I33" s="22">
        <f t="shared" si="0"/>
        <v>-7.0518257288362557E-4</v>
      </c>
      <c r="J33" s="22">
        <f t="shared" si="1"/>
        <v>4.9108671018824795E-2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4982803.92</v>
      </c>
      <c r="D34" s="46">
        <f>IF('Town Data'!E30&gt;9,'Town Data'!D30,"*")</f>
        <v>1593380.1</v>
      </c>
      <c r="E34" s="47" t="str">
        <f>IF('Town Data'!G30&gt;9,'Town Data'!F30,"*")</f>
        <v>*</v>
      </c>
      <c r="F34" s="48">
        <f>IF('Town Data'!I30&gt;9,'Town Data'!H30,"*")</f>
        <v>5158805.45</v>
      </c>
      <c r="G34" s="46">
        <f>IF('Town Data'!K30&gt;9,'Town Data'!J30,"*")</f>
        <v>1799448.35</v>
      </c>
      <c r="H34" s="47" t="str">
        <f>IF('Town Data'!M30&gt;9,'Town Data'!L30,"*")</f>
        <v>*</v>
      </c>
      <c r="I34" s="9">
        <f t="shared" si="0"/>
        <v>-3.4116721730609215E-2</v>
      </c>
      <c r="J34" s="9">
        <f t="shared" si="1"/>
        <v>-0.11451745753080381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5695747.8399999999</v>
      </c>
      <c r="D35" s="50">
        <f>IF('Town Data'!E31&gt;9,'Town Data'!D31,"*")</f>
        <v>2010073.55</v>
      </c>
      <c r="E35" s="51" t="str">
        <f>IF('Town Data'!G31&gt;9,'Town Data'!F31,"*")</f>
        <v>*</v>
      </c>
      <c r="F35" s="50">
        <f>IF('Town Data'!I31&gt;9,'Town Data'!H31,"*")</f>
        <v>11667983.789999999</v>
      </c>
      <c r="G35" s="50">
        <f>IF('Town Data'!K31&gt;9,'Town Data'!J31,"*")</f>
        <v>2025582.53</v>
      </c>
      <c r="H35" s="51">
        <f>IF('Town Data'!M31&gt;9,'Town Data'!L31,"*")</f>
        <v>11834.333333333341</v>
      </c>
      <c r="I35" s="22">
        <f t="shared" si="0"/>
        <v>-0.51184815281612583</v>
      </c>
      <c r="J35" s="22">
        <f t="shared" si="1"/>
        <v>-7.6565530015703584E-3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47103153.200000003</v>
      </c>
      <c r="D36" s="46">
        <f>IF('Town Data'!E32&gt;9,'Town Data'!D32,"*")</f>
        <v>14484158.869999999</v>
      </c>
      <c r="E36" s="47">
        <f>IF('Town Data'!G32&gt;9,'Town Data'!F32,"*")</f>
        <v>172827.83333333326</v>
      </c>
      <c r="F36" s="48">
        <f>IF('Town Data'!I32&gt;9,'Town Data'!H32,"*")</f>
        <v>46918828.770000003</v>
      </c>
      <c r="G36" s="46">
        <f>IF('Town Data'!K32&gt;9,'Town Data'!J32,"*")</f>
        <v>14490264.83</v>
      </c>
      <c r="H36" s="47">
        <f>IF('Town Data'!M32&gt;9,'Town Data'!L32,"*")</f>
        <v>327468.16666666634</v>
      </c>
      <c r="I36" s="9">
        <f t="shared" si="0"/>
        <v>3.9285812291601175E-3</v>
      </c>
      <c r="J36" s="9">
        <f t="shared" si="1"/>
        <v>-4.2138360282825102E-4</v>
      </c>
      <c r="K36" s="9">
        <f t="shared" si="2"/>
        <v>-0.47223012516738239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5555678.2999999998</v>
      </c>
      <c r="D37" s="50">
        <f>IF('Town Data'!E33&gt;9,'Town Data'!D33,"*")</f>
        <v>1359192.15</v>
      </c>
      <c r="E37" s="51" t="str">
        <f>IF('Town Data'!G33&gt;9,'Town Data'!F33,"*")</f>
        <v>*</v>
      </c>
      <c r="F37" s="50">
        <f>IF('Town Data'!I33&gt;9,'Town Data'!H33,"*")</f>
        <v>6591226.6399999997</v>
      </c>
      <c r="G37" s="50">
        <f>IF('Town Data'!K33&gt;9,'Town Data'!J33,"*")</f>
        <v>1482611.89</v>
      </c>
      <c r="H37" s="51" t="str">
        <f>IF('Town Data'!M33&gt;9,'Town Data'!L33,"*")</f>
        <v>*</v>
      </c>
      <c r="I37" s="22">
        <f t="shared" si="0"/>
        <v>-0.15711010962900221</v>
      </c>
      <c r="J37" s="22">
        <f t="shared" si="1"/>
        <v>-8.3244806569034061E-2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3473799.2</v>
      </c>
      <c r="D38" s="46">
        <f>IF('Town Data'!E34&gt;9,'Town Data'!D34,"*")</f>
        <v>1369605.01</v>
      </c>
      <c r="E38" s="47" t="str">
        <f>IF('Town Data'!G34&gt;9,'Town Data'!F34,"*")</f>
        <v>*</v>
      </c>
      <c r="F38" s="48">
        <f>IF('Town Data'!I34&gt;9,'Town Data'!H34,"*")</f>
        <v>3845651.45</v>
      </c>
      <c r="G38" s="46">
        <f>IF('Town Data'!K34&gt;9,'Town Data'!J34,"*")</f>
        <v>1502073.48</v>
      </c>
      <c r="H38" s="47" t="str">
        <f>IF('Town Data'!M34&gt;9,'Town Data'!L34,"*")</f>
        <v>*</v>
      </c>
      <c r="I38" s="9">
        <f t="shared" si="0"/>
        <v>-9.6694215488509747E-2</v>
      </c>
      <c r="J38" s="9">
        <f t="shared" si="1"/>
        <v>-8.8190405971350999E-2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1401635.67</v>
      </c>
      <c r="D39" s="50">
        <f>IF('Town Data'!E35&gt;9,'Town Data'!D35,"*")</f>
        <v>447546.35</v>
      </c>
      <c r="E39" s="51" t="str">
        <f>IF('Town Data'!G35&gt;9,'Town Data'!F35,"*")</f>
        <v>*</v>
      </c>
      <c r="F39" s="50">
        <f>IF('Town Data'!I35&gt;9,'Town Data'!H35,"*")</f>
        <v>1214067.3</v>
      </c>
      <c r="G39" s="50">
        <f>IF('Town Data'!K35&gt;9,'Town Data'!J35,"*")</f>
        <v>411097.69</v>
      </c>
      <c r="H39" s="51" t="str">
        <f>IF('Town Data'!M35&gt;9,'Town Data'!L35,"*")</f>
        <v>*</v>
      </c>
      <c r="I39" s="22">
        <f t="shared" si="0"/>
        <v>0.15449585867274399</v>
      </c>
      <c r="J39" s="22">
        <f t="shared" si="1"/>
        <v>8.86617971509399E-2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2469344.42</v>
      </c>
      <c r="D40" s="46">
        <f>IF('Town Data'!E36&gt;9,'Town Data'!D36,"*")</f>
        <v>1154004.73</v>
      </c>
      <c r="E40" s="47" t="str">
        <f>IF('Town Data'!G36&gt;9,'Town Data'!F36,"*")</f>
        <v>*</v>
      </c>
      <c r="F40" s="48">
        <f>IF('Town Data'!I36&gt;9,'Town Data'!H36,"*")</f>
        <v>2653447.35</v>
      </c>
      <c r="G40" s="46">
        <f>IF('Town Data'!K36&gt;9,'Town Data'!J36,"*")</f>
        <v>1326102.67</v>
      </c>
      <c r="H40" s="47" t="str">
        <f>IF('Town Data'!M36&gt;9,'Town Data'!L36,"*")</f>
        <v>*</v>
      </c>
      <c r="I40" s="9">
        <f t="shared" si="0"/>
        <v>-6.9382544937249338E-2</v>
      </c>
      <c r="J40" s="9">
        <f t="shared" si="1"/>
        <v>-0.12977723662980029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1166192.53</v>
      </c>
      <c r="D41" s="50">
        <f>IF('Town Data'!E37&gt;9,'Town Data'!D37,"*")</f>
        <v>624542.26</v>
      </c>
      <c r="E41" s="51" t="str">
        <f>IF('Town Data'!G37&gt;9,'Town Data'!F37,"*")</f>
        <v>*</v>
      </c>
      <c r="F41" s="50">
        <f>IF('Town Data'!I37&gt;9,'Town Data'!H37,"*")</f>
        <v>1251889.6399999999</v>
      </c>
      <c r="G41" s="50">
        <f>IF('Town Data'!K37&gt;9,'Town Data'!J37,"*")</f>
        <v>660718.52</v>
      </c>
      <c r="H41" s="51" t="str">
        <f>IF('Town Data'!M37&gt;9,'Town Data'!L37,"*")</f>
        <v>*</v>
      </c>
      <c r="I41" s="22">
        <f t="shared" si="0"/>
        <v>-6.8454204956916065E-2</v>
      </c>
      <c r="J41" s="22">
        <f t="shared" si="1"/>
        <v>-5.4752907486231822E-2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GRAND ISLE</v>
      </c>
      <c r="C42" s="45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328330.01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8916340.0800000001</v>
      </c>
      <c r="D43" s="50">
        <f>IF('Town Data'!E39&gt;9,'Town Data'!D39,"*")</f>
        <v>1398194.74</v>
      </c>
      <c r="E43" s="51" t="str">
        <f>IF('Town Data'!G39&gt;9,'Town Data'!F39,"*")</f>
        <v>*</v>
      </c>
      <c r="F43" s="50">
        <f>IF('Town Data'!I39&gt;9,'Town Data'!H39,"*")</f>
        <v>8547229.6099999994</v>
      </c>
      <c r="G43" s="50">
        <f>IF('Town Data'!K39&gt;9,'Town Data'!J39,"*")</f>
        <v>1352086.21</v>
      </c>
      <c r="H43" s="51" t="str">
        <f>IF('Town Data'!M39&gt;9,'Town Data'!L39,"*")</f>
        <v>*</v>
      </c>
      <c r="I43" s="22">
        <f t="shared" si="0"/>
        <v>4.31848080421465E-2</v>
      </c>
      <c r="J43" s="22">
        <f t="shared" si="1"/>
        <v>3.4101767815530065E-2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30347873.550000001</v>
      </c>
      <c r="D44" s="46">
        <f>IF('Town Data'!E40&gt;9,'Town Data'!D40,"*")</f>
        <v>7318658.0099999998</v>
      </c>
      <c r="E44" s="47">
        <f>IF('Town Data'!G40&gt;9,'Town Data'!F40,"*")</f>
        <v>257301.83333333369</v>
      </c>
      <c r="F44" s="48">
        <f>IF('Town Data'!I40&gt;9,'Town Data'!H40,"*")</f>
        <v>27381291.91</v>
      </c>
      <c r="G44" s="46">
        <f>IF('Town Data'!K40&gt;9,'Town Data'!J40,"*")</f>
        <v>6806124.8300000001</v>
      </c>
      <c r="H44" s="47">
        <f>IF('Town Data'!M40&gt;9,'Town Data'!L40,"*")</f>
        <v>127149.16666666669</v>
      </c>
      <c r="I44" s="9">
        <f t="shared" si="0"/>
        <v>0.1083433772866125</v>
      </c>
      <c r="J44" s="9">
        <f t="shared" si="1"/>
        <v>7.5304698753225735E-2</v>
      </c>
      <c r="K44" s="9">
        <f t="shared" si="2"/>
        <v>1.0236218614619337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1042217.58</v>
      </c>
      <c r="D45" s="50">
        <f>IF('Town Data'!E41&gt;9,'Town Data'!D41,"*")</f>
        <v>502612.97</v>
      </c>
      <c r="E45" s="51" t="str">
        <f>IF('Town Data'!G41&gt;9,'Town Data'!F41,"*")</f>
        <v>*</v>
      </c>
      <c r="F45" s="50">
        <f>IF('Town Data'!I41&gt;9,'Town Data'!H41,"*")</f>
        <v>1399455.31</v>
      </c>
      <c r="G45" s="50">
        <f>IF('Town Data'!K41&gt;9,'Town Data'!J41,"*")</f>
        <v>560621</v>
      </c>
      <c r="H45" s="51" t="str">
        <f>IF('Town Data'!M41&gt;9,'Town Data'!L41,"*")</f>
        <v>*</v>
      </c>
      <c r="I45" s="22">
        <f t="shared" si="0"/>
        <v>-0.25526912324195622</v>
      </c>
      <c r="J45" s="22">
        <f t="shared" si="1"/>
        <v>-0.1034710258802293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1833143.24</v>
      </c>
      <c r="D46" s="46">
        <f>IF('Town Data'!E42&gt;9,'Town Data'!D42,"*")</f>
        <v>814690.54</v>
      </c>
      <c r="E46" s="47" t="str">
        <f>IF('Town Data'!G42&gt;9,'Town Data'!F42,"*")</f>
        <v>*</v>
      </c>
      <c r="F46" s="48">
        <f>IF('Town Data'!I42&gt;9,'Town Data'!H42,"*")</f>
        <v>1792225.97</v>
      </c>
      <c r="G46" s="46">
        <f>IF('Town Data'!K42&gt;9,'Town Data'!J42,"*")</f>
        <v>801321.77</v>
      </c>
      <c r="H46" s="47" t="str">
        <f>IF('Town Data'!M42&gt;9,'Town Data'!L42,"*")</f>
        <v>*</v>
      </c>
      <c r="I46" s="9">
        <f t="shared" si="0"/>
        <v>2.2830419090512352E-2</v>
      </c>
      <c r="J46" s="9">
        <f t="shared" si="1"/>
        <v>1.6683397981312822E-2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7040291.8300000001</v>
      </c>
      <c r="D47" s="50">
        <f>IF('Town Data'!E43&gt;9,'Town Data'!D43,"*")</f>
        <v>1570516.44</v>
      </c>
      <c r="E47" s="51" t="str">
        <f>IF('Town Data'!G43&gt;9,'Town Data'!F43,"*")</f>
        <v>*</v>
      </c>
      <c r="F47" s="50">
        <f>IF('Town Data'!I43&gt;9,'Town Data'!H43,"*")</f>
        <v>5194025.55</v>
      </c>
      <c r="G47" s="50">
        <f>IF('Town Data'!K43&gt;9,'Town Data'!J43,"*")</f>
        <v>1590949.32</v>
      </c>
      <c r="H47" s="51" t="str">
        <f>IF('Town Data'!M43&gt;9,'Town Data'!L43,"*")</f>
        <v>*</v>
      </c>
      <c r="I47" s="22">
        <f t="shared" si="0"/>
        <v>0.35545960685541877</v>
      </c>
      <c r="J47" s="22">
        <f t="shared" si="1"/>
        <v>-1.2843199807269863E-2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2806240.35</v>
      </c>
      <c r="D48" s="46">
        <f>IF('Town Data'!E44&gt;9,'Town Data'!D44,"*")</f>
        <v>345474.52</v>
      </c>
      <c r="E48" s="47" t="str">
        <f>IF('Town Data'!G44&gt;9,'Town Data'!F44,"*")</f>
        <v>*</v>
      </c>
      <c r="F48" s="48">
        <f>IF('Town Data'!I44&gt;9,'Town Data'!H44,"*")</f>
        <v>2644118.83</v>
      </c>
      <c r="G48" s="46">
        <f>IF('Town Data'!K44&gt;9,'Town Data'!J44,"*")</f>
        <v>392865.04</v>
      </c>
      <c r="H48" s="47" t="str">
        <f>IF('Town Data'!M44&gt;9,'Town Data'!L44,"*")</f>
        <v>*</v>
      </c>
      <c r="I48" s="9">
        <f t="shared" si="0"/>
        <v>6.1314006829261913E-2</v>
      </c>
      <c r="J48" s="9">
        <f t="shared" si="1"/>
        <v>-0.12062798970353779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1978801.43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1685483.36</v>
      </c>
      <c r="G49" s="50">
        <f>IF('Town Data'!K45&gt;9,'Town Data'!J45,"*")</f>
        <v>277692.45</v>
      </c>
      <c r="H49" s="51" t="str">
        <f>IF('Town Data'!M45&gt;9,'Town Data'!L45,"*")</f>
        <v>*</v>
      </c>
      <c r="I49" s="22">
        <f t="shared" si="0"/>
        <v>0.17402608471910386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1730807.31</v>
      </c>
      <c r="D50" s="46">
        <f>IF('Town Data'!E46&gt;9,'Town Data'!D46,"*")</f>
        <v>462927.31</v>
      </c>
      <c r="E50" s="47" t="str">
        <f>IF('Town Data'!G46&gt;9,'Town Data'!F46,"*")</f>
        <v>*</v>
      </c>
      <c r="F50" s="48">
        <f>IF('Town Data'!I46&gt;9,'Town Data'!H46,"*")</f>
        <v>1337060.1000000001</v>
      </c>
      <c r="G50" s="46">
        <f>IF('Town Data'!K46&gt;9,'Town Data'!J46,"*")</f>
        <v>295566.81</v>
      </c>
      <c r="H50" s="47" t="str">
        <f>IF('Town Data'!M46&gt;9,'Town Data'!L46,"*")</f>
        <v>*</v>
      </c>
      <c r="I50" s="9">
        <f t="shared" si="0"/>
        <v>0.29448729342832081</v>
      </c>
      <c r="J50" s="9">
        <f t="shared" si="1"/>
        <v>0.5662357691650155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2504639.4700000002</v>
      </c>
      <c r="D51" s="50">
        <f>IF('Town Data'!E47&gt;9,'Town Data'!D47,"*")</f>
        <v>865374.89</v>
      </c>
      <c r="E51" s="51" t="str">
        <f>IF('Town Data'!G47&gt;9,'Town Data'!F47,"*")</f>
        <v>*</v>
      </c>
      <c r="F51" s="50">
        <f>IF('Town Data'!I47&gt;9,'Town Data'!H47,"*")</f>
        <v>2550501.33</v>
      </c>
      <c r="G51" s="50">
        <f>IF('Town Data'!K47&gt;9,'Town Data'!J47,"*")</f>
        <v>902195.6</v>
      </c>
      <c r="H51" s="51" t="str">
        <f>IF('Town Data'!M47&gt;9,'Town Data'!L47,"*")</f>
        <v>*</v>
      </c>
      <c r="I51" s="22">
        <f t="shared" si="0"/>
        <v>-1.79815079727874E-2</v>
      </c>
      <c r="J51" s="22">
        <f t="shared" si="1"/>
        <v>-4.0812336038881104E-2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9293775.75</v>
      </c>
      <c r="D52" s="46">
        <f>IF('Town Data'!E48&gt;9,'Town Data'!D48,"*")</f>
        <v>2468918.9900000002</v>
      </c>
      <c r="E52" s="47" t="str">
        <f>IF('Town Data'!G48&gt;9,'Town Data'!F48,"*")</f>
        <v>*</v>
      </c>
      <c r="F52" s="48">
        <f>IF('Town Data'!I48&gt;9,'Town Data'!H48,"*")</f>
        <v>9587793.5399999991</v>
      </c>
      <c r="G52" s="46">
        <f>IF('Town Data'!K48&gt;9,'Town Data'!J48,"*")</f>
        <v>2990947.81</v>
      </c>
      <c r="H52" s="47" t="str">
        <f>IF('Town Data'!M48&gt;9,'Town Data'!L48,"*")</f>
        <v>*</v>
      </c>
      <c r="I52" s="9">
        <f t="shared" si="0"/>
        <v>-3.0665844938500744E-2</v>
      </c>
      <c r="J52" s="9">
        <f t="shared" si="1"/>
        <v>-0.17453625177097284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2357565.67</v>
      </c>
      <c r="D53" s="50">
        <f>IF('Town Data'!E49&gt;9,'Town Data'!D49,"*")</f>
        <v>1899842.42</v>
      </c>
      <c r="E53" s="51" t="str">
        <f>IF('Town Data'!G49&gt;9,'Town Data'!F49,"*")</f>
        <v>*</v>
      </c>
      <c r="F53" s="50">
        <f>IF('Town Data'!I49&gt;9,'Town Data'!H49,"*")</f>
        <v>1742071.52</v>
      </c>
      <c r="G53" s="50">
        <f>IF('Town Data'!K49&gt;9,'Town Data'!J49,"*")</f>
        <v>1297427</v>
      </c>
      <c r="H53" s="51" t="str">
        <f>IF('Town Data'!M49&gt;9,'Town Data'!L49,"*")</f>
        <v>*</v>
      </c>
      <c r="I53" s="22">
        <f t="shared" si="0"/>
        <v>0.35331164245197</v>
      </c>
      <c r="J53" s="22">
        <f t="shared" si="1"/>
        <v>0.4643154643768011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3127821.55</v>
      </c>
      <c r="D54" s="46">
        <f>IF('Town Data'!E50&gt;9,'Town Data'!D50,"*")</f>
        <v>1396480.46</v>
      </c>
      <c r="E54" s="47" t="str">
        <f>IF('Town Data'!G50&gt;9,'Town Data'!F50,"*")</f>
        <v>*</v>
      </c>
      <c r="F54" s="48">
        <f>IF('Town Data'!I50&gt;9,'Town Data'!H50,"*")</f>
        <v>3138839.6</v>
      </c>
      <c r="G54" s="46">
        <f>IF('Town Data'!K50&gt;9,'Town Data'!J50,"*")</f>
        <v>1377326.6</v>
      </c>
      <c r="H54" s="47" t="str">
        <f>IF('Town Data'!M50&gt;9,'Town Data'!L50,"*")</f>
        <v>*</v>
      </c>
      <c r="I54" s="9">
        <f t="shared" si="0"/>
        <v>-3.5102303411745791E-3</v>
      </c>
      <c r="J54" s="9">
        <f t="shared" si="1"/>
        <v>1.3906549107524584E-2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4811268.34</v>
      </c>
      <c r="D55" s="50">
        <f>IF('Town Data'!E51&gt;9,'Town Data'!D51,"*")</f>
        <v>2368953.08</v>
      </c>
      <c r="E55" s="51" t="str">
        <f>IF('Town Data'!G51&gt;9,'Town Data'!F51,"*")</f>
        <v>*</v>
      </c>
      <c r="F55" s="50">
        <f>IF('Town Data'!I51&gt;9,'Town Data'!H51,"*")</f>
        <v>5395408.9400000004</v>
      </c>
      <c r="G55" s="50">
        <f>IF('Town Data'!K51&gt;9,'Town Data'!J51,"*")</f>
        <v>2607071.2400000002</v>
      </c>
      <c r="H55" s="51" t="str">
        <f>IF('Town Data'!M51&gt;9,'Town Data'!L51,"*")</f>
        <v>*</v>
      </c>
      <c r="I55" s="22">
        <f t="shared" si="0"/>
        <v>-0.10826623273527076</v>
      </c>
      <c r="J55" s="22">
        <f t="shared" si="1"/>
        <v>-9.1335501825412391E-2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9560197.7200000007</v>
      </c>
      <c r="D56" s="46">
        <f>IF('Town Data'!E52&gt;9,'Town Data'!D52,"*")</f>
        <v>3427821.19</v>
      </c>
      <c r="E56" s="47">
        <f>IF('Town Data'!G52&gt;9,'Town Data'!F52,"*")</f>
        <v>37284.666666666701</v>
      </c>
      <c r="F56" s="48">
        <f>IF('Town Data'!I52&gt;9,'Town Data'!H52,"*")</f>
        <v>10221978.810000001</v>
      </c>
      <c r="G56" s="46">
        <f>IF('Town Data'!K52&gt;9,'Town Data'!J52,"*")</f>
        <v>3660299.14</v>
      </c>
      <c r="H56" s="47">
        <f>IF('Town Data'!M52&gt;9,'Town Data'!L52,"*")</f>
        <v>42091.500000000007</v>
      </c>
      <c r="I56" s="9">
        <f t="shared" si="0"/>
        <v>-6.4740996073342452E-2</v>
      </c>
      <c r="J56" s="9">
        <f t="shared" si="1"/>
        <v>-6.3513374483376295E-2</v>
      </c>
      <c r="K56" s="9">
        <f t="shared" si="2"/>
        <v>-0.11419962066767175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20669030</v>
      </c>
      <c r="D57" s="50">
        <f>IF('Town Data'!E53&gt;9,'Town Data'!D53,"*")</f>
        <v>9059671.25</v>
      </c>
      <c r="E57" s="51">
        <f>IF('Town Data'!G53&gt;9,'Town Data'!F53,"*")</f>
        <v>377167.33333333337</v>
      </c>
      <c r="F57" s="50">
        <f>IF('Town Data'!I53&gt;9,'Town Data'!H53,"*")</f>
        <v>33597305.759999998</v>
      </c>
      <c r="G57" s="50">
        <f>IF('Town Data'!K53&gt;9,'Town Data'!J53,"*")</f>
        <v>9712826.5199999996</v>
      </c>
      <c r="H57" s="51">
        <f>IF('Town Data'!M53&gt;9,'Town Data'!L53,"*")</f>
        <v>288506.33333333337</v>
      </c>
      <c r="I57" s="22">
        <f t="shared" si="0"/>
        <v>-0.38480096744519432</v>
      </c>
      <c r="J57" s="22">
        <f t="shared" si="1"/>
        <v>-6.7246673113646793E-2</v>
      </c>
      <c r="K57" s="22">
        <f t="shared" si="2"/>
        <v>0.30731041144099663</v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34514784.799999997</v>
      </c>
      <c r="D58" s="46">
        <f>IF('Town Data'!E54&gt;9,'Town Data'!D54,"*")</f>
        <v>9000041.0800000001</v>
      </c>
      <c r="E58" s="47">
        <f>IF('Town Data'!G54&gt;9,'Town Data'!F54,"*")</f>
        <v>126971.66666666666</v>
      </c>
      <c r="F58" s="48">
        <f>IF('Town Data'!I54&gt;9,'Town Data'!H54,"*")</f>
        <v>34801493.060000002</v>
      </c>
      <c r="G58" s="46">
        <f>IF('Town Data'!K54&gt;9,'Town Data'!J54,"*")</f>
        <v>9373863.1799999997</v>
      </c>
      <c r="H58" s="47">
        <f>IF('Town Data'!M54&gt;9,'Town Data'!L54,"*")</f>
        <v>158579.66666666672</v>
      </c>
      <c r="I58" s="9">
        <f t="shared" si="0"/>
        <v>-8.2383896433897812E-3</v>
      </c>
      <c r="J58" s="9">
        <f t="shared" si="1"/>
        <v>-3.9879193116193916E-2</v>
      </c>
      <c r="K58" s="9">
        <f t="shared" si="2"/>
        <v>-0.19931937469915256</v>
      </c>
      <c r="L58" s="15"/>
    </row>
    <row r="59" spans="1:12" x14ac:dyDescent="0.25">
      <c r="A59" s="15"/>
      <c r="B59" s="27" t="str">
        <f>'Town Data'!A55</f>
        <v>MILTON</v>
      </c>
      <c r="C59" s="49">
        <f>IF('Town Data'!C55&gt;9,'Town Data'!B55,"*")</f>
        <v>14362130.57</v>
      </c>
      <c r="D59" s="50">
        <f>IF('Town Data'!E55&gt;9,'Town Data'!D55,"*")</f>
        <v>4022852.59</v>
      </c>
      <c r="E59" s="51">
        <f>IF('Town Data'!G55&gt;9,'Town Data'!F55,"*")</f>
        <v>36686.833333333336</v>
      </c>
      <c r="F59" s="50">
        <f>IF('Town Data'!I55&gt;9,'Town Data'!H55,"*")</f>
        <v>24121406.440000001</v>
      </c>
      <c r="G59" s="50">
        <f>IF('Town Data'!K55&gt;9,'Town Data'!J55,"*")</f>
        <v>4082415.45</v>
      </c>
      <c r="H59" s="51">
        <f>IF('Town Data'!M55&gt;9,'Town Data'!L55,"*")</f>
        <v>409957.83333333366</v>
      </c>
      <c r="I59" s="22">
        <f t="shared" si="0"/>
        <v>-0.40458983576581203</v>
      </c>
      <c r="J59" s="22">
        <f t="shared" si="1"/>
        <v>-1.459010253353816E-2</v>
      </c>
      <c r="K59" s="22">
        <f t="shared" si="2"/>
        <v>-0.91051071512639314</v>
      </c>
      <c r="L59" s="15"/>
    </row>
    <row r="60" spans="1:12" x14ac:dyDescent="0.25">
      <c r="A60" s="15"/>
      <c r="B60" s="15" t="str">
        <f>'Town Data'!A56</f>
        <v>MONTPELIER</v>
      </c>
      <c r="C60" s="45">
        <f>IF('Town Data'!C56&gt;9,'Town Data'!B56,"*")</f>
        <v>15565393.140000001</v>
      </c>
      <c r="D60" s="46">
        <f>IF('Town Data'!E56&gt;9,'Town Data'!D56,"*")</f>
        <v>6410919.0599999996</v>
      </c>
      <c r="E60" s="47">
        <f>IF('Town Data'!G56&gt;9,'Town Data'!F56,"*")</f>
        <v>102551.16666666667</v>
      </c>
      <c r="F60" s="48">
        <f>IF('Town Data'!I56&gt;9,'Town Data'!H56,"*")</f>
        <v>16263384.42</v>
      </c>
      <c r="G60" s="46">
        <f>IF('Town Data'!K56&gt;9,'Town Data'!J56,"*")</f>
        <v>6701103.2000000002</v>
      </c>
      <c r="H60" s="47">
        <f>IF('Town Data'!M56&gt;9,'Town Data'!L56,"*")</f>
        <v>161345.83333333328</v>
      </c>
      <c r="I60" s="9">
        <f t="shared" si="0"/>
        <v>-4.2917959876890087E-2</v>
      </c>
      <c r="J60" s="9">
        <f t="shared" si="1"/>
        <v>-4.3303935387832948E-2</v>
      </c>
      <c r="K60" s="9">
        <f t="shared" si="2"/>
        <v>-0.3644015184773905</v>
      </c>
      <c r="L60" s="15"/>
    </row>
    <row r="61" spans="1:12" x14ac:dyDescent="0.25">
      <c r="A61" s="15"/>
      <c r="B61" s="27" t="str">
        <f>'Town Data'!A57</f>
        <v>MORETOWN</v>
      </c>
      <c r="C61" s="49" t="str">
        <f>IF('Town Data'!C57&gt;9,'Town Data'!B57,"*")</f>
        <v>*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516353.88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MORRISTOWN</v>
      </c>
      <c r="C62" s="45">
        <f>IF('Town Data'!C58&gt;9,'Town Data'!B58,"*")</f>
        <v>19370867</v>
      </c>
      <c r="D62" s="46">
        <f>IF('Town Data'!E58&gt;9,'Town Data'!D58,"*")</f>
        <v>7292237.96</v>
      </c>
      <c r="E62" s="47">
        <f>IF('Town Data'!G58&gt;9,'Town Data'!F58,"*")</f>
        <v>188005.00000000009</v>
      </c>
      <c r="F62" s="48">
        <f>IF('Town Data'!I58&gt;9,'Town Data'!H58,"*")</f>
        <v>19860845.559999999</v>
      </c>
      <c r="G62" s="46">
        <f>IF('Town Data'!K58&gt;9,'Town Data'!J58,"*")</f>
        <v>7248243.5199999996</v>
      </c>
      <c r="H62" s="47">
        <f>IF('Town Data'!M58&gt;9,'Town Data'!L58,"*")</f>
        <v>134100.8333333334</v>
      </c>
      <c r="I62" s="9">
        <f t="shared" si="0"/>
        <v>-2.4670579030472994E-2</v>
      </c>
      <c r="J62" s="9">
        <f t="shared" si="1"/>
        <v>6.0696691382687443E-3</v>
      </c>
      <c r="K62" s="9">
        <f t="shared" si="2"/>
        <v>0.40196742500978733</v>
      </c>
      <c r="L62" s="15"/>
    </row>
    <row r="63" spans="1:12" x14ac:dyDescent="0.25">
      <c r="A63" s="15"/>
      <c r="B63" s="27" t="str">
        <f>'Town Data'!A59</f>
        <v>NEW HAVEN</v>
      </c>
      <c r="C63" s="49">
        <f>IF('Town Data'!C59&gt;9,'Town Data'!B59,"*")</f>
        <v>11123163.74</v>
      </c>
      <c r="D63" s="50">
        <f>IF('Town Data'!E59&gt;9,'Town Data'!D59,"*")</f>
        <v>942896.1</v>
      </c>
      <c r="E63" s="51" t="str">
        <f>IF('Town Data'!G59&gt;9,'Town Data'!F59,"*")</f>
        <v>*</v>
      </c>
      <c r="F63" s="50">
        <f>IF('Town Data'!I59&gt;9,'Town Data'!H59,"*")</f>
        <v>11823945.08</v>
      </c>
      <c r="G63" s="50">
        <f>IF('Town Data'!K59&gt;9,'Town Data'!J59,"*")</f>
        <v>989169.45</v>
      </c>
      <c r="H63" s="51" t="str">
        <f>IF('Town Data'!M59&gt;9,'Town Data'!L59,"*")</f>
        <v>*</v>
      </c>
      <c r="I63" s="22">
        <f t="shared" si="0"/>
        <v>-5.9267979955806752E-2</v>
      </c>
      <c r="J63" s="22">
        <f t="shared" si="1"/>
        <v>-4.6780003163259823E-2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NEWBURY</v>
      </c>
      <c r="C64" s="45">
        <f>IF('Town Data'!C60&gt;9,'Town Data'!B60,"*")</f>
        <v>3163257.16</v>
      </c>
      <c r="D64" s="46">
        <f>IF('Town Data'!E60&gt;9,'Town Data'!D60,"*")</f>
        <v>235414.62</v>
      </c>
      <c r="E64" s="47" t="str">
        <f>IF('Town Data'!G60&gt;9,'Town Data'!F60,"*")</f>
        <v>*</v>
      </c>
      <c r="F64" s="48">
        <f>IF('Town Data'!I60&gt;9,'Town Data'!H60,"*")</f>
        <v>2893614.71</v>
      </c>
      <c r="G64" s="46">
        <f>IF('Town Data'!K60&gt;9,'Town Data'!J60,"*")</f>
        <v>270355.82</v>
      </c>
      <c r="H64" s="47" t="str">
        <f>IF('Town Data'!M60&gt;9,'Town Data'!L60,"*")</f>
        <v>*</v>
      </c>
      <c r="I64" s="9">
        <f t="shared" si="0"/>
        <v>9.3185332887667061E-2</v>
      </c>
      <c r="J64" s="9">
        <f t="shared" si="1"/>
        <v>-0.12924153066133368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49">
        <f>IF('Town Data'!C61&gt;9,'Town Data'!B61,"*")</f>
        <v>19073551.129999999</v>
      </c>
      <c r="D65" s="50">
        <f>IF('Town Data'!E61&gt;9,'Town Data'!D61,"*")</f>
        <v>4003080.38</v>
      </c>
      <c r="E65" s="51">
        <f>IF('Town Data'!G61&gt;9,'Town Data'!F61,"*")</f>
        <v>100097.83333333326</v>
      </c>
      <c r="F65" s="50">
        <f>IF('Town Data'!I61&gt;9,'Town Data'!H61,"*")</f>
        <v>18188667.510000002</v>
      </c>
      <c r="G65" s="50">
        <f>IF('Town Data'!K61&gt;9,'Town Data'!J61,"*")</f>
        <v>4154980.14</v>
      </c>
      <c r="H65" s="51">
        <f>IF('Town Data'!M61&gt;9,'Town Data'!L61,"*")</f>
        <v>120184.5</v>
      </c>
      <c r="I65" s="22">
        <f t="shared" si="0"/>
        <v>4.8650271907686171E-2</v>
      </c>
      <c r="J65" s="22">
        <f t="shared" si="1"/>
        <v>-3.6558480397453894E-2</v>
      </c>
      <c r="K65" s="22">
        <f t="shared" si="2"/>
        <v>-0.16713192355642154</v>
      </c>
      <c r="L65" s="15"/>
    </row>
    <row r="66" spans="1:12" x14ac:dyDescent="0.25">
      <c r="A66" s="15"/>
      <c r="B66" s="15" t="str">
        <f>'Town Data'!A62</f>
        <v>NORTHFIELD</v>
      </c>
      <c r="C66" s="45">
        <f>IF('Town Data'!C62&gt;9,'Town Data'!B62,"*")</f>
        <v>5320673.12</v>
      </c>
      <c r="D66" s="46">
        <f>IF('Town Data'!E62&gt;9,'Town Data'!D62,"*")</f>
        <v>1319938.1299999999</v>
      </c>
      <c r="E66" s="47" t="str">
        <f>IF('Town Data'!G62&gt;9,'Town Data'!F62,"*")</f>
        <v>*</v>
      </c>
      <c r="F66" s="48">
        <f>IF('Town Data'!I62&gt;9,'Town Data'!H62,"*")</f>
        <v>4743590.83</v>
      </c>
      <c r="G66" s="46">
        <f>IF('Town Data'!K62&gt;9,'Town Data'!J62,"*")</f>
        <v>1276248.28</v>
      </c>
      <c r="H66" s="47" t="str">
        <f>IF('Town Data'!M62&gt;9,'Town Data'!L62,"*")</f>
        <v>*</v>
      </c>
      <c r="I66" s="9">
        <f t="shared" si="0"/>
        <v>0.12165515759714039</v>
      </c>
      <c r="J66" s="9">
        <f t="shared" si="1"/>
        <v>3.4233033403186924E-2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NORWICH</v>
      </c>
      <c r="C67" s="49">
        <f>IF('Town Data'!C63&gt;9,'Town Data'!B63,"*")</f>
        <v>9468108.6799999997</v>
      </c>
      <c r="D67" s="50">
        <f>IF('Town Data'!E63&gt;9,'Town Data'!D63,"*")</f>
        <v>956518.32</v>
      </c>
      <c r="E67" s="51" t="str">
        <f>IF('Town Data'!G63&gt;9,'Town Data'!F63,"*")</f>
        <v>*</v>
      </c>
      <c r="F67" s="50">
        <f>IF('Town Data'!I63&gt;9,'Town Data'!H63,"*")</f>
        <v>6144098.3499999996</v>
      </c>
      <c r="G67" s="50">
        <f>IF('Town Data'!K63&gt;9,'Town Data'!J63,"*")</f>
        <v>935434.81</v>
      </c>
      <c r="H67" s="51" t="str">
        <f>IF('Town Data'!M63&gt;9,'Town Data'!L63,"*")</f>
        <v>*</v>
      </c>
      <c r="I67" s="22">
        <f t="shared" si="0"/>
        <v>0.54100864612624577</v>
      </c>
      <c r="J67" s="22">
        <f t="shared" si="1"/>
        <v>2.2538727204303943E-2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PAWLET</v>
      </c>
      <c r="C68" s="45">
        <f>IF('Town Data'!C64&gt;9,'Town Data'!B64,"*")</f>
        <v>670357.48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PITTSFORD</v>
      </c>
      <c r="C69" s="49">
        <f>IF('Town Data'!C65&gt;9,'Town Data'!B65,"*")</f>
        <v>3879290.35</v>
      </c>
      <c r="D69" s="50">
        <f>IF('Town Data'!E65&gt;9,'Town Data'!D65,"*")</f>
        <v>839660.64</v>
      </c>
      <c r="E69" s="51" t="str">
        <f>IF('Town Data'!G65&gt;9,'Town Data'!F65,"*")</f>
        <v>*</v>
      </c>
      <c r="F69" s="50">
        <f>IF('Town Data'!I65&gt;9,'Town Data'!H65,"*")</f>
        <v>2292225.65</v>
      </c>
      <c r="G69" s="50">
        <f>IF('Town Data'!K65&gt;9,'Town Data'!J65,"*")</f>
        <v>710590.83</v>
      </c>
      <c r="H69" s="51" t="str">
        <f>IF('Town Data'!M65&gt;9,'Town Data'!L65,"*")</f>
        <v>*</v>
      </c>
      <c r="I69" s="22">
        <f t="shared" si="0"/>
        <v>0.69236844112620421</v>
      </c>
      <c r="J69" s="22">
        <f t="shared" si="1"/>
        <v>0.18163731440215752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PLAINFIELD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430941.1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2337099.31</v>
      </c>
      <c r="D71" s="50">
        <f>IF('Town Data'!E67&gt;9,'Town Data'!D67,"*")</f>
        <v>875113.47</v>
      </c>
      <c r="E71" s="51" t="str">
        <f>IF('Town Data'!G67&gt;9,'Town Data'!F67,"*")</f>
        <v>*</v>
      </c>
      <c r="F71" s="50">
        <f>IF('Town Data'!I67&gt;9,'Town Data'!H67,"*")</f>
        <v>2512943.4</v>
      </c>
      <c r="G71" s="50">
        <f>IF('Town Data'!K67&gt;9,'Town Data'!J67,"*")</f>
        <v>749534.02</v>
      </c>
      <c r="H71" s="51" t="str">
        <f>IF('Town Data'!M67&gt;9,'Town Data'!L67,"*")</f>
        <v>*</v>
      </c>
      <c r="I71" s="22">
        <f t="shared" si="3"/>
        <v>-6.9975348430052126E-2</v>
      </c>
      <c r="J71" s="22">
        <f t="shared" si="4"/>
        <v>0.1675433624747279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POWNAL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782558.86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49">
        <f>IF('Town Data'!C69&gt;9,'Town Data'!B69,"*")</f>
        <v>794096.65</v>
      </c>
      <c r="D73" s="50">
        <f>IF('Town Data'!E69&gt;9,'Town Data'!D69,"*")</f>
        <v>196312.34</v>
      </c>
      <c r="E73" s="51" t="str">
        <f>IF('Town Data'!G69&gt;9,'Town Data'!F69,"*")</f>
        <v>*</v>
      </c>
      <c r="F73" s="50">
        <f>IF('Town Data'!I69&gt;9,'Town Data'!H69,"*")</f>
        <v>1063860.71</v>
      </c>
      <c r="G73" s="50">
        <f>IF('Town Data'!K69&gt;9,'Town Data'!J69,"*")</f>
        <v>259108.62</v>
      </c>
      <c r="H73" s="51" t="str">
        <f>IF('Town Data'!M69&gt;9,'Town Data'!L69,"*")</f>
        <v>*</v>
      </c>
      <c r="I73" s="22">
        <f t="shared" si="3"/>
        <v>-0.25357084575479805</v>
      </c>
      <c r="J73" s="22">
        <f t="shared" si="4"/>
        <v>-0.24235504013722123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45">
        <f>IF('Town Data'!C70&gt;9,'Town Data'!B70,"*")</f>
        <v>7231747.8300000001</v>
      </c>
      <c r="D74" s="46">
        <f>IF('Town Data'!E70&gt;9,'Town Data'!D70,"*")</f>
        <v>1672135.98</v>
      </c>
      <c r="E74" s="47">
        <f>IF('Town Data'!G70&gt;9,'Town Data'!F70,"*")</f>
        <v>10625.000000000004</v>
      </c>
      <c r="F74" s="48">
        <f>IF('Town Data'!I70&gt;9,'Town Data'!H70,"*")</f>
        <v>7585758.2300000004</v>
      </c>
      <c r="G74" s="46">
        <f>IF('Town Data'!K70&gt;9,'Town Data'!J70,"*")</f>
        <v>1958441.04</v>
      </c>
      <c r="H74" s="47">
        <f>IF('Town Data'!M70&gt;9,'Town Data'!L70,"*")</f>
        <v>33104.500000000065</v>
      </c>
      <c r="I74" s="9">
        <f t="shared" si="3"/>
        <v>-4.6667767316913335E-2</v>
      </c>
      <c r="J74" s="9">
        <f t="shared" si="4"/>
        <v>-0.14619028816920629</v>
      </c>
      <c r="K74" s="9">
        <f t="shared" si="5"/>
        <v>-0.67904665528855646</v>
      </c>
      <c r="L74" s="15"/>
    </row>
    <row r="75" spans="1:12" x14ac:dyDescent="0.25">
      <c r="A75" s="15"/>
      <c r="B75" s="27" t="str">
        <f>'Town Data'!A71</f>
        <v>RICHFORD</v>
      </c>
      <c r="C75" s="49">
        <f>IF('Town Data'!C71&gt;9,'Town Data'!B71,"*")</f>
        <v>5053816.2</v>
      </c>
      <c r="D75" s="50">
        <f>IF('Town Data'!E71&gt;9,'Town Data'!D71,"*")</f>
        <v>277506.83</v>
      </c>
      <c r="E75" s="51" t="str">
        <f>IF('Town Data'!G71&gt;9,'Town Data'!F71,"*")</f>
        <v>*</v>
      </c>
      <c r="F75" s="50">
        <f>IF('Town Data'!I71&gt;9,'Town Data'!H71,"*")</f>
        <v>5460704.1299999999</v>
      </c>
      <c r="G75" s="50">
        <f>IF('Town Data'!K71&gt;9,'Town Data'!J71,"*")</f>
        <v>260955.25</v>
      </c>
      <c r="H75" s="51" t="str">
        <f>IF('Town Data'!M71&gt;9,'Town Data'!L71,"*")</f>
        <v>*</v>
      </c>
      <c r="I75" s="22">
        <f t="shared" si="3"/>
        <v>-7.4511989720270691E-2</v>
      </c>
      <c r="J75" s="22">
        <f t="shared" si="4"/>
        <v>6.3426890242675768E-2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45">
        <f>IF('Town Data'!C72&gt;9,'Town Data'!B72,"*")</f>
        <v>10927845.65</v>
      </c>
      <c r="D76" s="46">
        <f>IF('Town Data'!E72&gt;9,'Town Data'!D72,"*")</f>
        <v>3376815.71</v>
      </c>
      <c r="E76" s="47" t="str">
        <f>IF('Town Data'!G72&gt;9,'Town Data'!F72,"*")</f>
        <v>*</v>
      </c>
      <c r="F76" s="48">
        <f>IF('Town Data'!I72&gt;9,'Town Data'!H72,"*")</f>
        <v>8878381.4800000004</v>
      </c>
      <c r="G76" s="46">
        <f>IF('Town Data'!K72&gt;9,'Town Data'!J72,"*")</f>
        <v>2942511.02</v>
      </c>
      <c r="H76" s="47" t="str">
        <f>IF('Town Data'!M72&gt;9,'Town Data'!L72,"*")</f>
        <v>*</v>
      </c>
      <c r="I76" s="9">
        <f t="shared" si="3"/>
        <v>0.23083758842946223</v>
      </c>
      <c r="J76" s="9">
        <f t="shared" si="4"/>
        <v>0.14759662310457547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ROCHESTER</v>
      </c>
      <c r="C77" s="49">
        <f>IF('Town Data'!C73&gt;9,'Town Data'!B73,"*")</f>
        <v>565387.84</v>
      </c>
      <c r="D77" s="50">
        <f>IF('Town Data'!E73&gt;9,'Town Data'!D73,"*")</f>
        <v>269654.93</v>
      </c>
      <c r="E77" s="51" t="str">
        <f>IF('Town Data'!G73&gt;9,'Town Data'!F73,"*")</f>
        <v>*</v>
      </c>
      <c r="F77" s="50">
        <f>IF('Town Data'!I73&gt;9,'Town Data'!H73,"*")</f>
        <v>1610870.83</v>
      </c>
      <c r="G77" s="50">
        <f>IF('Town Data'!K73&gt;9,'Town Data'!J73,"*")</f>
        <v>270932.40000000002</v>
      </c>
      <c r="H77" s="51" t="str">
        <f>IF('Town Data'!M73&gt;9,'Town Data'!L73,"*")</f>
        <v>*</v>
      </c>
      <c r="I77" s="22">
        <f t="shared" si="3"/>
        <v>-0.64901727098751927</v>
      </c>
      <c r="J77" s="22">
        <f t="shared" si="4"/>
        <v>-4.7150876011877139E-3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ROCKINGHAM</v>
      </c>
      <c r="C78" s="45">
        <f>IF('Town Data'!C74&gt;9,'Town Data'!B74,"*")</f>
        <v>5904480.5899999999</v>
      </c>
      <c r="D78" s="46">
        <f>IF('Town Data'!E74&gt;9,'Town Data'!D74,"*")</f>
        <v>1044281.72</v>
      </c>
      <c r="E78" s="47">
        <f>IF('Town Data'!G74&gt;9,'Town Data'!F74,"*")</f>
        <v>52295.33333333327</v>
      </c>
      <c r="F78" s="48">
        <f>IF('Town Data'!I74&gt;9,'Town Data'!H74,"*")</f>
        <v>5485688.8499999996</v>
      </c>
      <c r="G78" s="46">
        <f>IF('Town Data'!K74&gt;9,'Town Data'!J74,"*")</f>
        <v>1219909.97</v>
      </c>
      <c r="H78" s="47">
        <f>IF('Town Data'!M74&gt;9,'Town Data'!L74,"*")</f>
        <v>11701.000000000002</v>
      </c>
      <c r="I78" s="9">
        <f t="shared" si="3"/>
        <v>7.634259824999011E-2</v>
      </c>
      <c r="J78" s="9">
        <f t="shared" si="4"/>
        <v>-0.14396820611278388</v>
      </c>
      <c r="K78" s="9">
        <f t="shared" si="5"/>
        <v>3.4693046178389251</v>
      </c>
      <c r="L78" s="15"/>
    </row>
    <row r="79" spans="1:12" x14ac:dyDescent="0.25">
      <c r="A79" s="15"/>
      <c r="B79" s="27" t="str">
        <f>'Town Data'!A75</f>
        <v>ROYALTON</v>
      </c>
      <c r="C79" s="49">
        <f>IF('Town Data'!C75&gt;9,'Town Data'!B75,"*")</f>
        <v>6082717.7800000003</v>
      </c>
      <c r="D79" s="50">
        <f>IF('Town Data'!E75&gt;9,'Town Data'!D75,"*")</f>
        <v>1365728.3</v>
      </c>
      <c r="E79" s="51" t="str">
        <f>IF('Town Data'!G75&gt;9,'Town Data'!F75,"*")</f>
        <v>*</v>
      </c>
      <c r="F79" s="50">
        <f>IF('Town Data'!I75&gt;9,'Town Data'!H75,"*")</f>
        <v>5413089.21</v>
      </c>
      <c r="G79" s="50">
        <f>IF('Town Data'!K75&gt;9,'Town Data'!J75,"*")</f>
        <v>1239108.8600000001</v>
      </c>
      <c r="H79" s="51" t="str">
        <f>IF('Town Data'!M75&gt;9,'Town Data'!L75,"*")</f>
        <v>*</v>
      </c>
      <c r="I79" s="22">
        <f t="shared" si="3"/>
        <v>0.12370543769405203</v>
      </c>
      <c r="J79" s="22">
        <f t="shared" si="4"/>
        <v>0.10218588865549709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RUTLAND</v>
      </c>
      <c r="C80" s="45">
        <f>IF('Town Data'!C76&gt;9,'Town Data'!B76,"*")</f>
        <v>39914192.159999996</v>
      </c>
      <c r="D80" s="46">
        <f>IF('Town Data'!E76&gt;9,'Town Data'!D76,"*")</f>
        <v>15257419.970000001</v>
      </c>
      <c r="E80" s="47">
        <f>IF('Town Data'!G76&gt;9,'Town Data'!F76,"*")</f>
        <v>564670.5</v>
      </c>
      <c r="F80" s="48">
        <f>IF('Town Data'!I76&gt;9,'Town Data'!H76,"*")</f>
        <v>42792472.770000003</v>
      </c>
      <c r="G80" s="46">
        <f>IF('Town Data'!K76&gt;9,'Town Data'!J76,"*")</f>
        <v>15209382.640000001</v>
      </c>
      <c r="H80" s="47">
        <f>IF('Town Data'!M76&gt;9,'Town Data'!L76,"*")</f>
        <v>509665.83333333337</v>
      </c>
      <c r="I80" s="9">
        <f t="shared" si="3"/>
        <v>-6.7261376211422114E-2</v>
      </c>
      <c r="J80" s="9">
        <f t="shared" si="4"/>
        <v>3.1584010434232901E-3</v>
      </c>
      <c r="K80" s="9">
        <f t="shared" si="5"/>
        <v>0.10792300183617035</v>
      </c>
      <c r="L80" s="15"/>
    </row>
    <row r="81" spans="1:12" x14ac:dyDescent="0.25">
      <c r="A81" s="15"/>
      <c r="B81" s="27" t="str">
        <f>'Town Data'!A77</f>
        <v>RUTLAND TOWN</v>
      </c>
      <c r="C81" s="49">
        <f>IF('Town Data'!C77&gt;9,'Town Data'!B77,"*")</f>
        <v>15142026.77</v>
      </c>
      <c r="D81" s="50">
        <f>IF('Town Data'!E77&gt;9,'Town Data'!D77,"*")</f>
        <v>6754361.1799999997</v>
      </c>
      <c r="E81" s="51">
        <f>IF('Town Data'!G77&gt;9,'Town Data'!F77,"*")</f>
        <v>1026303.5000000003</v>
      </c>
      <c r="F81" s="50">
        <f>IF('Town Data'!I77&gt;9,'Town Data'!H77,"*")</f>
        <v>18679557.210000001</v>
      </c>
      <c r="G81" s="50">
        <f>IF('Town Data'!K77&gt;9,'Town Data'!J77,"*")</f>
        <v>9880550.3300000001</v>
      </c>
      <c r="H81" s="51">
        <f>IF('Town Data'!M77&gt;9,'Town Data'!L77,"*")</f>
        <v>888776.33333333256</v>
      </c>
      <c r="I81" s="22">
        <f t="shared" si="3"/>
        <v>-0.18937978027156893</v>
      </c>
      <c r="J81" s="22">
        <f t="shared" si="4"/>
        <v>-0.31639828203779824</v>
      </c>
      <c r="K81" s="22">
        <f t="shared" si="5"/>
        <v>0.15473765615571211</v>
      </c>
      <c r="L81" s="15"/>
    </row>
    <row r="82" spans="1:12" x14ac:dyDescent="0.25">
      <c r="A82" s="15"/>
      <c r="B82" s="15" t="str">
        <f>'Town Data'!A78</f>
        <v>SHAFTSBURY</v>
      </c>
      <c r="C82" s="45">
        <f>IF('Town Data'!C78&gt;9,'Town Data'!B78,"*")</f>
        <v>10255250.99</v>
      </c>
      <c r="D82" s="46">
        <f>IF('Town Data'!E78&gt;9,'Town Data'!D78,"*")</f>
        <v>906392.79</v>
      </c>
      <c r="E82" s="47" t="str">
        <f>IF('Town Data'!G78&gt;9,'Town Data'!F78,"*")</f>
        <v>*</v>
      </c>
      <c r="F82" s="48">
        <f>IF('Town Data'!I78&gt;9,'Town Data'!H78,"*")</f>
        <v>8445354.9900000002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0.21430668126361377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SHELBURNE</v>
      </c>
      <c r="C83" s="49">
        <f>IF('Town Data'!C79&gt;9,'Town Data'!B79,"*")</f>
        <v>23646844.260000002</v>
      </c>
      <c r="D83" s="50">
        <f>IF('Town Data'!E79&gt;9,'Town Data'!D79,"*")</f>
        <v>4999831.9800000004</v>
      </c>
      <c r="E83" s="51">
        <f>IF('Town Data'!G79&gt;9,'Town Data'!F79,"*")</f>
        <v>80721.333333333372</v>
      </c>
      <c r="F83" s="50">
        <f>IF('Town Data'!I79&gt;9,'Town Data'!H79,"*")</f>
        <v>22298429.920000002</v>
      </c>
      <c r="G83" s="50">
        <f>IF('Town Data'!K79&gt;9,'Town Data'!J79,"*")</f>
        <v>4800486.21</v>
      </c>
      <c r="H83" s="51">
        <f>IF('Town Data'!M79&gt;9,'Town Data'!L79,"*")</f>
        <v>293586.16666666704</v>
      </c>
      <c r="I83" s="22">
        <f t="shared" si="3"/>
        <v>6.0471268373499892E-2</v>
      </c>
      <c r="J83" s="22">
        <f t="shared" si="4"/>
        <v>4.1526162409286554E-2</v>
      </c>
      <c r="K83" s="22">
        <f t="shared" si="5"/>
        <v>-0.72505062397921816</v>
      </c>
      <c r="L83" s="15"/>
    </row>
    <row r="84" spans="1:12" x14ac:dyDescent="0.25">
      <c r="A84" s="15"/>
      <c r="B84" s="15" t="str">
        <f>'Town Data'!A80</f>
        <v>SOUTH BURLINGTON</v>
      </c>
      <c r="C84" s="45">
        <f>IF('Town Data'!C80&gt;9,'Town Data'!B80,"*")</f>
        <v>123337841.44</v>
      </c>
      <c r="D84" s="48">
        <f>IF('Town Data'!E80&gt;9,'Town Data'!D80,"*")</f>
        <v>28570389.030000001</v>
      </c>
      <c r="E84" s="55">
        <f>IF('Town Data'!G80&gt;9,'Town Data'!F80,"*")</f>
        <v>1382482.4999999998</v>
      </c>
      <c r="F84" s="48">
        <f>IF('Town Data'!I80&gt;9,'Town Data'!H80,"*")</f>
        <v>140472067.27000001</v>
      </c>
      <c r="G84" s="46">
        <f>IF('Town Data'!K80&gt;9,'Town Data'!J80,"*")</f>
        <v>28230904.07</v>
      </c>
      <c r="H84" s="47">
        <f>IF('Town Data'!M80&gt;9,'Town Data'!L80,"*")</f>
        <v>2015135.6666666672</v>
      </c>
      <c r="I84" s="9">
        <f t="shared" si="3"/>
        <v>-0.12197603525736175</v>
      </c>
      <c r="J84" s="9">
        <f t="shared" si="4"/>
        <v>1.2025295369862412E-2</v>
      </c>
      <c r="K84" s="9">
        <f t="shared" si="5"/>
        <v>-0.3139506570856192</v>
      </c>
      <c r="L84" s="15"/>
    </row>
    <row r="85" spans="1:12" x14ac:dyDescent="0.25">
      <c r="A85" s="15"/>
      <c r="B85" s="27" t="str">
        <f>'Town Data'!A81</f>
        <v>SOUTH HERO</v>
      </c>
      <c r="C85" s="49">
        <f>IF('Town Data'!C81&gt;9,'Town Data'!B81,"*")</f>
        <v>1636427.92</v>
      </c>
      <c r="D85" s="50">
        <f>IF('Town Data'!E81&gt;9,'Town Data'!D81,"*")</f>
        <v>390628.81</v>
      </c>
      <c r="E85" s="51" t="str">
        <f>IF('Town Data'!G81&gt;9,'Town Data'!F81,"*")</f>
        <v>*</v>
      </c>
      <c r="F85" s="50">
        <f>IF('Town Data'!I81&gt;9,'Town Data'!H81,"*")</f>
        <v>1732861.18</v>
      </c>
      <c r="G85" s="50">
        <f>IF('Town Data'!K81&gt;9,'Town Data'!J81,"*")</f>
        <v>540252.30000000005</v>
      </c>
      <c r="H85" s="51" t="str">
        <f>IF('Town Data'!M81&gt;9,'Town Data'!L81,"*")</f>
        <v>*</v>
      </c>
      <c r="I85" s="22">
        <f t="shared" si="3"/>
        <v>-5.5649731849841552E-2</v>
      </c>
      <c r="J85" s="22">
        <f t="shared" si="4"/>
        <v>-0.27695113931028159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SPRINGFIELD</v>
      </c>
      <c r="C86" s="45">
        <f>IF('Town Data'!C82&gt;9,'Town Data'!B82,"*")</f>
        <v>10425420.41</v>
      </c>
      <c r="D86" s="46">
        <f>IF('Town Data'!E82&gt;9,'Town Data'!D82,"*")</f>
        <v>4790614.5999999996</v>
      </c>
      <c r="E86" s="47">
        <f>IF('Town Data'!G82&gt;9,'Town Data'!F82,"*")</f>
        <v>55033.166666666701</v>
      </c>
      <c r="F86" s="48">
        <f>IF('Town Data'!I82&gt;9,'Town Data'!H82,"*")</f>
        <v>11960274.6</v>
      </c>
      <c r="G86" s="46">
        <f>IF('Town Data'!K82&gt;9,'Town Data'!J82,"*")</f>
        <v>4653409.4400000004</v>
      </c>
      <c r="H86" s="47">
        <f>IF('Town Data'!M82&gt;9,'Town Data'!L82,"*")</f>
        <v>193582.33333333323</v>
      </c>
      <c r="I86" s="9">
        <f t="shared" si="3"/>
        <v>-0.12832934370921548</v>
      </c>
      <c r="J86" s="9">
        <f t="shared" si="4"/>
        <v>2.948486733632431E-2</v>
      </c>
      <c r="K86" s="9">
        <f t="shared" si="5"/>
        <v>-0.71571183320791976</v>
      </c>
      <c r="L86" s="15"/>
    </row>
    <row r="87" spans="1:12" x14ac:dyDescent="0.25">
      <c r="A87" s="15"/>
      <c r="B87" s="27" t="str">
        <f>'Town Data'!A83</f>
        <v>ST ALBANS</v>
      </c>
      <c r="C87" s="49">
        <f>IF('Town Data'!C83&gt;9,'Town Data'!B83,"*")</f>
        <v>66954080.840000004</v>
      </c>
      <c r="D87" s="50">
        <f>IF('Town Data'!E83&gt;9,'Town Data'!D83,"*")</f>
        <v>5566255.1799999997</v>
      </c>
      <c r="E87" s="51">
        <f>IF('Town Data'!G83&gt;9,'Town Data'!F83,"*")</f>
        <v>340158</v>
      </c>
      <c r="F87" s="50">
        <f>IF('Town Data'!I83&gt;9,'Town Data'!H83,"*")</f>
        <v>56775415.240000002</v>
      </c>
      <c r="G87" s="50">
        <f>IF('Town Data'!K83&gt;9,'Town Data'!J83,"*")</f>
        <v>5684308.5599999996</v>
      </c>
      <c r="H87" s="51">
        <f>IF('Town Data'!M83&gt;9,'Town Data'!L83,"*")</f>
        <v>214796.16666666692</v>
      </c>
      <c r="I87" s="22">
        <f t="shared" si="3"/>
        <v>0.17927945673268847</v>
      </c>
      <c r="J87" s="22">
        <f t="shared" si="4"/>
        <v>-2.0768292001375782E-2</v>
      </c>
      <c r="K87" s="22">
        <f t="shared" si="5"/>
        <v>0.58363161353748372</v>
      </c>
      <c r="L87" s="15"/>
    </row>
    <row r="88" spans="1:12" x14ac:dyDescent="0.25">
      <c r="A88" s="15"/>
      <c r="B88" s="15" t="str">
        <f>'Town Data'!A84</f>
        <v>ST ALBANS TOWN</v>
      </c>
      <c r="C88" s="45">
        <f>IF('Town Data'!C84&gt;9,'Town Data'!B84,"*")</f>
        <v>20067985.07</v>
      </c>
      <c r="D88" s="46">
        <f>IF('Town Data'!E84&gt;9,'Town Data'!D84,"*")</f>
        <v>6102278.4400000004</v>
      </c>
      <c r="E88" s="47">
        <f>IF('Town Data'!G84&gt;9,'Town Data'!F84,"*")</f>
        <v>190123.66666666666</v>
      </c>
      <c r="F88" s="48">
        <f>IF('Town Data'!I84&gt;9,'Town Data'!H84,"*")</f>
        <v>19613870.5</v>
      </c>
      <c r="G88" s="46">
        <f>IF('Town Data'!K84&gt;9,'Town Data'!J84,"*")</f>
        <v>6092805.3399999999</v>
      </c>
      <c r="H88" s="47">
        <f>IF('Town Data'!M84&gt;9,'Town Data'!L84,"*")</f>
        <v>59585.5</v>
      </c>
      <c r="I88" s="9">
        <f t="shared" si="3"/>
        <v>2.3152726026206827E-2</v>
      </c>
      <c r="J88" s="9">
        <f t="shared" si="4"/>
        <v>1.5548010270094333E-3</v>
      </c>
      <c r="K88" s="9">
        <f t="shared" si="5"/>
        <v>2.1907706852617945</v>
      </c>
      <c r="L88" s="15"/>
    </row>
    <row r="89" spans="1:12" x14ac:dyDescent="0.25">
      <c r="A89" s="15"/>
      <c r="B89" s="27" t="str">
        <f>'Town Data'!A85</f>
        <v>ST JOHNSBURY</v>
      </c>
      <c r="C89" s="49">
        <f>IF('Town Data'!C85&gt;9,'Town Data'!B85,"*")</f>
        <v>19509319.129999999</v>
      </c>
      <c r="D89" s="50">
        <f>IF('Town Data'!E85&gt;9,'Town Data'!D85,"*")</f>
        <v>6576359.5499999998</v>
      </c>
      <c r="E89" s="51">
        <f>IF('Town Data'!G85&gt;9,'Town Data'!F85,"*")</f>
        <v>160361.66666666672</v>
      </c>
      <c r="F89" s="50">
        <f>IF('Town Data'!I85&gt;9,'Town Data'!H85,"*")</f>
        <v>20469453.489999998</v>
      </c>
      <c r="G89" s="50">
        <f>IF('Town Data'!K85&gt;9,'Town Data'!J85,"*")</f>
        <v>7329475.1799999997</v>
      </c>
      <c r="H89" s="51">
        <f>IF('Town Data'!M85&gt;9,'Town Data'!L85,"*")</f>
        <v>162590.83333333334</v>
      </c>
      <c r="I89" s="22">
        <f t="shared" si="3"/>
        <v>-4.6905715409991604E-2</v>
      </c>
      <c r="J89" s="22">
        <f t="shared" si="4"/>
        <v>-0.10275164476373871</v>
      </c>
      <c r="K89" s="22">
        <f t="shared" si="5"/>
        <v>-1.3710285020167974E-2</v>
      </c>
      <c r="L89" s="15"/>
    </row>
    <row r="90" spans="1:12" x14ac:dyDescent="0.25">
      <c r="A90" s="15"/>
      <c r="B90" s="15" t="str">
        <f>'Town Data'!A86</f>
        <v>STOWE</v>
      </c>
      <c r="C90" s="45">
        <f>IF('Town Data'!C86&gt;9,'Town Data'!B86,"*")</f>
        <v>9745493.3000000007</v>
      </c>
      <c r="D90" s="46">
        <f>IF('Town Data'!E86&gt;9,'Town Data'!D86,"*")</f>
        <v>4344031.7699999996</v>
      </c>
      <c r="E90" s="47">
        <f>IF('Town Data'!G86&gt;9,'Town Data'!F86,"*")</f>
        <v>198151.50000000003</v>
      </c>
      <c r="F90" s="48">
        <f>IF('Town Data'!I86&gt;9,'Town Data'!H86,"*")</f>
        <v>9756238.6099999994</v>
      </c>
      <c r="G90" s="46">
        <f>IF('Town Data'!K86&gt;9,'Town Data'!J86,"*")</f>
        <v>4857877.1500000004</v>
      </c>
      <c r="H90" s="47">
        <f>IF('Town Data'!M86&gt;9,'Town Data'!L86,"*")</f>
        <v>256305.16666666672</v>
      </c>
      <c r="I90" s="9">
        <f t="shared" si="3"/>
        <v>-1.1013783517948071E-3</v>
      </c>
      <c r="J90" s="9">
        <f t="shared" si="4"/>
        <v>-0.10577570492905544</v>
      </c>
      <c r="K90" s="9">
        <f t="shared" si="5"/>
        <v>-0.22689229180579665</v>
      </c>
      <c r="L90" s="15"/>
    </row>
    <row r="91" spans="1:12" x14ac:dyDescent="0.25">
      <c r="A91" s="15"/>
      <c r="B91" s="27" t="str">
        <f>'Town Data'!A87</f>
        <v>SWANTON</v>
      </c>
      <c r="C91" s="49">
        <f>IF('Town Data'!C87&gt;9,'Town Data'!B87,"*")</f>
        <v>15851539.99</v>
      </c>
      <c r="D91" s="50">
        <f>IF('Town Data'!E87&gt;9,'Town Data'!D87,"*")</f>
        <v>2683501.9300000002</v>
      </c>
      <c r="E91" s="51">
        <f>IF('Town Data'!G87&gt;9,'Town Data'!F87,"*")</f>
        <v>22716.166666666668</v>
      </c>
      <c r="F91" s="50">
        <f>IF('Town Data'!I87&gt;9,'Town Data'!H87,"*")</f>
        <v>15290659.359999999</v>
      </c>
      <c r="G91" s="50">
        <f>IF('Town Data'!K87&gt;9,'Town Data'!J87,"*")</f>
        <v>2864190.71</v>
      </c>
      <c r="H91" s="51">
        <f>IF('Town Data'!M87&gt;9,'Town Data'!L87,"*")</f>
        <v>32325.333333333325</v>
      </c>
      <c r="I91" s="22">
        <f t="shared" si="3"/>
        <v>3.6681258590277092E-2</v>
      </c>
      <c r="J91" s="22">
        <f t="shared" si="4"/>
        <v>-6.3085457043466145E-2</v>
      </c>
      <c r="K91" s="22">
        <f t="shared" si="5"/>
        <v>-0.29726427157234758</v>
      </c>
      <c r="L91" s="15"/>
    </row>
    <row r="92" spans="1:12" x14ac:dyDescent="0.25">
      <c r="A92" s="15"/>
      <c r="B92" s="15" t="str">
        <f>'Town Data'!A88</f>
        <v>THETFORD</v>
      </c>
      <c r="C92" s="45">
        <f>IF('Town Data'!C88&gt;9,'Town Data'!B88,"*")</f>
        <v>1853926.6</v>
      </c>
      <c r="D92" s="46">
        <f>IF('Town Data'!E88&gt;9,'Town Data'!D88,"*")</f>
        <v>769401.32</v>
      </c>
      <c r="E92" s="47" t="str">
        <f>IF('Town Data'!G88&gt;9,'Town Data'!F88,"*")</f>
        <v>*</v>
      </c>
      <c r="F92" s="48">
        <f>IF('Town Data'!I88&gt;9,'Town Data'!H88,"*")</f>
        <v>1706555.63</v>
      </c>
      <c r="G92" s="46">
        <f>IF('Town Data'!K88&gt;9,'Town Data'!J88,"*")</f>
        <v>800436.31</v>
      </c>
      <c r="H92" s="47" t="str">
        <f>IF('Town Data'!M88&gt;9,'Town Data'!L88,"*")</f>
        <v>*</v>
      </c>
      <c r="I92" s="9">
        <f t="shared" si="3"/>
        <v>8.6355796089694542E-2</v>
      </c>
      <c r="J92" s="9">
        <f t="shared" si="4"/>
        <v>-3.8772591413300708E-2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TROY</v>
      </c>
      <c r="C93" s="49">
        <f>IF('Town Data'!C89&gt;9,'Town Data'!B89,"*")</f>
        <v>1608653.86</v>
      </c>
      <c r="D93" s="50">
        <f>IF('Town Data'!E89&gt;9,'Town Data'!D89,"*")</f>
        <v>261026.04</v>
      </c>
      <c r="E93" s="51" t="str">
        <f>IF('Town Data'!G89&gt;9,'Town Data'!F89,"*")</f>
        <v>*</v>
      </c>
      <c r="F93" s="50">
        <f>IF('Town Data'!I89&gt;9,'Town Data'!H89,"*")</f>
        <v>1614128.42</v>
      </c>
      <c r="G93" s="50">
        <f>IF('Town Data'!K89&gt;9,'Town Data'!J89,"*")</f>
        <v>242300.62</v>
      </c>
      <c r="H93" s="51" t="str">
        <f>IF('Town Data'!M89&gt;9,'Town Data'!L89,"*")</f>
        <v>*</v>
      </c>
      <c r="I93" s="22">
        <f t="shared" si="3"/>
        <v>-3.3916508328375901E-3</v>
      </c>
      <c r="J93" s="22">
        <f t="shared" si="4"/>
        <v>7.7281766757344716E-2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UNDERHILL</v>
      </c>
      <c r="C94" s="45">
        <f>IF('Town Data'!C90&gt;9,'Town Data'!B90,"*")</f>
        <v>2433328.9500000002</v>
      </c>
      <c r="D94" s="46">
        <f>IF('Town Data'!E90&gt;9,'Town Data'!D90,"*")</f>
        <v>284901.21999999997</v>
      </c>
      <c r="E94" s="47" t="str">
        <f>IF('Town Data'!G90&gt;9,'Town Data'!F90,"*")</f>
        <v>*</v>
      </c>
      <c r="F94" s="48">
        <f>IF('Town Data'!I90&gt;9,'Town Data'!H90,"*")</f>
        <v>1244374.0900000001</v>
      </c>
      <c r="G94" s="46">
        <f>IF('Town Data'!K90&gt;9,'Town Data'!J90,"*")</f>
        <v>263354.5</v>
      </c>
      <c r="H94" s="47" t="str">
        <f>IF('Town Data'!M90&gt;9,'Town Data'!L90,"*")</f>
        <v>*</v>
      </c>
      <c r="I94" s="9">
        <f t="shared" si="3"/>
        <v>0.95546417235350822</v>
      </c>
      <c r="J94" s="9">
        <f t="shared" si="4"/>
        <v>8.1816410959372143E-2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VERGENNES</v>
      </c>
      <c r="C95" s="49">
        <f>IF('Town Data'!C91&gt;9,'Town Data'!B91,"*")</f>
        <v>17933232.399999999</v>
      </c>
      <c r="D95" s="50">
        <f>IF('Town Data'!E91&gt;9,'Town Data'!D91,"*")</f>
        <v>1832152.53</v>
      </c>
      <c r="E95" s="51">
        <f>IF('Town Data'!G91&gt;9,'Town Data'!F91,"*")</f>
        <v>674989.83333333372</v>
      </c>
      <c r="F95" s="50">
        <f>IF('Town Data'!I91&gt;9,'Town Data'!H91,"*")</f>
        <v>17682898.82</v>
      </c>
      <c r="G95" s="50">
        <f>IF('Town Data'!K91&gt;9,'Town Data'!J91,"*")</f>
        <v>2118070.25</v>
      </c>
      <c r="H95" s="51">
        <f>IF('Town Data'!M91&gt;9,'Town Data'!L91,"*")</f>
        <v>255658.66666666672</v>
      </c>
      <c r="I95" s="22">
        <f t="shared" si="3"/>
        <v>1.415681798262974E-2</v>
      </c>
      <c r="J95" s="22">
        <f t="shared" si="4"/>
        <v>-0.1349897247270245</v>
      </c>
      <c r="K95" s="22">
        <f t="shared" si="5"/>
        <v>1.6401993021945938</v>
      </c>
      <c r="L95" s="15"/>
    </row>
    <row r="96" spans="1:12" x14ac:dyDescent="0.25">
      <c r="A96" s="15"/>
      <c r="B96" s="15" t="str">
        <f>'Town Data'!A92</f>
        <v>VERNON</v>
      </c>
      <c r="C96" s="45">
        <f>IF('Town Data'!C92&gt;9,'Town Data'!B92,"*")</f>
        <v>1807064.68</v>
      </c>
      <c r="D96" s="46">
        <f>IF('Town Data'!E92&gt;9,'Town Data'!D92,"*")</f>
        <v>459114.06</v>
      </c>
      <c r="E96" s="47" t="str">
        <f>IF('Town Data'!G92&gt;9,'Town Data'!F92,"*")</f>
        <v>*</v>
      </c>
      <c r="F96" s="48">
        <f>IF('Town Data'!I92&gt;9,'Town Data'!H92,"*")</f>
        <v>1150465.21</v>
      </c>
      <c r="G96" s="46">
        <f>IF('Town Data'!K92&gt;9,'Town Data'!J92,"*")</f>
        <v>243541.32</v>
      </c>
      <c r="H96" s="47" t="str">
        <f>IF('Town Data'!M92&gt;9,'Town Data'!L92,"*")</f>
        <v>*</v>
      </c>
      <c r="I96" s="9">
        <f t="shared" si="3"/>
        <v>0.57072518516227011</v>
      </c>
      <c r="J96" s="9">
        <f t="shared" si="4"/>
        <v>0.88515878948180127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49">
        <f>IF('Town Data'!C93&gt;9,'Town Data'!B93,"*")</f>
        <v>7598621.6699999999</v>
      </c>
      <c r="D97" s="50">
        <f>IF('Town Data'!E93&gt;9,'Town Data'!D93,"*")</f>
        <v>3297194.25</v>
      </c>
      <c r="E97" s="51" t="str">
        <f>IF('Town Data'!G93&gt;9,'Town Data'!F93,"*")</f>
        <v>*</v>
      </c>
      <c r="F97" s="50">
        <f>IF('Town Data'!I93&gt;9,'Town Data'!H93,"*")</f>
        <v>8219313.0899999999</v>
      </c>
      <c r="G97" s="50">
        <f>IF('Town Data'!K93&gt;9,'Town Data'!J93,"*")</f>
        <v>3583068</v>
      </c>
      <c r="H97" s="51" t="str">
        <f>IF('Town Data'!M93&gt;9,'Town Data'!L93,"*")</f>
        <v>*</v>
      </c>
      <c r="I97" s="22">
        <f t="shared" si="3"/>
        <v>-7.5516215674417131E-2</v>
      </c>
      <c r="J97" s="22">
        <f t="shared" si="4"/>
        <v>-7.9784628703669591E-2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WARREN</v>
      </c>
      <c r="C98" s="45">
        <f>IF('Town Data'!C94&gt;9,'Town Data'!B94,"*")</f>
        <v>3429817.02</v>
      </c>
      <c r="D98" s="46">
        <f>IF('Town Data'!E94&gt;9,'Town Data'!D94,"*")</f>
        <v>1340985.29</v>
      </c>
      <c r="E98" s="47" t="str">
        <f>IF('Town Data'!G94&gt;9,'Town Data'!F94,"*")</f>
        <v>*</v>
      </c>
      <c r="F98" s="48">
        <f>IF('Town Data'!I94&gt;9,'Town Data'!H94,"*")</f>
        <v>1727065.05</v>
      </c>
      <c r="G98" s="46">
        <f>IF('Town Data'!K94&gt;9,'Town Data'!J94,"*")</f>
        <v>1319078.6599999999</v>
      </c>
      <c r="H98" s="47" t="str">
        <f>IF('Town Data'!M94&gt;9,'Town Data'!L94,"*")</f>
        <v>*</v>
      </c>
      <c r="I98" s="9">
        <f t="shared" si="3"/>
        <v>0.98592231369629069</v>
      </c>
      <c r="J98" s="9">
        <f t="shared" si="4"/>
        <v>1.6607523618038154E-2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WATERBURY</v>
      </c>
      <c r="C99" s="49">
        <f>IF('Town Data'!C95&gt;9,'Town Data'!B95,"*")</f>
        <v>7338629.96</v>
      </c>
      <c r="D99" s="50">
        <f>IF('Town Data'!E95&gt;9,'Town Data'!D95,"*")</f>
        <v>3167373.68</v>
      </c>
      <c r="E99" s="51">
        <f>IF('Town Data'!G95&gt;9,'Town Data'!F95,"*")</f>
        <v>436586.33333333296</v>
      </c>
      <c r="F99" s="50">
        <f>IF('Town Data'!I95&gt;9,'Town Data'!H95,"*")</f>
        <v>8589397.4000000004</v>
      </c>
      <c r="G99" s="50">
        <f>IF('Town Data'!K95&gt;9,'Town Data'!J95,"*")</f>
        <v>3609413.36</v>
      </c>
      <c r="H99" s="51">
        <f>IF('Town Data'!M95&gt;9,'Town Data'!L95,"*")</f>
        <v>47525.666666666664</v>
      </c>
      <c r="I99" s="22">
        <f t="shared" si="3"/>
        <v>-0.14561760060141127</v>
      </c>
      <c r="J99" s="22">
        <f t="shared" si="4"/>
        <v>-0.12246856647086819</v>
      </c>
      <c r="K99" s="22">
        <f t="shared" si="5"/>
        <v>8.1863273880078751</v>
      </c>
      <c r="L99" s="15"/>
    </row>
    <row r="100" spans="1:12" x14ac:dyDescent="0.25">
      <c r="A100" s="15"/>
      <c r="B100" s="27" t="str">
        <f>'Town Data'!A96</f>
        <v>WATERFORD</v>
      </c>
      <c r="C100" s="49">
        <f>IF('Town Data'!C96&gt;9,'Town Data'!B96,"*")</f>
        <v>947187.32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1258684.97</v>
      </c>
      <c r="G100" s="50" t="str">
        <f>IF('Town Data'!K96&gt;9,'Town Data'!J96,"*")</f>
        <v>*</v>
      </c>
      <c r="H100" s="51" t="str">
        <f>IF('Town Data'!M96&gt;9,'Town Data'!L96,"*")</f>
        <v>*</v>
      </c>
      <c r="I100" s="22">
        <f t="shared" si="3"/>
        <v>-0.24747864431876074</v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WEATHERSFIELD</v>
      </c>
      <c r="C101" s="49">
        <f>IF('Town Data'!C97&gt;9,'Town Data'!B97,"*")</f>
        <v>1564274.87</v>
      </c>
      <c r="D101" s="50">
        <f>IF('Town Data'!E97&gt;9,'Town Data'!D97,"*")</f>
        <v>332875.25</v>
      </c>
      <c r="E101" s="51" t="str">
        <f>IF('Town Data'!G97&gt;9,'Town Data'!F97,"*")</f>
        <v>*</v>
      </c>
      <c r="F101" s="50">
        <f>IF('Town Data'!I97&gt;9,'Town Data'!H97,"*")</f>
        <v>1561571.32</v>
      </c>
      <c r="G101" s="50">
        <f>IF('Town Data'!K97&gt;9,'Town Data'!J97,"*")</f>
        <v>342629.72</v>
      </c>
      <c r="H101" s="51" t="str">
        <f>IF('Town Data'!M97&gt;9,'Town Data'!L97,"*")</f>
        <v>*</v>
      </c>
      <c r="I101" s="22">
        <f t="shared" si="3"/>
        <v>1.7313010077567553E-3</v>
      </c>
      <c r="J101" s="22">
        <f t="shared" si="4"/>
        <v>-2.8469421741931705E-2</v>
      </c>
      <c r="K101" s="22" t="str">
        <f t="shared" si="5"/>
        <v/>
      </c>
      <c r="L101" s="15"/>
    </row>
    <row r="102" spans="1:12" x14ac:dyDescent="0.25">
      <c r="B102" s="27" t="str">
        <f>'Town Data'!A98</f>
        <v>WEST RUTLAND</v>
      </c>
      <c r="C102" s="49">
        <f>IF('Town Data'!C98&gt;9,'Town Data'!B98,"*")</f>
        <v>4200001.24</v>
      </c>
      <c r="D102" s="50">
        <f>IF('Town Data'!E98&gt;9,'Town Data'!D98,"*")</f>
        <v>939532.45</v>
      </c>
      <c r="E102" s="51" t="str">
        <f>IF('Town Data'!G98&gt;9,'Town Data'!F98,"*")</f>
        <v>*</v>
      </c>
      <c r="F102" s="50">
        <f>IF('Town Data'!I98&gt;9,'Town Data'!H98,"*")</f>
        <v>3682385.16</v>
      </c>
      <c r="G102" s="50">
        <f>IF('Town Data'!K98&gt;9,'Town Data'!J98,"*")</f>
        <v>963359.64</v>
      </c>
      <c r="H102" s="51" t="str">
        <f>IF('Town Data'!M98&gt;9,'Town Data'!L98,"*")</f>
        <v>*</v>
      </c>
      <c r="I102" s="22">
        <f t="shared" si="3"/>
        <v>0.1405654372124398</v>
      </c>
      <c r="J102" s="22">
        <f t="shared" si="4"/>
        <v>-2.4733431846906167E-2</v>
      </c>
      <c r="K102" s="22" t="str">
        <f t="shared" si="5"/>
        <v/>
      </c>
      <c r="L102" s="15"/>
    </row>
    <row r="103" spans="1:12" x14ac:dyDescent="0.25">
      <c r="B103" s="27" t="str">
        <f>'Town Data'!A99</f>
        <v>WESTMINSTER</v>
      </c>
      <c r="C103" s="49">
        <f>IF('Town Data'!C99&gt;9,'Town Data'!B99,"*")</f>
        <v>3626577.37</v>
      </c>
      <c r="D103" s="50">
        <f>IF('Town Data'!E99&gt;9,'Town Data'!D99,"*")</f>
        <v>653462.66</v>
      </c>
      <c r="E103" s="51" t="str">
        <f>IF('Town Data'!G99&gt;9,'Town Data'!F99,"*")</f>
        <v>*</v>
      </c>
      <c r="F103" s="50">
        <f>IF('Town Data'!I99&gt;9,'Town Data'!H99,"*")</f>
        <v>2772600.16</v>
      </c>
      <c r="G103" s="50">
        <f>IF('Town Data'!K99&gt;9,'Town Data'!J99,"*")</f>
        <v>692318.5</v>
      </c>
      <c r="H103" s="51" t="str">
        <f>IF('Town Data'!M99&gt;9,'Town Data'!L99,"*")</f>
        <v>*</v>
      </c>
      <c r="I103" s="22">
        <f t="shared" si="3"/>
        <v>0.30800590085805951</v>
      </c>
      <c r="J103" s="22">
        <f t="shared" si="4"/>
        <v>-5.6124226060693116E-2</v>
      </c>
      <c r="K103" s="22" t="str">
        <f t="shared" si="5"/>
        <v/>
      </c>
      <c r="L103" s="15"/>
    </row>
    <row r="104" spans="1:12" x14ac:dyDescent="0.25">
      <c r="B104" s="27" t="str">
        <f>'Town Data'!A100</f>
        <v>WHITINGHAM</v>
      </c>
      <c r="C104" s="49">
        <f>IF('Town Data'!C100&gt;9,'Town Data'!B100,"*")</f>
        <v>315883.51</v>
      </c>
      <c r="D104" s="50">
        <f>IF('Town Data'!E100&gt;9,'Town Data'!D100,"*")</f>
        <v>115004.38</v>
      </c>
      <c r="E104" s="51" t="str">
        <f>IF('Town Data'!G100&gt;9,'Town Data'!F100,"*")</f>
        <v>*</v>
      </c>
      <c r="F104" s="50">
        <f>IF('Town Data'!I100&gt;9,'Town Data'!H100,"*")</f>
        <v>424154.41</v>
      </c>
      <c r="G104" s="50">
        <f>IF('Town Data'!K100&gt;9,'Town Data'!J100,"*")</f>
        <v>162881.57</v>
      </c>
      <c r="H104" s="51" t="str">
        <f>IF('Town Data'!M100&gt;9,'Town Data'!L100,"*")</f>
        <v>*</v>
      </c>
      <c r="I104" s="22">
        <f t="shared" si="3"/>
        <v>-0.25526293596711624</v>
      </c>
      <c r="J104" s="22">
        <f t="shared" si="4"/>
        <v>-0.29393865739383529</v>
      </c>
      <c r="K104" s="22" t="str">
        <f t="shared" si="5"/>
        <v/>
      </c>
      <c r="L104" s="15"/>
    </row>
    <row r="105" spans="1:12" x14ac:dyDescent="0.25">
      <c r="B105" s="27" t="str">
        <f>'Town Data'!A101</f>
        <v>WILLIAMSTOWN</v>
      </c>
      <c r="C105" s="49">
        <f>IF('Town Data'!C101&gt;9,'Town Data'!B101,"*")</f>
        <v>1499405.02</v>
      </c>
      <c r="D105" s="50">
        <f>IF('Town Data'!E101&gt;9,'Town Data'!D101,"*")</f>
        <v>490419.47</v>
      </c>
      <c r="E105" s="51" t="str">
        <f>IF('Town Data'!G101&gt;9,'Town Data'!F101,"*")</f>
        <v>*</v>
      </c>
      <c r="F105" s="50">
        <f>IF('Town Data'!I101&gt;9,'Town Data'!H101,"*")</f>
        <v>1404756.37</v>
      </c>
      <c r="G105" s="50">
        <f>IF('Town Data'!K101&gt;9,'Town Data'!J101,"*")</f>
        <v>410849.67</v>
      </c>
      <c r="H105" s="51" t="str">
        <f>IF('Town Data'!M101&gt;9,'Town Data'!L101,"*")</f>
        <v>*</v>
      </c>
      <c r="I105" s="22">
        <f t="shared" si="3"/>
        <v>6.7377270551191665E-2</v>
      </c>
      <c r="J105" s="22">
        <f t="shared" si="4"/>
        <v>0.19367132508588844</v>
      </c>
      <c r="K105" s="22" t="str">
        <f t="shared" si="5"/>
        <v/>
      </c>
      <c r="L105" s="15"/>
    </row>
    <row r="106" spans="1:12" x14ac:dyDescent="0.25">
      <c r="B106" s="27" t="str">
        <f>'Town Data'!A102</f>
        <v>WILLISTON</v>
      </c>
      <c r="C106" s="49">
        <f>IF('Town Data'!C102&gt;9,'Town Data'!B102,"*")</f>
        <v>64274125.609999999</v>
      </c>
      <c r="D106" s="50">
        <f>IF('Town Data'!E102&gt;9,'Town Data'!D102,"*")</f>
        <v>28367139.649999999</v>
      </c>
      <c r="E106" s="51">
        <f>IF('Town Data'!G102&gt;9,'Town Data'!F102,"*")</f>
        <v>1541064.6666666667</v>
      </c>
      <c r="F106" s="50">
        <f>IF('Town Data'!I102&gt;9,'Town Data'!H102,"*")</f>
        <v>79700918.219999999</v>
      </c>
      <c r="G106" s="50">
        <f>IF('Town Data'!K102&gt;9,'Town Data'!J102,"*")</f>
        <v>35770853.130000003</v>
      </c>
      <c r="H106" s="51">
        <f>IF('Town Data'!M102&gt;9,'Town Data'!L102,"*")</f>
        <v>2102561.5000000005</v>
      </c>
      <c r="I106" s="22">
        <f t="shared" si="3"/>
        <v>-0.19355853049794386</v>
      </c>
      <c r="J106" s="22">
        <f t="shared" si="4"/>
        <v>-0.20697615047349036</v>
      </c>
      <c r="K106" s="22">
        <f t="shared" si="5"/>
        <v>-0.26705370251159533</v>
      </c>
      <c r="L106" s="15"/>
    </row>
    <row r="107" spans="1:12" x14ac:dyDescent="0.25">
      <c r="B107" s="27" t="str">
        <f>'Town Data'!A103</f>
        <v>WILMINGTON</v>
      </c>
      <c r="C107" s="49">
        <f>IF('Town Data'!C103&gt;9,'Town Data'!B103,"*")</f>
        <v>2876852.13</v>
      </c>
      <c r="D107" s="50">
        <f>IF('Town Data'!E103&gt;9,'Town Data'!D103,"*")</f>
        <v>884074.96</v>
      </c>
      <c r="E107" s="51" t="str">
        <f>IF('Town Data'!G103&gt;9,'Town Data'!F103,"*")</f>
        <v>*</v>
      </c>
      <c r="F107" s="50">
        <f>IF('Town Data'!I103&gt;9,'Town Data'!H103,"*")</f>
        <v>3331443.84</v>
      </c>
      <c r="G107" s="50">
        <f>IF('Town Data'!K103&gt;9,'Town Data'!J103,"*")</f>
        <v>981190.56</v>
      </c>
      <c r="H107" s="51" t="str">
        <f>IF('Town Data'!M103&gt;9,'Town Data'!L103,"*")</f>
        <v>*</v>
      </c>
      <c r="I107" s="22">
        <f t="shared" si="3"/>
        <v>-0.1364548621657089</v>
      </c>
      <c r="J107" s="22">
        <f t="shared" si="4"/>
        <v>-9.8977307731130323E-2</v>
      </c>
      <c r="K107" s="22" t="str">
        <f t="shared" si="5"/>
        <v/>
      </c>
      <c r="L107" s="15"/>
    </row>
    <row r="108" spans="1:12" x14ac:dyDescent="0.25">
      <c r="B108" s="27" t="str">
        <f>'Town Data'!A104</f>
        <v>WINDSOR</v>
      </c>
      <c r="C108" s="49">
        <f>IF('Town Data'!C104&gt;9,'Town Data'!B104,"*")</f>
        <v>2452723.9300000002</v>
      </c>
      <c r="D108" s="50">
        <f>IF('Town Data'!E104&gt;9,'Town Data'!D104,"*")</f>
        <v>998574.64</v>
      </c>
      <c r="E108" s="51" t="str">
        <f>IF('Town Data'!G104&gt;9,'Town Data'!F104,"*")</f>
        <v>*</v>
      </c>
      <c r="F108" s="50">
        <f>IF('Town Data'!I104&gt;9,'Town Data'!H104,"*")</f>
        <v>2667535.9500000002</v>
      </c>
      <c r="G108" s="50">
        <f>IF('Town Data'!K104&gt;9,'Town Data'!J104,"*")</f>
        <v>982913.1</v>
      </c>
      <c r="H108" s="51" t="str">
        <f>IF('Town Data'!M104&gt;9,'Town Data'!L104,"*")</f>
        <v>*</v>
      </c>
      <c r="I108" s="22">
        <f t="shared" si="3"/>
        <v>-8.0528256798188605E-2</v>
      </c>
      <c r="J108" s="22">
        <f t="shared" si="4"/>
        <v>1.5933799234133756E-2</v>
      </c>
      <c r="K108" s="22" t="str">
        <f t="shared" si="5"/>
        <v/>
      </c>
      <c r="L108" s="15"/>
    </row>
    <row r="109" spans="1:12" x14ac:dyDescent="0.25">
      <c r="B109" s="27" t="str">
        <f>'Town Data'!A105</f>
        <v>WINHALL</v>
      </c>
      <c r="C109" s="49">
        <f>IF('Town Data'!C105&gt;9,'Town Data'!B105,"*")</f>
        <v>632299.78</v>
      </c>
      <c r="D109" s="50">
        <f>IF('Town Data'!E105&gt;9,'Town Data'!D105,"*")</f>
        <v>425771.07</v>
      </c>
      <c r="E109" s="51" t="str">
        <f>IF('Town Data'!G105&gt;9,'Town Data'!F105,"*")</f>
        <v>*</v>
      </c>
      <c r="F109" s="50">
        <f>IF('Town Data'!I105&gt;9,'Town Data'!H105,"*")</f>
        <v>512720.5</v>
      </c>
      <c r="G109" s="50">
        <f>IF('Town Data'!K105&gt;9,'Town Data'!J105,"*")</f>
        <v>330603.36</v>
      </c>
      <c r="H109" s="51" t="str">
        <f>IF('Town Data'!M105&gt;9,'Town Data'!L105,"*")</f>
        <v>*</v>
      </c>
      <c r="I109" s="22">
        <f t="shared" si="3"/>
        <v>0.23322508072136774</v>
      </c>
      <c r="J109" s="22">
        <f t="shared" si="4"/>
        <v>0.28786068598939835</v>
      </c>
      <c r="K109" s="22" t="str">
        <f t="shared" si="5"/>
        <v/>
      </c>
      <c r="L109" s="15"/>
    </row>
    <row r="110" spans="1:12" x14ac:dyDescent="0.25">
      <c r="B110" s="27" t="str">
        <f>'Town Data'!A106</f>
        <v>WINOOSKI</v>
      </c>
      <c r="C110" s="49">
        <f>IF('Town Data'!C106&gt;9,'Town Data'!B106,"*")</f>
        <v>5840245</v>
      </c>
      <c r="D110" s="50">
        <f>IF('Town Data'!E106&gt;9,'Town Data'!D106,"*")</f>
        <v>1504748.46</v>
      </c>
      <c r="E110" s="51" t="str">
        <f>IF('Town Data'!G106&gt;9,'Town Data'!F106,"*")</f>
        <v>*</v>
      </c>
      <c r="F110" s="50">
        <f>IF('Town Data'!I106&gt;9,'Town Data'!H106,"*")</f>
        <v>11011726.279999999</v>
      </c>
      <c r="G110" s="50">
        <f>IF('Town Data'!K106&gt;9,'Town Data'!J106,"*")</f>
        <v>1738463.58</v>
      </c>
      <c r="H110" s="51" t="str">
        <f>IF('Town Data'!M106&gt;9,'Town Data'!L106,"*")</f>
        <v>*</v>
      </c>
      <c r="I110" s="22">
        <f t="shared" si="3"/>
        <v>-0.46963401999854282</v>
      </c>
      <c r="J110" s="22">
        <f t="shared" si="4"/>
        <v>-0.13443774300983635</v>
      </c>
      <c r="K110" s="22" t="str">
        <f t="shared" si="5"/>
        <v/>
      </c>
      <c r="L110" s="15"/>
    </row>
    <row r="111" spans="1:12" x14ac:dyDescent="0.25">
      <c r="B111" s="27" t="str">
        <f>'Town Data'!A107</f>
        <v>WOODSTOCK</v>
      </c>
      <c r="C111" s="49">
        <f>IF('Town Data'!C107&gt;9,'Town Data'!B107,"*")</f>
        <v>5569829.0599999996</v>
      </c>
      <c r="D111" s="50">
        <f>IF('Town Data'!E107&gt;9,'Town Data'!D107,"*")</f>
        <v>1857015.99</v>
      </c>
      <c r="E111" s="51">
        <f>IF('Town Data'!G107&gt;9,'Town Data'!F107,"*")</f>
        <v>111831</v>
      </c>
      <c r="F111" s="50">
        <f>IF('Town Data'!I107&gt;9,'Town Data'!H107,"*")</f>
        <v>5525170.21</v>
      </c>
      <c r="G111" s="50">
        <f>IF('Town Data'!K107&gt;9,'Town Data'!J107,"*")</f>
        <v>1721401.81</v>
      </c>
      <c r="H111" s="51">
        <f>IF('Town Data'!M107&gt;9,'Town Data'!L107,"*")</f>
        <v>144235.00000000015</v>
      </c>
      <c r="I111" s="22">
        <f t="shared" si="3"/>
        <v>8.0828007649740123E-3</v>
      </c>
      <c r="J111" s="22">
        <f t="shared" si="4"/>
        <v>7.8781246314595155E-2</v>
      </c>
      <c r="K111" s="22">
        <f t="shared" si="5"/>
        <v>-0.22466114327313144</v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1993301.56</v>
      </c>
      <c r="C2" s="38">
        <v>16</v>
      </c>
      <c r="D2" s="41">
        <v>409451.25</v>
      </c>
      <c r="E2" s="38">
        <v>16</v>
      </c>
      <c r="F2" s="38">
        <v>0</v>
      </c>
      <c r="G2" s="38">
        <v>0</v>
      </c>
      <c r="H2" s="41">
        <v>1676529.7</v>
      </c>
      <c r="I2" s="38">
        <v>17</v>
      </c>
      <c r="J2" s="41">
        <v>454442.14</v>
      </c>
      <c r="K2" s="38">
        <v>17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12229695.880000001</v>
      </c>
      <c r="C3" s="38">
        <v>16</v>
      </c>
      <c r="D3" s="41">
        <v>457153.14</v>
      </c>
      <c r="E3" s="38">
        <v>14</v>
      </c>
      <c r="F3" s="38">
        <v>0</v>
      </c>
      <c r="G3" s="38">
        <v>0</v>
      </c>
      <c r="H3" s="41">
        <v>10601665.960000001</v>
      </c>
      <c r="I3" s="38">
        <v>17</v>
      </c>
      <c r="J3" s="41">
        <v>475983.92</v>
      </c>
      <c r="K3" s="38">
        <v>15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41155730.93</v>
      </c>
      <c r="C4" s="38">
        <v>154</v>
      </c>
      <c r="D4" s="41">
        <v>10518949.619999999</v>
      </c>
      <c r="E4" s="38">
        <v>147</v>
      </c>
      <c r="F4" s="41">
        <v>247460.49999999965</v>
      </c>
      <c r="G4" s="38">
        <v>39</v>
      </c>
      <c r="H4" s="41">
        <v>39006245.030000001</v>
      </c>
      <c r="I4" s="38">
        <v>161</v>
      </c>
      <c r="J4" s="41">
        <v>10928411.470000001</v>
      </c>
      <c r="K4" s="38">
        <v>155</v>
      </c>
      <c r="L4" s="41">
        <v>450099.5</v>
      </c>
      <c r="M4" s="38">
        <v>41</v>
      </c>
      <c r="N4" s="34"/>
      <c r="O4" s="34"/>
      <c r="P4" s="34"/>
      <c r="Q4" s="34"/>
    </row>
    <row r="5" spans="1:17" x14ac:dyDescent="0.25">
      <c r="A5" s="37" t="s">
        <v>55</v>
      </c>
      <c r="B5" s="41">
        <v>9433565.3800000008</v>
      </c>
      <c r="C5" s="38">
        <v>28</v>
      </c>
      <c r="D5" s="41">
        <v>1252661.18</v>
      </c>
      <c r="E5" s="38">
        <v>27</v>
      </c>
      <c r="F5" s="38">
        <v>0</v>
      </c>
      <c r="G5" s="38">
        <v>0</v>
      </c>
      <c r="H5" s="41">
        <v>12586354.550000001</v>
      </c>
      <c r="I5" s="38">
        <v>29</v>
      </c>
      <c r="J5" s="41">
        <v>1276549.22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18292414.940000001</v>
      </c>
      <c r="C6" s="38">
        <v>37</v>
      </c>
      <c r="D6" s="41">
        <v>1499113.87</v>
      </c>
      <c r="E6" s="38">
        <v>33</v>
      </c>
      <c r="F6" s="41">
        <v>23217.499999999993</v>
      </c>
      <c r="G6" s="38">
        <v>12</v>
      </c>
      <c r="H6" s="41">
        <v>18120165.25</v>
      </c>
      <c r="I6" s="38">
        <v>35</v>
      </c>
      <c r="J6" s="41">
        <v>1354203.27</v>
      </c>
      <c r="K6" s="38">
        <v>31</v>
      </c>
      <c r="L6" s="41">
        <v>42735.499999999956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37969342.719999999</v>
      </c>
      <c r="C7" s="38">
        <v>159</v>
      </c>
      <c r="D7" s="41">
        <v>9574665.9399999995</v>
      </c>
      <c r="E7" s="38">
        <v>150</v>
      </c>
      <c r="F7" s="41">
        <v>144642.1666666666</v>
      </c>
      <c r="G7" s="38">
        <v>40</v>
      </c>
      <c r="H7" s="41">
        <v>35323632.969999999</v>
      </c>
      <c r="I7" s="38">
        <v>173</v>
      </c>
      <c r="J7" s="41">
        <v>12468771.869999999</v>
      </c>
      <c r="K7" s="38">
        <v>165</v>
      </c>
      <c r="L7" s="41">
        <v>139027.16666666669</v>
      </c>
      <c r="M7" s="38">
        <v>49</v>
      </c>
      <c r="N7" s="34"/>
      <c r="O7" s="34"/>
      <c r="P7" s="34"/>
      <c r="Q7" s="34"/>
    </row>
    <row r="8" spans="1:17" x14ac:dyDescent="0.25">
      <c r="A8" s="37" t="s">
        <v>58</v>
      </c>
      <c r="B8" s="41">
        <v>16306085.630000001</v>
      </c>
      <c r="C8" s="38">
        <v>48</v>
      </c>
      <c r="D8" s="41">
        <v>6491260.3399999999</v>
      </c>
      <c r="E8" s="38">
        <v>47</v>
      </c>
      <c r="F8" s="41">
        <v>44874.833333333256</v>
      </c>
      <c r="G8" s="38">
        <v>24</v>
      </c>
      <c r="H8" s="41">
        <v>20591616.460000001</v>
      </c>
      <c r="I8" s="38">
        <v>53</v>
      </c>
      <c r="J8" s="41">
        <v>6706220.29</v>
      </c>
      <c r="K8" s="38">
        <v>51</v>
      </c>
      <c r="L8" s="41">
        <v>52454.333333333343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3624517.59</v>
      </c>
      <c r="C9" s="38">
        <v>22</v>
      </c>
      <c r="D9" s="41">
        <v>546351.65</v>
      </c>
      <c r="E9" s="38">
        <v>17</v>
      </c>
      <c r="F9" s="38">
        <v>0</v>
      </c>
      <c r="G9" s="38">
        <v>0</v>
      </c>
      <c r="H9" s="41">
        <v>3676971.84</v>
      </c>
      <c r="I9" s="38">
        <v>23</v>
      </c>
      <c r="J9" s="41">
        <v>567445.25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7485363.4500000002</v>
      </c>
      <c r="C10" s="38">
        <v>27</v>
      </c>
      <c r="D10" s="41">
        <v>1901190.39</v>
      </c>
      <c r="E10" s="38">
        <v>25</v>
      </c>
      <c r="F10" s="41">
        <v>121623.83333333333</v>
      </c>
      <c r="G10" s="38">
        <v>16</v>
      </c>
      <c r="H10" s="41">
        <v>7860702.1299999999</v>
      </c>
      <c r="I10" s="38">
        <v>29</v>
      </c>
      <c r="J10" s="41">
        <v>1990370.19</v>
      </c>
      <c r="K10" s="38">
        <v>27</v>
      </c>
      <c r="L10" s="41">
        <v>63106.666666666642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10179965.810000001</v>
      </c>
      <c r="C11" s="38">
        <v>46</v>
      </c>
      <c r="D11" s="41">
        <v>1279567.83</v>
      </c>
      <c r="E11" s="38">
        <v>42</v>
      </c>
      <c r="F11" s="38">
        <v>0</v>
      </c>
      <c r="G11" s="38">
        <v>0</v>
      </c>
      <c r="H11" s="41">
        <v>8924493.7400000002</v>
      </c>
      <c r="I11" s="38">
        <v>45</v>
      </c>
      <c r="J11" s="41">
        <v>1312295.92</v>
      </c>
      <c r="K11" s="38">
        <v>43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41347707.880000003</v>
      </c>
      <c r="C12" s="38">
        <v>191</v>
      </c>
      <c r="D12" s="41">
        <v>7747383.1799999997</v>
      </c>
      <c r="E12" s="38">
        <v>176</v>
      </c>
      <c r="F12" s="41">
        <v>446588.66666666709</v>
      </c>
      <c r="G12" s="38">
        <v>51</v>
      </c>
      <c r="H12" s="41">
        <v>40800500.450000003</v>
      </c>
      <c r="I12" s="38">
        <v>192</v>
      </c>
      <c r="J12" s="41">
        <v>8054339</v>
      </c>
      <c r="K12" s="38">
        <v>182</v>
      </c>
      <c r="L12" s="41">
        <v>755143.16666666698</v>
      </c>
      <c r="M12" s="38">
        <v>51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657954.18999999994</v>
      </c>
      <c r="C13" s="38">
        <v>13</v>
      </c>
      <c r="D13" s="41">
        <v>315819.21000000002</v>
      </c>
      <c r="E13" s="38">
        <v>13</v>
      </c>
      <c r="F13" s="38">
        <v>0</v>
      </c>
      <c r="G13" s="38">
        <v>0</v>
      </c>
      <c r="H13" s="38">
        <v>631147.26</v>
      </c>
      <c r="I13" s="38">
        <v>11</v>
      </c>
      <c r="J13" s="38">
        <v>320016.45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5720415.1799999997</v>
      </c>
      <c r="C14" s="38">
        <v>41</v>
      </c>
      <c r="D14" s="41">
        <v>1755719.9</v>
      </c>
      <c r="E14" s="38">
        <v>39</v>
      </c>
      <c r="F14" s="38">
        <v>0</v>
      </c>
      <c r="G14" s="38">
        <v>0</v>
      </c>
      <c r="H14" s="41">
        <v>5768347.0599999996</v>
      </c>
      <c r="I14" s="38">
        <v>35</v>
      </c>
      <c r="J14" s="41">
        <v>1765109.18</v>
      </c>
      <c r="K14" s="38">
        <v>35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1102634.8600000001</v>
      </c>
      <c r="C15" s="38">
        <v>17</v>
      </c>
      <c r="D15" s="41">
        <v>735282.97</v>
      </c>
      <c r="E15" s="38">
        <v>17</v>
      </c>
      <c r="F15" s="38">
        <v>0</v>
      </c>
      <c r="G15" s="38">
        <v>0</v>
      </c>
      <c r="H15" s="41">
        <v>773527.55</v>
      </c>
      <c r="I15" s="38">
        <v>16</v>
      </c>
      <c r="J15" s="41">
        <v>410969.88</v>
      </c>
      <c r="K15" s="38">
        <v>16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75846221.939999998</v>
      </c>
      <c r="C16" s="38">
        <v>320</v>
      </c>
      <c r="D16" s="41">
        <v>19998488.579999998</v>
      </c>
      <c r="E16" s="38">
        <v>302</v>
      </c>
      <c r="F16" s="38">
        <v>719893.49999999965</v>
      </c>
      <c r="G16" s="38">
        <v>63</v>
      </c>
      <c r="H16" s="41">
        <v>75947678.430000007</v>
      </c>
      <c r="I16" s="38">
        <v>327</v>
      </c>
      <c r="J16" s="41">
        <v>19831031.57</v>
      </c>
      <c r="K16" s="38">
        <v>303</v>
      </c>
      <c r="L16" s="38">
        <v>631978.16666666721</v>
      </c>
      <c r="M16" s="38">
        <v>71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3825354.2</v>
      </c>
      <c r="C17" s="38">
        <v>38</v>
      </c>
      <c r="D17" s="41">
        <v>1350398.28</v>
      </c>
      <c r="E17" s="38">
        <v>38</v>
      </c>
      <c r="F17" s="41">
        <v>0</v>
      </c>
      <c r="G17" s="38">
        <v>0</v>
      </c>
      <c r="H17" s="41">
        <v>4224702.6399999997</v>
      </c>
      <c r="I17" s="38">
        <v>38</v>
      </c>
      <c r="J17" s="41">
        <v>1377019.22</v>
      </c>
      <c r="K17" s="38">
        <v>38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5002523.93</v>
      </c>
      <c r="C18" s="38">
        <v>43</v>
      </c>
      <c r="D18" s="41">
        <v>1373083.68</v>
      </c>
      <c r="E18" s="38">
        <v>40</v>
      </c>
      <c r="F18" s="38">
        <v>0</v>
      </c>
      <c r="G18" s="38">
        <v>0</v>
      </c>
      <c r="H18" s="41">
        <v>6121476.3899999997</v>
      </c>
      <c r="I18" s="38">
        <v>42</v>
      </c>
      <c r="J18" s="41">
        <v>2413962.66</v>
      </c>
      <c r="K18" s="38">
        <v>39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1749146.32</v>
      </c>
      <c r="C19" s="38">
        <v>23</v>
      </c>
      <c r="D19" s="41">
        <v>808511.51</v>
      </c>
      <c r="E19" s="38">
        <v>19</v>
      </c>
      <c r="F19" s="38">
        <v>0</v>
      </c>
      <c r="G19" s="38">
        <v>0</v>
      </c>
      <c r="H19" s="41">
        <v>1735864.02</v>
      </c>
      <c r="I19" s="38">
        <v>20</v>
      </c>
      <c r="J19" s="41">
        <v>870381.33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190128.7</v>
      </c>
      <c r="C20" s="38">
        <v>11</v>
      </c>
      <c r="D20" s="41">
        <v>96315.37</v>
      </c>
      <c r="E20" s="38">
        <v>11</v>
      </c>
      <c r="F20" s="38">
        <v>0</v>
      </c>
      <c r="G20" s="38">
        <v>0</v>
      </c>
      <c r="H20" s="41">
        <v>0</v>
      </c>
      <c r="I20" s="38">
        <v>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2547381.96</v>
      </c>
      <c r="C21" s="38">
        <v>31</v>
      </c>
      <c r="D21" s="41">
        <v>785181.26</v>
      </c>
      <c r="E21" s="38">
        <v>26</v>
      </c>
      <c r="F21" s="38">
        <v>0</v>
      </c>
      <c r="G21" s="38">
        <v>0</v>
      </c>
      <c r="H21" s="41">
        <v>2466251.8199999998</v>
      </c>
      <c r="I21" s="38">
        <v>31</v>
      </c>
      <c r="J21" s="41">
        <v>790595.69</v>
      </c>
      <c r="K21" s="38">
        <v>29</v>
      </c>
      <c r="L21" s="41">
        <v>25260.5</v>
      </c>
      <c r="M21" s="38">
        <v>10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6447374.6600000001</v>
      </c>
      <c r="C22" s="38">
        <v>28</v>
      </c>
      <c r="D22" s="41">
        <v>1796412</v>
      </c>
      <c r="E22" s="38">
        <v>28</v>
      </c>
      <c r="F22" s="38">
        <v>0</v>
      </c>
      <c r="G22" s="38">
        <v>0</v>
      </c>
      <c r="H22" s="41">
        <v>6149130.6299999999</v>
      </c>
      <c r="I22" s="38">
        <v>29</v>
      </c>
      <c r="J22" s="41">
        <v>1729388.26</v>
      </c>
      <c r="K22" s="38">
        <v>28</v>
      </c>
      <c r="L22" s="38">
        <v>46568.999999999964</v>
      </c>
      <c r="M22" s="38">
        <v>10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120300102.8</v>
      </c>
      <c r="C23" s="38">
        <v>131</v>
      </c>
      <c r="D23" s="41">
        <v>27974435.079999998</v>
      </c>
      <c r="E23" s="38">
        <v>117</v>
      </c>
      <c r="F23" s="41">
        <v>1103042.8333333335</v>
      </c>
      <c r="G23" s="38">
        <v>42</v>
      </c>
      <c r="H23" s="41">
        <v>123706749.09</v>
      </c>
      <c r="I23" s="38">
        <v>134</v>
      </c>
      <c r="J23" s="41">
        <v>28014763.579999998</v>
      </c>
      <c r="K23" s="38">
        <v>119</v>
      </c>
      <c r="L23" s="41">
        <v>1304322.833333334</v>
      </c>
      <c r="M23" s="38">
        <v>40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586755.75</v>
      </c>
      <c r="C24" s="38">
        <v>12</v>
      </c>
      <c r="D24" s="41">
        <v>213141.41</v>
      </c>
      <c r="E24" s="38">
        <v>12</v>
      </c>
      <c r="F24" s="38">
        <v>0</v>
      </c>
      <c r="G24" s="38">
        <v>0</v>
      </c>
      <c r="H24" s="41">
        <v>481291.52000000002</v>
      </c>
      <c r="I24" s="38">
        <v>12</v>
      </c>
      <c r="J24" s="41">
        <v>214432.38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1084169.93</v>
      </c>
      <c r="C25" s="38">
        <v>16</v>
      </c>
      <c r="D25" s="38">
        <v>826186.92</v>
      </c>
      <c r="E25" s="38">
        <v>16</v>
      </c>
      <c r="F25" s="38">
        <v>0</v>
      </c>
      <c r="G25" s="38">
        <v>0</v>
      </c>
      <c r="H25" s="41">
        <v>969322.94</v>
      </c>
      <c r="I25" s="38">
        <v>14</v>
      </c>
      <c r="J25" s="41">
        <v>779315.1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17870159.68</v>
      </c>
      <c r="C26" s="38">
        <v>57</v>
      </c>
      <c r="D26" s="41">
        <v>5611236.3099999996</v>
      </c>
      <c r="E26" s="38">
        <v>55</v>
      </c>
      <c r="F26" s="38">
        <v>125553.50000000007</v>
      </c>
      <c r="G26" s="38">
        <v>24</v>
      </c>
      <c r="H26" s="41">
        <v>21355718.100000001</v>
      </c>
      <c r="I26" s="38">
        <v>62</v>
      </c>
      <c r="J26" s="41">
        <v>7809343.6600000001</v>
      </c>
      <c r="K26" s="38">
        <v>60</v>
      </c>
      <c r="L26" s="38">
        <v>89219.833333333328</v>
      </c>
      <c r="M26" s="38">
        <v>30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1672779.74</v>
      </c>
      <c r="C27" s="38">
        <v>28</v>
      </c>
      <c r="D27" s="41">
        <v>813606.14</v>
      </c>
      <c r="E27" s="38">
        <v>25</v>
      </c>
      <c r="F27" s="41">
        <v>0</v>
      </c>
      <c r="G27" s="38">
        <v>0</v>
      </c>
      <c r="H27" s="41">
        <v>1881831.34</v>
      </c>
      <c r="I27" s="38">
        <v>26</v>
      </c>
      <c r="J27" s="41">
        <v>919388.64</v>
      </c>
      <c r="K27" s="38">
        <v>25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708517.35</v>
      </c>
      <c r="C28" s="38">
        <v>23</v>
      </c>
      <c r="D28" s="41">
        <v>567414.17000000004</v>
      </c>
      <c r="E28" s="38">
        <v>21</v>
      </c>
      <c r="F28" s="38">
        <v>0</v>
      </c>
      <c r="G28" s="38">
        <v>0</v>
      </c>
      <c r="H28" s="41">
        <v>656677.5</v>
      </c>
      <c r="I28" s="38">
        <v>23</v>
      </c>
      <c r="J28" s="41">
        <v>516224.76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1755894.51</v>
      </c>
      <c r="C29" s="38">
        <v>16</v>
      </c>
      <c r="D29" s="41">
        <v>613605.04</v>
      </c>
      <c r="E29" s="38">
        <v>14</v>
      </c>
      <c r="F29" s="38">
        <v>0</v>
      </c>
      <c r="G29" s="38">
        <v>0</v>
      </c>
      <c r="H29" s="41">
        <v>1757133.61</v>
      </c>
      <c r="I29" s="38">
        <v>14</v>
      </c>
      <c r="J29" s="41">
        <v>584882.25</v>
      </c>
      <c r="K29" s="38">
        <v>12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4982803.92</v>
      </c>
      <c r="C30" s="38">
        <v>26</v>
      </c>
      <c r="D30" s="41">
        <v>1593380.1</v>
      </c>
      <c r="E30" s="38">
        <v>25</v>
      </c>
      <c r="F30" s="38">
        <v>0</v>
      </c>
      <c r="G30" s="38">
        <v>0</v>
      </c>
      <c r="H30" s="41">
        <v>5158805.45</v>
      </c>
      <c r="I30" s="38">
        <v>25</v>
      </c>
      <c r="J30" s="41">
        <v>1799448.35</v>
      </c>
      <c r="K30" s="38">
        <v>24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5695747.8399999999</v>
      </c>
      <c r="C31" s="38">
        <v>36</v>
      </c>
      <c r="D31" s="41">
        <v>2010073.55</v>
      </c>
      <c r="E31" s="38">
        <v>36</v>
      </c>
      <c r="F31" s="38">
        <v>0</v>
      </c>
      <c r="G31" s="38">
        <v>0</v>
      </c>
      <c r="H31" s="41">
        <v>11667983.789999999</v>
      </c>
      <c r="I31" s="38">
        <v>37</v>
      </c>
      <c r="J31" s="41">
        <v>2025582.53</v>
      </c>
      <c r="K31" s="38">
        <v>36</v>
      </c>
      <c r="L31" s="38">
        <v>11834.333333333341</v>
      </c>
      <c r="M31" s="38">
        <v>11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47103153.200000003</v>
      </c>
      <c r="C32" s="38">
        <v>166</v>
      </c>
      <c r="D32" s="41">
        <v>14484158.869999999</v>
      </c>
      <c r="E32" s="38">
        <v>158</v>
      </c>
      <c r="F32" s="41">
        <v>172827.83333333326</v>
      </c>
      <c r="G32" s="38">
        <v>38</v>
      </c>
      <c r="H32" s="41">
        <v>46918828.770000003</v>
      </c>
      <c r="I32" s="38">
        <v>163</v>
      </c>
      <c r="J32" s="41">
        <v>14490264.83</v>
      </c>
      <c r="K32" s="38">
        <v>157</v>
      </c>
      <c r="L32" s="41">
        <v>327468.16666666634</v>
      </c>
      <c r="M32" s="38">
        <v>44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5555678.2999999998</v>
      </c>
      <c r="C33" s="38">
        <v>33</v>
      </c>
      <c r="D33" s="41">
        <v>1359192.15</v>
      </c>
      <c r="E33" s="38">
        <v>31</v>
      </c>
      <c r="F33" s="41">
        <v>0</v>
      </c>
      <c r="G33" s="38">
        <v>0</v>
      </c>
      <c r="H33" s="41">
        <v>6591226.6399999997</v>
      </c>
      <c r="I33" s="38">
        <v>34</v>
      </c>
      <c r="J33" s="41">
        <v>1482611.89</v>
      </c>
      <c r="K33" s="38">
        <v>32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3473799.2</v>
      </c>
      <c r="C34" s="38">
        <v>21</v>
      </c>
      <c r="D34" s="41">
        <v>1369605.01</v>
      </c>
      <c r="E34" s="38">
        <v>20</v>
      </c>
      <c r="F34" s="38">
        <v>0</v>
      </c>
      <c r="G34" s="38">
        <v>0</v>
      </c>
      <c r="H34" s="41">
        <v>3845651.45</v>
      </c>
      <c r="I34" s="38">
        <v>21</v>
      </c>
      <c r="J34" s="41">
        <v>1502073.48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1401635.67</v>
      </c>
      <c r="C35" s="38">
        <v>18</v>
      </c>
      <c r="D35" s="41">
        <v>447546.35</v>
      </c>
      <c r="E35" s="38">
        <v>17</v>
      </c>
      <c r="F35" s="38">
        <v>0</v>
      </c>
      <c r="G35" s="38">
        <v>0</v>
      </c>
      <c r="H35" s="41">
        <v>1214067.3</v>
      </c>
      <c r="I35" s="38">
        <v>19</v>
      </c>
      <c r="J35" s="41">
        <v>411097.69</v>
      </c>
      <c r="K35" s="38">
        <v>18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2469344.42</v>
      </c>
      <c r="C36" s="38">
        <v>16</v>
      </c>
      <c r="D36" s="41">
        <v>1154004.73</v>
      </c>
      <c r="E36" s="38">
        <v>16</v>
      </c>
      <c r="F36" s="38">
        <v>0</v>
      </c>
      <c r="G36" s="38">
        <v>0</v>
      </c>
      <c r="H36" s="41">
        <v>2653447.35</v>
      </c>
      <c r="I36" s="38">
        <v>17</v>
      </c>
      <c r="J36" s="41">
        <v>1326102.67</v>
      </c>
      <c r="K36" s="38">
        <v>17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1166192.53</v>
      </c>
      <c r="C37" s="38">
        <v>14</v>
      </c>
      <c r="D37" s="41">
        <v>624542.26</v>
      </c>
      <c r="E37" s="38">
        <v>14</v>
      </c>
      <c r="F37" s="38">
        <v>0</v>
      </c>
      <c r="G37" s="38">
        <v>0</v>
      </c>
      <c r="H37" s="41">
        <v>1251889.6399999999</v>
      </c>
      <c r="I37" s="38">
        <v>15</v>
      </c>
      <c r="J37" s="41">
        <v>660718.52</v>
      </c>
      <c r="K37" s="38">
        <v>15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0</v>
      </c>
      <c r="C38" s="38">
        <v>0</v>
      </c>
      <c r="D38" s="41">
        <v>0</v>
      </c>
      <c r="E38" s="38">
        <v>0</v>
      </c>
      <c r="F38" s="38">
        <v>0</v>
      </c>
      <c r="G38" s="38">
        <v>0</v>
      </c>
      <c r="H38" s="41">
        <v>328330.01</v>
      </c>
      <c r="I38" s="38">
        <v>10</v>
      </c>
      <c r="J38" s="41">
        <v>0</v>
      </c>
      <c r="K38" s="38">
        <v>0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8916340.0800000001</v>
      </c>
      <c r="C39" s="38">
        <v>39</v>
      </c>
      <c r="D39" s="41">
        <v>1398194.74</v>
      </c>
      <c r="E39" s="38">
        <v>37</v>
      </c>
      <c r="F39" s="38">
        <v>0</v>
      </c>
      <c r="G39" s="38">
        <v>0</v>
      </c>
      <c r="H39" s="41">
        <v>8547229.6099999994</v>
      </c>
      <c r="I39" s="38">
        <v>36</v>
      </c>
      <c r="J39" s="41">
        <v>1352086.21</v>
      </c>
      <c r="K39" s="38">
        <v>35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30347873.550000001</v>
      </c>
      <c r="C40" s="38">
        <v>116</v>
      </c>
      <c r="D40" s="41">
        <v>7318658.0099999998</v>
      </c>
      <c r="E40" s="38">
        <v>109</v>
      </c>
      <c r="F40" s="41">
        <v>257301.83333333369</v>
      </c>
      <c r="G40" s="38">
        <v>39</v>
      </c>
      <c r="H40" s="41">
        <v>27381291.91</v>
      </c>
      <c r="I40" s="38">
        <v>115</v>
      </c>
      <c r="J40" s="41">
        <v>6806124.8300000001</v>
      </c>
      <c r="K40" s="38">
        <v>108</v>
      </c>
      <c r="L40" s="41">
        <v>127149.16666666669</v>
      </c>
      <c r="M40" s="38">
        <v>38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1042217.58</v>
      </c>
      <c r="C41" s="38">
        <v>13</v>
      </c>
      <c r="D41" s="41">
        <v>502612.97</v>
      </c>
      <c r="E41" s="38">
        <v>13</v>
      </c>
      <c r="F41" s="38">
        <v>0</v>
      </c>
      <c r="G41" s="38">
        <v>0</v>
      </c>
      <c r="H41" s="41">
        <v>1399455.31</v>
      </c>
      <c r="I41" s="38">
        <v>16</v>
      </c>
      <c r="J41" s="41">
        <v>560621</v>
      </c>
      <c r="K41" s="38">
        <v>16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1833143.24</v>
      </c>
      <c r="C42" s="38">
        <v>14</v>
      </c>
      <c r="D42" s="41">
        <v>814690.54</v>
      </c>
      <c r="E42" s="38">
        <v>13</v>
      </c>
      <c r="F42" s="38">
        <v>0</v>
      </c>
      <c r="G42" s="38">
        <v>0</v>
      </c>
      <c r="H42" s="41">
        <v>1792225.97</v>
      </c>
      <c r="I42" s="38">
        <v>14</v>
      </c>
      <c r="J42" s="41">
        <v>801321.77</v>
      </c>
      <c r="K42" s="38">
        <v>14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7040291.8300000001</v>
      </c>
      <c r="C43" s="38">
        <v>33</v>
      </c>
      <c r="D43" s="41">
        <v>1570516.44</v>
      </c>
      <c r="E43" s="38">
        <v>28</v>
      </c>
      <c r="F43" s="38">
        <v>0</v>
      </c>
      <c r="G43" s="38">
        <v>0</v>
      </c>
      <c r="H43" s="41">
        <v>5194025.55</v>
      </c>
      <c r="I43" s="38">
        <v>31</v>
      </c>
      <c r="J43" s="41">
        <v>1590949.32</v>
      </c>
      <c r="K43" s="38">
        <v>29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2806240.35</v>
      </c>
      <c r="C44" s="38">
        <v>20</v>
      </c>
      <c r="D44" s="41">
        <v>345474.52</v>
      </c>
      <c r="E44" s="38">
        <v>20</v>
      </c>
      <c r="F44" s="38">
        <v>0</v>
      </c>
      <c r="G44" s="38">
        <v>0</v>
      </c>
      <c r="H44" s="41">
        <v>2644118.83</v>
      </c>
      <c r="I44" s="38">
        <v>20</v>
      </c>
      <c r="J44" s="41">
        <v>392865.04</v>
      </c>
      <c r="K44" s="38">
        <v>19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1978801.43</v>
      </c>
      <c r="C45" s="38">
        <v>11</v>
      </c>
      <c r="D45" s="41">
        <v>0</v>
      </c>
      <c r="E45" s="38">
        <v>0</v>
      </c>
      <c r="F45" s="38">
        <v>0</v>
      </c>
      <c r="G45" s="38">
        <v>0</v>
      </c>
      <c r="H45" s="41">
        <v>1685483.36</v>
      </c>
      <c r="I45" s="38">
        <v>14</v>
      </c>
      <c r="J45" s="41">
        <v>277692.45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1730807.31</v>
      </c>
      <c r="C46" s="38">
        <v>13</v>
      </c>
      <c r="D46" s="41">
        <v>462927.31</v>
      </c>
      <c r="E46" s="38">
        <v>12</v>
      </c>
      <c r="F46" s="38">
        <v>0</v>
      </c>
      <c r="G46" s="38">
        <v>0</v>
      </c>
      <c r="H46" s="41">
        <v>1337060.1000000001</v>
      </c>
      <c r="I46" s="38">
        <v>14</v>
      </c>
      <c r="J46" s="41">
        <v>295566.81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2504639.4700000002</v>
      </c>
      <c r="C47" s="38">
        <v>22</v>
      </c>
      <c r="D47" s="41">
        <v>865374.89</v>
      </c>
      <c r="E47" s="38">
        <v>21</v>
      </c>
      <c r="F47" s="38">
        <v>0</v>
      </c>
      <c r="G47" s="38">
        <v>0</v>
      </c>
      <c r="H47" s="41">
        <v>2550501.33</v>
      </c>
      <c r="I47" s="38">
        <v>20</v>
      </c>
      <c r="J47" s="41">
        <v>902195.6</v>
      </c>
      <c r="K47" s="38">
        <v>20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9293775.75</v>
      </c>
      <c r="C48" s="38">
        <v>26</v>
      </c>
      <c r="D48" s="41">
        <v>2468918.9900000002</v>
      </c>
      <c r="E48" s="38">
        <v>25</v>
      </c>
      <c r="F48" s="38">
        <v>0</v>
      </c>
      <c r="G48" s="38">
        <v>0</v>
      </c>
      <c r="H48" s="41">
        <v>9587793.5399999991</v>
      </c>
      <c r="I48" s="38">
        <v>26</v>
      </c>
      <c r="J48" s="41">
        <v>2990947.81</v>
      </c>
      <c r="K48" s="38">
        <v>25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2357565.67</v>
      </c>
      <c r="C49" s="38">
        <v>27</v>
      </c>
      <c r="D49" s="41">
        <v>1899842.42</v>
      </c>
      <c r="E49" s="38">
        <v>25</v>
      </c>
      <c r="F49" s="38">
        <v>0</v>
      </c>
      <c r="G49" s="38">
        <v>0</v>
      </c>
      <c r="H49" s="41">
        <v>1742071.52</v>
      </c>
      <c r="I49" s="38">
        <v>29</v>
      </c>
      <c r="J49" s="41">
        <v>1297427</v>
      </c>
      <c r="K49" s="38">
        <v>24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3127821.55</v>
      </c>
      <c r="C50" s="38">
        <v>24</v>
      </c>
      <c r="D50" s="41">
        <v>1396480.46</v>
      </c>
      <c r="E50" s="38">
        <v>23</v>
      </c>
      <c r="F50" s="38">
        <v>0</v>
      </c>
      <c r="G50" s="38">
        <v>0</v>
      </c>
      <c r="H50" s="41">
        <v>3138839.6</v>
      </c>
      <c r="I50" s="38">
        <v>22</v>
      </c>
      <c r="J50" s="41">
        <v>1377326.6</v>
      </c>
      <c r="K50" s="38">
        <v>21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4811268.34</v>
      </c>
      <c r="C51" s="38">
        <v>38</v>
      </c>
      <c r="D51" s="41">
        <v>2368953.08</v>
      </c>
      <c r="E51" s="38">
        <v>37</v>
      </c>
      <c r="F51" s="41">
        <v>0</v>
      </c>
      <c r="G51" s="38">
        <v>0</v>
      </c>
      <c r="H51" s="41">
        <v>5395408.9400000004</v>
      </c>
      <c r="I51" s="38">
        <v>35</v>
      </c>
      <c r="J51" s="41">
        <v>2607071.2400000002</v>
      </c>
      <c r="K51" s="38">
        <v>35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9560197.7200000007</v>
      </c>
      <c r="C52" s="38">
        <v>57</v>
      </c>
      <c r="D52" s="41">
        <v>3427821.19</v>
      </c>
      <c r="E52" s="38">
        <v>54</v>
      </c>
      <c r="F52" s="41">
        <v>37284.666666666701</v>
      </c>
      <c r="G52" s="38">
        <v>16</v>
      </c>
      <c r="H52" s="41">
        <v>10221978.810000001</v>
      </c>
      <c r="I52" s="38">
        <v>58</v>
      </c>
      <c r="J52" s="41">
        <v>3660299.14</v>
      </c>
      <c r="K52" s="38">
        <v>54</v>
      </c>
      <c r="L52" s="41">
        <v>42091.500000000007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20669030</v>
      </c>
      <c r="C53" s="38">
        <v>139</v>
      </c>
      <c r="D53" s="41">
        <v>9059671.25</v>
      </c>
      <c r="E53" s="38">
        <v>134</v>
      </c>
      <c r="F53" s="41">
        <v>377167.33333333337</v>
      </c>
      <c r="G53" s="38">
        <v>28</v>
      </c>
      <c r="H53" s="41">
        <v>33597305.759999998</v>
      </c>
      <c r="I53" s="38">
        <v>147</v>
      </c>
      <c r="J53" s="41">
        <v>9712826.5199999996</v>
      </c>
      <c r="K53" s="38">
        <v>140</v>
      </c>
      <c r="L53" s="41">
        <v>288506.33333333337</v>
      </c>
      <c r="M53" s="38">
        <v>29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34514784.799999997</v>
      </c>
      <c r="C54" s="38">
        <v>116</v>
      </c>
      <c r="D54" s="41">
        <v>9000041.0800000001</v>
      </c>
      <c r="E54" s="38">
        <v>115</v>
      </c>
      <c r="F54" s="41">
        <v>126971.66666666666</v>
      </c>
      <c r="G54" s="38">
        <v>33</v>
      </c>
      <c r="H54" s="41">
        <v>34801493.060000002</v>
      </c>
      <c r="I54" s="38">
        <v>122</v>
      </c>
      <c r="J54" s="41">
        <v>9373863.1799999997</v>
      </c>
      <c r="K54" s="38">
        <v>122</v>
      </c>
      <c r="L54" s="41">
        <v>158579.66666666672</v>
      </c>
      <c r="M54" s="38">
        <v>32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14362130.57</v>
      </c>
      <c r="C55" s="38">
        <v>67</v>
      </c>
      <c r="D55" s="41">
        <v>4022852.59</v>
      </c>
      <c r="E55" s="38">
        <v>63</v>
      </c>
      <c r="F55" s="41">
        <v>36686.833333333336</v>
      </c>
      <c r="G55" s="38">
        <v>17</v>
      </c>
      <c r="H55" s="41">
        <v>24121406.440000001</v>
      </c>
      <c r="I55" s="38">
        <v>67</v>
      </c>
      <c r="J55" s="41">
        <v>4082415.45</v>
      </c>
      <c r="K55" s="38">
        <v>63</v>
      </c>
      <c r="L55" s="41">
        <v>409957.83333333366</v>
      </c>
      <c r="M55" s="38">
        <v>18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15565393.140000001</v>
      </c>
      <c r="C56" s="38">
        <v>97</v>
      </c>
      <c r="D56" s="41">
        <v>6410919.0599999996</v>
      </c>
      <c r="E56" s="38">
        <v>93</v>
      </c>
      <c r="F56" s="41">
        <v>102551.16666666667</v>
      </c>
      <c r="G56" s="38">
        <v>26</v>
      </c>
      <c r="H56" s="41">
        <v>16263384.42</v>
      </c>
      <c r="I56" s="38">
        <v>103</v>
      </c>
      <c r="J56" s="41">
        <v>6701103.2000000002</v>
      </c>
      <c r="K56" s="38">
        <v>101</v>
      </c>
      <c r="L56" s="41">
        <v>161345.83333333328</v>
      </c>
      <c r="M56" s="38">
        <v>25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0</v>
      </c>
      <c r="C57" s="38">
        <v>0</v>
      </c>
      <c r="D57" s="41">
        <v>0</v>
      </c>
      <c r="E57" s="38">
        <v>0</v>
      </c>
      <c r="F57" s="38">
        <v>0</v>
      </c>
      <c r="G57" s="38">
        <v>0</v>
      </c>
      <c r="H57" s="41">
        <v>516353.88</v>
      </c>
      <c r="I57" s="38">
        <v>10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19370867</v>
      </c>
      <c r="C58" s="38">
        <v>87</v>
      </c>
      <c r="D58" s="41">
        <v>7292237.96</v>
      </c>
      <c r="E58" s="38">
        <v>84</v>
      </c>
      <c r="F58" s="38">
        <v>188005.00000000009</v>
      </c>
      <c r="G58" s="38">
        <v>30</v>
      </c>
      <c r="H58" s="41">
        <v>19860845.559999999</v>
      </c>
      <c r="I58" s="38">
        <v>89</v>
      </c>
      <c r="J58" s="41">
        <v>7248243.5199999996</v>
      </c>
      <c r="K58" s="38">
        <v>86</v>
      </c>
      <c r="L58" s="38">
        <v>134100.8333333334</v>
      </c>
      <c r="M58" s="38">
        <v>38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11123163.74</v>
      </c>
      <c r="C59" s="38">
        <v>23</v>
      </c>
      <c r="D59" s="41">
        <v>942896.1</v>
      </c>
      <c r="E59" s="38">
        <v>21</v>
      </c>
      <c r="F59" s="41">
        <v>0</v>
      </c>
      <c r="G59" s="38">
        <v>0</v>
      </c>
      <c r="H59" s="41">
        <v>11823945.08</v>
      </c>
      <c r="I59" s="38">
        <v>24</v>
      </c>
      <c r="J59" s="41">
        <v>989169.45</v>
      </c>
      <c r="K59" s="38">
        <v>23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3163257.16</v>
      </c>
      <c r="C60" s="38">
        <v>12</v>
      </c>
      <c r="D60" s="41">
        <v>235414.62</v>
      </c>
      <c r="E60" s="38">
        <v>11</v>
      </c>
      <c r="F60" s="38">
        <v>0</v>
      </c>
      <c r="G60" s="38">
        <v>0</v>
      </c>
      <c r="H60" s="41">
        <v>2893614.71</v>
      </c>
      <c r="I60" s="38">
        <v>14</v>
      </c>
      <c r="J60" s="41">
        <v>270355.82</v>
      </c>
      <c r="K60" s="38">
        <v>14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19073551.129999999</v>
      </c>
      <c r="C61" s="38">
        <v>86</v>
      </c>
      <c r="D61" s="41">
        <v>4003080.38</v>
      </c>
      <c r="E61" s="38">
        <v>83</v>
      </c>
      <c r="F61" s="38">
        <v>100097.83333333326</v>
      </c>
      <c r="G61" s="38">
        <v>25</v>
      </c>
      <c r="H61" s="41">
        <v>18188667.510000002</v>
      </c>
      <c r="I61" s="38">
        <v>89</v>
      </c>
      <c r="J61" s="41">
        <v>4154980.14</v>
      </c>
      <c r="K61" s="38">
        <v>87</v>
      </c>
      <c r="L61" s="38">
        <v>120184.5</v>
      </c>
      <c r="M61" s="38">
        <v>28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5320673.12</v>
      </c>
      <c r="C62" s="38">
        <v>34</v>
      </c>
      <c r="D62" s="41">
        <v>1319938.1299999999</v>
      </c>
      <c r="E62" s="38">
        <v>32</v>
      </c>
      <c r="F62" s="38">
        <v>0</v>
      </c>
      <c r="G62" s="38">
        <v>0</v>
      </c>
      <c r="H62" s="41">
        <v>4743590.83</v>
      </c>
      <c r="I62" s="38">
        <v>39</v>
      </c>
      <c r="J62" s="41">
        <v>1276248.28</v>
      </c>
      <c r="K62" s="38">
        <v>36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9468108.6799999997</v>
      </c>
      <c r="C63" s="38">
        <v>20</v>
      </c>
      <c r="D63" s="41">
        <v>956518.32</v>
      </c>
      <c r="E63" s="38">
        <v>20</v>
      </c>
      <c r="F63" s="38">
        <v>0</v>
      </c>
      <c r="G63" s="38">
        <v>0</v>
      </c>
      <c r="H63" s="41">
        <v>6144098.3499999996</v>
      </c>
      <c r="I63" s="38">
        <v>19</v>
      </c>
      <c r="J63" s="41">
        <v>935434.81</v>
      </c>
      <c r="K63" s="38">
        <v>18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670357.48</v>
      </c>
      <c r="C64" s="38">
        <v>10</v>
      </c>
      <c r="D64" s="41">
        <v>0</v>
      </c>
      <c r="E64" s="38">
        <v>0</v>
      </c>
      <c r="F64" s="38">
        <v>0</v>
      </c>
      <c r="G64" s="38">
        <v>0</v>
      </c>
      <c r="H64" s="41">
        <v>0</v>
      </c>
      <c r="I64" s="38">
        <v>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3879290.35</v>
      </c>
      <c r="C65" s="38">
        <v>25</v>
      </c>
      <c r="D65" s="41">
        <v>839660.64</v>
      </c>
      <c r="E65" s="38">
        <v>24</v>
      </c>
      <c r="F65" s="41">
        <v>0</v>
      </c>
      <c r="G65" s="38">
        <v>0</v>
      </c>
      <c r="H65" s="41">
        <v>2292225.65</v>
      </c>
      <c r="I65" s="38">
        <v>20</v>
      </c>
      <c r="J65" s="41">
        <v>710590.83</v>
      </c>
      <c r="K65" s="38">
        <v>20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430941.1</v>
      </c>
      <c r="I66" s="38">
        <v>10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2337099.31</v>
      </c>
      <c r="C67" s="38">
        <v>28</v>
      </c>
      <c r="D67" s="41">
        <v>875113.47</v>
      </c>
      <c r="E67" s="38">
        <v>28</v>
      </c>
      <c r="F67" s="38">
        <v>0</v>
      </c>
      <c r="G67" s="38">
        <v>0</v>
      </c>
      <c r="H67" s="41">
        <v>2512943.4</v>
      </c>
      <c r="I67" s="38">
        <v>29</v>
      </c>
      <c r="J67" s="41">
        <v>749534.02</v>
      </c>
      <c r="K67" s="38">
        <v>27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782558.86</v>
      </c>
      <c r="I68" s="38">
        <v>10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794096.65</v>
      </c>
      <c r="C69" s="38">
        <v>15</v>
      </c>
      <c r="D69" s="41">
        <v>196312.34</v>
      </c>
      <c r="E69" s="38">
        <v>13</v>
      </c>
      <c r="F69" s="38">
        <v>0</v>
      </c>
      <c r="G69" s="38">
        <v>0</v>
      </c>
      <c r="H69" s="41">
        <v>1063860.71</v>
      </c>
      <c r="I69" s="38">
        <v>18</v>
      </c>
      <c r="J69" s="41">
        <v>259108.62</v>
      </c>
      <c r="K69" s="38">
        <v>14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7231747.8300000001</v>
      </c>
      <c r="C70" s="38">
        <v>55</v>
      </c>
      <c r="D70" s="41">
        <v>1672135.98</v>
      </c>
      <c r="E70" s="38">
        <v>49</v>
      </c>
      <c r="F70" s="38">
        <v>10625.000000000004</v>
      </c>
      <c r="G70" s="38">
        <v>11</v>
      </c>
      <c r="H70" s="41">
        <v>7585758.2300000004</v>
      </c>
      <c r="I70" s="38">
        <v>56</v>
      </c>
      <c r="J70" s="41">
        <v>1958441.04</v>
      </c>
      <c r="K70" s="38">
        <v>54</v>
      </c>
      <c r="L70" s="38">
        <v>33104.500000000065</v>
      </c>
      <c r="M70" s="38">
        <v>18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5053816.2</v>
      </c>
      <c r="C71" s="38">
        <v>15</v>
      </c>
      <c r="D71" s="41">
        <v>277506.83</v>
      </c>
      <c r="E71" s="38">
        <v>12</v>
      </c>
      <c r="F71" s="41">
        <v>0</v>
      </c>
      <c r="G71" s="38">
        <v>0</v>
      </c>
      <c r="H71" s="41">
        <v>5460704.1299999999</v>
      </c>
      <c r="I71" s="38">
        <v>16</v>
      </c>
      <c r="J71" s="41">
        <v>260955.25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10927845.65</v>
      </c>
      <c r="C72" s="38">
        <v>26</v>
      </c>
      <c r="D72" s="41">
        <v>3376815.71</v>
      </c>
      <c r="E72" s="38">
        <v>26</v>
      </c>
      <c r="F72" s="41">
        <v>0</v>
      </c>
      <c r="G72" s="38">
        <v>0</v>
      </c>
      <c r="H72" s="41">
        <v>8878381.4800000004</v>
      </c>
      <c r="I72" s="38">
        <v>30</v>
      </c>
      <c r="J72" s="41">
        <v>2942511.02</v>
      </c>
      <c r="K72" s="38">
        <v>29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565387.84</v>
      </c>
      <c r="C73" s="38">
        <v>13</v>
      </c>
      <c r="D73" s="38">
        <v>269654.93</v>
      </c>
      <c r="E73" s="38">
        <v>11</v>
      </c>
      <c r="F73" s="38">
        <v>0</v>
      </c>
      <c r="G73" s="38">
        <v>0</v>
      </c>
      <c r="H73" s="41">
        <v>1610870.83</v>
      </c>
      <c r="I73" s="38">
        <v>12</v>
      </c>
      <c r="J73" s="38">
        <v>270932.40000000002</v>
      </c>
      <c r="K73" s="38">
        <v>12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5904480.5899999999</v>
      </c>
      <c r="C74" s="38">
        <v>43</v>
      </c>
      <c r="D74" s="41">
        <v>1044281.72</v>
      </c>
      <c r="E74" s="38">
        <v>41</v>
      </c>
      <c r="F74" s="41">
        <v>52295.33333333327</v>
      </c>
      <c r="G74" s="38">
        <v>10</v>
      </c>
      <c r="H74" s="41">
        <v>5485688.8499999996</v>
      </c>
      <c r="I74" s="38">
        <v>42</v>
      </c>
      <c r="J74" s="41">
        <v>1219909.97</v>
      </c>
      <c r="K74" s="38">
        <v>40</v>
      </c>
      <c r="L74" s="41">
        <v>11701.000000000002</v>
      </c>
      <c r="M74" s="38">
        <v>10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6082717.7800000003</v>
      </c>
      <c r="C75" s="38">
        <v>25</v>
      </c>
      <c r="D75" s="41">
        <v>1365728.3</v>
      </c>
      <c r="E75" s="38">
        <v>25</v>
      </c>
      <c r="F75" s="41">
        <v>0</v>
      </c>
      <c r="G75" s="38">
        <v>0</v>
      </c>
      <c r="H75" s="41">
        <v>5413089.21</v>
      </c>
      <c r="I75" s="38">
        <v>25</v>
      </c>
      <c r="J75" s="41">
        <v>1239108.8600000001</v>
      </c>
      <c r="K75" s="38">
        <v>22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39914192.159999996</v>
      </c>
      <c r="C76" s="38">
        <v>223</v>
      </c>
      <c r="D76" s="41">
        <v>15257419.970000001</v>
      </c>
      <c r="E76" s="38">
        <v>217</v>
      </c>
      <c r="F76" s="38">
        <v>564670.5</v>
      </c>
      <c r="G76" s="38">
        <v>57</v>
      </c>
      <c r="H76" s="41">
        <v>42792472.770000003</v>
      </c>
      <c r="I76" s="38">
        <v>233</v>
      </c>
      <c r="J76" s="41">
        <v>15209382.640000001</v>
      </c>
      <c r="K76" s="38">
        <v>225</v>
      </c>
      <c r="L76" s="38">
        <v>509665.83333333337</v>
      </c>
      <c r="M76" s="38">
        <v>63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15142026.77</v>
      </c>
      <c r="C77" s="34">
        <v>62</v>
      </c>
      <c r="D77" s="39">
        <v>6754361.1799999997</v>
      </c>
      <c r="E77" s="34">
        <v>60</v>
      </c>
      <c r="F77" s="39">
        <v>1026303.5000000003</v>
      </c>
      <c r="G77" s="34">
        <v>20</v>
      </c>
      <c r="H77" s="39">
        <v>18679557.210000001</v>
      </c>
      <c r="I77" s="34">
        <v>65</v>
      </c>
      <c r="J77" s="39">
        <v>9880550.3300000001</v>
      </c>
      <c r="K77" s="34">
        <v>63</v>
      </c>
      <c r="L77" s="39">
        <v>888776.33333333256</v>
      </c>
      <c r="M77" s="34">
        <v>21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10255250.99</v>
      </c>
      <c r="C78" s="34">
        <v>12</v>
      </c>
      <c r="D78" s="39">
        <v>906392.79</v>
      </c>
      <c r="E78" s="34">
        <v>10</v>
      </c>
      <c r="F78" s="39">
        <v>0</v>
      </c>
      <c r="G78" s="34">
        <v>0</v>
      </c>
      <c r="H78" s="39">
        <v>8445354.9900000002</v>
      </c>
      <c r="I78" s="34">
        <v>12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23646844.260000002</v>
      </c>
      <c r="C79" s="34">
        <v>85</v>
      </c>
      <c r="D79" s="39">
        <v>4999831.9800000004</v>
      </c>
      <c r="E79" s="34">
        <v>81</v>
      </c>
      <c r="F79" s="39">
        <v>80721.333333333372</v>
      </c>
      <c r="G79" s="34">
        <v>10</v>
      </c>
      <c r="H79" s="39">
        <v>22298429.920000002</v>
      </c>
      <c r="I79" s="34">
        <v>87</v>
      </c>
      <c r="J79" s="39">
        <v>4800486.21</v>
      </c>
      <c r="K79" s="34">
        <v>84</v>
      </c>
      <c r="L79" s="39">
        <v>293586.16666666704</v>
      </c>
      <c r="M79" s="34">
        <v>11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123337841.44</v>
      </c>
      <c r="C80" s="34">
        <v>320</v>
      </c>
      <c r="D80" s="39">
        <v>28570389.030000001</v>
      </c>
      <c r="E80" s="34">
        <v>297</v>
      </c>
      <c r="F80" s="39">
        <v>1382482.4999999998</v>
      </c>
      <c r="G80" s="34">
        <v>127</v>
      </c>
      <c r="H80" s="39">
        <v>140472067.27000001</v>
      </c>
      <c r="I80" s="34">
        <v>321</v>
      </c>
      <c r="J80" s="39">
        <v>28230904.07</v>
      </c>
      <c r="K80" s="34">
        <v>302</v>
      </c>
      <c r="L80" s="39">
        <v>2015135.6666666672</v>
      </c>
      <c r="M80" s="34">
        <v>126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1636427.92</v>
      </c>
      <c r="C81" s="34">
        <v>17</v>
      </c>
      <c r="D81" s="39">
        <v>390628.81</v>
      </c>
      <c r="E81" s="34">
        <v>17</v>
      </c>
      <c r="F81" s="39">
        <v>0</v>
      </c>
      <c r="G81" s="34">
        <v>0</v>
      </c>
      <c r="H81" s="39">
        <v>1732861.18</v>
      </c>
      <c r="I81" s="34">
        <v>18</v>
      </c>
      <c r="J81" s="39">
        <v>540252.30000000005</v>
      </c>
      <c r="K81" s="34">
        <v>18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10425420.41</v>
      </c>
      <c r="C82" s="34">
        <v>66</v>
      </c>
      <c r="D82" s="39">
        <v>4790614.5999999996</v>
      </c>
      <c r="E82" s="34">
        <v>65</v>
      </c>
      <c r="F82" s="39">
        <v>55033.166666666701</v>
      </c>
      <c r="G82" s="34">
        <v>19</v>
      </c>
      <c r="H82" s="39">
        <v>11960274.6</v>
      </c>
      <c r="I82" s="34">
        <v>67</v>
      </c>
      <c r="J82" s="39">
        <v>4653409.4400000004</v>
      </c>
      <c r="K82" s="34">
        <v>65</v>
      </c>
      <c r="L82" s="39">
        <v>193582.33333333323</v>
      </c>
      <c r="M82" s="34">
        <v>24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66954080.840000004</v>
      </c>
      <c r="C83" s="34">
        <v>107</v>
      </c>
      <c r="D83" s="39">
        <v>5566255.1799999997</v>
      </c>
      <c r="E83" s="34">
        <v>105</v>
      </c>
      <c r="F83" s="34">
        <v>340158</v>
      </c>
      <c r="G83" s="34">
        <v>25</v>
      </c>
      <c r="H83" s="39">
        <v>56775415.240000002</v>
      </c>
      <c r="I83" s="34">
        <v>108</v>
      </c>
      <c r="J83" s="39">
        <v>5684308.5599999996</v>
      </c>
      <c r="K83" s="34">
        <v>106</v>
      </c>
      <c r="L83" s="34">
        <v>214796.16666666692</v>
      </c>
      <c r="M83" s="34">
        <v>28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20067985.07</v>
      </c>
      <c r="C84" s="34">
        <v>36</v>
      </c>
      <c r="D84" s="39">
        <v>6102278.4400000004</v>
      </c>
      <c r="E84" s="34">
        <v>34</v>
      </c>
      <c r="F84" s="34">
        <v>190123.66666666666</v>
      </c>
      <c r="G84" s="34">
        <v>16</v>
      </c>
      <c r="H84" s="39">
        <v>19613870.5</v>
      </c>
      <c r="I84" s="34">
        <v>38</v>
      </c>
      <c r="J84" s="39">
        <v>6092805.3399999999</v>
      </c>
      <c r="K84" s="34">
        <v>36</v>
      </c>
      <c r="L84" s="34">
        <v>59585.5</v>
      </c>
      <c r="M84" s="34">
        <v>15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19509319.129999999</v>
      </c>
      <c r="C85" s="34">
        <v>109</v>
      </c>
      <c r="D85" s="39">
        <v>6576359.5499999998</v>
      </c>
      <c r="E85" s="34">
        <v>107</v>
      </c>
      <c r="F85" s="39">
        <v>160361.66666666672</v>
      </c>
      <c r="G85" s="34">
        <v>39</v>
      </c>
      <c r="H85" s="39">
        <v>20469453.489999998</v>
      </c>
      <c r="I85" s="34">
        <v>112</v>
      </c>
      <c r="J85" s="39">
        <v>7329475.1799999997</v>
      </c>
      <c r="K85" s="34">
        <v>110</v>
      </c>
      <c r="L85" s="39">
        <v>162590.83333333334</v>
      </c>
      <c r="M85" s="34">
        <v>41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9745493.3000000007</v>
      </c>
      <c r="C86" s="34">
        <v>101</v>
      </c>
      <c r="D86" s="39">
        <v>4344031.7699999996</v>
      </c>
      <c r="E86" s="34">
        <v>97</v>
      </c>
      <c r="F86" s="34">
        <v>198151.50000000003</v>
      </c>
      <c r="G86" s="34">
        <v>20</v>
      </c>
      <c r="H86" s="39">
        <v>9756238.6099999994</v>
      </c>
      <c r="I86" s="34">
        <v>102</v>
      </c>
      <c r="J86" s="39">
        <v>4857877.1500000004</v>
      </c>
      <c r="K86" s="34">
        <v>101</v>
      </c>
      <c r="L86" s="34">
        <v>256305.16666666672</v>
      </c>
      <c r="M86" s="34">
        <v>23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15851539.99</v>
      </c>
      <c r="C87" s="34">
        <v>51</v>
      </c>
      <c r="D87" s="39">
        <v>2683501.9300000002</v>
      </c>
      <c r="E87" s="34">
        <v>48</v>
      </c>
      <c r="F87" s="34">
        <v>22716.166666666668</v>
      </c>
      <c r="G87" s="34">
        <v>11</v>
      </c>
      <c r="H87" s="39">
        <v>15290659.359999999</v>
      </c>
      <c r="I87" s="34">
        <v>52</v>
      </c>
      <c r="J87" s="39">
        <v>2864190.71</v>
      </c>
      <c r="K87" s="34">
        <v>50</v>
      </c>
      <c r="L87" s="34">
        <v>32325.333333333325</v>
      </c>
      <c r="M87" s="34">
        <v>11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1853926.6</v>
      </c>
      <c r="C88" s="34">
        <v>19</v>
      </c>
      <c r="D88" s="39">
        <v>769401.32</v>
      </c>
      <c r="E88" s="34">
        <v>19</v>
      </c>
      <c r="F88" s="39">
        <v>0</v>
      </c>
      <c r="G88" s="34">
        <v>0</v>
      </c>
      <c r="H88" s="39">
        <v>1706555.63</v>
      </c>
      <c r="I88" s="34">
        <v>20</v>
      </c>
      <c r="J88" s="39">
        <v>800436.31</v>
      </c>
      <c r="K88" s="34">
        <v>19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1608653.86</v>
      </c>
      <c r="C89" s="34">
        <v>10</v>
      </c>
      <c r="D89" s="39">
        <v>261026.04</v>
      </c>
      <c r="E89" s="34">
        <v>10</v>
      </c>
      <c r="F89" s="34">
        <v>0</v>
      </c>
      <c r="G89" s="34">
        <v>0</v>
      </c>
      <c r="H89" s="39">
        <v>1614128.42</v>
      </c>
      <c r="I89" s="34">
        <v>10</v>
      </c>
      <c r="J89" s="39">
        <v>242300.62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2433328.9500000002</v>
      </c>
      <c r="C90" s="34">
        <v>11</v>
      </c>
      <c r="D90" s="39">
        <v>284901.21999999997</v>
      </c>
      <c r="E90" s="34">
        <v>10</v>
      </c>
      <c r="F90" s="34">
        <v>0</v>
      </c>
      <c r="G90" s="34">
        <v>0</v>
      </c>
      <c r="H90" s="39">
        <v>1244374.0900000001</v>
      </c>
      <c r="I90" s="34">
        <v>12</v>
      </c>
      <c r="J90" s="39">
        <v>263354.5</v>
      </c>
      <c r="K90" s="34">
        <v>12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17933232.399999999</v>
      </c>
      <c r="C91" s="34">
        <v>44</v>
      </c>
      <c r="D91" s="39">
        <v>1832152.53</v>
      </c>
      <c r="E91" s="34">
        <v>39</v>
      </c>
      <c r="F91" s="34">
        <v>674989.83333333372</v>
      </c>
      <c r="G91" s="34">
        <v>13</v>
      </c>
      <c r="H91" s="39">
        <v>17682898.82</v>
      </c>
      <c r="I91" s="34">
        <v>41</v>
      </c>
      <c r="J91" s="39">
        <v>2118070.25</v>
      </c>
      <c r="K91" s="34">
        <v>37</v>
      </c>
      <c r="L91" s="34">
        <v>255658.66666666672</v>
      </c>
      <c r="M91" s="34">
        <v>12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1807064.68</v>
      </c>
      <c r="C92" s="34">
        <v>11</v>
      </c>
      <c r="D92" s="39">
        <v>459114.06</v>
      </c>
      <c r="E92" s="34">
        <v>10</v>
      </c>
      <c r="F92" s="34">
        <v>0</v>
      </c>
      <c r="G92" s="34">
        <v>0</v>
      </c>
      <c r="H92" s="39">
        <v>1150465.21</v>
      </c>
      <c r="I92" s="34">
        <v>11</v>
      </c>
      <c r="J92" s="39">
        <v>243541.32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7598621.6699999999</v>
      </c>
      <c r="C93" s="34">
        <v>62</v>
      </c>
      <c r="D93" s="39">
        <v>3297194.25</v>
      </c>
      <c r="E93" s="34">
        <v>61</v>
      </c>
      <c r="F93" s="34">
        <v>0</v>
      </c>
      <c r="G93" s="34">
        <v>0</v>
      </c>
      <c r="H93" s="39">
        <v>8219313.0899999999</v>
      </c>
      <c r="I93" s="34">
        <v>63</v>
      </c>
      <c r="J93" s="39">
        <v>3583068</v>
      </c>
      <c r="K93" s="34">
        <v>62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3429817.02</v>
      </c>
      <c r="C94" s="34">
        <v>23</v>
      </c>
      <c r="D94" s="39">
        <v>1340985.29</v>
      </c>
      <c r="E94" s="34">
        <v>22</v>
      </c>
      <c r="F94" s="39">
        <v>0</v>
      </c>
      <c r="G94" s="34">
        <v>0</v>
      </c>
      <c r="H94" s="39">
        <v>1727065.05</v>
      </c>
      <c r="I94" s="34">
        <v>22</v>
      </c>
      <c r="J94" s="39">
        <v>1319078.6599999999</v>
      </c>
      <c r="K94" s="34">
        <v>21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7338629.96</v>
      </c>
      <c r="C95" s="34">
        <v>71</v>
      </c>
      <c r="D95" s="39">
        <v>3167373.68</v>
      </c>
      <c r="E95" s="34">
        <v>70</v>
      </c>
      <c r="F95" s="34">
        <v>436586.33333333296</v>
      </c>
      <c r="G95" s="34">
        <v>13</v>
      </c>
      <c r="H95" s="39">
        <v>8589397.4000000004</v>
      </c>
      <c r="I95" s="34">
        <v>74</v>
      </c>
      <c r="J95" s="39">
        <v>3609413.36</v>
      </c>
      <c r="K95" s="34">
        <v>72</v>
      </c>
      <c r="L95" s="34">
        <v>47525.666666666664</v>
      </c>
      <c r="M95" s="34">
        <v>16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947187.32</v>
      </c>
      <c r="C96" s="34">
        <v>10</v>
      </c>
      <c r="D96" s="39">
        <v>0</v>
      </c>
      <c r="E96" s="34">
        <v>0</v>
      </c>
      <c r="F96" s="34">
        <v>0</v>
      </c>
      <c r="G96" s="34">
        <v>0</v>
      </c>
      <c r="H96" s="39">
        <v>1258684.97</v>
      </c>
      <c r="I96" s="34">
        <v>11</v>
      </c>
      <c r="J96" s="39">
        <v>0</v>
      </c>
      <c r="K96" s="34">
        <v>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1564274.87</v>
      </c>
      <c r="C97" s="34">
        <v>15</v>
      </c>
      <c r="D97" s="39">
        <v>332875.25</v>
      </c>
      <c r="E97" s="34">
        <v>14</v>
      </c>
      <c r="F97" s="34">
        <v>0</v>
      </c>
      <c r="G97" s="34">
        <v>0</v>
      </c>
      <c r="H97" s="39">
        <v>1561571.32</v>
      </c>
      <c r="I97" s="34">
        <v>15</v>
      </c>
      <c r="J97" s="39">
        <v>342629.72</v>
      </c>
      <c r="K97" s="34">
        <v>14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4200001.24</v>
      </c>
      <c r="C98" s="34">
        <v>24</v>
      </c>
      <c r="D98" s="39">
        <v>939532.45</v>
      </c>
      <c r="E98" s="34">
        <v>21</v>
      </c>
      <c r="F98" s="39">
        <v>0</v>
      </c>
      <c r="G98" s="34">
        <v>0</v>
      </c>
      <c r="H98" s="39">
        <v>3682385.16</v>
      </c>
      <c r="I98" s="34">
        <v>23</v>
      </c>
      <c r="J98" s="39">
        <v>963359.64</v>
      </c>
      <c r="K98" s="34">
        <v>22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3626577.37</v>
      </c>
      <c r="C99" s="34">
        <v>20</v>
      </c>
      <c r="D99" s="39">
        <v>653462.66</v>
      </c>
      <c r="E99" s="34">
        <v>18</v>
      </c>
      <c r="F99" s="39">
        <v>0</v>
      </c>
      <c r="G99" s="34">
        <v>0</v>
      </c>
      <c r="H99" s="39">
        <v>2772600.16</v>
      </c>
      <c r="I99" s="34">
        <v>22</v>
      </c>
      <c r="J99" s="39">
        <v>692318.5</v>
      </c>
      <c r="K99" s="34">
        <v>22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315883.51</v>
      </c>
      <c r="C100" s="34">
        <v>12</v>
      </c>
      <c r="D100" s="34">
        <v>115004.38</v>
      </c>
      <c r="E100" s="34">
        <v>12</v>
      </c>
      <c r="F100" s="34">
        <v>0</v>
      </c>
      <c r="G100" s="34">
        <v>0</v>
      </c>
      <c r="H100" s="34">
        <v>424154.41</v>
      </c>
      <c r="I100" s="34">
        <v>12</v>
      </c>
      <c r="J100" s="34">
        <v>162881.57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1499405.02</v>
      </c>
      <c r="C101" s="34">
        <v>13</v>
      </c>
      <c r="D101" s="34">
        <v>490419.47</v>
      </c>
      <c r="E101" s="34">
        <v>13</v>
      </c>
      <c r="F101" s="34">
        <v>0</v>
      </c>
      <c r="G101" s="34">
        <v>0</v>
      </c>
      <c r="H101" s="34">
        <v>1404756.37</v>
      </c>
      <c r="I101" s="34">
        <v>13</v>
      </c>
      <c r="J101" s="34">
        <v>410849.67</v>
      </c>
      <c r="K101" s="34">
        <v>13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64274125.609999999</v>
      </c>
      <c r="C102" s="34">
        <v>221</v>
      </c>
      <c r="D102" s="34">
        <v>28367139.649999999</v>
      </c>
      <c r="E102" s="34">
        <v>208</v>
      </c>
      <c r="F102" s="34">
        <v>1541064.6666666667</v>
      </c>
      <c r="G102" s="34">
        <v>84</v>
      </c>
      <c r="H102" s="34">
        <v>79700918.219999999</v>
      </c>
      <c r="I102" s="34">
        <v>231</v>
      </c>
      <c r="J102" s="34">
        <v>35770853.130000003</v>
      </c>
      <c r="K102" s="34">
        <v>218</v>
      </c>
      <c r="L102" s="34">
        <v>2102561.5000000005</v>
      </c>
      <c r="M102" s="34">
        <v>83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2876852.13</v>
      </c>
      <c r="C103" s="34">
        <v>35</v>
      </c>
      <c r="D103" s="34">
        <v>884074.96</v>
      </c>
      <c r="E103" s="34">
        <v>34</v>
      </c>
      <c r="F103" s="34">
        <v>0</v>
      </c>
      <c r="G103" s="34">
        <v>0</v>
      </c>
      <c r="H103" s="34">
        <v>3331443.84</v>
      </c>
      <c r="I103" s="34">
        <v>35</v>
      </c>
      <c r="J103" s="34">
        <v>981190.56</v>
      </c>
      <c r="K103" s="34">
        <v>34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2452723.9300000002</v>
      </c>
      <c r="C104" s="34">
        <v>33</v>
      </c>
      <c r="D104" s="34">
        <v>998574.64</v>
      </c>
      <c r="E104" s="34">
        <v>30</v>
      </c>
      <c r="F104" s="34">
        <v>0</v>
      </c>
      <c r="G104" s="34">
        <v>0</v>
      </c>
      <c r="H104" s="34">
        <v>2667535.9500000002</v>
      </c>
      <c r="I104" s="34">
        <v>34</v>
      </c>
      <c r="J104" s="34">
        <v>982913.1</v>
      </c>
      <c r="K104" s="34">
        <v>32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632299.78</v>
      </c>
      <c r="C105" s="34">
        <v>13</v>
      </c>
      <c r="D105" s="34">
        <v>425771.07</v>
      </c>
      <c r="E105" s="34">
        <v>12</v>
      </c>
      <c r="F105" s="34">
        <v>0</v>
      </c>
      <c r="G105" s="34">
        <v>0</v>
      </c>
      <c r="H105" s="34">
        <v>512720.5</v>
      </c>
      <c r="I105" s="34">
        <v>12</v>
      </c>
      <c r="J105" s="34">
        <v>330603.36</v>
      </c>
      <c r="K105" s="34">
        <v>11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5840245</v>
      </c>
      <c r="C106" s="34">
        <v>48</v>
      </c>
      <c r="D106" s="34">
        <v>1504748.46</v>
      </c>
      <c r="E106" s="34">
        <v>41</v>
      </c>
      <c r="F106" s="34">
        <v>0</v>
      </c>
      <c r="G106" s="34">
        <v>0</v>
      </c>
      <c r="H106" s="34">
        <v>11011726.279999999</v>
      </c>
      <c r="I106" s="34">
        <v>50</v>
      </c>
      <c r="J106" s="34">
        <v>1738463.58</v>
      </c>
      <c r="K106" s="34">
        <v>43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5569829.0599999996</v>
      </c>
      <c r="C107" s="34">
        <v>57</v>
      </c>
      <c r="D107" s="34">
        <v>1857015.99</v>
      </c>
      <c r="E107" s="34">
        <v>52</v>
      </c>
      <c r="F107" s="34">
        <v>111831</v>
      </c>
      <c r="G107" s="34">
        <v>11</v>
      </c>
      <c r="H107" s="34">
        <v>5525170.21</v>
      </c>
      <c r="I107" s="34">
        <v>55</v>
      </c>
      <c r="J107" s="34">
        <v>1721401.81</v>
      </c>
      <c r="K107" s="34">
        <v>53</v>
      </c>
      <c r="L107" s="34">
        <v>144235.00000000015</v>
      </c>
      <c r="M107" s="34">
        <v>12</v>
      </c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158</v>
      </c>
      <c r="B2" s="39">
        <v>78698772.870000005</v>
      </c>
      <c r="C2" s="35">
        <v>319</v>
      </c>
      <c r="D2" s="39">
        <v>16186118.619999999</v>
      </c>
      <c r="E2" s="35">
        <v>304</v>
      </c>
      <c r="F2" s="39">
        <v>957845.00000000035</v>
      </c>
      <c r="G2" s="35">
        <v>70</v>
      </c>
      <c r="H2" s="39">
        <v>80145170.420000002</v>
      </c>
      <c r="I2" s="35">
        <v>315</v>
      </c>
      <c r="J2" s="39">
        <v>16966311.66</v>
      </c>
      <c r="K2" s="35">
        <v>307</v>
      </c>
      <c r="L2" s="39">
        <v>642010.50000000023</v>
      </c>
      <c r="M2" s="36">
        <v>64</v>
      </c>
      <c r="N2" s="34"/>
    </row>
    <row r="3" spans="1:14" x14ac:dyDescent="0.25">
      <c r="A3" s="34" t="s">
        <v>159</v>
      </c>
      <c r="B3" s="39">
        <v>85010074.609999999</v>
      </c>
      <c r="C3" s="35">
        <v>392</v>
      </c>
      <c r="D3" s="39">
        <v>22349213.149999999</v>
      </c>
      <c r="E3" s="35">
        <v>368</v>
      </c>
      <c r="F3" s="39">
        <v>708686</v>
      </c>
      <c r="G3" s="35">
        <v>85</v>
      </c>
      <c r="H3" s="39">
        <v>91867764.120000005</v>
      </c>
      <c r="I3" s="35">
        <v>417</v>
      </c>
      <c r="J3" s="39">
        <v>25557293.649999999</v>
      </c>
      <c r="K3" s="35">
        <v>390</v>
      </c>
      <c r="L3" s="39">
        <v>577960.5</v>
      </c>
      <c r="M3" s="36">
        <v>97</v>
      </c>
      <c r="N3" s="34"/>
    </row>
    <row r="4" spans="1:14" x14ac:dyDescent="0.25">
      <c r="A4" s="34" t="s">
        <v>160</v>
      </c>
      <c r="B4" s="39">
        <v>44255914.32</v>
      </c>
      <c r="C4" s="35">
        <v>282</v>
      </c>
      <c r="D4" s="39">
        <v>13714334.27</v>
      </c>
      <c r="E4" s="35">
        <v>272</v>
      </c>
      <c r="F4" s="39">
        <v>252439.83333333346</v>
      </c>
      <c r="G4" s="35">
        <v>72</v>
      </c>
      <c r="H4" s="39">
        <v>45879987.600000001</v>
      </c>
      <c r="I4" s="35">
        <v>289</v>
      </c>
      <c r="J4" s="39">
        <v>14654794.51</v>
      </c>
      <c r="K4" s="35">
        <v>276</v>
      </c>
      <c r="L4" s="39">
        <v>288149.16666666674</v>
      </c>
      <c r="M4" s="36">
        <v>74</v>
      </c>
      <c r="N4" s="34"/>
    </row>
    <row r="5" spans="1:14" x14ac:dyDescent="0.25">
      <c r="A5" s="34" t="s">
        <v>161</v>
      </c>
      <c r="B5" s="39">
        <v>501096619.01999998</v>
      </c>
      <c r="C5" s="40">
        <v>1493</v>
      </c>
      <c r="D5" s="39">
        <v>137201647.08000001</v>
      </c>
      <c r="E5" s="40">
        <v>1388</v>
      </c>
      <c r="F5" s="39">
        <v>5356880.333333333</v>
      </c>
      <c r="G5" s="35">
        <v>411</v>
      </c>
      <c r="H5" s="39">
        <v>545367894.48000002</v>
      </c>
      <c r="I5" s="40">
        <v>1513</v>
      </c>
      <c r="J5" s="39">
        <v>143912278.06</v>
      </c>
      <c r="K5" s="40">
        <v>1411</v>
      </c>
      <c r="L5" s="39">
        <v>7499247.1666666688</v>
      </c>
      <c r="M5" s="36">
        <v>427</v>
      </c>
      <c r="N5" s="34"/>
    </row>
    <row r="6" spans="1:14" x14ac:dyDescent="0.25">
      <c r="A6" s="34" t="s">
        <v>162</v>
      </c>
      <c r="B6" s="39">
        <v>1371623.16</v>
      </c>
      <c r="C6" s="35">
        <v>31</v>
      </c>
      <c r="D6" s="39">
        <v>652685.19999999995</v>
      </c>
      <c r="E6" s="35">
        <v>29</v>
      </c>
      <c r="F6" s="34">
        <v>0</v>
      </c>
      <c r="G6" s="35">
        <v>0</v>
      </c>
      <c r="H6" s="39">
        <v>1278065.1399999999</v>
      </c>
      <c r="I6" s="35">
        <v>30</v>
      </c>
      <c r="J6" s="39">
        <v>643232.75</v>
      </c>
      <c r="K6" s="35">
        <v>30</v>
      </c>
      <c r="L6" s="34">
        <v>0</v>
      </c>
      <c r="M6" s="36">
        <v>0</v>
      </c>
      <c r="N6" s="34"/>
    </row>
    <row r="7" spans="1:14" x14ac:dyDescent="0.25">
      <c r="A7" s="34" t="s">
        <v>163</v>
      </c>
      <c r="B7" s="39">
        <v>122754478.47</v>
      </c>
      <c r="C7" s="35">
        <v>329</v>
      </c>
      <c r="D7" s="39">
        <v>20207119.620000001</v>
      </c>
      <c r="E7" s="35">
        <v>315</v>
      </c>
      <c r="F7" s="39">
        <v>840634.50000000012</v>
      </c>
      <c r="G7" s="35">
        <v>77</v>
      </c>
      <c r="H7" s="39">
        <v>118126019.86</v>
      </c>
      <c r="I7" s="35">
        <v>338</v>
      </c>
      <c r="J7" s="39">
        <v>20650986.280000001</v>
      </c>
      <c r="K7" s="35">
        <v>323</v>
      </c>
      <c r="L7" s="39">
        <v>561868.50000000023</v>
      </c>
      <c r="M7" s="36">
        <v>91</v>
      </c>
      <c r="N7" s="34"/>
    </row>
    <row r="8" spans="1:14" x14ac:dyDescent="0.25">
      <c r="A8" s="34" t="s">
        <v>164</v>
      </c>
      <c r="B8" s="39">
        <v>4401122.16</v>
      </c>
      <c r="C8" s="35">
        <v>52</v>
      </c>
      <c r="D8" s="39">
        <v>1094711.78</v>
      </c>
      <c r="E8" s="35">
        <v>51</v>
      </c>
      <c r="F8" s="34">
        <v>0</v>
      </c>
      <c r="G8" s="35">
        <v>0</v>
      </c>
      <c r="H8" s="39">
        <v>4292785.76</v>
      </c>
      <c r="I8" s="35">
        <v>56</v>
      </c>
      <c r="J8" s="39">
        <v>1306993.7</v>
      </c>
      <c r="K8" s="35">
        <v>54</v>
      </c>
      <c r="L8" s="34">
        <v>0</v>
      </c>
      <c r="M8" s="36">
        <v>0</v>
      </c>
      <c r="N8" s="34"/>
    </row>
    <row r="9" spans="1:14" x14ac:dyDescent="0.25">
      <c r="A9" s="34" t="s">
        <v>165</v>
      </c>
      <c r="B9" s="39">
        <v>46123635.189999998</v>
      </c>
      <c r="C9" s="35">
        <v>288</v>
      </c>
      <c r="D9" s="39">
        <v>16168710.970000001</v>
      </c>
      <c r="E9" s="35">
        <v>278</v>
      </c>
      <c r="F9" s="39">
        <v>496971.66666666686</v>
      </c>
      <c r="G9" s="35">
        <v>66</v>
      </c>
      <c r="H9" s="39">
        <v>47148227.82</v>
      </c>
      <c r="I9" s="35">
        <v>294</v>
      </c>
      <c r="J9" s="39">
        <v>17232755.210000001</v>
      </c>
      <c r="K9" s="35">
        <v>285</v>
      </c>
      <c r="L9" s="39">
        <v>610598.16666666674</v>
      </c>
      <c r="M9" s="36">
        <v>79</v>
      </c>
      <c r="N9" s="34"/>
    </row>
    <row r="10" spans="1:14" x14ac:dyDescent="0.25">
      <c r="A10" s="34" t="s">
        <v>166</v>
      </c>
      <c r="B10" s="39">
        <v>24096639.129999999</v>
      </c>
      <c r="C10" s="35">
        <v>186</v>
      </c>
      <c r="D10" s="39">
        <v>6032209.8799999999</v>
      </c>
      <c r="E10" s="35">
        <v>173</v>
      </c>
      <c r="F10" s="39">
        <v>182094.66666666666</v>
      </c>
      <c r="G10" s="35">
        <v>54</v>
      </c>
      <c r="H10" s="39">
        <v>24182974</v>
      </c>
      <c r="I10" s="35">
        <v>192</v>
      </c>
      <c r="J10" s="39">
        <v>6400112.7999999998</v>
      </c>
      <c r="K10" s="35">
        <v>184</v>
      </c>
      <c r="L10" s="39">
        <v>143940.66666666672</v>
      </c>
      <c r="M10" s="36">
        <v>60</v>
      </c>
      <c r="N10" s="34"/>
    </row>
    <row r="11" spans="1:14" x14ac:dyDescent="0.25">
      <c r="A11" s="34" t="s">
        <v>167</v>
      </c>
      <c r="B11" s="39">
        <v>63170271.149999999</v>
      </c>
      <c r="C11" s="35">
        <v>270</v>
      </c>
      <c r="D11" s="39">
        <v>14097382.720000001</v>
      </c>
      <c r="E11" s="35">
        <v>255</v>
      </c>
      <c r="F11" s="39">
        <v>490986.50000000006</v>
      </c>
      <c r="G11" s="35">
        <v>75</v>
      </c>
      <c r="H11" s="39">
        <v>64776603.350000001</v>
      </c>
      <c r="I11" s="35">
        <v>273</v>
      </c>
      <c r="J11" s="39">
        <v>15832125.890000001</v>
      </c>
      <c r="K11" s="35">
        <v>259</v>
      </c>
      <c r="L11" s="39">
        <v>507774</v>
      </c>
      <c r="M11" s="36">
        <v>88</v>
      </c>
      <c r="N11" s="34"/>
    </row>
    <row r="12" spans="1:14" x14ac:dyDescent="0.25">
      <c r="A12" s="34" t="s">
        <v>168</v>
      </c>
      <c r="B12" s="39">
        <v>873668711.13999999</v>
      </c>
      <c r="C12" s="35">
        <v>4186</v>
      </c>
      <c r="D12" s="39">
        <v>156505766.75</v>
      </c>
      <c r="E12" s="35">
        <v>3517</v>
      </c>
      <c r="F12" s="39">
        <v>4689720.333333333</v>
      </c>
      <c r="G12" s="35">
        <v>264</v>
      </c>
      <c r="H12" s="39">
        <v>640170071.88</v>
      </c>
      <c r="I12" s="35">
        <v>2731</v>
      </c>
      <c r="J12" s="39">
        <v>134853955.46000001</v>
      </c>
      <c r="K12" s="35">
        <v>2241</v>
      </c>
      <c r="L12" s="39">
        <v>4355744.833333333</v>
      </c>
      <c r="M12" s="36">
        <v>251</v>
      </c>
      <c r="N12" s="34"/>
    </row>
    <row r="13" spans="1:14" x14ac:dyDescent="0.25">
      <c r="A13" s="34" t="s">
        <v>169</v>
      </c>
      <c r="B13" s="39">
        <v>102758300.52</v>
      </c>
      <c r="C13" s="35">
        <v>613</v>
      </c>
      <c r="D13" s="39">
        <v>34353107.039999999</v>
      </c>
      <c r="E13" s="35">
        <v>583</v>
      </c>
      <c r="F13" s="39">
        <v>2270202.5</v>
      </c>
      <c r="G13" s="35">
        <v>125</v>
      </c>
      <c r="H13" s="39">
        <v>107233256.78</v>
      </c>
      <c r="I13" s="35">
        <v>628</v>
      </c>
      <c r="J13" s="39">
        <v>37778992.93</v>
      </c>
      <c r="K13" s="35">
        <v>595</v>
      </c>
      <c r="L13" s="39">
        <v>2041491.3333333328</v>
      </c>
      <c r="M13" s="36">
        <v>135</v>
      </c>
      <c r="N13" s="34"/>
    </row>
    <row r="14" spans="1:14" x14ac:dyDescent="0.25">
      <c r="A14" s="34" t="s">
        <v>170</v>
      </c>
      <c r="B14" s="39">
        <v>193967151.99000001</v>
      </c>
      <c r="C14" s="35">
        <v>597</v>
      </c>
      <c r="D14" s="39">
        <v>36546538.310000002</v>
      </c>
      <c r="E14" s="35">
        <v>572</v>
      </c>
      <c r="F14" s="39">
        <v>1163601.6666666658</v>
      </c>
      <c r="G14" s="35">
        <v>138</v>
      </c>
      <c r="H14" s="39">
        <v>198413501.62</v>
      </c>
      <c r="I14" s="35">
        <v>626</v>
      </c>
      <c r="J14" s="39">
        <v>38372443.82</v>
      </c>
      <c r="K14" s="35">
        <v>600</v>
      </c>
      <c r="L14" s="39">
        <v>1296007.8333333337</v>
      </c>
      <c r="M14" s="36">
        <v>151</v>
      </c>
      <c r="N14" s="34"/>
    </row>
    <row r="15" spans="1:14" x14ac:dyDescent="0.25">
      <c r="A15" s="34" t="s">
        <v>171</v>
      </c>
      <c r="B15" s="39">
        <v>66384347.329999998</v>
      </c>
      <c r="C15" s="35">
        <v>451</v>
      </c>
      <c r="D15" s="39">
        <v>14816574.02</v>
      </c>
      <c r="E15" s="35">
        <v>422</v>
      </c>
      <c r="F15" s="39">
        <v>896952.83333333337</v>
      </c>
      <c r="G15" s="35">
        <v>100</v>
      </c>
      <c r="H15" s="39">
        <v>64822229.5</v>
      </c>
      <c r="I15" s="35">
        <v>458</v>
      </c>
      <c r="J15" s="39">
        <v>15303655.539999999</v>
      </c>
      <c r="K15" s="35">
        <v>433</v>
      </c>
      <c r="L15" s="39">
        <v>1109555.5000000007</v>
      </c>
      <c r="M15" s="36">
        <v>105</v>
      </c>
      <c r="N15" s="34"/>
    </row>
    <row r="16" spans="1:14" x14ac:dyDescent="0.25">
      <c r="A16" s="34" t="s">
        <v>172</v>
      </c>
      <c r="B16" s="34">
        <v>81733957.019999996</v>
      </c>
      <c r="C16" s="35">
        <v>501</v>
      </c>
      <c r="D16" s="34">
        <v>23136983.809999999</v>
      </c>
      <c r="E16" s="35">
        <v>464</v>
      </c>
      <c r="F16" s="34">
        <v>771164.50000000058</v>
      </c>
      <c r="G16" s="35">
        <v>140</v>
      </c>
      <c r="H16" s="34">
        <v>77784711.25</v>
      </c>
      <c r="I16" s="35">
        <v>494</v>
      </c>
      <c r="J16" s="34">
        <v>22517465.059999999</v>
      </c>
      <c r="K16" s="35">
        <v>466</v>
      </c>
      <c r="L16" s="34">
        <v>924983.5</v>
      </c>
      <c r="M16" s="36">
        <v>138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2019-08-19T14:19:03Z</dcterms:modified>
</cp:coreProperties>
</file>