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1D10138-D79D-45BE-90A3-F33EB84AC659}" xr6:coauthVersionLast="47" xr6:coauthVersionMax="47" xr10:uidLastSave="{00000000-0000-0000-0000-000000000000}"/>
  <bookViews>
    <workbookView xWindow="1380" yWindow="420" windowWidth="23340" windowHeight="1441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E342" i="3"/>
  <c r="D342" i="3"/>
  <c r="J342" i="3" s="1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D334" i="3"/>
  <c r="J334" i="3" s="1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D330" i="3"/>
  <c r="J330" i="3" s="1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D326" i="3"/>
  <c r="J326" i="3" s="1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E322" i="3"/>
  <c r="D322" i="3"/>
  <c r="J322" i="3" s="1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E318" i="3"/>
  <c r="D318" i="3"/>
  <c r="J318" i="3" s="1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D314" i="3"/>
  <c r="J314" i="3" s="1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D310" i="3"/>
  <c r="J310" i="3" s="1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D306" i="3"/>
  <c r="J306" i="3" s="1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D302" i="3"/>
  <c r="J302" i="3" s="1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D298" i="3"/>
  <c r="J298" i="3" s="1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D294" i="3"/>
  <c r="J294" i="3" s="1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D290" i="3"/>
  <c r="J290" i="3" s="1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D286" i="3"/>
  <c r="J286" i="3" s="1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I278" i="3" s="1"/>
  <c r="E278" i="3"/>
  <c r="D278" i="3"/>
  <c r="J278" i="3" s="1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D274" i="3"/>
  <c r="J274" i="3" s="1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I270" i="3" s="1"/>
  <c r="E270" i="3"/>
  <c r="D270" i="3"/>
  <c r="J270" i="3" s="1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I266" i="3" s="1"/>
  <c r="E266" i="3"/>
  <c r="D266" i="3"/>
  <c r="J266" i="3" s="1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I262" i="3" s="1"/>
  <c r="E262" i="3"/>
  <c r="D262" i="3"/>
  <c r="J262" i="3" s="1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D258" i="3"/>
  <c r="J258" i="3" s="1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I254" i="3" s="1"/>
  <c r="E254" i="3"/>
  <c r="D254" i="3"/>
  <c r="J254" i="3" s="1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I250" i="3" s="1"/>
  <c r="E250" i="3"/>
  <c r="D250" i="3"/>
  <c r="J250" i="3" s="1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F246" i="3"/>
  <c r="I246" i="3" s="1"/>
  <c r="E246" i="3"/>
  <c r="D246" i="3"/>
  <c r="J246" i="3" s="1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I242" i="3" s="1"/>
  <c r="E242" i="3"/>
  <c r="D242" i="3"/>
  <c r="J242" i="3" s="1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I238" i="3" s="1"/>
  <c r="E238" i="3"/>
  <c r="D238" i="3"/>
  <c r="J238" i="3" s="1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I234" i="3" s="1"/>
  <c r="E234" i="3"/>
  <c r="D234" i="3"/>
  <c r="J234" i="3" s="1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I230" i="3" s="1"/>
  <c r="E230" i="3"/>
  <c r="D230" i="3"/>
  <c r="J230" i="3" s="1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I226" i="3" s="1"/>
  <c r="E226" i="3"/>
  <c r="D226" i="3"/>
  <c r="J226" i="3" s="1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F222" i="3"/>
  <c r="I222" i="3" s="1"/>
  <c r="E222" i="3"/>
  <c r="K222" i="3" s="1"/>
  <c r="D222" i="3"/>
  <c r="J222" i="3" s="1"/>
  <c r="C222" i="3"/>
  <c r="B222" i="3"/>
  <c r="J221" i="3"/>
  <c r="H221" i="3"/>
  <c r="K221" i="3" s="1"/>
  <c r="G221" i="3"/>
  <c r="F221" i="3"/>
  <c r="I221" i="3" s="1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I218" i="3" s="1"/>
  <c r="E218" i="3"/>
  <c r="K218" i="3" s="1"/>
  <c r="D218" i="3"/>
  <c r="J218" i="3" s="1"/>
  <c r="C218" i="3"/>
  <c r="B218" i="3"/>
  <c r="J217" i="3"/>
  <c r="H217" i="3"/>
  <c r="K217" i="3" s="1"/>
  <c r="G217" i="3"/>
  <c r="F217" i="3"/>
  <c r="I217" i="3" s="1"/>
  <c r="E217" i="3"/>
  <c r="D217" i="3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I214" i="3" s="1"/>
  <c r="E214" i="3"/>
  <c r="K214" i="3" s="1"/>
  <c r="D214" i="3"/>
  <c r="J214" i="3" s="1"/>
  <c r="C214" i="3"/>
  <c r="B214" i="3"/>
  <c r="J213" i="3"/>
  <c r="H213" i="3"/>
  <c r="K213" i="3" s="1"/>
  <c r="G213" i="3"/>
  <c r="F213" i="3"/>
  <c r="I213" i="3" s="1"/>
  <c r="E213" i="3"/>
  <c r="D213" i="3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J211" i="3"/>
  <c r="H211" i="3"/>
  <c r="G211" i="3"/>
  <c r="F211" i="3"/>
  <c r="E211" i="3"/>
  <c r="K211" i="3" s="1"/>
  <c r="D211" i="3"/>
  <c r="C211" i="3"/>
  <c r="B211" i="3"/>
  <c r="H210" i="3"/>
  <c r="G210" i="3"/>
  <c r="F210" i="3"/>
  <c r="I210" i="3" s="1"/>
  <c r="E210" i="3"/>
  <c r="K210" i="3" s="1"/>
  <c r="D210" i="3"/>
  <c r="J210" i="3" s="1"/>
  <c r="C210" i="3"/>
  <c r="B210" i="3"/>
  <c r="J209" i="3"/>
  <c r="H209" i="3"/>
  <c r="K209" i="3" s="1"/>
  <c r="G209" i="3"/>
  <c r="F209" i="3"/>
  <c r="I209" i="3" s="1"/>
  <c r="E209" i="3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J207" i="3"/>
  <c r="H207" i="3"/>
  <c r="G207" i="3"/>
  <c r="F207" i="3"/>
  <c r="E207" i="3"/>
  <c r="K207" i="3" s="1"/>
  <c r="D207" i="3"/>
  <c r="C207" i="3"/>
  <c r="B207" i="3"/>
  <c r="H206" i="3"/>
  <c r="G206" i="3"/>
  <c r="F206" i="3"/>
  <c r="I206" i="3" s="1"/>
  <c r="E206" i="3"/>
  <c r="K206" i="3" s="1"/>
  <c r="D206" i="3"/>
  <c r="J206" i="3" s="1"/>
  <c r="C206" i="3"/>
  <c r="B206" i="3"/>
  <c r="J205" i="3"/>
  <c r="H205" i="3"/>
  <c r="K205" i="3" s="1"/>
  <c r="G205" i="3"/>
  <c r="F205" i="3"/>
  <c r="I205" i="3" s="1"/>
  <c r="E205" i="3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J203" i="3"/>
  <c r="H203" i="3"/>
  <c r="G203" i="3"/>
  <c r="F203" i="3"/>
  <c r="E203" i="3"/>
  <c r="K203" i="3" s="1"/>
  <c r="D203" i="3"/>
  <c r="C203" i="3"/>
  <c r="I203" i="3" s="1"/>
  <c r="B203" i="3"/>
  <c r="H202" i="3"/>
  <c r="G202" i="3"/>
  <c r="F202" i="3"/>
  <c r="I202" i="3" s="1"/>
  <c r="E202" i="3"/>
  <c r="K202" i="3" s="1"/>
  <c r="D202" i="3"/>
  <c r="C202" i="3"/>
  <c r="B202" i="3"/>
  <c r="H201" i="3"/>
  <c r="K201" i="3" s="1"/>
  <c r="G201" i="3"/>
  <c r="J201" i="3" s="1"/>
  <c r="F201" i="3"/>
  <c r="I201" i="3" s="1"/>
  <c r="E201" i="3"/>
  <c r="D201" i="3"/>
  <c r="C201" i="3"/>
  <c r="B201" i="3"/>
  <c r="J200" i="3"/>
  <c r="I200" i="3"/>
  <c r="H200" i="3"/>
  <c r="K200" i="3" s="1"/>
  <c r="G200" i="3"/>
  <c r="F200" i="3"/>
  <c r="E200" i="3"/>
  <c r="D200" i="3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H198" i="3"/>
  <c r="G198" i="3"/>
  <c r="F198" i="3"/>
  <c r="I198" i="3" s="1"/>
  <c r="E198" i="3"/>
  <c r="K198" i="3" s="1"/>
  <c r="D198" i="3"/>
  <c r="J198" i="3" s="1"/>
  <c r="C198" i="3"/>
  <c r="B198" i="3"/>
  <c r="J197" i="3"/>
  <c r="H197" i="3"/>
  <c r="K197" i="3" s="1"/>
  <c r="G197" i="3"/>
  <c r="F197" i="3"/>
  <c r="I197" i="3" s="1"/>
  <c r="E197" i="3"/>
  <c r="D197" i="3"/>
  <c r="C197" i="3"/>
  <c r="B197" i="3"/>
  <c r="H196" i="3"/>
  <c r="K196" i="3" s="1"/>
  <c r="G196" i="3"/>
  <c r="F196" i="3"/>
  <c r="E196" i="3"/>
  <c r="D196" i="3"/>
  <c r="J196" i="3" s="1"/>
  <c r="C196" i="3"/>
  <c r="I196" i="3" s="1"/>
  <c r="B196" i="3"/>
  <c r="J195" i="3"/>
  <c r="H195" i="3"/>
  <c r="G195" i="3"/>
  <c r="F195" i="3"/>
  <c r="E195" i="3"/>
  <c r="K195" i="3" s="1"/>
  <c r="D195" i="3"/>
  <c r="C195" i="3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J193" i="3" s="1"/>
  <c r="F193" i="3"/>
  <c r="E193" i="3"/>
  <c r="D193" i="3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I190" i="3" s="1"/>
  <c r="E190" i="3"/>
  <c r="K190" i="3" s="1"/>
  <c r="D190" i="3"/>
  <c r="J190" i="3" s="1"/>
  <c r="C190" i="3"/>
  <c r="B190" i="3"/>
  <c r="H189" i="3"/>
  <c r="K189" i="3" s="1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J183" i="3"/>
  <c r="H183" i="3"/>
  <c r="G183" i="3"/>
  <c r="F183" i="3"/>
  <c r="E183" i="3"/>
  <c r="K183" i="3" s="1"/>
  <c r="D183" i="3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J178" i="3" s="1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J170" i="3" s="1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J166" i="3" s="1"/>
  <c r="F166" i="3"/>
  <c r="E166" i="3"/>
  <c r="D166" i="3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J154" i="3" s="1"/>
  <c r="F154" i="3"/>
  <c r="E154" i="3"/>
  <c r="D154" i="3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J146" i="3" s="1"/>
  <c r="F146" i="3"/>
  <c r="E146" i="3"/>
  <c r="D146" i="3"/>
  <c r="C146" i="3"/>
  <c r="I146" i="3" s="1"/>
  <c r="B146" i="3"/>
  <c r="J145" i="3"/>
  <c r="I145" i="3"/>
  <c r="H145" i="3"/>
  <c r="G145" i="3"/>
  <c r="F145" i="3"/>
  <c r="E145" i="3"/>
  <c r="K145" i="3" s="1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J138" i="3" s="1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J134" i="3" s="1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H126" i="3"/>
  <c r="K126" i="3" s="1"/>
  <c r="G126" i="3"/>
  <c r="J126" i="3" s="1"/>
  <c r="F126" i="3"/>
  <c r="E126" i="3"/>
  <c r="D126" i="3"/>
  <c r="C126" i="3"/>
  <c r="I126" i="3" s="1"/>
  <c r="B126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H122" i="3"/>
  <c r="K122" i="3" s="1"/>
  <c r="G122" i="3"/>
  <c r="J122" i="3" s="1"/>
  <c r="F122" i="3"/>
  <c r="E122" i="3"/>
  <c r="D122" i="3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J118" i="3" s="1"/>
  <c r="F118" i="3"/>
  <c r="E118" i="3"/>
  <c r="D118" i="3"/>
  <c r="C118" i="3"/>
  <c r="B118" i="3"/>
  <c r="J117" i="3"/>
  <c r="I117" i="3"/>
  <c r="H117" i="3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B114" i="3"/>
  <c r="J113" i="3"/>
  <c r="I113" i="3"/>
  <c r="H113" i="3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H110" i="3"/>
  <c r="K110" i="3" s="1"/>
  <c r="G110" i="3"/>
  <c r="J110" i="3" s="1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H106" i="3"/>
  <c r="K106" i="3" s="1"/>
  <c r="G106" i="3"/>
  <c r="J106" i="3" s="1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J102" i="3" s="1"/>
  <c r="F102" i="3"/>
  <c r="E102" i="3"/>
  <c r="D102" i="3"/>
  <c r="C102" i="3"/>
  <c r="B102" i="3"/>
  <c r="J101" i="3"/>
  <c r="I101" i="3"/>
  <c r="H101" i="3"/>
  <c r="G101" i="3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B98" i="3"/>
  <c r="J97" i="3"/>
  <c r="I97" i="3"/>
  <c r="H97" i="3"/>
  <c r="G97" i="3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H90" i="3"/>
  <c r="K90" i="3" s="1"/>
  <c r="G90" i="3"/>
  <c r="J90" i="3" s="1"/>
  <c r="F90" i="3"/>
  <c r="E90" i="3"/>
  <c r="D90" i="3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J86" i="3" s="1"/>
  <c r="F86" i="3"/>
  <c r="E86" i="3"/>
  <c r="D86" i="3"/>
  <c r="C86" i="3"/>
  <c r="B86" i="3"/>
  <c r="J85" i="3"/>
  <c r="I85" i="3"/>
  <c r="H85" i="3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B82" i="3"/>
  <c r="J81" i="3"/>
  <c r="I81" i="3"/>
  <c r="H81" i="3"/>
  <c r="G81" i="3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H74" i="3"/>
  <c r="K74" i="3" s="1"/>
  <c r="G74" i="3"/>
  <c r="J74" i="3" s="1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B70" i="3"/>
  <c r="J69" i="3"/>
  <c r="I69" i="3"/>
  <c r="H69" i="3"/>
  <c r="G69" i="3"/>
  <c r="F69" i="3"/>
  <c r="E69" i="3"/>
  <c r="D69" i="3"/>
  <c r="C69" i="3"/>
  <c r="B69" i="3"/>
  <c r="K68" i="3"/>
  <c r="J68" i="3"/>
  <c r="H68" i="3"/>
  <c r="G68" i="3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B66" i="3"/>
  <c r="J65" i="3"/>
  <c r="I65" i="3"/>
  <c r="H65" i="3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C62" i="3"/>
  <c r="I62" i="3" s="1"/>
  <c r="B62" i="3"/>
  <c r="J61" i="3"/>
  <c r="I61" i="3"/>
  <c r="H61" i="3"/>
  <c r="G61" i="3"/>
  <c r="F61" i="3"/>
  <c r="E61" i="3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F54" i="3"/>
  <c r="E54" i="3"/>
  <c r="D54" i="3"/>
  <c r="C54" i="3"/>
  <c r="B54" i="3"/>
  <c r="J53" i="3"/>
  <c r="I53" i="3"/>
  <c r="H53" i="3"/>
  <c r="G53" i="3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C50" i="3"/>
  <c r="B50" i="3"/>
  <c r="J49" i="3"/>
  <c r="I49" i="3"/>
  <c r="H49" i="3"/>
  <c r="G49" i="3"/>
  <c r="F49" i="3"/>
  <c r="E49" i="3"/>
  <c r="D49" i="3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D45" i="3"/>
  <c r="C45" i="3"/>
  <c r="B45" i="3"/>
  <c r="K44" i="3"/>
  <c r="J44" i="3"/>
  <c r="H44" i="3"/>
  <c r="G44" i="3"/>
  <c r="F44" i="3"/>
  <c r="E44" i="3"/>
  <c r="D44" i="3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K42" i="3"/>
  <c r="H42" i="3"/>
  <c r="G42" i="3"/>
  <c r="F42" i="3"/>
  <c r="E42" i="3"/>
  <c r="D42" i="3"/>
  <c r="J42" i="3" s="1"/>
  <c r="C42" i="3"/>
  <c r="B42" i="3"/>
  <c r="J41" i="3"/>
  <c r="H41" i="3"/>
  <c r="G41" i="3"/>
  <c r="F41" i="3"/>
  <c r="I41" i="3" s="1"/>
  <c r="E41" i="3"/>
  <c r="K41" i="3" s="1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C38" i="3"/>
  <c r="B38" i="3"/>
  <c r="J37" i="3"/>
  <c r="H37" i="3"/>
  <c r="G37" i="3"/>
  <c r="F37" i="3"/>
  <c r="I37" i="3" s="1"/>
  <c r="E37" i="3"/>
  <c r="D37" i="3"/>
  <c r="C37" i="3"/>
  <c r="B37" i="3"/>
  <c r="J36" i="3"/>
  <c r="H36" i="3"/>
  <c r="K36" i="3" s="1"/>
  <c r="G36" i="3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J34" i="3" s="1"/>
  <c r="C34" i="3"/>
  <c r="B34" i="3"/>
  <c r="H33" i="3"/>
  <c r="G33" i="3"/>
  <c r="F33" i="3"/>
  <c r="E33" i="3"/>
  <c r="K33" i="3" s="1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B30" i="3"/>
  <c r="H29" i="3"/>
  <c r="G29" i="3"/>
  <c r="F29" i="3"/>
  <c r="E29" i="3"/>
  <c r="K29" i="3" s="1"/>
  <c r="D29" i="3"/>
  <c r="J29" i="3" s="1"/>
  <c r="C29" i="3"/>
  <c r="B29" i="3"/>
  <c r="J28" i="3"/>
  <c r="H28" i="3"/>
  <c r="G28" i="3"/>
  <c r="F28" i="3"/>
  <c r="I28" i="3" s="1"/>
  <c r="E28" i="3"/>
  <c r="K28" i="3" s="1"/>
  <c r="D28" i="3"/>
  <c r="C28" i="3"/>
  <c r="B28" i="3"/>
  <c r="J27" i="3"/>
  <c r="I27" i="3"/>
  <c r="H27" i="3"/>
  <c r="K27" i="3" s="1"/>
  <c r="G27" i="3"/>
  <c r="F27" i="3"/>
  <c r="E27" i="3"/>
  <c r="D27" i="3"/>
  <c r="C27" i="3"/>
  <c r="B27" i="3"/>
  <c r="K26" i="3"/>
  <c r="H26" i="3"/>
  <c r="G26" i="3"/>
  <c r="F26" i="3"/>
  <c r="E26" i="3"/>
  <c r="D26" i="3"/>
  <c r="J26" i="3" s="1"/>
  <c r="C26" i="3"/>
  <c r="B26" i="3"/>
  <c r="H25" i="3"/>
  <c r="G25" i="3"/>
  <c r="F25" i="3"/>
  <c r="E25" i="3"/>
  <c r="K25" i="3" s="1"/>
  <c r="D25" i="3"/>
  <c r="J25" i="3" s="1"/>
  <c r="C25" i="3"/>
  <c r="B25" i="3"/>
  <c r="J24" i="3"/>
  <c r="H24" i="3"/>
  <c r="G24" i="3"/>
  <c r="F24" i="3"/>
  <c r="I24" i="3" s="1"/>
  <c r="E24" i="3"/>
  <c r="K24" i="3" s="1"/>
  <c r="D24" i="3"/>
  <c r="C24" i="3"/>
  <c r="B24" i="3"/>
  <c r="J23" i="3"/>
  <c r="I23" i="3"/>
  <c r="H23" i="3"/>
  <c r="K23" i="3" s="1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B22" i="3"/>
  <c r="H21" i="3"/>
  <c r="G21" i="3"/>
  <c r="F21" i="3"/>
  <c r="E21" i="3"/>
  <c r="K21" i="3" s="1"/>
  <c r="D21" i="3"/>
  <c r="J21" i="3" s="1"/>
  <c r="C21" i="3"/>
  <c r="B21" i="3"/>
  <c r="J20" i="3"/>
  <c r="H20" i="3"/>
  <c r="G20" i="3"/>
  <c r="F20" i="3"/>
  <c r="I20" i="3" s="1"/>
  <c r="E20" i="3"/>
  <c r="K20" i="3" s="1"/>
  <c r="D20" i="3"/>
  <c r="C20" i="3"/>
  <c r="B20" i="3"/>
  <c r="J19" i="3"/>
  <c r="I19" i="3"/>
  <c r="H19" i="3"/>
  <c r="K19" i="3" s="1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B18" i="3"/>
  <c r="H17" i="3"/>
  <c r="G17" i="3"/>
  <c r="F17" i="3"/>
  <c r="E17" i="3"/>
  <c r="K17" i="3" s="1"/>
  <c r="D17" i="3"/>
  <c r="J17" i="3" s="1"/>
  <c r="C17" i="3"/>
  <c r="B17" i="3"/>
  <c r="J16" i="3"/>
  <c r="H16" i="3"/>
  <c r="G16" i="3"/>
  <c r="F16" i="3"/>
  <c r="I16" i="3" s="1"/>
  <c r="E16" i="3"/>
  <c r="K16" i="3" s="1"/>
  <c r="D16" i="3"/>
  <c r="C16" i="3"/>
  <c r="B16" i="3"/>
  <c r="J15" i="3"/>
  <c r="I15" i="3"/>
  <c r="H15" i="3"/>
  <c r="K15" i="3" s="1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B14" i="3"/>
  <c r="H13" i="3"/>
  <c r="G13" i="3"/>
  <c r="F13" i="3"/>
  <c r="E13" i="3"/>
  <c r="K13" i="3" s="1"/>
  <c r="D13" i="3"/>
  <c r="J13" i="3" s="1"/>
  <c r="C13" i="3"/>
  <c r="B13" i="3"/>
  <c r="J12" i="3"/>
  <c r="H12" i="3"/>
  <c r="G12" i="3"/>
  <c r="F12" i="3"/>
  <c r="I12" i="3" s="1"/>
  <c r="E12" i="3"/>
  <c r="K12" i="3" s="1"/>
  <c r="D12" i="3"/>
  <c r="C12" i="3"/>
  <c r="B12" i="3"/>
  <c r="J11" i="3"/>
  <c r="I11" i="3"/>
  <c r="H11" i="3"/>
  <c r="K11" i="3" s="1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B10" i="3"/>
  <c r="H9" i="3"/>
  <c r="G9" i="3"/>
  <c r="F9" i="3"/>
  <c r="E9" i="3"/>
  <c r="K9" i="3" s="1"/>
  <c r="D9" i="3"/>
  <c r="J9" i="3" s="1"/>
  <c r="C9" i="3"/>
  <c r="B9" i="3"/>
  <c r="J8" i="3"/>
  <c r="H8" i="3"/>
  <c r="G8" i="3"/>
  <c r="F8" i="3"/>
  <c r="I8" i="3" s="1"/>
  <c r="E8" i="3"/>
  <c r="K8" i="3" s="1"/>
  <c r="D8" i="3"/>
  <c r="C8" i="3"/>
  <c r="B8" i="3"/>
  <c r="J7" i="3"/>
  <c r="I7" i="3"/>
  <c r="H7" i="3"/>
  <c r="K7" i="3" s="1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B6" i="3"/>
  <c r="F4" i="3"/>
  <c r="C4" i="3"/>
  <c r="I2" i="3"/>
  <c r="G2" i="3"/>
  <c r="I227" i="2"/>
  <c r="H227" i="2"/>
  <c r="K227" i="2" s="1"/>
  <c r="G227" i="2"/>
  <c r="F227" i="2"/>
  <c r="E227" i="2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F225" i="2"/>
  <c r="E225" i="2"/>
  <c r="K225" i="2" s="1"/>
  <c r="D225" i="2"/>
  <c r="J225" i="2" s="1"/>
  <c r="C225" i="2"/>
  <c r="I225" i="2" s="1"/>
  <c r="B225" i="2"/>
  <c r="H224" i="2"/>
  <c r="G224" i="2"/>
  <c r="J224" i="2" s="1"/>
  <c r="F224" i="2"/>
  <c r="I224" i="2" s="1"/>
  <c r="E224" i="2"/>
  <c r="K224" i="2" s="1"/>
  <c r="D224" i="2"/>
  <c r="C224" i="2"/>
  <c r="B224" i="2"/>
  <c r="I223" i="2"/>
  <c r="H223" i="2"/>
  <c r="K223" i="2" s="1"/>
  <c r="G223" i="2"/>
  <c r="F223" i="2"/>
  <c r="E223" i="2"/>
  <c r="D223" i="2"/>
  <c r="J223" i="2" s="1"/>
  <c r="C223" i="2"/>
  <c r="B223" i="2"/>
  <c r="K222" i="2"/>
  <c r="H222" i="2"/>
  <c r="G222" i="2"/>
  <c r="F222" i="2"/>
  <c r="I222" i="2" s="1"/>
  <c r="E222" i="2"/>
  <c r="D222" i="2"/>
  <c r="J222" i="2" s="1"/>
  <c r="C222" i="2"/>
  <c r="B222" i="2"/>
  <c r="H221" i="2"/>
  <c r="G221" i="2"/>
  <c r="F221" i="2"/>
  <c r="E221" i="2"/>
  <c r="K221" i="2" s="1"/>
  <c r="D221" i="2"/>
  <c r="J221" i="2" s="1"/>
  <c r="C221" i="2"/>
  <c r="B221" i="2"/>
  <c r="H220" i="2"/>
  <c r="G220" i="2"/>
  <c r="J220" i="2" s="1"/>
  <c r="F220" i="2"/>
  <c r="I220" i="2" s="1"/>
  <c r="E220" i="2"/>
  <c r="K220" i="2" s="1"/>
  <c r="D220" i="2"/>
  <c r="C220" i="2"/>
  <c r="B220" i="2"/>
  <c r="I219" i="2"/>
  <c r="H219" i="2"/>
  <c r="K219" i="2" s="1"/>
  <c r="G219" i="2"/>
  <c r="J219" i="2" s="1"/>
  <c r="F219" i="2"/>
  <c r="E219" i="2"/>
  <c r="D219" i="2"/>
  <c r="C219" i="2"/>
  <c r="B219" i="2"/>
  <c r="K218" i="2"/>
  <c r="I218" i="2"/>
  <c r="H218" i="2"/>
  <c r="G218" i="2"/>
  <c r="F218" i="2"/>
  <c r="E218" i="2"/>
  <c r="D218" i="2"/>
  <c r="J218" i="2" s="1"/>
  <c r="C218" i="2"/>
  <c r="B218" i="2"/>
  <c r="K217" i="2"/>
  <c r="H217" i="2"/>
  <c r="G217" i="2"/>
  <c r="F217" i="2"/>
  <c r="E217" i="2"/>
  <c r="D217" i="2"/>
  <c r="J217" i="2" s="1"/>
  <c r="C217" i="2"/>
  <c r="B217" i="2"/>
  <c r="J216" i="2"/>
  <c r="H216" i="2"/>
  <c r="G216" i="2"/>
  <c r="F216" i="2"/>
  <c r="I216" i="2" s="1"/>
  <c r="E216" i="2"/>
  <c r="D216" i="2"/>
  <c r="C216" i="2"/>
  <c r="B216" i="2"/>
  <c r="J215" i="2"/>
  <c r="I215" i="2"/>
  <c r="H215" i="2"/>
  <c r="K215" i="2" s="1"/>
  <c r="G215" i="2"/>
  <c r="F215" i="2"/>
  <c r="E215" i="2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J212" i="2"/>
  <c r="H212" i="2"/>
  <c r="G212" i="2"/>
  <c r="F212" i="2"/>
  <c r="I212" i="2" s="1"/>
  <c r="E212" i="2"/>
  <c r="D212" i="2"/>
  <c r="C212" i="2"/>
  <c r="B212" i="2"/>
  <c r="I211" i="2"/>
  <c r="H211" i="2"/>
  <c r="K211" i="2" s="1"/>
  <c r="G211" i="2"/>
  <c r="F211" i="2"/>
  <c r="E211" i="2"/>
  <c r="D211" i="2"/>
  <c r="J211" i="2" s="1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J208" i="2" s="1"/>
  <c r="F208" i="2"/>
  <c r="I208" i="2" s="1"/>
  <c r="E208" i="2"/>
  <c r="K208" i="2" s="1"/>
  <c r="D208" i="2"/>
  <c r="C208" i="2"/>
  <c r="B208" i="2"/>
  <c r="I207" i="2"/>
  <c r="H207" i="2"/>
  <c r="K207" i="2" s="1"/>
  <c r="G207" i="2"/>
  <c r="F207" i="2"/>
  <c r="E207" i="2"/>
  <c r="D207" i="2"/>
  <c r="J207" i="2" s="1"/>
  <c r="C207" i="2"/>
  <c r="B207" i="2"/>
  <c r="K206" i="2"/>
  <c r="H206" i="2"/>
  <c r="G206" i="2"/>
  <c r="F206" i="2"/>
  <c r="I206" i="2" s="1"/>
  <c r="E206" i="2"/>
  <c r="D206" i="2"/>
  <c r="J206" i="2" s="1"/>
  <c r="C206" i="2"/>
  <c r="B206" i="2"/>
  <c r="H205" i="2"/>
  <c r="G205" i="2"/>
  <c r="F205" i="2"/>
  <c r="E205" i="2"/>
  <c r="K205" i="2" s="1"/>
  <c r="D205" i="2"/>
  <c r="J205" i="2" s="1"/>
  <c r="C205" i="2"/>
  <c r="B205" i="2"/>
  <c r="H204" i="2"/>
  <c r="G204" i="2"/>
  <c r="J204" i="2" s="1"/>
  <c r="F204" i="2"/>
  <c r="I204" i="2" s="1"/>
  <c r="E204" i="2"/>
  <c r="K204" i="2" s="1"/>
  <c r="D204" i="2"/>
  <c r="C204" i="2"/>
  <c r="B204" i="2"/>
  <c r="I203" i="2"/>
  <c r="H203" i="2"/>
  <c r="K203" i="2" s="1"/>
  <c r="G203" i="2"/>
  <c r="J203" i="2" s="1"/>
  <c r="F203" i="2"/>
  <c r="E203" i="2"/>
  <c r="D203" i="2"/>
  <c r="C203" i="2"/>
  <c r="B203" i="2"/>
  <c r="K202" i="2"/>
  <c r="I202" i="2"/>
  <c r="H202" i="2"/>
  <c r="G202" i="2"/>
  <c r="F202" i="2"/>
  <c r="E202" i="2"/>
  <c r="D202" i="2"/>
  <c r="J202" i="2" s="1"/>
  <c r="C202" i="2"/>
  <c r="B202" i="2"/>
  <c r="K201" i="2"/>
  <c r="H201" i="2"/>
  <c r="G201" i="2"/>
  <c r="F201" i="2"/>
  <c r="E201" i="2"/>
  <c r="D201" i="2"/>
  <c r="J201" i="2" s="1"/>
  <c r="C201" i="2"/>
  <c r="B201" i="2"/>
  <c r="J200" i="2"/>
  <c r="H200" i="2"/>
  <c r="G200" i="2"/>
  <c r="F200" i="2"/>
  <c r="I200" i="2" s="1"/>
  <c r="E200" i="2"/>
  <c r="D200" i="2"/>
  <c r="C200" i="2"/>
  <c r="B200" i="2"/>
  <c r="J199" i="2"/>
  <c r="I199" i="2"/>
  <c r="H199" i="2"/>
  <c r="K199" i="2" s="1"/>
  <c r="G199" i="2"/>
  <c r="F199" i="2"/>
  <c r="E199" i="2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I196" i="2" s="1"/>
  <c r="E196" i="2"/>
  <c r="D196" i="2"/>
  <c r="C196" i="2"/>
  <c r="B196" i="2"/>
  <c r="I195" i="2"/>
  <c r="H195" i="2"/>
  <c r="K195" i="2" s="1"/>
  <c r="G195" i="2"/>
  <c r="F195" i="2"/>
  <c r="E195" i="2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J192" i="2" s="1"/>
  <c r="F192" i="2"/>
  <c r="I192" i="2" s="1"/>
  <c r="E192" i="2"/>
  <c r="K192" i="2" s="1"/>
  <c r="D192" i="2"/>
  <c r="C192" i="2"/>
  <c r="B192" i="2"/>
  <c r="I191" i="2"/>
  <c r="H191" i="2"/>
  <c r="K191" i="2" s="1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E189" i="2"/>
  <c r="D189" i="2"/>
  <c r="J189" i="2" s="1"/>
  <c r="C189" i="2"/>
  <c r="I189" i="2" s="1"/>
  <c r="B189" i="2"/>
  <c r="H188" i="2"/>
  <c r="G188" i="2"/>
  <c r="J188" i="2" s="1"/>
  <c r="F188" i="2"/>
  <c r="I188" i="2" s="1"/>
  <c r="E188" i="2"/>
  <c r="D188" i="2"/>
  <c r="C188" i="2"/>
  <c r="B188" i="2"/>
  <c r="I187" i="2"/>
  <c r="H187" i="2"/>
  <c r="K187" i="2" s="1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D184" i="2"/>
  <c r="C184" i="2"/>
  <c r="B184" i="2"/>
  <c r="I183" i="2"/>
  <c r="H183" i="2"/>
  <c r="K183" i="2" s="1"/>
  <c r="G183" i="2"/>
  <c r="F183" i="2"/>
  <c r="E183" i="2"/>
  <c r="D183" i="2"/>
  <c r="J183" i="2" s="1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G181" i="2"/>
  <c r="F181" i="2"/>
  <c r="E181" i="2"/>
  <c r="K181" i="2" s="1"/>
  <c r="D181" i="2"/>
  <c r="J181" i="2" s="1"/>
  <c r="C181" i="2"/>
  <c r="B181" i="2"/>
  <c r="J180" i="2"/>
  <c r="H180" i="2"/>
  <c r="G180" i="2"/>
  <c r="F180" i="2"/>
  <c r="I180" i="2" s="1"/>
  <c r="E180" i="2"/>
  <c r="K180" i="2" s="1"/>
  <c r="D180" i="2"/>
  <c r="C180" i="2"/>
  <c r="B180" i="2"/>
  <c r="I179" i="2"/>
  <c r="H179" i="2"/>
  <c r="K179" i="2" s="1"/>
  <c r="G179" i="2"/>
  <c r="F179" i="2"/>
  <c r="E179" i="2"/>
  <c r="D179" i="2"/>
  <c r="C179" i="2"/>
  <c r="B179" i="2"/>
  <c r="K178" i="2"/>
  <c r="I178" i="2"/>
  <c r="H178" i="2"/>
  <c r="G178" i="2"/>
  <c r="F178" i="2"/>
  <c r="E178" i="2"/>
  <c r="D178" i="2"/>
  <c r="J178" i="2" s="1"/>
  <c r="C178" i="2"/>
  <c r="B178" i="2"/>
  <c r="K177" i="2"/>
  <c r="H177" i="2"/>
  <c r="G177" i="2"/>
  <c r="F177" i="2"/>
  <c r="E177" i="2"/>
  <c r="D177" i="2"/>
  <c r="J177" i="2" s="1"/>
  <c r="C177" i="2"/>
  <c r="B177" i="2"/>
  <c r="J176" i="2"/>
  <c r="H176" i="2"/>
  <c r="G176" i="2"/>
  <c r="F176" i="2"/>
  <c r="I176" i="2" s="1"/>
  <c r="E176" i="2"/>
  <c r="D176" i="2"/>
  <c r="C176" i="2"/>
  <c r="B176" i="2"/>
  <c r="J175" i="2"/>
  <c r="I175" i="2"/>
  <c r="H175" i="2"/>
  <c r="K175" i="2" s="1"/>
  <c r="G175" i="2"/>
  <c r="F175" i="2"/>
  <c r="E175" i="2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K171" i="2" s="1"/>
  <c r="G171" i="2"/>
  <c r="J171" i="2" s="1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E166" i="2"/>
  <c r="D166" i="2"/>
  <c r="C166" i="2"/>
  <c r="I166" i="2" s="1"/>
  <c r="B166" i="2"/>
  <c r="J165" i="2"/>
  <c r="H165" i="2"/>
  <c r="K165" i="2" s="1"/>
  <c r="G165" i="2"/>
  <c r="F165" i="2"/>
  <c r="E165" i="2"/>
  <c r="D165" i="2"/>
  <c r="C165" i="2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K161" i="2"/>
  <c r="H161" i="2"/>
  <c r="G161" i="2"/>
  <c r="F161" i="2"/>
  <c r="E161" i="2"/>
  <c r="D161" i="2"/>
  <c r="J161" i="2" s="1"/>
  <c r="C161" i="2"/>
  <c r="B161" i="2"/>
  <c r="H160" i="2"/>
  <c r="G160" i="2"/>
  <c r="J160" i="2" s="1"/>
  <c r="F160" i="2"/>
  <c r="I160" i="2" s="1"/>
  <c r="E160" i="2"/>
  <c r="D160" i="2"/>
  <c r="C160" i="2"/>
  <c r="B160" i="2"/>
  <c r="J159" i="2"/>
  <c r="I159" i="2"/>
  <c r="H159" i="2"/>
  <c r="K159" i="2" s="1"/>
  <c r="G159" i="2"/>
  <c r="F159" i="2"/>
  <c r="E159" i="2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K157" i="2" s="1"/>
  <c r="D157" i="2"/>
  <c r="J157" i="2" s="1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H155" i="2"/>
  <c r="K155" i="2" s="1"/>
  <c r="G155" i="2"/>
  <c r="J155" i="2" s="1"/>
  <c r="F155" i="2"/>
  <c r="E155" i="2"/>
  <c r="D155" i="2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H150" i="2"/>
  <c r="G150" i="2"/>
  <c r="F150" i="2"/>
  <c r="E150" i="2"/>
  <c r="D150" i="2"/>
  <c r="C150" i="2"/>
  <c r="I150" i="2" s="1"/>
  <c r="B150" i="2"/>
  <c r="J149" i="2"/>
  <c r="H149" i="2"/>
  <c r="K149" i="2" s="1"/>
  <c r="G149" i="2"/>
  <c r="F149" i="2"/>
  <c r="E149" i="2"/>
  <c r="D149" i="2"/>
  <c r="C149" i="2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K145" i="2"/>
  <c r="H145" i="2"/>
  <c r="G145" i="2"/>
  <c r="F145" i="2"/>
  <c r="E145" i="2"/>
  <c r="D145" i="2"/>
  <c r="C145" i="2"/>
  <c r="B145" i="2"/>
  <c r="H144" i="2"/>
  <c r="G144" i="2"/>
  <c r="J144" i="2" s="1"/>
  <c r="F144" i="2"/>
  <c r="I144" i="2" s="1"/>
  <c r="E144" i="2"/>
  <c r="D144" i="2"/>
  <c r="C144" i="2"/>
  <c r="B144" i="2"/>
  <c r="J143" i="2"/>
  <c r="I143" i="2"/>
  <c r="H143" i="2"/>
  <c r="K143" i="2" s="1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K139" i="2" s="1"/>
  <c r="G139" i="2"/>
  <c r="J139" i="2" s="1"/>
  <c r="F139" i="2"/>
  <c r="E139" i="2"/>
  <c r="D139" i="2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J134" i="2"/>
  <c r="H134" i="2"/>
  <c r="G134" i="2"/>
  <c r="F134" i="2"/>
  <c r="E134" i="2"/>
  <c r="D134" i="2"/>
  <c r="C134" i="2"/>
  <c r="I134" i="2" s="1"/>
  <c r="B134" i="2"/>
  <c r="J133" i="2"/>
  <c r="H133" i="2"/>
  <c r="G133" i="2"/>
  <c r="F133" i="2"/>
  <c r="E133" i="2"/>
  <c r="D133" i="2"/>
  <c r="C133" i="2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K129" i="2"/>
  <c r="H129" i="2"/>
  <c r="G129" i="2"/>
  <c r="F129" i="2"/>
  <c r="E129" i="2"/>
  <c r="D129" i="2"/>
  <c r="C129" i="2"/>
  <c r="B129" i="2"/>
  <c r="H128" i="2"/>
  <c r="G128" i="2"/>
  <c r="J128" i="2" s="1"/>
  <c r="F128" i="2"/>
  <c r="I128" i="2" s="1"/>
  <c r="E128" i="2"/>
  <c r="K128" i="2" s="1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J123" i="2" s="1"/>
  <c r="F123" i="2"/>
  <c r="E123" i="2"/>
  <c r="D123" i="2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J121" i="2"/>
  <c r="H121" i="2"/>
  <c r="K121" i="2" s="1"/>
  <c r="G121" i="2"/>
  <c r="F121" i="2"/>
  <c r="E121" i="2"/>
  <c r="D121" i="2"/>
  <c r="C121" i="2"/>
  <c r="I121" i="2" s="1"/>
  <c r="B121" i="2"/>
  <c r="I120" i="2"/>
  <c r="H120" i="2"/>
  <c r="G120" i="2"/>
  <c r="F120" i="2"/>
  <c r="E120" i="2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H118" i="2"/>
  <c r="G118" i="2"/>
  <c r="F118" i="2"/>
  <c r="E118" i="2"/>
  <c r="D118" i="2"/>
  <c r="C118" i="2"/>
  <c r="I118" i="2" s="1"/>
  <c r="B118" i="2"/>
  <c r="J117" i="2"/>
  <c r="H117" i="2"/>
  <c r="G117" i="2"/>
  <c r="F117" i="2"/>
  <c r="E117" i="2"/>
  <c r="D117" i="2"/>
  <c r="C117" i="2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C113" i="2"/>
  <c r="B113" i="2"/>
  <c r="H112" i="2"/>
  <c r="K112" i="2" s="1"/>
  <c r="G112" i="2"/>
  <c r="F112" i="2"/>
  <c r="I112" i="2" s="1"/>
  <c r="E112" i="2"/>
  <c r="D112" i="2"/>
  <c r="J112" i="2" s="1"/>
  <c r="C112" i="2"/>
  <c r="B112" i="2"/>
  <c r="J111" i="2"/>
  <c r="H111" i="2"/>
  <c r="K111" i="2" s="1"/>
  <c r="G111" i="2"/>
  <c r="F111" i="2"/>
  <c r="E111" i="2"/>
  <c r="D111" i="2"/>
  <c r="C111" i="2"/>
  <c r="I111" i="2" s="1"/>
  <c r="B111" i="2"/>
  <c r="J110" i="2"/>
  <c r="H110" i="2"/>
  <c r="G110" i="2"/>
  <c r="F110" i="2"/>
  <c r="E110" i="2"/>
  <c r="K110" i="2" s="1"/>
  <c r="D110" i="2"/>
  <c r="C110" i="2"/>
  <c r="I110" i="2" s="1"/>
  <c r="B110" i="2"/>
  <c r="H109" i="2"/>
  <c r="G109" i="2"/>
  <c r="F109" i="2"/>
  <c r="I109" i="2" s="1"/>
  <c r="E109" i="2"/>
  <c r="K109" i="2" s="1"/>
  <c r="D109" i="2"/>
  <c r="C109" i="2"/>
  <c r="B109" i="2"/>
  <c r="H108" i="2"/>
  <c r="K108" i="2" s="1"/>
  <c r="G108" i="2"/>
  <c r="F108" i="2"/>
  <c r="I108" i="2" s="1"/>
  <c r="E108" i="2"/>
  <c r="D108" i="2"/>
  <c r="J108" i="2" s="1"/>
  <c r="C108" i="2"/>
  <c r="B108" i="2"/>
  <c r="J107" i="2"/>
  <c r="H107" i="2"/>
  <c r="K107" i="2" s="1"/>
  <c r="G107" i="2"/>
  <c r="F107" i="2"/>
  <c r="E107" i="2"/>
  <c r="D107" i="2"/>
  <c r="C107" i="2"/>
  <c r="I107" i="2" s="1"/>
  <c r="B107" i="2"/>
  <c r="J106" i="2"/>
  <c r="H106" i="2"/>
  <c r="G106" i="2"/>
  <c r="F106" i="2"/>
  <c r="E106" i="2"/>
  <c r="K106" i="2" s="1"/>
  <c r="D106" i="2"/>
  <c r="C106" i="2"/>
  <c r="I106" i="2" s="1"/>
  <c r="B106" i="2"/>
  <c r="H105" i="2"/>
  <c r="G105" i="2"/>
  <c r="F105" i="2"/>
  <c r="I105" i="2" s="1"/>
  <c r="E105" i="2"/>
  <c r="K105" i="2" s="1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J103" i="2"/>
  <c r="H103" i="2"/>
  <c r="G103" i="2"/>
  <c r="F103" i="2"/>
  <c r="E103" i="2"/>
  <c r="K103" i="2" s="1"/>
  <c r="D103" i="2"/>
  <c r="C103" i="2"/>
  <c r="I103" i="2" s="1"/>
  <c r="B103" i="2"/>
  <c r="J102" i="2"/>
  <c r="H102" i="2"/>
  <c r="G102" i="2"/>
  <c r="F102" i="2"/>
  <c r="E102" i="2"/>
  <c r="K102" i="2" s="1"/>
  <c r="D102" i="2"/>
  <c r="C102" i="2"/>
  <c r="I102" i="2" s="1"/>
  <c r="B102" i="2"/>
  <c r="I101" i="2"/>
  <c r="H101" i="2"/>
  <c r="G101" i="2"/>
  <c r="F101" i="2"/>
  <c r="E101" i="2"/>
  <c r="K101" i="2" s="1"/>
  <c r="D101" i="2"/>
  <c r="C101" i="2"/>
  <c r="B101" i="2"/>
  <c r="K100" i="2"/>
  <c r="I100" i="2"/>
  <c r="H100" i="2"/>
  <c r="G100" i="2"/>
  <c r="F100" i="2"/>
  <c r="E100" i="2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I97" i="2"/>
  <c r="H97" i="2"/>
  <c r="G97" i="2"/>
  <c r="F97" i="2"/>
  <c r="E97" i="2"/>
  <c r="K97" i="2" s="1"/>
  <c r="D97" i="2"/>
  <c r="C97" i="2"/>
  <c r="B97" i="2"/>
  <c r="H96" i="2"/>
  <c r="K96" i="2" s="1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F92" i="2"/>
  <c r="E92" i="2"/>
  <c r="D92" i="2"/>
  <c r="J92" i="2" s="1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H90" i="2"/>
  <c r="G90" i="2"/>
  <c r="J90" i="2" s="1"/>
  <c r="F90" i="2"/>
  <c r="E90" i="2"/>
  <c r="K90" i="2" s="1"/>
  <c r="D90" i="2"/>
  <c r="C90" i="2"/>
  <c r="I90" i="2" s="1"/>
  <c r="B90" i="2"/>
  <c r="H89" i="2"/>
  <c r="G89" i="2"/>
  <c r="F89" i="2"/>
  <c r="I89" i="2" s="1"/>
  <c r="E89" i="2"/>
  <c r="K89" i="2" s="1"/>
  <c r="D89" i="2"/>
  <c r="C89" i="2"/>
  <c r="B89" i="2"/>
  <c r="I88" i="2"/>
  <c r="H88" i="2"/>
  <c r="K88" i="2" s="1"/>
  <c r="G88" i="2"/>
  <c r="F88" i="2"/>
  <c r="E88" i="2"/>
  <c r="D88" i="2"/>
  <c r="J88" i="2" s="1"/>
  <c r="C88" i="2"/>
  <c r="B88" i="2"/>
  <c r="J87" i="2"/>
  <c r="H87" i="2"/>
  <c r="G87" i="2"/>
  <c r="F87" i="2"/>
  <c r="E87" i="2"/>
  <c r="K87" i="2" s="1"/>
  <c r="D87" i="2"/>
  <c r="C87" i="2"/>
  <c r="I87" i="2" s="1"/>
  <c r="B87" i="2"/>
  <c r="J86" i="2"/>
  <c r="H86" i="2"/>
  <c r="G86" i="2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I80" i="2"/>
  <c r="H80" i="2"/>
  <c r="K80" i="2" s="1"/>
  <c r="G80" i="2"/>
  <c r="F80" i="2"/>
  <c r="E80" i="2"/>
  <c r="D80" i="2"/>
  <c r="C80" i="2"/>
  <c r="B80" i="2"/>
  <c r="K79" i="2"/>
  <c r="J79" i="2"/>
  <c r="I79" i="2"/>
  <c r="H79" i="2"/>
  <c r="G79" i="2"/>
  <c r="F79" i="2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K76" i="2"/>
  <c r="I76" i="2"/>
  <c r="H76" i="2"/>
  <c r="G76" i="2"/>
  <c r="F76" i="2"/>
  <c r="E76" i="2"/>
  <c r="D76" i="2"/>
  <c r="J76" i="2" s="1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K74" i="2" s="1"/>
  <c r="G74" i="2"/>
  <c r="F74" i="2"/>
  <c r="E74" i="2"/>
  <c r="D74" i="2"/>
  <c r="J74" i="2" s="1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I72" i="2"/>
  <c r="H72" i="2"/>
  <c r="G72" i="2"/>
  <c r="F72" i="2"/>
  <c r="E72" i="2"/>
  <c r="D72" i="2"/>
  <c r="J72" i="2" s="1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H63" i="2"/>
  <c r="G63" i="2"/>
  <c r="F63" i="2"/>
  <c r="I63" i="2" s="1"/>
  <c r="E63" i="2"/>
  <c r="K63" i="2" s="1"/>
  <c r="D63" i="2"/>
  <c r="C63" i="2"/>
  <c r="B63" i="2"/>
  <c r="H62" i="2"/>
  <c r="G62" i="2"/>
  <c r="J62" i="2" s="1"/>
  <c r="F62" i="2"/>
  <c r="E62" i="2"/>
  <c r="K62" i="2" s="1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I60" i="2"/>
  <c r="H60" i="2"/>
  <c r="K60" i="2" s="1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J54" i="2"/>
  <c r="H54" i="2"/>
  <c r="G54" i="2"/>
  <c r="F54" i="2"/>
  <c r="E54" i="2"/>
  <c r="K54" i="2" s="1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I48" i="2"/>
  <c r="H48" i="2"/>
  <c r="K48" i="2" s="1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K44" i="2"/>
  <c r="I44" i="2"/>
  <c r="H44" i="2"/>
  <c r="G44" i="2"/>
  <c r="F44" i="2"/>
  <c r="E44" i="2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K42" i="2" s="1"/>
  <c r="G42" i="2"/>
  <c r="F42" i="2"/>
  <c r="E42" i="2"/>
  <c r="D42" i="2"/>
  <c r="J42" i="2" s="1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I40" i="2"/>
  <c r="H40" i="2"/>
  <c r="G40" i="2"/>
  <c r="F40" i="2"/>
  <c r="E40" i="2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H36" i="2"/>
  <c r="K36" i="2" s="1"/>
  <c r="G36" i="2"/>
  <c r="F36" i="2"/>
  <c r="F6" i="2" s="1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K33" i="2"/>
  <c r="H33" i="2"/>
  <c r="G33" i="2"/>
  <c r="F33" i="2"/>
  <c r="E33" i="2"/>
  <c r="D33" i="2"/>
  <c r="J33" i="2" s="1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C6" i="2" s="1"/>
  <c r="I6" i="2" s="1"/>
  <c r="B9" i="2"/>
  <c r="J8" i="2"/>
  <c r="H8" i="2"/>
  <c r="G8" i="2"/>
  <c r="F8" i="2"/>
  <c r="E8" i="2"/>
  <c r="K8" i="2" s="1"/>
  <c r="D8" i="2"/>
  <c r="C8" i="2"/>
  <c r="I8" i="2" s="1"/>
  <c r="B8" i="2"/>
  <c r="I7" i="2"/>
  <c r="H7" i="2"/>
  <c r="H6" i="2" s="1"/>
  <c r="G7" i="2"/>
  <c r="G6" i="2" s="1"/>
  <c r="F7" i="2"/>
  <c r="E7" i="2"/>
  <c r="K7" i="2" s="1"/>
  <c r="D7" i="2"/>
  <c r="D6" i="2" s="1"/>
  <c r="C7" i="2"/>
  <c r="B7" i="2"/>
  <c r="F4" i="2"/>
  <c r="C4" i="2"/>
  <c r="I2" i="2"/>
  <c r="G2" i="2"/>
  <c r="J6" i="2" l="1"/>
  <c r="J80" i="2"/>
  <c r="I9" i="2"/>
  <c r="J36" i="2"/>
  <c r="J68" i="2"/>
  <c r="J89" i="2"/>
  <c r="J105" i="2"/>
  <c r="I114" i="2"/>
  <c r="K150" i="2"/>
  <c r="J48" i="2"/>
  <c r="J56" i="2"/>
  <c r="J109" i="2"/>
  <c r="J113" i="2"/>
  <c r="J52" i="2"/>
  <c r="J84" i="2"/>
  <c r="J97" i="2"/>
  <c r="K117" i="2"/>
  <c r="K118" i="2"/>
  <c r="J129" i="2"/>
  <c r="J7" i="2"/>
  <c r="E6" i="2"/>
  <c r="K6" i="2" s="1"/>
  <c r="J60" i="2"/>
  <c r="J101" i="2"/>
  <c r="K189" i="2"/>
  <c r="K86" i="2"/>
  <c r="K133" i="2"/>
  <c r="K134" i="2"/>
  <c r="J145" i="2"/>
  <c r="K166" i="2"/>
  <c r="J179" i="2"/>
  <c r="I113" i="2"/>
  <c r="I129" i="2"/>
  <c r="I145" i="2"/>
  <c r="I161" i="2"/>
  <c r="K176" i="2"/>
  <c r="K200" i="2"/>
  <c r="I205" i="2"/>
  <c r="K216" i="2"/>
  <c r="I221" i="2"/>
  <c r="I6" i="3"/>
  <c r="I10" i="3"/>
  <c r="I14" i="3"/>
  <c r="I18" i="3"/>
  <c r="I22" i="3"/>
  <c r="I26" i="3"/>
  <c r="I30" i="3"/>
  <c r="I34" i="3"/>
  <c r="K144" i="2"/>
  <c r="K160" i="2"/>
  <c r="I181" i="2"/>
  <c r="K188" i="2"/>
  <c r="I9" i="3"/>
  <c r="I13" i="3"/>
  <c r="I17" i="3"/>
  <c r="I21" i="3"/>
  <c r="I25" i="3"/>
  <c r="I29" i="3"/>
  <c r="K120" i="2"/>
  <c r="K136" i="2"/>
  <c r="J104" i="3"/>
  <c r="I117" i="2"/>
  <c r="I133" i="2"/>
  <c r="I149" i="2"/>
  <c r="I165" i="2"/>
  <c r="I177" i="2"/>
  <c r="K184" i="2"/>
  <c r="K196" i="2"/>
  <c r="I201" i="2"/>
  <c r="K212" i="2"/>
  <c r="I217" i="2"/>
  <c r="J72" i="3"/>
  <c r="I42" i="3"/>
  <c r="K53" i="3"/>
  <c r="J54" i="3"/>
  <c r="K69" i="3"/>
  <c r="K85" i="3"/>
  <c r="K101" i="3"/>
  <c r="K117" i="3"/>
  <c r="J140" i="3"/>
  <c r="J172" i="3"/>
  <c r="K45" i="3"/>
  <c r="J46" i="3"/>
  <c r="K61" i="3"/>
  <c r="J62" i="3"/>
  <c r="K77" i="3"/>
  <c r="K93" i="3"/>
  <c r="K109" i="3"/>
  <c r="K125" i="3"/>
  <c r="I38" i="3"/>
  <c r="I50" i="3"/>
  <c r="I66" i="3"/>
  <c r="I82" i="3"/>
  <c r="I98" i="3"/>
  <c r="I114" i="3"/>
  <c r="J160" i="3"/>
  <c r="K37" i="3"/>
  <c r="J38" i="3"/>
  <c r="K49" i="3"/>
  <c r="J50" i="3"/>
  <c r="K65" i="3"/>
  <c r="K81" i="3"/>
  <c r="K97" i="3"/>
  <c r="K113" i="3"/>
  <c r="J132" i="3"/>
  <c r="I54" i="3"/>
  <c r="I70" i="3"/>
  <c r="I86" i="3"/>
  <c r="I102" i="3"/>
  <c r="I118" i="3"/>
  <c r="J136" i="3"/>
  <c r="J168" i="3"/>
  <c r="K186" i="3"/>
  <c r="I207" i="3"/>
  <c r="K226" i="3"/>
  <c r="K230" i="3"/>
  <c r="K234" i="3"/>
  <c r="K238" i="3"/>
  <c r="K242" i="3"/>
  <c r="K246" i="3"/>
  <c r="K250" i="3"/>
  <c r="K254" i="3"/>
  <c r="K258" i="3"/>
  <c r="K262" i="3"/>
  <c r="K266" i="3"/>
  <c r="K270" i="3"/>
  <c r="K274" i="3"/>
  <c r="K278" i="3"/>
  <c r="K282" i="3"/>
  <c r="K286" i="3"/>
  <c r="K290" i="3"/>
  <c r="K294" i="3"/>
  <c r="K298" i="3"/>
  <c r="K302" i="3"/>
  <c r="K306" i="3"/>
  <c r="K310" i="3"/>
  <c r="K314" i="3"/>
  <c r="K318" i="3"/>
  <c r="K322" i="3"/>
  <c r="K326" i="3"/>
  <c r="K330" i="3"/>
  <c r="K334" i="3"/>
  <c r="K338" i="3"/>
  <c r="K342" i="3"/>
  <c r="K346" i="3"/>
  <c r="K350" i="3"/>
  <c r="I183" i="3"/>
  <c r="I195" i="3"/>
  <c r="J202" i="3"/>
  <c r="I211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<sst xmlns="http://schemas.openxmlformats.org/spreadsheetml/2006/main" count="158" uniqueCount="122">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</sst>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F28" sqref="F28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44317</v>
      </c>
      <c r="F7" s="3" t="s">
        <v>3</v>
      </c>
      <c r="G7" s="5">
        <v>44347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D26" sqref="D26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05/01/2021 - 05/31/2021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05/01/2020 - 05/31/2020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90346631.969999999</v>
      </c>
      <c r="D6" s="41">
        <f t="shared" si="0"/>
        <v>36570517.340000004</v>
      </c>
      <c r="E6" s="42">
        <f t="shared" si="0"/>
        <v>12152912.130000001</v>
      </c>
      <c r="F6" s="40">
        <f t="shared" si="0"/>
        <v>53362258.719999991</v>
      </c>
      <c r="G6" s="41">
        <f t="shared" si="0"/>
        <v>2285067.88</v>
      </c>
      <c r="H6" s="42">
        <f t="shared" si="0"/>
        <v>1631194.45</v>
      </c>
      <c r="I6" s="20">
        <f t="shared" ref="I6:I69" si="1">IFERROR((C6-F6)/F6,"")</f>
        <v>0.69308110520701016</v>
      </c>
      <c r="J6" s="20">
        <f t="shared" ref="J6:J69" si="2">IFERROR((D6-G6)/G6,"")</f>
        <v>15.004127343473053</v>
      </c>
      <c r="K6" s="20">
        <f t="shared" ref="K6:K69" si="3">IFERROR((E6-H6)/H6,"")</f>
        <v>6.4503147861985441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3893288.23</v>
      </c>
      <c r="D7" s="43">
        <f>IF('County Data'!E2&gt;9,'County Data'!D2,"*")</f>
        <v>870865.75</v>
      </c>
      <c r="E7" s="44">
        <f>IF('County Data'!G2&gt;9,'County Data'!F2,"*")</f>
        <v>417539.66</v>
      </c>
      <c r="F7" s="43">
        <f>IF('County Data'!I2&gt;9,'County Data'!H2,"*")</f>
        <v>2110177.17</v>
      </c>
      <c r="G7" s="43">
        <f>IF('County Data'!K2&gt;9,'County Data'!J2,"*")</f>
        <v>175005.52</v>
      </c>
      <c r="H7" s="44">
        <f>IF('County Data'!M2&gt;9,'County Data'!L2,"*")</f>
        <v>52153.88</v>
      </c>
      <c r="I7" s="22">
        <f t="shared" si="1"/>
        <v>0.84500537933504427</v>
      </c>
      <c r="J7" s="22">
        <f t="shared" si="2"/>
        <v>3.9762187501285675</v>
      </c>
      <c r="K7" s="22">
        <f t="shared" si="3"/>
        <v>7.0059174887851103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5635554.4199999999</v>
      </c>
      <c r="D8" s="43">
        <f>IF('County Data'!E3&gt;9,'County Data'!D3,"*")</f>
        <v>1917878.28</v>
      </c>
      <c r="E8" s="44">
        <f>IF('County Data'!G3&gt;9,'County Data'!F3,"*")</f>
        <v>932902.58</v>
      </c>
      <c r="F8" s="43">
        <f>IF('County Data'!I3&gt;9,'County Data'!H3,"*")</f>
        <v>3546712.42</v>
      </c>
      <c r="G8" s="43">
        <f>IF('County Data'!K3&gt;9,'County Data'!J3,"*")</f>
        <v>128068.83</v>
      </c>
      <c r="H8" s="44">
        <f>IF('County Data'!M3&gt;9,'County Data'!L3,"*")</f>
        <v>125160.58</v>
      </c>
      <c r="I8" s="22">
        <f t="shared" si="1"/>
        <v>0.58895161282909991</v>
      </c>
      <c r="J8" s="22">
        <f t="shared" si="2"/>
        <v>13.975371290578668</v>
      </c>
      <c r="K8" s="22">
        <f t="shared" si="3"/>
        <v>6.453645388987491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3360103.27</v>
      </c>
      <c r="D9" s="46">
        <f>IF('County Data'!E4&gt;9,'County Data'!D4,"*")</f>
        <v>517640.83</v>
      </c>
      <c r="E9" s="47">
        <f>IF('County Data'!G4&gt;9,'County Data'!F4,"*")</f>
        <v>314480.25</v>
      </c>
      <c r="F9" s="45">
        <f>IF('County Data'!I4&gt;9,'County Data'!H4,"*")</f>
        <v>2433830.04</v>
      </c>
      <c r="G9" s="46" t="str">
        <f>IF('County Data'!K4&gt;9,'County Data'!J4,"*")</f>
        <v>*</v>
      </c>
      <c r="H9" s="47">
        <f>IF('County Data'!M4&gt;9,'County Data'!L4,"*")</f>
        <v>45577.57</v>
      </c>
      <c r="I9" s="9">
        <f t="shared" si="1"/>
        <v>0.38058254470390218</v>
      </c>
      <c r="J9" s="9" t="str">
        <f t="shared" si="2"/>
        <v/>
      </c>
      <c r="K9" s="9">
        <f t="shared" si="3"/>
        <v>5.8998906699062719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30299555.469999999</v>
      </c>
      <c r="D10" s="43">
        <f>IF('County Data'!E5&gt;9,'County Data'!D5,"*")</f>
        <v>7442508.5700000003</v>
      </c>
      <c r="E10" s="44">
        <f>IF('County Data'!G5&gt;9,'County Data'!F5,"*")</f>
        <v>4532280.07</v>
      </c>
      <c r="F10" s="43">
        <f>IF('County Data'!I5&gt;9,'County Data'!H5,"*")</f>
        <v>16240846.529999999</v>
      </c>
      <c r="G10" s="43">
        <f>IF('County Data'!K5&gt;9,'County Data'!J5,"*")</f>
        <v>849988.07</v>
      </c>
      <c r="H10" s="44">
        <f>IF('County Data'!M5&gt;9,'County Data'!L5,"*")</f>
        <v>624622.17000000004</v>
      </c>
      <c r="I10" s="22">
        <f t="shared" si="1"/>
        <v>0.86563892553450539</v>
      </c>
      <c r="J10" s="22">
        <f t="shared" si="2"/>
        <v>7.756015328544553</v>
      </c>
      <c r="K10" s="22">
        <f t="shared" si="3"/>
        <v>6.256034588077461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249825.51</v>
      </c>
      <c r="D11" s="46" t="str">
        <f>IF('County Data'!E6&gt;9,'County Data'!D6,"*")</f>
        <v>*</v>
      </c>
      <c r="E11" s="47">
        <f>IF('County Data'!G6&gt;9,'County Data'!F6,"*")</f>
        <v>48580.98</v>
      </c>
      <c r="F11" s="45" t="str">
        <f>IF('County Data'!I6&gt;9,'County Data'!H6,"*")</f>
        <v>*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4841648</v>
      </c>
      <c r="D12" s="43">
        <f>IF('County Data'!E7&gt;9,'County Data'!D7,"*")</f>
        <v>453979.1</v>
      </c>
      <c r="E12" s="44">
        <f>IF('County Data'!G7&gt;9,'County Data'!F7,"*")</f>
        <v>358788.18</v>
      </c>
      <c r="F12" s="43">
        <f>IF('County Data'!I7&gt;9,'County Data'!H7,"*")</f>
        <v>3733296.81</v>
      </c>
      <c r="G12" s="43">
        <f>IF('County Data'!K7&gt;9,'County Data'!J7,"*")</f>
        <v>95792.43</v>
      </c>
      <c r="H12" s="44">
        <f>IF('County Data'!M7&gt;9,'County Data'!L7,"*")</f>
        <v>98044.87</v>
      </c>
      <c r="I12" s="22">
        <f t="shared" si="1"/>
        <v>0.29688268744964852</v>
      </c>
      <c r="J12" s="22">
        <f t="shared" si="2"/>
        <v>3.7391959886600645</v>
      </c>
      <c r="K12" s="22">
        <f t="shared" si="3"/>
        <v>2.6594283821274893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552129.79</v>
      </c>
      <c r="D13" s="46">
        <f>IF('County Data'!E8&gt;9,'County Data'!D8,"*")</f>
        <v>180023.26</v>
      </c>
      <c r="E13" s="47">
        <f>IF('County Data'!G8&gt;9,'County Data'!F8,"*")</f>
        <v>90426.5</v>
      </c>
      <c r="F13" s="45">
        <f>IF('County Data'!I8&gt;9,'County Data'!H8,"*")</f>
        <v>338248.81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0.63231849950928143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4888135.0599999996</v>
      </c>
      <c r="D14" s="43">
        <f>IF('County Data'!E9&gt;9,'County Data'!D9,"*")</f>
        <v>2226288.19</v>
      </c>
      <c r="E14" s="44">
        <f>IF('County Data'!G9&gt;9,'County Data'!F9,"*")</f>
        <v>1024316.39</v>
      </c>
      <c r="F14" s="43">
        <f>IF('County Data'!I9&gt;9,'County Data'!H9,"*")</f>
        <v>2274325.56</v>
      </c>
      <c r="G14" s="43">
        <f>IF('County Data'!K9&gt;9,'County Data'!J9,"*")</f>
        <v>63823.82</v>
      </c>
      <c r="H14" s="44">
        <f>IF('County Data'!M9&gt;9,'County Data'!L9,"*")</f>
        <v>123673.1</v>
      </c>
      <c r="I14" s="22">
        <f t="shared" si="1"/>
        <v>1.1492679614434793</v>
      </c>
      <c r="J14" s="22">
        <f t="shared" si="2"/>
        <v>33.881775957628363</v>
      </c>
      <c r="K14" s="22">
        <f t="shared" si="3"/>
        <v>7.2824509937892721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1793321.77</v>
      </c>
      <c r="D15" s="48">
        <f>IF('County Data'!E10&gt;9,'County Data'!D10,"*")</f>
        <v>131322.21</v>
      </c>
      <c r="E15" s="49">
        <f>IF('County Data'!G10&gt;9,'County Data'!F10,"*")</f>
        <v>137239.97</v>
      </c>
      <c r="F15" s="48">
        <f>IF('County Data'!I10&gt;9,'County Data'!H10,"*")</f>
        <v>1189542.6100000001</v>
      </c>
      <c r="G15" s="48" t="str">
        <f>IF('County Data'!K10&gt;9,'County Data'!J10,"*")</f>
        <v>*</v>
      </c>
      <c r="H15" s="49">
        <f>IF('County Data'!M10&gt;9,'County Data'!L10,"*")</f>
        <v>30841.919999999998</v>
      </c>
      <c r="I15" s="23">
        <f t="shared" si="1"/>
        <v>0.50757253664078483</v>
      </c>
      <c r="J15" s="23" t="str">
        <f t="shared" si="2"/>
        <v/>
      </c>
      <c r="K15" s="23">
        <f t="shared" si="3"/>
        <v>3.449786848548988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3151989.28</v>
      </c>
      <c r="D16" s="43">
        <f>IF('County Data'!E11&gt;9,'County Data'!D11,"*")</f>
        <v>182580.29</v>
      </c>
      <c r="E16" s="44">
        <f>IF('County Data'!G11&gt;9,'County Data'!F11,"*")</f>
        <v>358393.01</v>
      </c>
      <c r="F16" s="43">
        <f>IF('County Data'!I11&gt;9,'County Data'!H11,"*")</f>
        <v>2256951.1800000002</v>
      </c>
      <c r="G16" s="43">
        <f>IF('County Data'!K11&gt;9,'County Data'!J11,"*")</f>
        <v>46894.5</v>
      </c>
      <c r="H16" s="44">
        <f>IF('County Data'!M11&gt;9,'County Data'!L11,"*")</f>
        <v>67204.509999999995</v>
      </c>
      <c r="I16" s="22">
        <f t="shared" si="1"/>
        <v>0.39656954387467058</v>
      </c>
      <c r="J16" s="22">
        <f t="shared" si="2"/>
        <v>2.8934265212338337</v>
      </c>
      <c r="K16" s="22">
        <f t="shared" si="3"/>
        <v>4.3328714099693606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1896520.17</v>
      </c>
      <c r="D17" s="46">
        <f>IF('County Data'!E12&gt;9,'County Data'!D12,"*")</f>
        <v>15691197.34</v>
      </c>
      <c r="E17" s="47">
        <f>IF('County Data'!G12&gt;9,'County Data'!F12,"*")</f>
        <v>262005.76000000001</v>
      </c>
      <c r="F17" s="45">
        <f>IF('County Data'!I12&gt;9,'County Data'!H12,"*")</f>
        <v>1207206.01</v>
      </c>
      <c r="G17" s="46">
        <f>IF('County Data'!K12&gt;9,'County Data'!J12,"*")</f>
        <v>189385.25</v>
      </c>
      <c r="H17" s="47" t="str">
        <f>IF('County Data'!M12&gt;9,'County Data'!L12,"*")</f>
        <v>*</v>
      </c>
      <c r="I17" s="9">
        <f t="shared" si="1"/>
        <v>0.57099960925476168</v>
      </c>
      <c r="J17" s="9">
        <f t="shared" si="2"/>
        <v>81.853323265671435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8682561.2699999996</v>
      </c>
      <c r="D18" s="43">
        <f>IF('County Data'!E13&gt;9,'County Data'!D13,"*")</f>
        <v>1361648.72</v>
      </c>
      <c r="E18" s="44">
        <f>IF('County Data'!G13&gt;9,'County Data'!F13,"*")</f>
        <v>1044026.99</v>
      </c>
      <c r="F18" s="43">
        <f>IF('County Data'!I13&gt;9,'County Data'!H13,"*")</f>
        <v>5578811.1799999997</v>
      </c>
      <c r="G18" s="43">
        <f>IF('County Data'!K13&gt;9,'County Data'!J13,"*")</f>
        <v>153686.82</v>
      </c>
      <c r="H18" s="44">
        <f>IF('County Data'!M13&gt;9,'County Data'!L13,"*")</f>
        <v>130370.73</v>
      </c>
      <c r="I18" s="22">
        <f t="shared" si="1"/>
        <v>0.55634614434109597</v>
      </c>
      <c r="J18" s="22">
        <f t="shared" si="2"/>
        <v>7.8598926049741928</v>
      </c>
      <c r="K18" s="22">
        <f t="shared" si="3"/>
        <v>7.0081394803879675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8095238.4900000002</v>
      </c>
      <c r="D19" s="46">
        <f>IF('County Data'!E14&gt;9,'County Data'!D14,"*")</f>
        <v>1111411.42</v>
      </c>
      <c r="E19" s="47">
        <f>IF('County Data'!G14&gt;9,'County Data'!F14,"*")</f>
        <v>889725.46</v>
      </c>
      <c r="F19" s="45">
        <f>IF('County Data'!I14&gt;9,'County Data'!H14,"*")</f>
        <v>4922962.4000000004</v>
      </c>
      <c r="G19" s="46">
        <f>IF('County Data'!K14&gt;9,'County Data'!J14,"*")</f>
        <v>104163.47</v>
      </c>
      <c r="H19" s="47">
        <f>IF('County Data'!M14&gt;9,'County Data'!L14,"*")</f>
        <v>118929.16</v>
      </c>
      <c r="I19" s="9">
        <f t="shared" si="1"/>
        <v>0.64438357075406461</v>
      </c>
      <c r="J19" s="9">
        <f t="shared" si="2"/>
        <v>9.669877069187498</v>
      </c>
      <c r="K19" s="9">
        <f t="shared" si="3"/>
        <v>6.4811380152689209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5851163.9100000001</v>
      </c>
      <c r="D20" s="43">
        <f>IF('County Data'!E15&gt;9,'County Data'!D15,"*")</f>
        <v>899613.59</v>
      </c>
      <c r="E20" s="44">
        <f>IF('County Data'!G15&gt;9,'County Data'!F15,"*")</f>
        <v>623556.14</v>
      </c>
      <c r="F20" s="43">
        <f>IF('County Data'!I15&gt;9,'County Data'!H15,"*")</f>
        <v>3824159.06</v>
      </c>
      <c r="G20" s="43">
        <f>IF('County Data'!K15&gt;9,'County Data'!J15,"*")</f>
        <v>213602.55</v>
      </c>
      <c r="H20" s="44">
        <f>IF('County Data'!M15&gt;9,'County Data'!L15,"*")</f>
        <v>103674.51</v>
      </c>
      <c r="I20" s="22">
        <f t="shared" si="1"/>
        <v>0.53005244243161787</v>
      </c>
      <c r="J20" s="22">
        <f t="shared" si="2"/>
        <v>3.2116238312698049</v>
      </c>
      <c r="K20" s="22">
        <f t="shared" si="3"/>
        <v>5.0145559405103537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7155597.3300000001</v>
      </c>
      <c r="D21" s="46">
        <f>IF('County Data'!E16&gt;9,'County Data'!D16,"*")</f>
        <v>3583559.79</v>
      </c>
      <c r="E21" s="47">
        <f>IF('County Data'!G16&gt;9,'County Data'!F16,"*")</f>
        <v>1118650.19</v>
      </c>
      <c r="F21" s="45">
        <f>IF('County Data'!I16&gt;9,'County Data'!H16,"*")</f>
        <v>3705188.94</v>
      </c>
      <c r="G21" s="46">
        <f>IF('County Data'!K16&gt;9,'County Data'!J16,"*")</f>
        <v>264656.62</v>
      </c>
      <c r="H21" s="47">
        <f>IF('County Data'!M16&gt;9,'County Data'!L16,"*")</f>
        <v>110941.45</v>
      </c>
      <c r="I21" s="9">
        <f t="shared" si="1"/>
        <v>0.93123682648151274</v>
      </c>
      <c r="J21" s="9">
        <f t="shared" si="2"/>
        <v>12.540412440845047</v>
      </c>
      <c r="K21" s="9">
        <f t="shared" si="3"/>
        <v>9.0832483260314341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41" sqref="H4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05/01/2021 - 05/31/2021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05/01/2020 - 05/31/2020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1462814.48</v>
      </c>
      <c r="D6" s="41" t="str">
        <f>IF('Town Data'!E2&gt;9,'Town Data'!D2,"*")</f>
        <v>*</v>
      </c>
      <c r="E6" s="42">
        <f>IF('Town Data'!G2&gt;9,'Town Data'!F2,"*")</f>
        <v>167409</v>
      </c>
      <c r="F6" s="41">
        <f>IF('Town Data'!I2&gt;9,'Town Data'!H2,"*")</f>
        <v>1052709.27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0.38957119661347711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470142.27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290201.27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167984.36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0.72754933852175308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2478027.42</v>
      </c>
      <c r="D9" s="46">
        <f>IF('Town Data'!E5&gt;9,'Town Data'!D5,"*")</f>
        <v>373235.73</v>
      </c>
      <c r="E9" s="47">
        <f>IF('Town Data'!G5&gt;9,'Town Data'!F5,"*")</f>
        <v>290139.73</v>
      </c>
      <c r="F9" s="45">
        <f>IF('Town Data'!I5&gt;9,'Town Data'!H5,"*")</f>
        <v>2103601.5099999998</v>
      </c>
      <c r="G9" s="46">
        <f>IF('Town Data'!K5&gt;9,'Town Data'!J5,"*")</f>
        <v>91769.4</v>
      </c>
      <c r="H9" s="47">
        <f>IF('Town Data'!M5&gt;9,'Town Data'!L5,"*")</f>
        <v>55555.45</v>
      </c>
      <c r="I9" s="9">
        <f t="shared" si="0"/>
        <v>0.17799279389184322</v>
      </c>
      <c r="J9" s="9">
        <f t="shared" si="1"/>
        <v>3.0671043942752156</v>
      </c>
      <c r="K9" s="9">
        <f t="shared" si="2"/>
        <v>4.2225250627976187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1766439.03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1140107.31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0.5493620771539478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479981.03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365146.45</v>
      </c>
      <c r="D12" s="43" t="str">
        <f>IF('Town Data'!E8&gt;9,'Town Data'!D8,"*")</f>
        <v>*</v>
      </c>
      <c r="E12" s="44">
        <f>IF('Town Data'!G8&gt;9,'Town Data'!F8,"*")</f>
        <v>82239.539999999994</v>
      </c>
      <c r="F12" s="43">
        <f>IF('Town Data'!I8&gt;9,'Town Data'!H8,"*")</f>
        <v>193839.15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0.88376006601349633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3703861.64</v>
      </c>
      <c r="D13" s="46">
        <f>IF('Town Data'!E9&gt;9,'Town Data'!D9,"*")</f>
        <v>604160.44999999995</v>
      </c>
      <c r="E13" s="47">
        <f>IF('Town Data'!G9&gt;9,'Town Data'!F9,"*")</f>
        <v>344594.35</v>
      </c>
      <c r="F13" s="45">
        <f>IF('Town Data'!I9&gt;9,'Town Data'!H9,"*")</f>
        <v>2452499.38</v>
      </c>
      <c r="G13" s="46">
        <f>IF('Town Data'!K9&gt;9,'Town Data'!J9,"*")</f>
        <v>191425.53</v>
      </c>
      <c r="H13" s="47">
        <f>IF('Town Data'!M9&gt;9,'Town Data'!L9,"*")</f>
        <v>69589.84</v>
      </c>
      <c r="I13" s="9">
        <f t="shared" si="0"/>
        <v>0.51023958260898739</v>
      </c>
      <c r="J13" s="9">
        <f t="shared" si="1"/>
        <v>2.1561121967378121</v>
      </c>
      <c r="K13" s="9">
        <f t="shared" si="2"/>
        <v>3.9517910947919987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398042.77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225477.14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0.76533536836594607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178647.56</v>
      </c>
      <c r="D15" s="46">
        <f>IF('Town Data'!E11&gt;9,'Town Data'!D11,"*")</f>
        <v>102106.86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9076711.8000000007</v>
      </c>
      <c r="D16" s="53">
        <f>IF('Town Data'!E12&gt;9,'Town Data'!D12,"*")</f>
        <v>3438467.55</v>
      </c>
      <c r="E16" s="54">
        <f>IF('Town Data'!G12&gt;9,'Town Data'!F12,"*")</f>
        <v>2549553.17</v>
      </c>
      <c r="F16" s="53">
        <f>IF('Town Data'!I12&gt;9,'Town Data'!H12,"*")</f>
        <v>3440505.13</v>
      </c>
      <c r="G16" s="53" t="str">
        <f>IF('Town Data'!K12&gt;9,'Town Data'!J12,"*")</f>
        <v>*</v>
      </c>
      <c r="H16" s="54">
        <f>IF('Town Data'!M12&gt;9,'Town Data'!L12,"*")</f>
        <v>250704.23</v>
      </c>
      <c r="I16" s="26">
        <f t="shared" si="0"/>
        <v>1.6381916192637682</v>
      </c>
      <c r="J16" s="26" t="str">
        <f t="shared" si="1"/>
        <v/>
      </c>
      <c r="K16" s="26">
        <f t="shared" si="2"/>
        <v>9.1695658266316435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480441.42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283204.67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0.69644596609229648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570893.17000000004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351583.63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0.62377631176969195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257127.05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150803.79999999999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0.70504357317255939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2621300.83</v>
      </c>
      <c r="D20" s="46" t="str">
        <f>IF('Town Data'!E16&gt;9,'Town Data'!D16,"*")</f>
        <v>*</v>
      </c>
      <c r="E20" s="47">
        <f>IF('Town Data'!G16&gt;9,'Town Data'!F16,"*")</f>
        <v>213915.37</v>
      </c>
      <c r="F20" s="45">
        <f>IF('Town Data'!I16&gt;9,'Town Data'!H16,"*")</f>
        <v>1752777.25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0.4955128097423675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918943.56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688735.12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0.33424815043554051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240099.43</v>
      </c>
      <c r="D22" s="46">
        <f>IF('Town Data'!E18&gt;9,'Town Data'!D18,"*")</f>
        <v>41114.22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422694.75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370123.71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0.14203640182899921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4033546.58</v>
      </c>
      <c r="D24" s="46" t="str">
        <f>IF('Town Data'!E20&gt;9,'Town Data'!D20,"*")</f>
        <v>*</v>
      </c>
      <c r="E24" s="47">
        <f>IF('Town Data'!G20&gt;9,'Town Data'!F20,"*")</f>
        <v>321286.76</v>
      </c>
      <c r="F24" s="45">
        <f>IF('Town Data'!I20&gt;9,'Town Data'!H20,"*")</f>
        <v>2804046.45</v>
      </c>
      <c r="G24" s="46" t="str">
        <f>IF('Town Data'!K20&gt;9,'Town Data'!J20,"*")</f>
        <v>*</v>
      </c>
      <c r="H24" s="47">
        <f>IF('Town Data'!M20&gt;9,'Town Data'!L20,"*")</f>
        <v>59029.4</v>
      </c>
      <c r="I24" s="9">
        <f t="shared" si="0"/>
        <v>0.43847352457374583</v>
      </c>
      <c r="J24" s="9" t="str">
        <f t="shared" si="1"/>
        <v/>
      </c>
      <c r="K24" s="9">
        <f t="shared" si="2"/>
        <v>4.4428261171551799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531808.31000000006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423899.08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0.25456349185754318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291399.67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184281.09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0.58127819843045203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1837029.85</v>
      </c>
      <c r="D27" s="43">
        <f>IF('Town Data'!E23&gt;9,'Town Data'!D23,"*")</f>
        <v>782649.94</v>
      </c>
      <c r="E27" s="44">
        <f>IF('Town Data'!G23&gt;9,'Town Data'!F23,"*")</f>
        <v>254895.41</v>
      </c>
      <c r="F27" s="43">
        <f>IF('Town Data'!I23&gt;9,'Town Data'!H23,"*")</f>
        <v>1064631.05</v>
      </c>
      <c r="G27" s="43" t="str">
        <f>IF('Town Data'!K23&gt;9,'Town Data'!J23,"*")</f>
        <v>*</v>
      </c>
      <c r="H27" s="44">
        <f>IF('Town Data'!M23&gt;9,'Town Data'!L23,"*")</f>
        <v>27646.12</v>
      </c>
      <c r="I27" s="22">
        <f t="shared" si="0"/>
        <v>0.72550842848327601</v>
      </c>
      <c r="J27" s="22" t="str">
        <f t="shared" si="1"/>
        <v/>
      </c>
      <c r="K27" s="22">
        <f t="shared" si="2"/>
        <v>8.2199342981944667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376326.82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JERICHO</v>
      </c>
      <c r="C29" s="51">
        <f>IF('Town Data'!C25&gt;9,'Town Data'!B25,"*")</f>
        <v>544289.04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250232.05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1.1751371976531386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637083.80000000005</v>
      </c>
      <c r="D30" s="46">
        <f>IF('Town Data'!E26&gt;9,'Town Data'!D26,"*")</f>
        <v>274480.94</v>
      </c>
      <c r="E30" s="47">
        <f>IF('Town Data'!G26&gt;9,'Town Data'!F26,"*")</f>
        <v>218774.85</v>
      </c>
      <c r="F30" s="45">
        <f>IF('Town Data'!I26&gt;9,'Town Data'!H26,"*")</f>
        <v>276265.31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1.3060578977505357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160776.35999999999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569543.69999999995</v>
      </c>
      <c r="D32" s="46">
        <f>IF('Town Data'!E28&gt;9,'Town Data'!D28,"*")</f>
        <v>61950.400000000001</v>
      </c>
      <c r="E32" s="47">
        <f>IF('Town Data'!G28&gt;9,'Town Data'!F28,"*")</f>
        <v>117615.85</v>
      </c>
      <c r="F32" s="45">
        <f>IF('Town Data'!I28&gt;9,'Town Data'!H28,"*")</f>
        <v>262467.87</v>
      </c>
      <c r="G32" s="46" t="str">
        <f>IF('Town Data'!K28&gt;9,'Town Data'!J28,"*")</f>
        <v>*</v>
      </c>
      <c r="H32" s="47">
        <f>IF('Town Data'!M28&gt;9,'Town Data'!L28,"*")</f>
        <v>16329.73</v>
      </c>
      <c r="I32" s="9">
        <f t="shared" si="0"/>
        <v>1.1699558883150154</v>
      </c>
      <c r="J32" s="9" t="str">
        <f t="shared" si="1"/>
        <v/>
      </c>
      <c r="K32" s="9">
        <f t="shared" si="2"/>
        <v>6.2025593809573101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1246785.82</v>
      </c>
      <c r="D33" s="43" t="str">
        <f>IF('Town Data'!E29&gt;9,'Town Data'!D29,"*")</f>
        <v>*</v>
      </c>
      <c r="E33" s="44">
        <f>IF('Town Data'!G29&gt;9,'Town Data'!F29,"*")</f>
        <v>74071.81</v>
      </c>
      <c r="F33" s="43">
        <f>IF('Town Data'!I29&gt;9,'Town Data'!H29,"*")</f>
        <v>945776.97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0.31826620815264733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2336552.85</v>
      </c>
      <c r="D34" s="46">
        <f>IF('Town Data'!E30&gt;9,'Town Data'!D30,"*")</f>
        <v>1305392.3600000001</v>
      </c>
      <c r="E34" s="47">
        <f>IF('Town Data'!G30&gt;9,'Town Data'!F30,"*")</f>
        <v>495774.8</v>
      </c>
      <c r="F34" s="45">
        <f>IF('Town Data'!I30&gt;9,'Town Data'!H30,"*")</f>
        <v>976625.28</v>
      </c>
      <c r="G34" s="46">
        <f>IF('Town Data'!K30&gt;9,'Town Data'!J30,"*")</f>
        <v>17902.189999999999</v>
      </c>
      <c r="H34" s="47">
        <f>IF('Town Data'!M30&gt;9,'Town Data'!L30,"*")</f>
        <v>41099.4</v>
      </c>
      <c r="I34" s="9">
        <f t="shared" si="0"/>
        <v>1.3924763139450989</v>
      </c>
      <c r="J34" s="9">
        <f t="shared" si="1"/>
        <v>71.918026230310389</v>
      </c>
      <c r="K34" s="9">
        <f t="shared" si="2"/>
        <v>11.062823301556712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2256329.58</v>
      </c>
      <c r="D35" s="43" t="str">
        <f>IF('Town Data'!E31&gt;9,'Town Data'!D31,"*")</f>
        <v>*</v>
      </c>
      <c r="E35" s="44">
        <f>IF('Town Data'!G31&gt;9,'Town Data'!F31,"*")</f>
        <v>202034.75</v>
      </c>
      <c r="F35" s="43">
        <f>IF('Town Data'!I31&gt;9,'Town Data'!H31,"*")</f>
        <v>1229115.68</v>
      </c>
      <c r="G35" s="43" t="str">
        <f>IF('Town Data'!K31&gt;9,'Town Data'!J31,"*")</f>
        <v>*</v>
      </c>
      <c r="H35" s="44">
        <f>IF('Town Data'!M31&gt;9,'Town Data'!L31,"*")</f>
        <v>22763.74</v>
      </c>
      <c r="I35" s="22">
        <f t="shared" si="0"/>
        <v>0.83573411088531568</v>
      </c>
      <c r="J35" s="22" t="str">
        <f t="shared" si="1"/>
        <v/>
      </c>
      <c r="K35" s="22">
        <f t="shared" si="2"/>
        <v>7.8752880677779658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1041618.8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867348.33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0.20092327842494387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1760855.45</v>
      </c>
      <c r="D37" s="43" t="str">
        <f>IF('Town Data'!E33&gt;9,'Town Data'!D33,"*")</f>
        <v>*</v>
      </c>
      <c r="E37" s="44">
        <f>IF('Town Data'!G33&gt;9,'Town Data'!F33,"*")</f>
        <v>228751.52</v>
      </c>
      <c r="F37" s="43">
        <f>IF('Town Data'!I33&gt;9,'Town Data'!H33,"*")</f>
        <v>960597.78</v>
      </c>
      <c r="G37" s="43" t="str">
        <f>IF('Town Data'!K33&gt;9,'Town Data'!J33,"*")</f>
        <v>*</v>
      </c>
      <c r="H37" s="44">
        <f>IF('Town Data'!M33&gt;9,'Town Data'!L33,"*")</f>
        <v>27754.43</v>
      </c>
      <c r="I37" s="22">
        <f t="shared" si="0"/>
        <v>0.83308298921948365</v>
      </c>
      <c r="J37" s="22" t="str">
        <f t="shared" si="1"/>
        <v/>
      </c>
      <c r="K37" s="22">
        <f t="shared" si="2"/>
        <v>7.2419822709383688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1481512.09</v>
      </c>
      <c r="D38" s="46" t="str">
        <f>IF('Town Data'!E34&gt;9,'Town Data'!D34,"*")</f>
        <v>*</v>
      </c>
      <c r="E38" s="47">
        <f>IF('Town Data'!G34&gt;9,'Town Data'!F34,"*")</f>
        <v>97320.28</v>
      </c>
      <c r="F38" s="45">
        <f>IF('Town Data'!I34&gt;9,'Town Data'!H34,"*")</f>
        <v>1068470.53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0.38657272091538175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1218786.1599999999</v>
      </c>
      <c r="D39" s="43" t="str">
        <f>IF('Town Data'!E35&gt;9,'Town Data'!D35,"*")</f>
        <v>*</v>
      </c>
      <c r="E39" s="44">
        <f>IF('Town Data'!G35&gt;9,'Town Data'!F35,"*")</f>
        <v>186298.41</v>
      </c>
      <c r="F39" s="43">
        <f>IF('Town Data'!I35&gt;9,'Town Data'!H35,"*")</f>
        <v>902886.96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0.34987679963835117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255098.63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180923.77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0.4099785229989405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202439.38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175059.1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0.15640592234279738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688626.11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475023.72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0.44966678716591252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359750.63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521297.04</v>
      </c>
      <c r="D44" s="46" t="str">
        <f>IF('Town Data'!E40&gt;9,'Town Data'!D40,"*")</f>
        <v>*</v>
      </c>
      <c r="E44" s="47">
        <f>IF('Town Data'!G40&gt;9,'Town Data'!F40,"*")</f>
        <v>68266.3</v>
      </c>
      <c r="F44" s="45">
        <f>IF('Town Data'!I40&gt;9,'Town Data'!H40,"*")</f>
        <v>457092.93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0.14046183125168876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RUTLAND</v>
      </c>
      <c r="C45" s="51">
        <f>IF('Town Data'!C41&gt;9,'Town Data'!B41,"*")</f>
        <v>4032507.31</v>
      </c>
      <c r="D45" s="43">
        <f>IF('Town Data'!E41&gt;9,'Town Data'!D41,"*")</f>
        <v>119012.66</v>
      </c>
      <c r="E45" s="44">
        <f>IF('Town Data'!G41&gt;9,'Town Data'!F41,"*")</f>
        <v>359183</v>
      </c>
      <c r="F45" s="43">
        <f>IF('Town Data'!I41&gt;9,'Town Data'!H41,"*")</f>
        <v>2875513.49</v>
      </c>
      <c r="G45" s="43" t="str">
        <f>IF('Town Data'!K41&gt;9,'Town Data'!J41,"*")</f>
        <v>*</v>
      </c>
      <c r="H45" s="44">
        <f>IF('Town Data'!M41&gt;9,'Town Data'!L41,"*")</f>
        <v>41334.54</v>
      </c>
      <c r="I45" s="22">
        <f t="shared" si="0"/>
        <v>0.40236076931080567</v>
      </c>
      <c r="J45" s="22" t="str">
        <f t="shared" si="1"/>
        <v/>
      </c>
      <c r="K45" s="22">
        <f t="shared" si="2"/>
        <v>7.6896576083827233</v>
      </c>
      <c r="L45" s="15"/>
    </row>
    <row r="46" spans="1:12" x14ac:dyDescent="0.25">
      <c r="A46" s="15"/>
      <c r="B46" s="15" t="str">
        <f>'Town Data'!A42</f>
        <v>RUTLAND TOWN</v>
      </c>
      <c r="C46" s="50">
        <f>IF('Town Data'!C42&gt;9,'Town Data'!B42,"*")</f>
        <v>1151810.1000000001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747911.2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0.54003590265796286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SHELBURNE</v>
      </c>
      <c r="C47" s="51">
        <f>IF('Town Data'!C43&gt;9,'Town Data'!B43,"*")</f>
        <v>827300.05</v>
      </c>
      <c r="D47" s="43" t="str">
        <f>IF('Town Data'!E43&gt;9,'Town Data'!D43,"*")</f>
        <v>*</v>
      </c>
      <c r="E47" s="44">
        <f>IF('Town Data'!G43&gt;9,'Town Data'!F43,"*")</f>
        <v>108676.19</v>
      </c>
      <c r="F47" s="43">
        <f>IF('Town Data'!I43&gt;9,'Town Data'!H43,"*")</f>
        <v>615382.32999999996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0.34436757389507772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SOUTH BURLINGTON</v>
      </c>
      <c r="C48" s="50">
        <f>IF('Town Data'!C44&gt;9,'Town Data'!B44,"*")</f>
        <v>7115060.8399999999</v>
      </c>
      <c r="D48" s="46">
        <f>IF('Town Data'!E44&gt;9,'Town Data'!D44,"*")</f>
        <v>2017979.9</v>
      </c>
      <c r="E48" s="47">
        <f>IF('Town Data'!G44&gt;9,'Town Data'!F44,"*")</f>
        <v>503010.38</v>
      </c>
      <c r="F48" s="45">
        <f>IF('Town Data'!I44&gt;9,'Town Data'!H44,"*")</f>
        <v>3974267.56</v>
      </c>
      <c r="G48" s="46">
        <f>IF('Town Data'!K44&gt;9,'Town Data'!J44,"*")</f>
        <v>258995.17</v>
      </c>
      <c r="H48" s="47">
        <f>IF('Town Data'!M44&gt;9,'Town Data'!L44,"*")</f>
        <v>65502.89</v>
      </c>
      <c r="I48" s="9">
        <f t="shared" si="0"/>
        <v>0.79028229292141561</v>
      </c>
      <c r="J48" s="9">
        <f t="shared" si="1"/>
        <v>6.7915734876445759</v>
      </c>
      <c r="K48" s="9">
        <f t="shared" si="2"/>
        <v>6.679208963146511</v>
      </c>
      <c r="L48" s="15"/>
    </row>
    <row r="49" spans="1:12" x14ac:dyDescent="0.25">
      <c r="A49" s="15"/>
      <c r="B49" s="27" t="str">
        <f>'Town Data'!A45</f>
        <v>SOUTH HERO</v>
      </c>
      <c r="C49" s="51">
        <f>IF('Town Data'!C45&gt;9,'Town Data'!B45,"*")</f>
        <v>307829.74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213829.01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0.43960700187500273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SPRINGFIELD</v>
      </c>
      <c r="C50" s="50">
        <f>IF('Town Data'!C46&gt;9,'Town Data'!B46,"*")</f>
        <v>1281269.03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825678.53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0.55177709416762966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</v>
      </c>
      <c r="C51" s="51">
        <f>IF('Town Data'!C47&gt;9,'Town Data'!B47,"*")</f>
        <v>1930749</v>
      </c>
      <c r="D51" s="43" t="str">
        <f>IF('Town Data'!E47&gt;9,'Town Data'!D47,"*")</f>
        <v>*</v>
      </c>
      <c r="E51" s="44">
        <f>IF('Town Data'!G47&gt;9,'Town Data'!F47,"*")</f>
        <v>142715.01999999999</v>
      </c>
      <c r="F51" s="43">
        <f>IF('Town Data'!I47&gt;9,'Town Data'!H47,"*")</f>
        <v>1561238.59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0.23667773290179811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 TOWN</v>
      </c>
      <c r="C52" s="50">
        <f>IF('Town Data'!C48&gt;9,'Town Data'!B48,"*")</f>
        <v>1080539.6100000001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805001.85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0.34228214506587795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JOHNSBURY</v>
      </c>
      <c r="C53" s="51">
        <f>IF('Town Data'!C49&gt;9,'Town Data'!B49,"*")</f>
        <v>1184734.1200000001</v>
      </c>
      <c r="D53" s="43" t="str">
        <f>IF('Town Data'!E49&gt;9,'Town Data'!D49,"*")</f>
        <v>*</v>
      </c>
      <c r="E53" s="44">
        <f>IF('Town Data'!G49&gt;9,'Town Data'!F49,"*")</f>
        <v>52673.22</v>
      </c>
      <c r="F53" s="43">
        <f>IF('Town Data'!I49&gt;9,'Town Data'!H49,"*")</f>
        <v>903805.38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0.31082879812023262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STOWE</v>
      </c>
      <c r="C54" s="50">
        <f>IF('Town Data'!C50&gt;9,'Town Data'!B50,"*")</f>
        <v>2627710.4</v>
      </c>
      <c r="D54" s="46">
        <f>IF('Town Data'!E50&gt;9,'Town Data'!D50,"*")</f>
        <v>2057459.98</v>
      </c>
      <c r="E54" s="47">
        <f>IF('Town Data'!G50&gt;9,'Town Data'!F50,"*")</f>
        <v>809370.37</v>
      </c>
      <c r="F54" s="45">
        <f>IF('Town Data'!I50&gt;9,'Town Data'!H50,"*")</f>
        <v>685249.85</v>
      </c>
      <c r="G54" s="46">
        <f>IF('Town Data'!K50&gt;9,'Town Data'!J50,"*")</f>
        <v>51646.38</v>
      </c>
      <c r="H54" s="47">
        <f>IF('Town Data'!M50&gt;9,'Town Data'!L50,"*")</f>
        <v>81809.81</v>
      </c>
      <c r="I54" s="9">
        <f t="shared" si="0"/>
        <v>2.8346748999653189</v>
      </c>
      <c r="J54" s="9">
        <f t="shared" si="1"/>
        <v>38.837448045729445</v>
      </c>
      <c r="K54" s="9">
        <f t="shared" si="2"/>
        <v>8.8933168283852524</v>
      </c>
      <c r="L54" s="15"/>
    </row>
    <row r="55" spans="1:12" x14ac:dyDescent="0.25">
      <c r="A55" s="15"/>
      <c r="B55" s="27" t="str">
        <f>'Town Data'!A51</f>
        <v>SWANTON</v>
      </c>
      <c r="C55" s="51">
        <f>IF('Town Data'!C51&gt;9,'Town Data'!B51,"*")</f>
        <v>630437.99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495435.56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0.27249241051651601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VERGENNES</v>
      </c>
      <c r="C56" s="50">
        <f>IF('Town Data'!C52&gt;9,'Town Data'!B52,"*")</f>
        <v>434555.87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197454.86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1.2007858910132676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WAITSFIELD</v>
      </c>
      <c r="C57" s="51">
        <f>IF('Town Data'!C53&gt;9,'Town Data'!B53,"*")</f>
        <v>583619.42000000004</v>
      </c>
      <c r="D57" s="43">
        <f>IF('Town Data'!E53&gt;9,'Town Data'!D53,"*")</f>
        <v>78456.570000000007</v>
      </c>
      <c r="E57" s="44">
        <f>IF('Town Data'!G53&gt;9,'Town Data'!F53,"*")</f>
        <v>92887.97</v>
      </c>
      <c r="F57" s="43">
        <f>IF('Town Data'!I53&gt;9,'Town Data'!H53,"*")</f>
        <v>407191.05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0.43328155174334027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WARREN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106857.07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WATERBURY</v>
      </c>
      <c r="C59" s="51">
        <f>IF('Town Data'!C55&gt;9,'Town Data'!B55,"*")</f>
        <v>1105781.27</v>
      </c>
      <c r="D59" s="43" t="str">
        <f>IF('Town Data'!E55&gt;9,'Town Data'!D55,"*")</f>
        <v>*</v>
      </c>
      <c r="E59" s="44">
        <f>IF('Town Data'!G55&gt;9,'Town Data'!F55,"*")</f>
        <v>219409.44</v>
      </c>
      <c r="F59" s="43">
        <f>IF('Town Data'!I55&gt;9,'Town Data'!H55,"*")</f>
        <v>431507.95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1.5625976763579907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WEST RUTLAND</v>
      </c>
      <c r="C60" s="50">
        <f>IF('Town Data'!C56&gt;9,'Town Data'!B56,"*")</f>
        <v>167388.32999999999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 t="str">
        <f>IF('Town Data'!I56&gt;9,'Town Data'!H56,"*")</f>
        <v>*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WILLISTON</v>
      </c>
      <c r="C61" s="51">
        <f>IF('Town Data'!C57&gt;9,'Town Data'!B57,"*")</f>
        <v>3089852.35</v>
      </c>
      <c r="D61" s="43" t="str">
        <f>IF('Town Data'!E57&gt;9,'Town Data'!D57,"*")</f>
        <v>*</v>
      </c>
      <c r="E61" s="44">
        <f>IF('Town Data'!G57&gt;9,'Town Data'!F57,"*")</f>
        <v>262019.97</v>
      </c>
      <c r="F61" s="43">
        <f>IF('Town Data'!I57&gt;9,'Town Data'!H57,"*")</f>
        <v>1400235.98</v>
      </c>
      <c r="G61" s="43" t="str">
        <f>IF('Town Data'!K57&gt;9,'Town Data'!J57,"*")</f>
        <v>*</v>
      </c>
      <c r="H61" s="44">
        <f>IF('Town Data'!M57&gt;9,'Town Data'!L57,"*")</f>
        <v>41165.360000000001</v>
      </c>
      <c r="I61" s="22">
        <f t="shared" si="0"/>
        <v>1.2066654436347224</v>
      </c>
      <c r="J61" s="22" t="str">
        <f t="shared" si="1"/>
        <v/>
      </c>
      <c r="K61" s="22">
        <f t="shared" si="2"/>
        <v>5.365059603511301</v>
      </c>
      <c r="L61" s="15"/>
    </row>
    <row r="62" spans="1:12" x14ac:dyDescent="0.25">
      <c r="A62" s="15"/>
      <c r="B62" s="15" t="str">
        <f>'Town Data'!A58</f>
        <v>WILMINGTON</v>
      </c>
      <c r="C62" s="50">
        <f>IF('Town Data'!C58&gt;9,'Town Data'!B58,"*")</f>
        <v>485499.75</v>
      </c>
      <c r="D62" s="46" t="str">
        <f>IF('Town Data'!E58&gt;9,'Town Data'!D58,"*")</f>
        <v>*</v>
      </c>
      <c r="E62" s="47">
        <f>IF('Town Data'!G58&gt;9,'Town Data'!F58,"*")</f>
        <v>48320.2</v>
      </c>
      <c r="F62" s="45">
        <f>IF('Town Data'!I58&gt;9,'Town Data'!H58,"*")</f>
        <v>213157.25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1.2776600373667797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WINDSOR</v>
      </c>
      <c r="C63" s="51">
        <f>IF('Town Data'!C59&gt;9,'Town Data'!B59,"*")</f>
        <v>406332.95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245928.02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0.65224340845748296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WINOOSKI</v>
      </c>
      <c r="C64" s="50">
        <f>IF('Town Data'!C60&gt;9,'Town Data'!B60,"*")</f>
        <v>985856.28</v>
      </c>
      <c r="D64" s="46" t="str">
        <f>IF('Town Data'!E60&gt;9,'Town Data'!D60,"*")</f>
        <v>*</v>
      </c>
      <c r="E64" s="47">
        <f>IF('Town Data'!G60&gt;9,'Town Data'!F60,"*")</f>
        <v>252856.95</v>
      </c>
      <c r="F64" s="45">
        <f>IF('Town Data'!I60&gt;9,'Town Data'!H60,"*")</f>
        <v>581115.18999999994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0.69649029480712787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WOODSTOCK</v>
      </c>
      <c r="C65" s="51">
        <f>IF('Town Data'!C61&gt;9,'Town Data'!B61,"*")</f>
        <v>1007767.91</v>
      </c>
      <c r="D65" s="43">
        <f>IF('Town Data'!E61&gt;9,'Town Data'!D61,"*")</f>
        <v>1070907.8600000001</v>
      </c>
      <c r="E65" s="44">
        <f>IF('Town Data'!G61&gt;9,'Town Data'!F61,"*")</f>
        <v>254119.97</v>
      </c>
      <c r="F65" s="43">
        <f>IF('Town Data'!I61&gt;9,'Town Data'!H61,"*")</f>
        <v>341848.29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1.9479975166761845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1462814.48</v>
      </c>
      <c r="C2" s="39">
        <v>39</v>
      </c>
      <c r="D2" s="39">
        <v>0</v>
      </c>
      <c r="E2" s="39">
        <v>0</v>
      </c>
      <c r="F2" s="39">
        <v>167409</v>
      </c>
      <c r="G2" s="39">
        <v>16</v>
      </c>
      <c r="H2" s="39">
        <v>1052709.27</v>
      </c>
      <c r="I2" s="39">
        <v>27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470142.27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290201.27</v>
      </c>
      <c r="C4" s="39">
        <v>18</v>
      </c>
      <c r="D4" s="39">
        <v>0</v>
      </c>
      <c r="E4" s="39">
        <v>0</v>
      </c>
      <c r="F4" s="39">
        <v>0</v>
      </c>
      <c r="G4" s="39">
        <v>0</v>
      </c>
      <c r="H4" s="39">
        <v>167984.36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2478027.42</v>
      </c>
      <c r="C5" s="39">
        <v>65</v>
      </c>
      <c r="D5" s="39">
        <v>373235.73</v>
      </c>
      <c r="E5" s="39">
        <v>15</v>
      </c>
      <c r="F5" s="39">
        <v>290139.73</v>
      </c>
      <c r="G5" s="39">
        <v>23</v>
      </c>
      <c r="H5" s="39">
        <v>2103601.5099999998</v>
      </c>
      <c r="I5" s="39">
        <v>55</v>
      </c>
      <c r="J5" s="39">
        <v>91769.4</v>
      </c>
      <c r="K5" s="39">
        <v>10</v>
      </c>
      <c r="L5" s="39">
        <v>55555.45</v>
      </c>
      <c r="M5" s="39">
        <v>13</v>
      </c>
    </row>
    <row r="6" spans="1:13" x14ac:dyDescent="0.25">
      <c r="A6" s="38" t="s">
        <v>51</v>
      </c>
      <c r="B6" s="39">
        <v>1766439.03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1140107.31</v>
      </c>
      <c r="I6" s="39">
        <v>15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479981.03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365146.45</v>
      </c>
      <c r="C8" s="39">
        <v>20</v>
      </c>
      <c r="D8" s="39">
        <v>0</v>
      </c>
      <c r="E8" s="39">
        <v>0</v>
      </c>
      <c r="F8" s="39">
        <v>82239.539999999994</v>
      </c>
      <c r="G8" s="39">
        <v>11</v>
      </c>
      <c r="H8" s="39">
        <v>193839.15</v>
      </c>
      <c r="I8" s="39">
        <v>12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3703861.64</v>
      </c>
      <c r="C9" s="39">
        <v>70</v>
      </c>
      <c r="D9" s="39">
        <v>604160.44999999995</v>
      </c>
      <c r="E9" s="39">
        <v>13</v>
      </c>
      <c r="F9" s="39">
        <v>344594.35</v>
      </c>
      <c r="G9" s="39">
        <v>27</v>
      </c>
      <c r="H9" s="39">
        <v>2452499.38</v>
      </c>
      <c r="I9" s="39">
        <v>56</v>
      </c>
      <c r="J9" s="39">
        <v>191425.53</v>
      </c>
      <c r="K9" s="39">
        <v>11</v>
      </c>
      <c r="L9" s="39">
        <v>69589.84</v>
      </c>
      <c r="M9" s="39">
        <v>19</v>
      </c>
    </row>
    <row r="10" spans="1:13" x14ac:dyDescent="0.25">
      <c r="A10" s="38" t="s">
        <v>55</v>
      </c>
      <c r="B10" s="39">
        <v>398042.77</v>
      </c>
      <c r="C10" s="39">
        <v>15</v>
      </c>
      <c r="D10" s="39">
        <v>0</v>
      </c>
      <c r="E10" s="39">
        <v>0</v>
      </c>
      <c r="F10" s="39">
        <v>0</v>
      </c>
      <c r="G10" s="39">
        <v>0</v>
      </c>
      <c r="H10" s="39">
        <v>225477.14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178647.56</v>
      </c>
      <c r="C11" s="39">
        <v>13</v>
      </c>
      <c r="D11" s="39">
        <v>102106.86</v>
      </c>
      <c r="E11" s="39">
        <v>15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9076711.8000000007</v>
      </c>
      <c r="C12" s="39">
        <v>173</v>
      </c>
      <c r="D12" s="39">
        <v>3438467.55</v>
      </c>
      <c r="E12" s="39">
        <v>11</v>
      </c>
      <c r="F12" s="39">
        <v>2549553.17</v>
      </c>
      <c r="G12" s="39">
        <v>84</v>
      </c>
      <c r="H12" s="39">
        <v>3440505.13</v>
      </c>
      <c r="I12" s="39">
        <v>122</v>
      </c>
      <c r="J12" s="39">
        <v>0</v>
      </c>
      <c r="K12" s="39">
        <v>0</v>
      </c>
      <c r="L12" s="39">
        <v>250704.23</v>
      </c>
      <c r="M12" s="39">
        <v>51</v>
      </c>
    </row>
    <row r="13" spans="1:13" x14ac:dyDescent="0.25">
      <c r="A13" s="38" t="s">
        <v>58</v>
      </c>
      <c r="B13" s="39">
        <v>480441.42</v>
      </c>
      <c r="C13" s="39">
        <v>18</v>
      </c>
      <c r="D13" s="39">
        <v>0</v>
      </c>
      <c r="E13" s="39">
        <v>0</v>
      </c>
      <c r="F13" s="39">
        <v>0</v>
      </c>
      <c r="G13" s="39">
        <v>0</v>
      </c>
      <c r="H13" s="39">
        <v>283204.67</v>
      </c>
      <c r="I13" s="39">
        <v>10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570893.17000000004</v>
      </c>
      <c r="C14" s="39">
        <v>21</v>
      </c>
      <c r="D14" s="39">
        <v>0</v>
      </c>
      <c r="E14" s="39">
        <v>0</v>
      </c>
      <c r="F14" s="39">
        <v>0</v>
      </c>
      <c r="G14" s="39">
        <v>0</v>
      </c>
      <c r="H14" s="39">
        <v>351583.63</v>
      </c>
      <c r="I14" s="39">
        <v>15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257127.05</v>
      </c>
      <c r="C15" s="39">
        <v>15</v>
      </c>
      <c r="D15" s="39">
        <v>0</v>
      </c>
      <c r="E15" s="39">
        <v>0</v>
      </c>
      <c r="F15" s="39">
        <v>0</v>
      </c>
      <c r="G15" s="39">
        <v>0</v>
      </c>
      <c r="H15" s="39">
        <v>150803.79999999999</v>
      </c>
      <c r="I15" s="39">
        <v>13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2621300.83</v>
      </c>
      <c r="C16" s="39">
        <v>50</v>
      </c>
      <c r="D16" s="39">
        <v>0</v>
      </c>
      <c r="E16" s="39">
        <v>0</v>
      </c>
      <c r="F16" s="39">
        <v>213915.37</v>
      </c>
      <c r="G16" s="39">
        <v>12</v>
      </c>
      <c r="H16" s="39">
        <v>1752777.25</v>
      </c>
      <c r="I16" s="39">
        <v>40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918943.56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688735.12</v>
      </c>
      <c r="I17" s="39">
        <v>17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240099.43</v>
      </c>
      <c r="C18" s="39">
        <v>13</v>
      </c>
      <c r="D18" s="39">
        <v>41114.22</v>
      </c>
      <c r="E18" s="39">
        <v>10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422694.75</v>
      </c>
      <c r="C19" s="39">
        <v>17</v>
      </c>
      <c r="D19" s="39">
        <v>0</v>
      </c>
      <c r="E19" s="39">
        <v>0</v>
      </c>
      <c r="F19" s="39">
        <v>0</v>
      </c>
      <c r="G19" s="39">
        <v>0</v>
      </c>
      <c r="H19" s="39">
        <v>370123.71</v>
      </c>
      <c r="I19" s="39">
        <v>14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4033546.58</v>
      </c>
      <c r="C20" s="39">
        <v>79</v>
      </c>
      <c r="D20" s="39">
        <v>0</v>
      </c>
      <c r="E20" s="39">
        <v>0</v>
      </c>
      <c r="F20" s="39">
        <v>321286.76</v>
      </c>
      <c r="G20" s="39">
        <v>28</v>
      </c>
      <c r="H20" s="39">
        <v>2804046.45</v>
      </c>
      <c r="I20" s="39">
        <v>64</v>
      </c>
      <c r="J20" s="39">
        <v>0</v>
      </c>
      <c r="K20" s="39">
        <v>0</v>
      </c>
      <c r="L20" s="39">
        <v>59029.4</v>
      </c>
      <c r="M20" s="39">
        <v>18</v>
      </c>
    </row>
    <row r="21" spans="1:13" x14ac:dyDescent="0.25">
      <c r="A21" s="38" t="s">
        <v>66</v>
      </c>
      <c r="B21" s="39">
        <v>531808.31000000006</v>
      </c>
      <c r="C21" s="39">
        <v>16</v>
      </c>
      <c r="D21" s="39">
        <v>0</v>
      </c>
      <c r="E21" s="39">
        <v>0</v>
      </c>
      <c r="F21" s="39">
        <v>0</v>
      </c>
      <c r="G21" s="39">
        <v>0</v>
      </c>
      <c r="H21" s="39">
        <v>423899.08</v>
      </c>
      <c r="I21" s="39">
        <v>13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291399.67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184281.09</v>
      </c>
      <c r="I22" s="39">
        <v>13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1837029.85</v>
      </c>
      <c r="C23" s="39">
        <v>40</v>
      </c>
      <c r="D23" s="39">
        <v>782649.94</v>
      </c>
      <c r="E23" s="39">
        <v>14</v>
      </c>
      <c r="F23" s="39">
        <v>254895.41</v>
      </c>
      <c r="G23" s="39">
        <v>17</v>
      </c>
      <c r="H23" s="39">
        <v>1064631.05</v>
      </c>
      <c r="I23" s="39">
        <v>33</v>
      </c>
      <c r="J23" s="39">
        <v>0</v>
      </c>
      <c r="K23" s="39">
        <v>0</v>
      </c>
      <c r="L23" s="39">
        <v>27646.12</v>
      </c>
      <c r="M23" s="39">
        <v>11</v>
      </c>
    </row>
    <row r="24" spans="1:13" x14ac:dyDescent="0.25">
      <c r="A24" s="38" t="s">
        <v>69</v>
      </c>
      <c r="B24" s="39">
        <v>376326.82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544289.04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250232.05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637083.80000000005</v>
      </c>
      <c r="C26" s="39">
        <v>24</v>
      </c>
      <c r="D26" s="39">
        <v>274480.94</v>
      </c>
      <c r="E26" s="39">
        <v>20</v>
      </c>
      <c r="F26" s="39">
        <v>218774.85</v>
      </c>
      <c r="G26" s="39">
        <v>19</v>
      </c>
      <c r="H26" s="39">
        <v>276265.31</v>
      </c>
      <c r="I26" s="39">
        <v>14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160776.35999999999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569543.69999999995</v>
      </c>
      <c r="C28" s="39">
        <v>30</v>
      </c>
      <c r="D28" s="39">
        <v>61950.400000000001</v>
      </c>
      <c r="E28" s="39">
        <v>10</v>
      </c>
      <c r="F28" s="39">
        <v>117615.85</v>
      </c>
      <c r="G28" s="39">
        <v>16</v>
      </c>
      <c r="H28" s="39">
        <v>262467.87</v>
      </c>
      <c r="I28" s="39">
        <v>24</v>
      </c>
      <c r="J28" s="39">
        <v>0</v>
      </c>
      <c r="K28" s="39">
        <v>0</v>
      </c>
      <c r="L28" s="39">
        <v>16329.73</v>
      </c>
      <c r="M28" s="39">
        <v>11</v>
      </c>
    </row>
    <row r="29" spans="1:13" x14ac:dyDescent="0.25">
      <c r="A29" s="38" t="s">
        <v>74</v>
      </c>
      <c r="B29" s="39">
        <v>1246785.82</v>
      </c>
      <c r="C29" s="39">
        <v>27</v>
      </c>
      <c r="D29" s="39">
        <v>0</v>
      </c>
      <c r="E29" s="39">
        <v>0</v>
      </c>
      <c r="F29" s="39">
        <v>74071.81</v>
      </c>
      <c r="G29" s="39">
        <v>11</v>
      </c>
      <c r="H29" s="39">
        <v>945776.97</v>
      </c>
      <c r="I29" s="39">
        <v>19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2336552.85</v>
      </c>
      <c r="C30" s="39">
        <v>56</v>
      </c>
      <c r="D30" s="39">
        <v>1305392.3600000001</v>
      </c>
      <c r="E30" s="39">
        <v>22</v>
      </c>
      <c r="F30" s="39">
        <v>495774.8</v>
      </c>
      <c r="G30" s="39">
        <v>33</v>
      </c>
      <c r="H30" s="39">
        <v>976625.28</v>
      </c>
      <c r="I30" s="39">
        <v>41</v>
      </c>
      <c r="J30" s="39">
        <v>17902.189999999999</v>
      </c>
      <c r="K30" s="39">
        <v>10</v>
      </c>
      <c r="L30" s="39">
        <v>41099.4</v>
      </c>
      <c r="M30" s="39">
        <v>17</v>
      </c>
    </row>
    <row r="31" spans="1:13" x14ac:dyDescent="0.25">
      <c r="A31" s="38" t="s">
        <v>76</v>
      </c>
      <c r="B31" s="39">
        <v>2256329.58</v>
      </c>
      <c r="C31" s="39">
        <v>47</v>
      </c>
      <c r="D31" s="39">
        <v>0</v>
      </c>
      <c r="E31" s="39">
        <v>0</v>
      </c>
      <c r="F31" s="39">
        <v>202034.75</v>
      </c>
      <c r="G31" s="39">
        <v>18</v>
      </c>
      <c r="H31" s="39">
        <v>1229115.68</v>
      </c>
      <c r="I31" s="39">
        <v>39</v>
      </c>
      <c r="J31" s="39">
        <v>0</v>
      </c>
      <c r="K31" s="39">
        <v>0</v>
      </c>
      <c r="L31" s="39">
        <v>22763.74</v>
      </c>
      <c r="M31" s="39">
        <v>14</v>
      </c>
    </row>
    <row r="32" spans="1:13" x14ac:dyDescent="0.25">
      <c r="A32" s="38" t="s">
        <v>77</v>
      </c>
      <c r="B32" s="39">
        <v>1041618.8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867348.33</v>
      </c>
      <c r="I32" s="39">
        <v>18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1760855.45</v>
      </c>
      <c r="C33" s="39">
        <v>47</v>
      </c>
      <c r="D33" s="39">
        <v>0</v>
      </c>
      <c r="E33" s="39">
        <v>0</v>
      </c>
      <c r="F33" s="39">
        <v>228751.52</v>
      </c>
      <c r="G33" s="39">
        <v>19</v>
      </c>
      <c r="H33" s="39">
        <v>960597.78</v>
      </c>
      <c r="I33" s="39">
        <v>40</v>
      </c>
      <c r="J33" s="39">
        <v>0</v>
      </c>
      <c r="K33" s="39">
        <v>0</v>
      </c>
      <c r="L33" s="39">
        <v>27754.43</v>
      </c>
      <c r="M33" s="39">
        <v>12</v>
      </c>
    </row>
    <row r="34" spans="1:13" x14ac:dyDescent="0.25">
      <c r="A34" s="38" t="s">
        <v>79</v>
      </c>
      <c r="B34" s="39">
        <v>1481512.09</v>
      </c>
      <c r="C34" s="39">
        <v>32</v>
      </c>
      <c r="D34" s="39">
        <v>0</v>
      </c>
      <c r="E34" s="39">
        <v>0</v>
      </c>
      <c r="F34" s="39">
        <v>97320.28</v>
      </c>
      <c r="G34" s="39">
        <v>11</v>
      </c>
      <c r="H34" s="39">
        <v>1068470.53</v>
      </c>
      <c r="I34" s="39">
        <v>27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1218786.1599999999</v>
      </c>
      <c r="C35" s="39">
        <v>30</v>
      </c>
      <c r="D35" s="39">
        <v>0</v>
      </c>
      <c r="E35" s="39">
        <v>0</v>
      </c>
      <c r="F35" s="39">
        <v>186298.41</v>
      </c>
      <c r="G35" s="39">
        <v>12</v>
      </c>
      <c r="H35" s="39">
        <v>902886.96</v>
      </c>
      <c r="I35" s="39">
        <v>19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255098.63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180923.77</v>
      </c>
      <c r="I36" s="39">
        <v>14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202439.38</v>
      </c>
      <c r="C37" s="39">
        <v>14</v>
      </c>
      <c r="D37" s="39">
        <v>0</v>
      </c>
      <c r="E37" s="39">
        <v>0</v>
      </c>
      <c r="F37" s="39">
        <v>0</v>
      </c>
      <c r="G37" s="39">
        <v>0</v>
      </c>
      <c r="H37" s="39">
        <v>175059.1</v>
      </c>
      <c r="I37" s="39">
        <v>12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688626.11</v>
      </c>
      <c r="C38" s="39">
        <v>18</v>
      </c>
      <c r="D38" s="39">
        <v>0</v>
      </c>
      <c r="E38" s="39">
        <v>0</v>
      </c>
      <c r="F38" s="39">
        <v>0</v>
      </c>
      <c r="G38" s="39">
        <v>0</v>
      </c>
      <c r="H38" s="39">
        <v>475023.72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359750.63</v>
      </c>
      <c r="C39" s="39">
        <v>10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521297.04</v>
      </c>
      <c r="C40" s="39">
        <v>29</v>
      </c>
      <c r="D40" s="39">
        <v>0</v>
      </c>
      <c r="E40" s="39">
        <v>0</v>
      </c>
      <c r="F40" s="39">
        <v>68266.3</v>
      </c>
      <c r="G40" s="39">
        <v>10</v>
      </c>
      <c r="H40" s="39">
        <v>457092.93</v>
      </c>
      <c r="I40" s="39">
        <v>24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4032507.31</v>
      </c>
      <c r="C41" s="39">
        <v>72</v>
      </c>
      <c r="D41" s="39">
        <v>119012.66</v>
      </c>
      <c r="E41" s="39">
        <v>10</v>
      </c>
      <c r="F41" s="39">
        <v>359183</v>
      </c>
      <c r="G41" s="39">
        <v>23</v>
      </c>
      <c r="H41" s="39">
        <v>2875513.49</v>
      </c>
      <c r="I41" s="39">
        <v>57</v>
      </c>
      <c r="J41" s="39">
        <v>0</v>
      </c>
      <c r="K41" s="39">
        <v>0</v>
      </c>
      <c r="L41" s="39">
        <v>41334.54</v>
      </c>
      <c r="M41" s="39">
        <v>12</v>
      </c>
    </row>
    <row r="42" spans="1:13" x14ac:dyDescent="0.25">
      <c r="A42" s="38" t="s">
        <v>87</v>
      </c>
      <c r="B42" s="39">
        <v>1151810.1000000001</v>
      </c>
      <c r="C42" s="39">
        <v>13</v>
      </c>
      <c r="D42" s="39">
        <v>0</v>
      </c>
      <c r="E42" s="39">
        <v>0</v>
      </c>
      <c r="F42" s="39">
        <v>0</v>
      </c>
      <c r="G42" s="39">
        <v>0</v>
      </c>
      <c r="H42" s="39">
        <v>747911.2</v>
      </c>
      <c r="I42" s="39">
        <v>12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827300.05</v>
      </c>
      <c r="C43" s="39">
        <v>23</v>
      </c>
      <c r="D43" s="39">
        <v>0</v>
      </c>
      <c r="E43" s="39">
        <v>0</v>
      </c>
      <c r="F43" s="39">
        <v>108676.19</v>
      </c>
      <c r="G43" s="39">
        <v>10</v>
      </c>
      <c r="H43" s="39">
        <v>615382.32999999996</v>
      </c>
      <c r="I43" s="39">
        <v>20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7115060.8399999999</v>
      </c>
      <c r="C44" s="39">
        <v>86</v>
      </c>
      <c r="D44" s="39">
        <v>2017979.9</v>
      </c>
      <c r="E44" s="39">
        <v>13</v>
      </c>
      <c r="F44" s="39">
        <v>503010.38</v>
      </c>
      <c r="G44" s="39">
        <v>28</v>
      </c>
      <c r="H44" s="39">
        <v>3974267.56</v>
      </c>
      <c r="I44" s="39">
        <v>73</v>
      </c>
      <c r="J44" s="39">
        <v>258995.17</v>
      </c>
      <c r="K44" s="39">
        <v>13</v>
      </c>
      <c r="L44" s="39">
        <v>65502.89</v>
      </c>
      <c r="M44" s="39">
        <v>21</v>
      </c>
    </row>
    <row r="45" spans="1:13" x14ac:dyDescent="0.25">
      <c r="A45" s="38" t="s">
        <v>90</v>
      </c>
      <c r="B45" s="39">
        <v>307829.74</v>
      </c>
      <c r="C45" s="39">
        <v>12</v>
      </c>
      <c r="D45" s="39">
        <v>0</v>
      </c>
      <c r="E45" s="39">
        <v>0</v>
      </c>
      <c r="F45" s="39">
        <v>0</v>
      </c>
      <c r="G45" s="39">
        <v>0</v>
      </c>
      <c r="H45" s="39">
        <v>213829.01</v>
      </c>
      <c r="I45" s="39">
        <v>12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1281269.03</v>
      </c>
      <c r="C46" s="39">
        <v>34</v>
      </c>
      <c r="D46" s="39">
        <v>0</v>
      </c>
      <c r="E46" s="39">
        <v>0</v>
      </c>
      <c r="F46" s="39">
        <v>0</v>
      </c>
      <c r="G46" s="39">
        <v>0</v>
      </c>
      <c r="H46" s="39">
        <v>825678.53</v>
      </c>
      <c r="I46" s="39">
        <v>26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1930749</v>
      </c>
      <c r="C47" s="39">
        <v>34</v>
      </c>
      <c r="D47" s="39">
        <v>0</v>
      </c>
      <c r="E47" s="39">
        <v>0</v>
      </c>
      <c r="F47" s="39">
        <v>142715.01999999999</v>
      </c>
      <c r="G47" s="39">
        <v>10</v>
      </c>
      <c r="H47" s="39">
        <v>1561238.59</v>
      </c>
      <c r="I47" s="39">
        <v>28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1080539.6100000001</v>
      </c>
      <c r="C48" s="39">
        <v>20</v>
      </c>
      <c r="D48" s="39">
        <v>0</v>
      </c>
      <c r="E48" s="39">
        <v>0</v>
      </c>
      <c r="F48" s="39">
        <v>0</v>
      </c>
      <c r="G48" s="39">
        <v>0</v>
      </c>
      <c r="H48" s="39">
        <v>805001.85</v>
      </c>
      <c r="I48" s="39">
        <v>17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1184734.1200000001</v>
      </c>
      <c r="C49" s="39">
        <v>42</v>
      </c>
      <c r="D49" s="39">
        <v>0</v>
      </c>
      <c r="E49" s="39">
        <v>0</v>
      </c>
      <c r="F49" s="39">
        <v>52673.22</v>
      </c>
      <c r="G49" s="39">
        <v>15</v>
      </c>
      <c r="H49" s="39">
        <v>903805.38</v>
      </c>
      <c r="I49" s="39">
        <v>33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2627710.4</v>
      </c>
      <c r="C50" s="39">
        <v>60</v>
      </c>
      <c r="D50" s="39">
        <v>2057459.98</v>
      </c>
      <c r="E50" s="39">
        <v>51</v>
      </c>
      <c r="F50" s="39">
        <v>809370.37</v>
      </c>
      <c r="G50" s="39">
        <v>39</v>
      </c>
      <c r="H50" s="39">
        <v>685249.85</v>
      </c>
      <c r="I50" s="39">
        <v>37</v>
      </c>
      <c r="J50" s="39">
        <v>51646.38</v>
      </c>
      <c r="K50" s="39">
        <v>13</v>
      </c>
      <c r="L50" s="39">
        <v>81809.81</v>
      </c>
      <c r="M50" s="39">
        <v>22</v>
      </c>
    </row>
    <row r="51" spans="1:13" x14ac:dyDescent="0.25">
      <c r="A51" s="38" t="s">
        <v>96</v>
      </c>
      <c r="B51" s="39">
        <v>630437.99</v>
      </c>
      <c r="C51" s="39">
        <v>16</v>
      </c>
      <c r="D51" s="39">
        <v>0</v>
      </c>
      <c r="E51" s="39">
        <v>0</v>
      </c>
      <c r="F51" s="39">
        <v>0</v>
      </c>
      <c r="G51" s="39">
        <v>0</v>
      </c>
      <c r="H51" s="39">
        <v>495435.56</v>
      </c>
      <c r="I51" s="39">
        <v>13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434555.87</v>
      </c>
      <c r="C52" s="39">
        <v>19</v>
      </c>
      <c r="D52" s="39">
        <v>0</v>
      </c>
      <c r="E52" s="39">
        <v>0</v>
      </c>
      <c r="F52" s="39">
        <v>0</v>
      </c>
      <c r="G52" s="39">
        <v>0</v>
      </c>
      <c r="H52" s="39">
        <v>197454.86</v>
      </c>
      <c r="I52" s="39">
        <v>11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583619.42000000004</v>
      </c>
      <c r="C53" s="39">
        <v>29</v>
      </c>
      <c r="D53" s="39">
        <v>78456.570000000007</v>
      </c>
      <c r="E53" s="39">
        <v>13</v>
      </c>
      <c r="F53" s="39">
        <v>92887.97</v>
      </c>
      <c r="G53" s="39">
        <v>16</v>
      </c>
      <c r="H53" s="39">
        <v>407191.05</v>
      </c>
      <c r="I53" s="39">
        <v>23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106857.07</v>
      </c>
      <c r="I54" s="39">
        <v>10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1105781.27</v>
      </c>
      <c r="C55" s="39">
        <v>38</v>
      </c>
      <c r="D55" s="39">
        <v>0</v>
      </c>
      <c r="E55" s="39">
        <v>0</v>
      </c>
      <c r="F55" s="39">
        <v>219409.44</v>
      </c>
      <c r="G55" s="39">
        <v>15</v>
      </c>
      <c r="H55" s="39">
        <v>431507.95</v>
      </c>
      <c r="I55" s="39">
        <v>29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167388.32999999999</v>
      </c>
      <c r="C56" s="39">
        <v>11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3089852.35</v>
      </c>
      <c r="C57" s="39">
        <v>46</v>
      </c>
      <c r="D57" s="39">
        <v>0</v>
      </c>
      <c r="E57" s="39">
        <v>0</v>
      </c>
      <c r="F57" s="39">
        <v>262019.97</v>
      </c>
      <c r="G57" s="39">
        <v>18</v>
      </c>
      <c r="H57" s="39">
        <v>1400235.98</v>
      </c>
      <c r="I57" s="39">
        <v>37</v>
      </c>
      <c r="J57" s="39">
        <v>0</v>
      </c>
      <c r="K57" s="39">
        <v>0</v>
      </c>
      <c r="L57" s="39">
        <v>41165.360000000001</v>
      </c>
      <c r="M57" s="39">
        <v>15</v>
      </c>
    </row>
    <row r="58" spans="1:13" x14ac:dyDescent="0.25">
      <c r="A58" s="38" t="s">
        <v>103</v>
      </c>
      <c r="B58" s="39">
        <v>485499.75</v>
      </c>
      <c r="C58" s="39">
        <v>23</v>
      </c>
      <c r="D58" s="39">
        <v>0</v>
      </c>
      <c r="E58" s="39">
        <v>0</v>
      </c>
      <c r="F58" s="39">
        <v>48320.2</v>
      </c>
      <c r="G58" s="39">
        <v>12</v>
      </c>
      <c r="H58" s="39">
        <v>213157.25</v>
      </c>
      <c r="I58" s="39">
        <v>15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406332.95</v>
      </c>
      <c r="C59" s="39">
        <v>12</v>
      </c>
      <c r="D59" s="39">
        <v>0</v>
      </c>
      <c r="E59" s="39">
        <v>0</v>
      </c>
      <c r="F59" s="39">
        <v>0</v>
      </c>
      <c r="G59" s="39">
        <v>0</v>
      </c>
      <c r="H59" s="39">
        <v>245928.02</v>
      </c>
      <c r="I59" s="39">
        <v>10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985856.28</v>
      </c>
      <c r="C60" s="39">
        <v>26</v>
      </c>
      <c r="D60" s="39">
        <v>0</v>
      </c>
      <c r="E60" s="39">
        <v>0</v>
      </c>
      <c r="F60" s="39">
        <v>252856.95</v>
      </c>
      <c r="G60" s="39">
        <v>14</v>
      </c>
      <c r="H60" s="39">
        <v>581115.18999999994</v>
      </c>
      <c r="I60" s="39">
        <v>24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1007767.91</v>
      </c>
      <c r="C61" s="39">
        <v>22</v>
      </c>
      <c r="D61" s="39">
        <v>1070907.8600000001</v>
      </c>
      <c r="E61" s="39">
        <v>14</v>
      </c>
      <c r="F61" s="39">
        <v>254119.97</v>
      </c>
      <c r="G61" s="39">
        <v>11</v>
      </c>
      <c r="H61" s="39">
        <v>341848.29</v>
      </c>
      <c r="I61" s="39">
        <v>17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107</v>
      </c>
      <c r="B2" s="35">
        <v>3893288.23</v>
      </c>
      <c r="C2" s="36">
        <v>125</v>
      </c>
      <c r="D2" s="35">
        <v>870865.75</v>
      </c>
      <c r="E2" s="36">
        <v>29</v>
      </c>
      <c r="F2" s="35">
        <v>417539.66</v>
      </c>
      <c r="G2" s="36">
        <v>42</v>
      </c>
      <c r="H2" s="35">
        <v>2110177.17</v>
      </c>
      <c r="I2" s="36">
        <v>102</v>
      </c>
      <c r="J2" s="35">
        <v>175005.52</v>
      </c>
      <c r="K2" s="36">
        <v>14</v>
      </c>
      <c r="L2" s="35">
        <v>52153.88</v>
      </c>
      <c r="M2" s="37">
        <v>32</v>
      </c>
      <c r="N2" s="35"/>
      <c r="O2" s="35"/>
      <c r="P2" s="35"/>
      <c r="Q2" s="35"/>
      <c r="R2" s="35"/>
    </row>
    <row r="3" spans="1:18" x14ac:dyDescent="0.25">
      <c r="A3" s="35" t="s">
        <v>108</v>
      </c>
      <c r="B3" s="35">
        <v>5635554.4199999999</v>
      </c>
      <c r="C3" s="36">
        <v>163</v>
      </c>
      <c r="D3" s="35">
        <v>1917878.28</v>
      </c>
      <c r="E3" s="36">
        <v>62</v>
      </c>
      <c r="F3" s="35">
        <v>932902.58</v>
      </c>
      <c r="G3" s="36">
        <v>73</v>
      </c>
      <c r="H3" s="35">
        <v>3546712.42</v>
      </c>
      <c r="I3" s="36">
        <v>124</v>
      </c>
      <c r="J3" s="35">
        <v>128068.83</v>
      </c>
      <c r="K3" s="36">
        <v>28</v>
      </c>
      <c r="L3" s="35">
        <v>125160.58</v>
      </c>
      <c r="M3" s="37">
        <v>38</v>
      </c>
      <c r="N3" s="35"/>
      <c r="O3" s="35"/>
      <c r="P3" s="35"/>
      <c r="Q3" s="35"/>
      <c r="R3" s="35"/>
    </row>
    <row r="4" spans="1:18" x14ac:dyDescent="0.25">
      <c r="A4" s="35" t="s">
        <v>109</v>
      </c>
      <c r="B4" s="35">
        <v>3360103.27</v>
      </c>
      <c r="C4" s="36">
        <v>116</v>
      </c>
      <c r="D4" s="35">
        <v>517640.83</v>
      </c>
      <c r="E4" s="36">
        <v>30</v>
      </c>
      <c r="F4" s="35">
        <v>314480.25</v>
      </c>
      <c r="G4" s="36">
        <v>43</v>
      </c>
      <c r="H4" s="35">
        <v>2433830.04</v>
      </c>
      <c r="I4" s="36">
        <v>89</v>
      </c>
      <c r="J4" s="35">
        <v>0</v>
      </c>
      <c r="K4" s="36">
        <v>0</v>
      </c>
      <c r="L4" s="35">
        <v>45577.57</v>
      </c>
      <c r="M4" s="37">
        <v>22</v>
      </c>
      <c r="N4" s="35"/>
      <c r="O4" s="35"/>
      <c r="P4" s="35"/>
      <c r="Q4" s="35"/>
      <c r="R4" s="35"/>
    </row>
    <row r="5" spans="1:18" x14ac:dyDescent="0.25">
      <c r="A5" s="35" t="s">
        <v>110</v>
      </c>
      <c r="B5" s="35">
        <v>30299555.469999999</v>
      </c>
      <c r="C5" s="36">
        <v>553</v>
      </c>
      <c r="D5" s="35">
        <v>7442508.5700000003</v>
      </c>
      <c r="E5" s="36">
        <v>57</v>
      </c>
      <c r="F5" s="35">
        <v>4532280.07</v>
      </c>
      <c r="G5" s="36">
        <v>221</v>
      </c>
      <c r="H5" s="35">
        <v>16240846.529999999</v>
      </c>
      <c r="I5" s="36">
        <v>438</v>
      </c>
      <c r="J5" s="35">
        <v>849988.07</v>
      </c>
      <c r="K5" s="36">
        <v>38</v>
      </c>
      <c r="L5" s="35">
        <v>624622.17000000004</v>
      </c>
      <c r="M5" s="37">
        <v>150</v>
      </c>
      <c r="N5" s="35"/>
      <c r="O5" s="35"/>
      <c r="P5" s="35"/>
      <c r="Q5" s="35"/>
      <c r="R5" s="35"/>
    </row>
    <row r="6" spans="1:18" x14ac:dyDescent="0.25">
      <c r="A6" s="35" t="s">
        <v>111</v>
      </c>
      <c r="B6" s="35">
        <v>249825.51</v>
      </c>
      <c r="C6" s="36">
        <v>14</v>
      </c>
      <c r="D6" s="35">
        <v>0</v>
      </c>
      <c r="E6" s="36">
        <v>0</v>
      </c>
      <c r="F6" s="35">
        <v>48580.98</v>
      </c>
      <c r="G6" s="36">
        <v>10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112</v>
      </c>
      <c r="B7" s="35">
        <v>4841648</v>
      </c>
      <c r="C7" s="36">
        <v>124</v>
      </c>
      <c r="D7" s="35">
        <v>453979.1</v>
      </c>
      <c r="E7" s="36">
        <v>17</v>
      </c>
      <c r="F7" s="35">
        <v>358788.18</v>
      </c>
      <c r="G7" s="36">
        <v>39</v>
      </c>
      <c r="H7" s="35">
        <v>3733296.81</v>
      </c>
      <c r="I7" s="36">
        <v>106</v>
      </c>
      <c r="J7" s="35">
        <v>95792.43</v>
      </c>
      <c r="K7" s="36">
        <v>10</v>
      </c>
      <c r="L7" s="35">
        <v>98044.87</v>
      </c>
      <c r="M7" s="37">
        <v>23</v>
      </c>
      <c r="N7" s="35"/>
      <c r="O7" s="35"/>
      <c r="P7" s="35"/>
      <c r="Q7" s="35"/>
      <c r="R7" s="35"/>
    </row>
    <row r="8" spans="1:18" x14ac:dyDescent="0.25">
      <c r="A8" s="35" t="s">
        <v>113</v>
      </c>
      <c r="B8" s="35">
        <v>552129.79</v>
      </c>
      <c r="C8" s="36">
        <v>24</v>
      </c>
      <c r="D8" s="35">
        <v>180023.26</v>
      </c>
      <c r="E8" s="36">
        <v>18</v>
      </c>
      <c r="F8" s="35">
        <v>90426.5</v>
      </c>
      <c r="G8" s="36">
        <v>11</v>
      </c>
      <c r="H8" s="35">
        <v>338248.81</v>
      </c>
      <c r="I8" s="36">
        <v>23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114</v>
      </c>
      <c r="B9" s="35">
        <v>4888135.0599999996</v>
      </c>
      <c r="C9" s="36">
        <v>130</v>
      </c>
      <c r="D9" s="35">
        <v>2226288.19</v>
      </c>
      <c r="E9" s="36">
        <v>63</v>
      </c>
      <c r="F9" s="35">
        <v>1024316.39</v>
      </c>
      <c r="G9" s="36">
        <v>63</v>
      </c>
      <c r="H9" s="35">
        <v>2274325.56</v>
      </c>
      <c r="I9" s="36">
        <v>88</v>
      </c>
      <c r="J9" s="35">
        <v>63823.82</v>
      </c>
      <c r="K9" s="36">
        <v>18</v>
      </c>
      <c r="L9" s="35">
        <v>123673.1</v>
      </c>
      <c r="M9" s="37">
        <v>39</v>
      </c>
      <c r="N9" s="35"/>
      <c r="O9" s="35"/>
      <c r="P9" s="35"/>
      <c r="Q9" s="35"/>
      <c r="R9" s="35"/>
    </row>
    <row r="10" spans="1:18" x14ac:dyDescent="0.25">
      <c r="A10" s="35" t="s">
        <v>115</v>
      </c>
      <c r="B10" s="35">
        <v>1793321.77</v>
      </c>
      <c r="C10" s="36">
        <v>62</v>
      </c>
      <c r="D10" s="35">
        <v>131322.21</v>
      </c>
      <c r="E10" s="36">
        <v>15</v>
      </c>
      <c r="F10" s="35">
        <v>137239.97</v>
      </c>
      <c r="G10" s="36">
        <v>12</v>
      </c>
      <c r="H10" s="35">
        <v>1189542.6100000001</v>
      </c>
      <c r="I10" s="36">
        <v>58</v>
      </c>
      <c r="J10" s="35">
        <v>0</v>
      </c>
      <c r="K10" s="36">
        <v>0</v>
      </c>
      <c r="L10" s="35">
        <v>30841.919999999998</v>
      </c>
      <c r="M10" s="37">
        <v>14</v>
      </c>
      <c r="N10" s="35"/>
      <c r="O10" s="35"/>
      <c r="P10" s="35"/>
      <c r="Q10" s="35"/>
      <c r="R10" s="35"/>
    </row>
    <row r="11" spans="1:18" x14ac:dyDescent="0.25">
      <c r="A11" s="35" t="s">
        <v>116</v>
      </c>
      <c r="B11" s="35">
        <v>3151989.28</v>
      </c>
      <c r="C11" s="36">
        <v>107</v>
      </c>
      <c r="D11" s="35">
        <v>182580.29</v>
      </c>
      <c r="E11" s="36">
        <v>18</v>
      </c>
      <c r="F11" s="35">
        <v>358393.01</v>
      </c>
      <c r="G11" s="36">
        <v>35</v>
      </c>
      <c r="H11" s="35">
        <v>2256951.1800000002</v>
      </c>
      <c r="I11" s="36">
        <v>77</v>
      </c>
      <c r="J11" s="35">
        <v>46894.5</v>
      </c>
      <c r="K11" s="36">
        <v>11</v>
      </c>
      <c r="L11" s="35">
        <v>67204.509999999995</v>
      </c>
      <c r="M11" s="37">
        <v>20</v>
      </c>
      <c r="N11" s="35"/>
      <c r="O11" s="35"/>
      <c r="P11" s="35"/>
      <c r="Q11" s="35"/>
      <c r="R11" s="35"/>
    </row>
    <row r="12" spans="1:18" x14ac:dyDescent="0.25">
      <c r="A12" s="35" t="s">
        <v>117</v>
      </c>
      <c r="B12" s="35">
        <v>1896520.17</v>
      </c>
      <c r="C12" s="36">
        <v>36</v>
      </c>
      <c r="D12" s="35">
        <v>15691197.34</v>
      </c>
      <c r="E12" s="36">
        <v>22</v>
      </c>
      <c r="F12" s="35">
        <v>262005.76000000001</v>
      </c>
      <c r="G12" s="36">
        <v>13</v>
      </c>
      <c r="H12" s="35">
        <v>1207206.01</v>
      </c>
      <c r="I12" s="36">
        <v>30</v>
      </c>
      <c r="J12" s="35">
        <v>189385.25</v>
      </c>
      <c r="K12" s="36">
        <v>10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118</v>
      </c>
      <c r="B13" s="35">
        <v>8682561.2699999996</v>
      </c>
      <c r="C13" s="36">
        <v>244</v>
      </c>
      <c r="D13" s="35">
        <v>1361648.72</v>
      </c>
      <c r="E13" s="36">
        <v>55</v>
      </c>
      <c r="F13" s="35">
        <v>1044026.99</v>
      </c>
      <c r="G13" s="36">
        <v>92</v>
      </c>
      <c r="H13" s="35">
        <v>5578811.1799999997</v>
      </c>
      <c r="I13" s="36">
        <v>182</v>
      </c>
      <c r="J13" s="35">
        <v>153686.82</v>
      </c>
      <c r="K13" s="36">
        <v>21</v>
      </c>
      <c r="L13" s="35">
        <v>130370.73</v>
      </c>
      <c r="M13" s="37">
        <v>43</v>
      </c>
      <c r="N13" s="35"/>
      <c r="O13" s="35"/>
      <c r="P13" s="35"/>
      <c r="Q13" s="35"/>
      <c r="R13" s="35"/>
    </row>
    <row r="14" spans="1:18" x14ac:dyDescent="0.25">
      <c r="A14" s="35" t="s">
        <v>119</v>
      </c>
      <c r="B14" s="35">
        <v>8095238.4900000002</v>
      </c>
      <c r="C14" s="36">
        <v>228</v>
      </c>
      <c r="D14" s="35">
        <v>1111411.42</v>
      </c>
      <c r="E14" s="36">
        <v>45</v>
      </c>
      <c r="F14" s="35">
        <v>889725.46</v>
      </c>
      <c r="G14" s="36">
        <v>87</v>
      </c>
      <c r="H14" s="35">
        <v>4922962.4000000004</v>
      </c>
      <c r="I14" s="36">
        <v>186</v>
      </c>
      <c r="J14" s="35">
        <v>104163.47</v>
      </c>
      <c r="K14" s="36">
        <v>17</v>
      </c>
      <c r="L14" s="35">
        <v>118929.16</v>
      </c>
      <c r="M14" s="37">
        <v>48</v>
      </c>
      <c r="N14" s="35"/>
      <c r="O14" s="35"/>
      <c r="P14" s="35"/>
      <c r="Q14" s="35"/>
      <c r="R14" s="35"/>
    </row>
    <row r="15" spans="1:18" x14ac:dyDescent="0.25">
      <c r="A15" s="35" t="s">
        <v>120</v>
      </c>
      <c r="B15" s="35">
        <v>5851163.9100000001</v>
      </c>
      <c r="C15" s="36">
        <v>182</v>
      </c>
      <c r="D15" s="35">
        <v>899613.59</v>
      </c>
      <c r="E15" s="36">
        <v>59</v>
      </c>
      <c r="F15" s="35">
        <v>623556.14</v>
      </c>
      <c r="G15" s="36">
        <v>73</v>
      </c>
      <c r="H15" s="35">
        <v>3824159.06</v>
      </c>
      <c r="I15" s="36">
        <v>144</v>
      </c>
      <c r="J15" s="35">
        <v>213602.55</v>
      </c>
      <c r="K15" s="36">
        <v>23</v>
      </c>
      <c r="L15" s="35">
        <v>103674.51</v>
      </c>
      <c r="M15" s="37">
        <v>44</v>
      </c>
      <c r="N15" s="35"/>
      <c r="O15" s="35"/>
      <c r="P15" s="35"/>
      <c r="Q15" s="35"/>
      <c r="R15" s="35"/>
    </row>
    <row r="16" spans="1:18" x14ac:dyDescent="0.25">
      <c r="A16" s="35" t="s">
        <v>121</v>
      </c>
      <c r="B16" s="35">
        <v>7155597.3300000001</v>
      </c>
      <c r="C16" s="36">
        <v>221</v>
      </c>
      <c r="D16" s="35">
        <v>3583559.79</v>
      </c>
      <c r="E16" s="36">
        <v>74</v>
      </c>
      <c r="F16" s="35">
        <v>1118650.19</v>
      </c>
      <c r="G16" s="36">
        <v>88</v>
      </c>
      <c r="H16" s="35">
        <v>3705188.94</v>
      </c>
      <c r="I16" s="36">
        <v>175</v>
      </c>
      <c r="J16" s="35">
        <v>264656.62</v>
      </c>
      <c r="K16" s="36">
        <v>29</v>
      </c>
      <c r="L16" s="35">
        <v>110941.45</v>
      </c>
      <c r="M16" s="37">
        <v>56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2021-12-03T14:33:59Z</dcterms:modified>
</cp:coreProperties>
</file>