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B3EB6A8-F127-4D01-AFA3-FE313D763E7E}" xr6:coauthVersionLast="47" xr6:coauthVersionMax="47" xr10:uidLastSave="{00000000-0000-0000-0000-000000000000}"/>
  <bookViews>
    <workbookView xWindow="4815" yWindow="1380" windowWidth="22290" windowHeight="137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G472" i="3"/>
  <c r="F472" i="3"/>
  <c r="E472" i="3"/>
  <c r="K472" i="3" s="1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D469" i="3"/>
  <c r="C469" i="3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J461" i="3" s="1"/>
  <c r="F461" i="3"/>
  <c r="E461" i="3"/>
  <c r="D461" i="3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I457" i="3"/>
  <c r="H457" i="3"/>
  <c r="K457" i="3" s="1"/>
  <c r="G457" i="3"/>
  <c r="J457" i="3" s="1"/>
  <c r="F457" i="3"/>
  <c r="E457" i="3"/>
  <c r="D457" i="3"/>
  <c r="C457" i="3"/>
  <c r="B457" i="3"/>
  <c r="K456" i="3"/>
  <c r="J456" i="3"/>
  <c r="H456" i="3"/>
  <c r="G456" i="3"/>
  <c r="F456" i="3"/>
  <c r="E456" i="3"/>
  <c r="D456" i="3"/>
  <c r="C456" i="3"/>
  <c r="I456" i="3" s="1"/>
  <c r="B456" i="3"/>
  <c r="H455" i="3"/>
  <c r="G455" i="3"/>
  <c r="F455" i="3"/>
  <c r="E455" i="3"/>
  <c r="K455" i="3" s="1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C454" i="3"/>
  <c r="B454" i="3"/>
  <c r="I453" i="3"/>
  <c r="H453" i="3"/>
  <c r="K453" i="3" s="1"/>
  <c r="G453" i="3"/>
  <c r="F453" i="3"/>
  <c r="E453" i="3"/>
  <c r="D453" i="3"/>
  <c r="J453" i="3" s="1"/>
  <c r="C453" i="3"/>
  <c r="B453" i="3"/>
  <c r="K452" i="3"/>
  <c r="J452" i="3"/>
  <c r="H452" i="3"/>
  <c r="G452" i="3"/>
  <c r="F452" i="3"/>
  <c r="E452" i="3"/>
  <c r="D452" i="3"/>
  <c r="C452" i="3"/>
  <c r="I452" i="3" s="1"/>
  <c r="B452" i="3"/>
  <c r="H451" i="3"/>
  <c r="G451" i="3"/>
  <c r="F451" i="3"/>
  <c r="E451" i="3"/>
  <c r="K451" i="3" s="1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C450" i="3"/>
  <c r="B450" i="3"/>
  <c r="I449" i="3"/>
  <c r="H449" i="3"/>
  <c r="K449" i="3" s="1"/>
  <c r="G449" i="3"/>
  <c r="F449" i="3"/>
  <c r="E449" i="3"/>
  <c r="D449" i="3"/>
  <c r="J449" i="3" s="1"/>
  <c r="C449" i="3"/>
  <c r="B449" i="3"/>
  <c r="K448" i="3"/>
  <c r="J448" i="3"/>
  <c r="H448" i="3"/>
  <c r="G448" i="3"/>
  <c r="F448" i="3"/>
  <c r="E448" i="3"/>
  <c r="D448" i="3"/>
  <c r="C448" i="3"/>
  <c r="I448" i="3" s="1"/>
  <c r="B448" i="3"/>
  <c r="H447" i="3"/>
  <c r="G447" i="3"/>
  <c r="F447" i="3"/>
  <c r="E447" i="3"/>
  <c r="K447" i="3" s="1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I445" i="3"/>
  <c r="H445" i="3"/>
  <c r="K445" i="3" s="1"/>
  <c r="G445" i="3"/>
  <c r="F445" i="3"/>
  <c r="E445" i="3"/>
  <c r="D445" i="3"/>
  <c r="J445" i="3" s="1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H443" i="3"/>
  <c r="G443" i="3"/>
  <c r="F443" i="3"/>
  <c r="E443" i="3"/>
  <c r="K443" i="3" s="1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I441" i="3"/>
  <c r="H441" i="3"/>
  <c r="K441" i="3" s="1"/>
  <c r="G441" i="3"/>
  <c r="F441" i="3"/>
  <c r="E441" i="3"/>
  <c r="D441" i="3"/>
  <c r="J441" i="3" s="1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C438" i="3"/>
  <c r="B438" i="3"/>
  <c r="I437" i="3"/>
  <c r="H437" i="3"/>
  <c r="K437" i="3" s="1"/>
  <c r="G437" i="3"/>
  <c r="F437" i="3"/>
  <c r="E437" i="3"/>
  <c r="D437" i="3"/>
  <c r="J437" i="3" s="1"/>
  <c r="C437" i="3"/>
  <c r="B437" i="3"/>
  <c r="K436" i="3"/>
  <c r="J436" i="3"/>
  <c r="H436" i="3"/>
  <c r="G436" i="3"/>
  <c r="F436" i="3"/>
  <c r="E436" i="3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I433" i="3"/>
  <c r="H433" i="3"/>
  <c r="K433" i="3" s="1"/>
  <c r="G433" i="3"/>
  <c r="F433" i="3"/>
  <c r="E433" i="3"/>
  <c r="D433" i="3"/>
  <c r="J433" i="3" s="1"/>
  <c r="C433" i="3"/>
  <c r="B433" i="3"/>
  <c r="K432" i="3"/>
  <c r="J432" i="3"/>
  <c r="H432" i="3"/>
  <c r="G432" i="3"/>
  <c r="F432" i="3"/>
  <c r="E432" i="3"/>
  <c r="D432" i="3"/>
  <c r="C432" i="3"/>
  <c r="I432" i="3" s="1"/>
  <c r="B432" i="3"/>
  <c r="H431" i="3"/>
  <c r="G431" i="3"/>
  <c r="F431" i="3"/>
  <c r="E431" i="3"/>
  <c r="K431" i="3" s="1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C430" i="3"/>
  <c r="B430" i="3"/>
  <c r="I429" i="3"/>
  <c r="H429" i="3"/>
  <c r="K429" i="3" s="1"/>
  <c r="G429" i="3"/>
  <c r="F429" i="3"/>
  <c r="E429" i="3"/>
  <c r="D429" i="3"/>
  <c r="J429" i="3" s="1"/>
  <c r="C429" i="3"/>
  <c r="B429" i="3"/>
  <c r="K428" i="3"/>
  <c r="J428" i="3"/>
  <c r="H428" i="3"/>
  <c r="G428" i="3"/>
  <c r="F428" i="3"/>
  <c r="E428" i="3"/>
  <c r="D428" i="3"/>
  <c r="C428" i="3"/>
  <c r="I428" i="3" s="1"/>
  <c r="B428" i="3"/>
  <c r="H427" i="3"/>
  <c r="G427" i="3"/>
  <c r="F427" i="3"/>
  <c r="E427" i="3"/>
  <c r="K427" i="3" s="1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C426" i="3"/>
  <c r="B426" i="3"/>
  <c r="I425" i="3"/>
  <c r="H425" i="3"/>
  <c r="K425" i="3" s="1"/>
  <c r="G425" i="3"/>
  <c r="F425" i="3"/>
  <c r="E425" i="3"/>
  <c r="D425" i="3"/>
  <c r="J425" i="3" s="1"/>
  <c r="C425" i="3"/>
  <c r="B425" i="3"/>
  <c r="K424" i="3"/>
  <c r="J424" i="3"/>
  <c r="H424" i="3"/>
  <c r="G424" i="3"/>
  <c r="F424" i="3"/>
  <c r="E424" i="3"/>
  <c r="D424" i="3"/>
  <c r="C424" i="3"/>
  <c r="I424" i="3" s="1"/>
  <c r="B424" i="3"/>
  <c r="H423" i="3"/>
  <c r="G423" i="3"/>
  <c r="F423" i="3"/>
  <c r="E423" i="3"/>
  <c r="K423" i="3" s="1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C422" i="3"/>
  <c r="B422" i="3"/>
  <c r="I421" i="3"/>
  <c r="H421" i="3"/>
  <c r="K421" i="3" s="1"/>
  <c r="G421" i="3"/>
  <c r="F421" i="3"/>
  <c r="E421" i="3"/>
  <c r="D421" i="3"/>
  <c r="J421" i="3" s="1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H419" i="3"/>
  <c r="G419" i="3"/>
  <c r="F419" i="3"/>
  <c r="E419" i="3"/>
  <c r="K419" i="3" s="1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C418" i="3"/>
  <c r="B418" i="3"/>
  <c r="I417" i="3"/>
  <c r="H417" i="3"/>
  <c r="K417" i="3" s="1"/>
  <c r="G417" i="3"/>
  <c r="F417" i="3"/>
  <c r="E417" i="3"/>
  <c r="D417" i="3"/>
  <c r="J417" i="3" s="1"/>
  <c r="C417" i="3"/>
  <c r="B417" i="3"/>
  <c r="K416" i="3"/>
  <c r="J416" i="3"/>
  <c r="H416" i="3"/>
  <c r="G416" i="3"/>
  <c r="F416" i="3"/>
  <c r="E416" i="3"/>
  <c r="D416" i="3"/>
  <c r="C416" i="3"/>
  <c r="I416" i="3" s="1"/>
  <c r="B416" i="3"/>
  <c r="H415" i="3"/>
  <c r="G415" i="3"/>
  <c r="F415" i="3"/>
  <c r="E415" i="3"/>
  <c r="K415" i="3" s="1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I413" i="3"/>
  <c r="H413" i="3"/>
  <c r="K413" i="3" s="1"/>
  <c r="G413" i="3"/>
  <c r="F413" i="3"/>
  <c r="E413" i="3"/>
  <c r="D413" i="3"/>
  <c r="J413" i="3" s="1"/>
  <c r="C413" i="3"/>
  <c r="B413" i="3"/>
  <c r="K412" i="3"/>
  <c r="J412" i="3"/>
  <c r="H412" i="3"/>
  <c r="G412" i="3"/>
  <c r="F412" i="3"/>
  <c r="E412" i="3"/>
  <c r="D412" i="3"/>
  <c r="C412" i="3"/>
  <c r="I412" i="3" s="1"/>
  <c r="B412" i="3"/>
  <c r="H411" i="3"/>
  <c r="G411" i="3"/>
  <c r="F411" i="3"/>
  <c r="E411" i="3"/>
  <c r="K411" i="3" s="1"/>
  <c r="D411" i="3"/>
  <c r="J411" i="3" s="1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I409" i="3"/>
  <c r="H409" i="3"/>
  <c r="K409" i="3" s="1"/>
  <c r="G409" i="3"/>
  <c r="F409" i="3"/>
  <c r="E409" i="3"/>
  <c r="D409" i="3"/>
  <c r="J409" i="3" s="1"/>
  <c r="C409" i="3"/>
  <c r="B409" i="3"/>
  <c r="K408" i="3"/>
  <c r="J408" i="3"/>
  <c r="H408" i="3"/>
  <c r="G408" i="3"/>
  <c r="F408" i="3"/>
  <c r="E408" i="3"/>
  <c r="D408" i="3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C406" i="3"/>
  <c r="B406" i="3"/>
  <c r="I405" i="3"/>
  <c r="H405" i="3"/>
  <c r="K405" i="3" s="1"/>
  <c r="G405" i="3"/>
  <c r="F405" i="3"/>
  <c r="E405" i="3"/>
  <c r="D405" i="3"/>
  <c r="J405" i="3" s="1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H403" i="3"/>
  <c r="G403" i="3"/>
  <c r="F403" i="3"/>
  <c r="E403" i="3"/>
  <c r="K403" i="3" s="1"/>
  <c r="D403" i="3"/>
  <c r="J403" i="3" s="1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I401" i="3"/>
  <c r="H401" i="3"/>
  <c r="K401" i="3" s="1"/>
  <c r="G401" i="3"/>
  <c r="F401" i="3"/>
  <c r="E401" i="3"/>
  <c r="D401" i="3"/>
  <c r="J401" i="3" s="1"/>
  <c r="C401" i="3"/>
  <c r="B401" i="3"/>
  <c r="K400" i="3"/>
  <c r="J400" i="3"/>
  <c r="H400" i="3"/>
  <c r="G400" i="3"/>
  <c r="F400" i="3"/>
  <c r="E400" i="3"/>
  <c r="D400" i="3"/>
  <c r="C400" i="3"/>
  <c r="I400" i="3" s="1"/>
  <c r="B400" i="3"/>
  <c r="H399" i="3"/>
  <c r="G399" i="3"/>
  <c r="F399" i="3"/>
  <c r="E399" i="3"/>
  <c r="K399" i="3" s="1"/>
  <c r="D399" i="3"/>
  <c r="J399" i="3" s="1"/>
  <c r="C399" i="3"/>
  <c r="I399" i="3" s="1"/>
  <c r="B399" i="3"/>
  <c r="H398" i="3"/>
  <c r="G398" i="3"/>
  <c r="F398" i="3"/>
  <c r="I398" i="3" s="1"/>
  <c r="E398" i="3"/>
  <c r="K398" i="3" s="1"/>
  <c r="D398" i="3"/>
  <c r="C398" i="3"/>
  <c r="B398" i="3"/>
  <c r="I397" i="3"/>
  <c r="H397" i="3"/>
  <c r="K397" i="3" s="1"/>
  <c r="G397" i="3"/>
  <c r="F397" i="3"/>
  <c r="E397" i="3"/>
  <c r="D397" i="3"/>
  <c r="J397" i="3" s="1"/>
  <c r="C397" i="3"/>
  <c r="B397" i="3"/>
  <c r="K396" i="3"/>
  <c r="J396" i="3"/>
  <c r="H396" i="3"/>
  <c r="G396" i="3"/>
  <c r="F396" i="3"/>
  <c r="E396" i="3"/>
  <c r="D396" i="3"/>
  <c r="C396" i="3"/>
  <c r="I396" i="3" s="1"/>
  <c r="B396" i="3"/>
  <c r="H395" i="3"/>
  <c r="G395" i="3"/>
  <c r="F395" i="3"/>
  <c r="E395" i="3"/>
  <c r="K395" i="3" s="1"/>
  <c r="D395" i="3"/>
  <c r="J395" i="3" s="1"/>
  <c r="C395" i="3"/>
  <c r="I395" i="3" s="1"/>
  <c r="B395" i="3"/>
  <c r="H394" i="3"/>
  <c r="G394" i="3"/>
  <c r="F394" i="3"/>
  <c r="I394" i="3" s="1"/>
  <c r="E394" i="3"/>
  <c r="K394" i="3" s="1"/>
  <c r="D394" i="3"/>
  <c r="C394" i="3"/>
  <c r="B394" i="3"/>
  <c r="I393" i="3"/>
  <c r="H393" i="3"/>
  <c r="K393" i="3" s="1"/>
  <c r="G393" i="3"/>
  <c r="F393" i="3"/>
  <c r="E393" i="3"/>
  <c r="D393" i="3"/>
  <c r="J393" i="3" s="1"/>
  <c r="C393" i="3"/>
  <c r="B393" i="3"/>
  <c r="K392" i="3"/>
  <c r="J392" i="3"/>
  <c r="H392" i="3"/>
  <c r="G392" i="3"/>
  <c r="F392" i="3"/>
  <c r="E392" i="3"/>
  <c r="D392" i="3"/>
  <c r="C392" i="3"/>
  <c r="I392" i="3" s="1"/>
  <c r="B392" i="3"/>
  <c r="H391" i="3"/>
  <c r="G391" i="3"/>
  <c r="F391" i="3"/>
  <c r="E391" i="3"/>
  <c r="K391" i="3" s="1"/>
  <c r="D391" i="3"/>
  <c r="J391" i="3" s="1"/>
  <c r="C391" i="3"/>
  <c r="I391" i="3" s="1"/>
  <c r="B391" i="3"/>
  <c r="H390" i="3"/>
  <c r="G390" i="3"/>
  <c r="F390" i="3"/>
  <c r="I390" i="3" s="1"/>
  <c r="E390" i="3"/>
  <c r="K390" i="3" s="1"/>
  <c r="D390" i="3"/>
  <c r="C390" i="3"/>
  <c r="B390" i="3"/>
  <c r="I389" i="3"/>
  <c r="H389" i="3"/>
  <c r="K389" i="3" s="1"/>
  <c r="G389" i="3"/>
  <c r="F389" i="3"/>
  <c r="E389" i="3"/>
  <c r="D389" i="3"/>
  <c r="J389" i="3" s="1"/>
  <c r="C389" i="3"/>
  <c r="B389" i="3"/>
  <c r="K388" i="3"/>
  <c r="J388" i="3"/>
  <c r="H388" i="3"/>
  <c r="G388" i="3"/>
  <c r="F388" i="3"/>
  <c r="E388" i="3"/>
  <c r="D388" i="3"/>
  <c r="C388" i="3"/>
  <c r="I388" i="3" s="1"/>
  <c r="B388" i="3"/>
  <c r="H387" i="3"/>
  <c r="G387" i="3"/>
  <c r="F387" i="3"/>
  <c r="E387" i="3"/>
  <c r="K387" i="3" s="1"/>
  <c r="D387" i="3"/>
  <c r="J387" i="3" s="1"/>
  <c r="C387" i="3"/>
  <c r="I387" i="3" s="1"/>
  <c r="B387" i="3"/>
  <c r="H386" i="3"/>
  <c r="G386" i="3"/>
  <c r="J386" i="3" s="1"/>
  <c r="F386" i="3"/>
  <c r="I386" i="3" s="1"/>
  <c r="E386" i="3"/>
  <c r="K386" i="3" s="1"/>
  <c r="D386" i="3"/>
  <c r="C386" i="3"/>
  <c r="B386" i="3"/>
  <c r="I385" i="3"/>
  <c r="H385" i="3"/>
  <c r="K385" i="3" s="1"/>
  <c r="G385" i="3"/>
  <c r="F385" i="3"/>
  <c r="E385" i="3"/>
  <c r="D385" i="3"/>
  <c r="J385" i="3" s="1"/>
  <c r="C385" i="3"/>
  <c r="B385" i="3"/>
  <c r="K384" i="3"/>
  <c r="J384" i="3"/>
  <c r="H384" i="3"/>
  <c r="G384" i="3"/>
  <c r="F384" i="3"/>
  <c r="E384" i="3"/>
  <c r="D384" i="3"/>
  <c r="C384" i="3"/>
  <c r="B384" i="3"/>
  <c r="H383" i="3"/>
  <c r="G383" i="3"/>
  <c r="F383" i="3"/>
  <c r="E383" i="3"/>
  <c r="K383" i="3" s="1"/>
  <c r="D383" i="3"/>
  <c r="J383" i="3" s="1"/>
  <c r="C383" i="3"/>
  <c r="I383" i="3" s="1"/>
  <c r="B383" i="3"/>
  <c r="H382" i="3"/>
  <c r="G382" i="3"/>
  <c r="J382" i="3" s="1"/>
  <c r="F382" i="3"/>
  <c r="I382" i="3" s="1"/>
  <c r="E382" i="3"/>
  <c r="K382" i="3" s="1"/>
  <c r="D382" i="3"/>
  <c r="C382" i="3"/>
  <c r="B382" i="3"/>
  <c r="I381" i="3"/>
  <c r="H381" i="3"/>
  <c r="K381" i="3" s="1"/>
  <c r="G381" i="3"/>
  <c r="F381" i="3"/>
  <c r="E381" i="3"/>
  <c r="D381" i="3"/>
  <c r="J381" i="3" s="1"/>
  <c r="C381" i="3"/>
  <c r="B381" i="3"/>
  <c r="K380" i="3"/>
  <c r="J380" i="3"/>
  <c r="H380" i="3"/>
  <c r="G380" i="3"/>
  <c r="F380" i="3"/>
  <c r="E380" i="3"/>
  <c r="D380" i="3"/>
  <c r="C380" i="3"/>
  <c r="B380" i="3"/>
  <c r="H379" i="3"/>
  <c r="G379" i="3"/>
  <c r="F379" i="3"/>
  <c r="E379" i="3"/>
  <c r="K379" i="3" s="1"/>
  <c r="D379" i="3"/>
  <c r="J379" i="3" s="1"/>
  <c r="C379" i="3"/>
  <c r="I379" i="3" s="1"/>
  <c r="B379" i="3"/>
  <c r="H378" i="3"/>
  <c r="G378" i="3"/>
  <c r="J378" i="3" s="1"/>
  <c r="F378" i="3"/>
  <c r="I378" i="3" s="1"/>
  <c r="E378" i="3"/>
  <c r="K378" i="3" s="1"/>
  <c r="D378" i="3"/>
  <c r="C378" i="3"/>
  <c r="B378" i="3"/>
  <c r="I377" i="3"/>
  <c r="H377" i="3"/>
  <c r="K377" i="3" s="1"/>
  <c r="G377" i="3"/>
  <c r="F377" i="3"/>
  <c r="E377" i="3"/>
  <c r="D377" i="3"/>
  <c r="J377" i="3" s="1"/>
  <c r="C377" i="3"/>
  <c r="B377" i="3"/>
  <c r="K376" i="3"/>
  <c r="J376" i="3"/>
  <c r="H376" i="3"/>
  <c r="G376" i="3"/>
  <c r="F376" i="3"/>
  <c r="E376" i="3"/>
  <c r="D376" i="3"/>
  <c r="C376" i="3"/>
  <c r="B376" i="3"/>
  <c r="H375" i="3"/>
  <c r="G375" i="3"/>
  <c r="F375" i="3"/>
  <c r="E375" i="3"/>
  <c r="K375" i="3" s="1"/>
  <c r="D375" i="3"/>
  <c r="J375" i="3" s="1"/>
  <c r="C375" i="3"/>
  <c r="I375" i="3" s="1"/>
  <c r="B375" i="3"/>
  <c r="J374" i="3"/>
  <c r="H374" i="3"/>
  <c r="G374" i="3"/>
  <c r="F374" i="3"/>
  <c r="I374" i="3" s="1"/>
  <c r="E374" i="3"/>
  <c r="K374" i="3" s="1"/>
  <c r="D374" i="3"/>
  <c r="C374" i="3"/>
  <c r="B374" i="3"/>
  <c r="I373" i="3"/>
  <c r="H373" i="3"/>
  <c r="K373" i="3" s="1"/>
  <c r="G373" i="3"/>
  <c r="F373" i="3"/>
  <c r="E373" i="3"/>
  <c r="D373" i="3"/>
  <c r="J373" i="3" s="1"/>
  <c r="C373" i="3"/>
  <c r="B373" i="3"/>
  <c r="K372" i="3"/>
  <c r="J372" i="3"/>
  <c r="H372" i="3"/>
  <c r="G372" i="3"/>
  <c r="F372" i="3"/>
  <c r="E372" i="3"/>
  <c r="D372" i="3"/>
  <c r="C372" i="3"/>
  <c r="B372" i="3"/>
  <c r="H371" i="3"/>
  <c r="G371" i="3"/>
  <c r="F371" i="3"/>
  <c r="E371" i="3"/>
  <c r="K371" i="3" s="1"/>
  <c r="D371" i="3"/>
  <c r="J371" i="3" s="1"/>
  <c r="C371" i="3"/>
  <c r="I371" i="3" s="1"/>
  <c r="B371" i="3"/>
  <c r="J370" i="3"/>
  <c r="H370" i="3"/>
  <c r="G370" i="3"/>
  <c r="F370" i="3"/>
  <c r="I370" i="3" s="1"/>
  <c r="E370" i="3"/>
  <c r="K370" i="3" s="1"/>
  <c r="D370" i="3"/>
  <c r="C370" i="3"/>
  <c r="B370" i="3"/>
  <c r="I369" i="3"/>
  <c r="H369" i="3"/>
  <c r="K369" i="3" s="1"/>
  <c r="G369" i="3"/>
  <c r="F369" i="3"/>
  <c r="E369" i="3"/>
  <c r="D369" i="3"/>
  <c r="J369" i="3" s="1"/>
  <c r="C369" i="3"/>
  <c r="B369" i="3"/>
  <c r="K368" i="3"/>
  <c r="J368" i="3"/>
  <c r="H368" i="3"/>
  <c r="G368" i="3"/>
  <c r="F368" i="3"/>
  <c r="E368" i="3"/>
  <c r="D368" i="3"/>
  <c r="C368" i="3"/>
  <c r="B368" i="3"/>
  <c r="H367" i="3"/>
  <c r="G367" i="3"/>
  <c r="F367" i="3"/>
  <c r="E367" i="3"/>
  <c r="K367" i="3" s="1"/>
  <c r="D367" i="3"/>
  <c r="J367" i="3" s="1"/>
  <c r="C367" i="3"/>
  <c r="I367" i="3" s="1"/>
  <c r="B367" i="3"/>
  <c r="J366" i="3"/>
  <c r="H366" i="3"/>
  <c r="G366" i="3"/>
  <c r="F366" i="3"/>
  <c r="I366" i="3" s="1"/>
  <c r="E366" i="3"/>
  <c r="K366" i="3" s="1"/>
  <c r="D366" i="3"/>
  <c r="C366" i="3"/>
  <c r="B366" i="3"/>
  <c r="I365" i="3"/>
  <c r="H365" i="3"/>
  <c r="K365" i="3" s="1"/>
  <c r="G365" i="3"/>
  <c r="F365" i="3"/>
  <c r="E365" i="3"/>
  <c r="D365" i="3"/>
  <c r="J365" i="3" s="1"/>
  <c r="C365" i="3"/>
  <c r="B365" i="3"/>
  <c r="K364" i="3"/>
  <c r="J364" i="3"/>
  <c r="H364" i="3"/>
  <c r="G364" i="3"/>
  <c r="F364" i="3"/>
  <c r="E364" i="3"/>
  <c r="D364" i="3"/>
  <c r="C364" i="3"/>
  <c r="B364" i="3"/>
  <c r="H363" i="3"/>
  <c r="G363" i="3"/>
  <c r="F363" i="3"/>
  <c r="E363" i="3"/>
  <c r="K363" i="3" s="1"/>
  <c r="D363" i="3"/>
  <c r="J363" i="3" s="1"/>
  <c r="C363" i="3"/>
  <c r="I363" i="3" s="1"/>
  <c r="B363" i="3"/>
  <c r="J362" i="3"/>
  <c r="H362" i="3"/>
  <c r="G362" i="3"/>
  <c r="F362" i="3"/>
  <c r="I362" i="3" s="1"/>
  <c r="E362" i="3"/>
  <c r="K362" i="3" s="1"/>
  <c r="D362" i="3"/>
  <c r="C362" i="3"/>
  <c r="B362" i="3"/>
  <c r="I361" i="3"/>
  <c r="H361" i="3"/>
  <c r="K361" i="3" s="1"/>
  <c r="G361" i="3"/>
  <c r="F361" i="3"/>
  <c r="E361" i="3"/>
  <c r="D361" i="3"/>
  <c r="J361" i="3" s="1"/>
  <c r="C361" i="3"/>
  <c r="B361" i="3"/>
  <c r="K360" i="3"/>
  <c r="J360" i="3"/>
  <c r="H360" i="3"/>
  <c r="G360" i="3"/>
  <c r="F360" i="3"/>
  <c r="E360" i="3"/>
  <c r="D360" i="3"/>
  <c r="C360" i="3"/>
  <c r="B360" i="3"/>
  <c r="H359" i="3"/>
  <c r="G359" i="3"/>
  <c r="F359" i="3"/>
  <c r="E359" i="3"/>
  <c r="K359" i="3" s="1"/>
  <c r="D359" i="3"/>
  <c r="J359" i="3" s="1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F357" i="3"/>
  <c r="I357" i="3" s="1"/>
  <c r="E357" i="3"/>
  <c r="D357" i="3"/>
  <c r="J357" i="3" s="1"/>
  <c r="C357" i="3"/>
  <c r="B357" i="3"/>
  <c r="J356" i="3"/>
  <c r="H356" i="3"/>
  <c r="K356" i="3" s="1"/>
  <c r="G356" i="3"/>
  <c r="F356" i="3"/>
  <c r="E356" i="3"/>
  <c r="D356" i="3"/>
  <c r="C356" i="3"/>
  <c r="I356" i="3" s="1"/>
  <c r="B356" i="3"/>
  <c r="J355" i="3"/>
  <c r="H355" i="3"/>
  <c r="G355" i="3"/>
  <c r="F355" i="3"/>
  <c r="E355" i="3"/>
  <c r="D355" i="3"/>
  <c r="C355" i="3"/>
  <c r="I355" i="3" s="1"/>
  <c r="B355" i="3"/>
  <c r="J354" i="3"/>
  <c r="H354" i="3"/>
  <c r="G354" i="3"/>
  <c r="F354" i="3"/>
  <c r="I354" i="3" s="1"/>
  <c r="E354" i="3"/>
  <c r="K354" i="3" s="1"/>
  <c r="D354" i="3"/>
  <c r="C354" i="3"/>
  <c r="B354" i="3"/>
  <c r="I353" i="3"/>
  <c r="H353" i="3"/>
  <c r="K353" i="3" s="1"/>
  <c r="G353" i="3"/>
  <c r="F353" i="3"/>
  <c r="E353" i="3"/>
  <c r="D353" i="3"/>
  <c r="C353" i="3"/>
  <c r="B353" i="3"/>
  <c r="K352" i="3"/>
  <c r="J352" i="3"/>
  <c r="H352" i="3"/>
  <c r="G352" i="3"/>
  <c r="F352" i="3"/>
  <c r="E352" i="3"/>
  <c r="D352" i="3"/>
  <c r="C352" i="3"/>
  <c r="I352" i="3" s="1"/>
  <c r="B352" i="3"/>
  <c r="H351" i="3"/>
  <c r="K351" i="3" s="1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F349" i="3"/>
  <c r="I349" i="3" s="1"/>
  <c r="E349" i="3"/>
  <c r="D349" i="3"/>
  <c r="J349" i="3" s="1"/>
  <c r="C349" i="3"/>
  <c r="B349" i="3"/>
  <c r="J348" i="3"/>
  <c r="H348" i="3"/>
  <c r="K348" i="3" s="1"/>
  <c r="G348" i="3"/>
  <c r="F348" i="3"/>
  <c r="I348" i="3" s="1"/>
  <c r="E348" i="3"/>
  <c r="D348" i="3"/>
  <c r="C348" i="3"/>
  <c r="B348" i="3"/>
  <c r="J347" i="3"/>
  <c r="H347" i="3"/>
  <c r="G347" i="3"/>
  <c r="F347" i="3"/>
  <c r="E347" i="3"/>
  <c r="K347" i="3" s="1"/>
  <c r="D347" i="3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H345" i="3"/>
  <c r="K345" i="3" s="1"/>
  <c r="G345" i="3"/>
  <c r="F345" i="3"/>
  <c r="I345" i="3" s="1"/>
  <c r="E345" i="3"/>
  <c r="D345" i="3"/>
  <c r="C345" i="3"/>
  <c r="B345" i="3"/>
  <c r="J344" i="3"/>
  <c r="I344" i="3"/>
  <c r="H344" i="3"/>
  <c r="K344" i="3" s="1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J342" i="3"/>
  <c r="H342" i="3"/>
  <c r="G342" i="3"/>
  <c r="F342" i="3"/>
  <c r="I342" i="3" s="1"/>
  <c r="E342" i="3"/>
  <c r="K342" i="3" s="1"/>
  <c r="D342" i="3"/>
  <c r="C342" i="3"/>
  <c r="B342" i="3"/>
  <c r="I341" i="3"/>
  <c r="H341" i="3"/>
  <c r="K341" i="3" s="1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I337" i="3"/>
  <c r="H337" i="3"/>
  <c r="K337" i="3" s="1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B336" i="3"/>
  <c r="H335" i="3"/>
  <c r="K335" i="3" s="1"/>
  <c r="G335" i="3"/>
  <c r="F335" i="3"/>
  <c r="E335" i="3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C334" i="3"/>
  <c r="B334" i="3"/>
  <c r="I333" i="3"/>
  <c r="H333" i="3"/>
  <c r="K333" i="3" s="1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K331" i="3" s="1"/>
  <c r="G331" i="3"/>
  <c r="F331" i="3"/>
  <c r="E331" i="3"/>
  <c r="D331" i="3"/>
  <c r="J331" i="3" s="1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F329" i="3"/>
  <c r="I329" i="3" s="1"/>
  <c r="E329" i="3"/>
  <c r="D329" i="3"/>
  <c r="J329" i="3" s="1"/>
  <c r="C329" i="3"/>
  <c r="B329" i="3"/>
  <c r="J328" i="3"/>
  <c r="H328" i="3"/>
  <c r="K328" i="3" s="1"/>
  <c r="G328" i="3"/>
  <c r="F328" i="3"/>
  <c r="E328" i="3"/>
  <c r="D328" i="3"/>
  <c r="C328" i="3"/>
  <c r="I328" i="3" s="1"/>
  <c r="B328" i="3"/>
  <c r="J327" i="3"/>
  <c r="H327" i="3"/>
  <c r="G327" i="3"/>
  <c r="F327" i="3"/>
  <c r="E327" i="3"/>
  <c r="K327" i="3" s="1"/>
  <c r="D327" i="3"/>
  <c r="C327" i="3"/>
  <c r="I327" i="3" s="1"/>
  <c r="B327" i="3"/>
  <c r="J326" i="3"/>
  <c r="I326" i="3"/>
  <c r="H326" i="3"/>
  <c r="G326" i="3"/>
  <c r="F326" i="3"/>
  <c r="E326" i="3"/>
  <c r="K326" i="3" s="1"/>
  <c r="D326" i="3"/>
  <c r="C326" i="3"/>
  <c r="B326" i="3"/>
  <c r="K325" i="3"/>
  <c r="H325" i="3"/>
  <c r="G325" i="3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I322" i="3" s="1"/>
  <c r="E322" i="3"/>
  <c r="K322" i="3" s="1"/>
  <c r="D322" i="3"/>
  <c r="C322" i="3"/>
  <c r="B322" i="3"/>
  <c r="H321" i="3"/>
  <c r="K321" i="3" s="1"/>
  <c r="G321" i="3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B316" i="3"/>
  <c r="H315" i="3"/>
  <c r="K315" i="3" s="1"/>
  <c r="G315" i="3"/>
  <c r="F315" i="3"/>
  <c r="E315" i="3"/>
  <c r="D315" i="3"/>
  <c r="J315" i="3" s="1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I313" i="3"/>
  <c r="H313" i="3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J310" i="3"/>
  <c r="H310" i="3"/>
  <c r="G310" i="3"/>
  <c r="F310" i="3"/>
  <c r="I310" i="3" s="1"/>
  <c r="E310" i="3"/>
  <c r="K310" i="3" s="1"/>
  <c r="D310" i="3"/>
  <c r="C310" i="3"/>
  <c r="B310" i="3"/>
  <c r="K309" i="3"/>
  <c r="H309" i="3"/>
  <c r="G309" i="3"/>
  <c r="F309" i="3"/>
  <c r="E309" i="3"/>
  <c r="D309" i="3"/>
  <c r="C309" i="3"/>
  <c r="B309" i="3"/>
  <c r="J308" i="3"/>
  <c r="I308" i="3"/>
  <c r="H308" i="3"/>
  <c r="G308" i="3"/>
  <c r="F308" i="3"/>
  <c r="E308" i="3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J306" i="3"/>
  <c r="H306" i="3"/>
  <c r="G306" i="3"/>
  <c r="F306" i="3"/>
  <c r="E306" i="3"/>
  <c r="K306" i="3" s="1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H304" i="3"/>
  <c r="G304" i="3"/>
  <c r="J304" i="3" s="1"/>
  <c r="F304" i="3"/>
  <c r="E304" i="3"/>
  <c r="D304" i="3"/>
  <c r="C304" i="3"/>
  <c r="B304" i="3"/>
  <c r="I303" i="3"/>
  <c r="H303" i="3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J300" i="3" s="1"/>
  <c r="F300" i="3"/>
  <c r="E300" i="3"/>
  <c r="D300" i="3"/>
  <c r="C300" i="3"/>
  <c r="B300" i="3"/>
  <c r="I299" i="3"/>
  <c r="H299" i="3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I295" i="3"/>
  <c r="H295" i="3"/>
  <c r="G295" i="3"/>
  <c r="F295" i="3"/>
  <c r="E295" i="3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J292" i="3" s="1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J276" i="3" s="1"/>
  <c r="F276" i="3"/>
  <c r="E276" i="3"/>
  <c r="D276" i="3"/>
  <c r="C276" i="3"/>
  <c r="B276" i="3"/>
  <c r="I275" i="3"/>
  <c r="H275" i="3"/>
  <c r="G275" i="3"/>
  <c r="F275" i="3"/>
  <c r="E275" i="3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B272" i="3"/>
  <c r="I271" i="3"/>
  <c r="H271" i="3"/>
  <c r="G271" i="3"/>
  <c r="F271" i="3"/>
  <c r="E271" i="3"/>
  <c r="D271" i="3"/>
  <c r="J271" i="3" s="1"/>
  <c r="C271" i="3"/>
  <c r="B271" i="3"/>
  <c r="K270" i="3"/>
  <c r="J270" i="3"/>
  <c r="H270" i="3"/>
  <c r="G270" i="3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F244" i="3"/>
  <c r="E244" i="3"/>
  <c r="D244" i="3"/>
  <c r="C244" i="3"/>
  <c r="B244" i="3"/>
  <c r="I243" i="3"/>
  <c r="H243" i="3"/>
  <c r="G243" i="3"/>
  <c r="F243" i="3"/>
  <c r="E243" i="3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B240" i="3"/>
  <c r="I239" i="3"/>
  <c r="H239" i="3"/>
  <c r="G239" i="3"/>
  <c r="F239" i="3"/>
  <c r="E239" i="3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J236" i="3" s="1"/>
  <c r="F236" i="3"/>
  <c r="E236" i="3"/>
  <c r="D236" i="3"/>
  <c r="C236" i="3"/>
  <c r="B236" i="3"/>
  <c r="I235" i="3"/>
  <c r="H235" i="3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F216" i="3"/>
  <c r="E216" i="3"/>
  <c r="D216" i="3"/>
  <c r="C216" i="3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F212" i="3"/>
  <c r="E212" i="3"/>
  <c r="D212" i="3"/>
  <c r="C212" i="3"/>
  <c r="B212" i="3"/>
  <c r="J211" i="3"/>
  <c r="I211" i="3"/>
  <c r="H211" i="3"/>
  <c r="G211" i="3"/>
  <c r="F211" i="3"/>
  <c r="E211" i="3"/>
  <c r="D211" i="3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C208" i="3"/>
  <c r="B208" i="3"/>
  <c r="J207" i="3"/>
  <c r="I207" i="3"/>
  <c r="H207" i="3"/>
  <c r="G207" i="3"/>
  <c r="F207" i="3"/>
  <c r="E207" i="3"/>
  <c r="D207" i="3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J203" i="3"/>
  <c r="I203" i="3"/>
  <c r="H203" i="3"/>
  <c r="G203" i="3"/>
  <c r="F203" i="3"/>
  <c r="E203" i="3"/>
  <c r="K203" i="3" s="1"/>
  <c r="D203" i="3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B200" i="3"/>
  <c r="J199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F196" i="3"/>
  <c r="E196" i="3"/>
  <c r="D196" i="3"/>
  <c r="C196" i="3"/>
  <c r="B196" i="3"/>
  <c r="J195" i="3"/>
  <c r="I195" i="3"/>
  <c r="H195" i="3"/>
  <c r="G195" i="3"/>
  <c r="F195" i="3"/>
  <c r="E195" i="3"/>
  <c r="D195" i="3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F192" i="3"/>
  <c r="E192" i="3"/>
  <c r="D192" i="3"/>
  <c r="C192" i="3"/>
  <c r="I192" i="3" s="1"/>
  <c r="B192" i="3"/>
  <c r="J191" i="3"/>
  <c r="I191" i="3"/>
  <c r="H191" i="3"/>
  <c r="G191" i="3"/>
  <c r="F191" i="3"/>
  <c r="E191" i="3"/>
  <c r="D191" i="3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F188" i="3"/>
  <c r="E188" i="3"/>
  <c r="D188" i="3"/>
  <c r="C188" i="3"/>
  <c r="I188" i="3" s="1"/>
  <c r="B188" i="3"/>
  <c r="J187" i="3"/>
  <c r="I187" i="3"/>
  <c r="H187" i="3"/>
  <c r="G187" i="3"/>
  <c r="F187" i="3"/>
  <c r="E187" i="3"/>
  <c r="D187" i="3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F184" i="3"/>
  <c r="E184" i="3"/>
  <c r="D184" i="3"/>
  <c r="J184" i="3" s="1"/>
  <c r="C184" i="3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H180" i="3"/>
  <c r="G180" i="3"/>
  <c r="F180" i="3"/>
  <c r="E180" i="3"/>
  <c r="D180" i="3"/>
  <c r="C180" i="3"/>
  <c r="B180" i="3"/>
  <c r="J179" i="3"/>
  <c r="I179" i="3"/>
  <c r="H179" i="3"/>
  <c r="G179" i="3"/>
  <c r="F179" i="3"/>
  <c r="E179" i="3"/>
  <c r="D179" i="3"/>
  <c r="C179" i="3"/>
  <c r="B179" i="3"/>
  <c r="J178" i="3"/>
  <c r="H178" i="3"/>
  <c r="G178" i="3"/>
  <c r="F178" i="3"/>
  <c r="E178" i="3"/>
  <c r="K178" i="3" s="1"/>
  <c r="D178" i="3"/>
  <c r="C178" i="3"/>
  <c r="I178" i="3" s="1"/>
  <c r="B178" i="3"/>
  <c r="I177" i="3"/>
  <c r="H177" i="3"/>
  <c r="G177" i="3"/>
  <c r="F177" i="3"/>
  <c r="E177" i="3"/>
  <c r="K177" i="3" s="1"/>
  <c r="D177" i="3"/>
  <c r="C177" i="3"/>
  <c r="B177" i="3"/>
  <c r="K176" i="3"/>
  <c r="I176" i="3"/>
  <c r="H176" i="3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J174" i="3"/>
  <c r="H174" i="3"/>
  <c r="G174" i="3"/>
  <c r="F174" i="3"/>
  <c r="E174" i="3"/>
  <c r="K174" i="3" s="1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H172" i="3"/>
  <c r="G172" i="3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J170" i="3"/>
  <c r="H170" i="3"/>
  <c r="G170" i="3"/>
  <c r="F170" i="3"/>
  <c r="E170" i="3"/>
  <c r="K170" i="3" s="1"/>
  <c r="D170" i="3"/>
  <c r="C170" i="3"/>
  <c r="I170" i="3" s="1"/>
  <c r="B170" i="3"/>
  <c r="I169" i="3"/>
  <c r="H169" i="3"/>
  <c r="G169" i="3"/>
  <c r="F169" i="3"/>
  <c r="E169" i="3"/>
  <c r="K169" i="3" s="1"/>
  <c r="D169" i="3"/>
  <c r="C169" i="3"/>
  <c r="B169" i="3"/>
  <c r="K168" i="3"/>
  <c r="I168" i="3"/>
  <c r="H168" i="3"/>
  <c r="G168" i="3"/>
  <c r="F168" i="3"/>
  <c r="E168" i="3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J162" i="3"/>
  <c r="H162" i="3"/>
  <c r="G162" i="3"/>
  <c r="F162" i="3"/>
  <c r="E162" i="3"/>
  <c r="K162" i="3" s="1"/>
  <c r="D162" i="3"/>
  <c r="C162" i="3"/>
  <c r="I162" i="3" s="1"/>
  <c r="B162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F160" i="3"/>
  <c r="I160" i="3" s="1"/>
  <c r="E160" i="3"/>
  <c r="D160" i="3"/>
  <c r="J160" i="3" s="1"/>
  <c r="C160" i="3"/>
  <c r="B160" i="3"/>
  <c r="J159" i="3"/>
  <c r="H159" i="3"/>
  <c r="K159" i="3" s="1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J156" i="3"/>
  <c r="H156" i="3"/>
  <c r="G156" i="3"/>
  <c r="F156" i="3"/>
  <c r="E156" i="3"/>
  <c r="K156" i="3" s="1"/>
  <c r="D156" i="3"/>
  <c r="C156" i="3"/>
  <c r="I156" i="3" s="1"/>
  <c r="B156" i="3"/>
  <c r="H155" i="3"/>
  <c r="G155" i="3"/>
  <c r="J155" i="3" s="1"/>
  <c r="F155" i="3"/>
  <c r="E155" i="3"/>
  <c r="K155" i="3" s="1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E152" i="3"/>
  <c r="K152" i="3" s="1"/>
  <c r="D152" i="3"/>
  <c r="C152" i="3"/>
  <c r="I152" i="3" s="1"/>
  <c r="B152" i="3"/>
  <c r="H151" i="3"/>
  <c r="G151" i="3"/>
  <c r="J151" i="3" s="1"/>
  <c r="F151" i="3"/>
  <c r="E151" i="3"/>
  <c r="K151" i="3" s="1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E148" i="3"/>
  <c r="K148" i="3" s="1"/>
  <c r="D148" i="3"/>
  <c r="C148" i="3"/>
  <c r="I148" i="3" s="1"/>
  <c r="B148" i="3"/>
  <c r="H147" i="3"/>
  <c r="G147" i="3"/>
  <c r="J147" i="3" s="1"/>
  <c r="F147" i="3"/>
  <c r="E147" i="3"/>
  <c r="K147" i="3" s="1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J144" i="3"/>
  <c r="H144" i="3"/>
  <c r="G144" i="3"/>
  <c r="F144" i="3"/>
  <c r="E144" i="3"/>
  <c r="K144" i="3" s="1"/>
  <c r="D144" i="3"/>
  <c r="C144" i="3"/>
  <c r="I144" i="3" s="1"/>
  <c r="B144" i="3"/>
  <c r="H143" i="3"/>
  <c r="G143" i="3"/>
  <c r="J143" i="3" s="1"/>
  <c r="F143" i="3"/>
  <c r="E143" i="3"/>
  <c r="K143" i="3" s="1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E140" i="3"/>
  <c r="K140" i="3" s="1"/>
  <c r="D140" i="3"/>
  <c r="C140" i="3"/>
  <c r="I140" i="3" s="1"/>
  <c r="B140" i="3"/>
  <c r="H139" i="3"/>
  <c r="G139" i="3"/>
  <c r="J139" i="3" s="1"/>
  <c r="F139" i="3"/>
  <c r="E139" i="3"/>
  <c r="K139" i="3" s="1"/>
  <c r="D139" i="3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J136" i="3"/>
  <c r="H136" i="3"/>
  <c r="G136" i="3"/>
  <c r="F136" i="3"/>
  <c r="E136" i="3"/>
  <c r="K136" i="3" s="1"/>
  <c r="D136" i="3"/>
  <c r="C136" i="3"/>
  <c r="I136" i="3" s="1"/>
  <c r="B136" i="3"/>
  <c r="H135" i="3"/>
  <c r="G135" i="3"/>
  <c r="J135" i="3" s="1"/>
  <c r="F135" i="3"/>
  <c r="E135" i="3"/>
  <c r="K135" i="3" s="1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E132" i="3"/>
  <c r="K132" i="3" s="1"/>
  <c r="D132" i="3"/>
  <c r="C132" i="3"/>
  <c r="I132" i="3" s="1"/>
  <c r="B132" i="3"/>
  <c r="H131" i="3"/>
  <c r="G131" i="3"/>
  <c r="J131" i="3" s="1"/>
  <c r="F131" i="3"/>
  <c r="E131" i="3"/>
  <c r="K131" i="3" s="1"/>
  <c r="D131" i="3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J128" i="3"/>
  <c r="H128" i="3"/>
  <c r="G128" i="3"/>
  <c r="F128" i="3"/>
  <c r="E128" i="3"/>
  <c r="K128" i="3" s="1"/>
  <c r="D128" i="3"/>
  <c r="C128" i="3"/>
  <c r="I128" i="3" s="1"/>
  <c r="B128" i="3"/>
  <c r="H127" i="3"/>
  <c r="G127" i="3"/>
  <c r="J127" i="3" s="1"/>
  <c r="F127" i="3"/>
  <c r="E127" i="3"/>
  <c r="K127" i="3" s="1"/>
  <c r="D127" i="3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E124" i="3"/>
  <c r="K124" i="3" s="1"/>
  <c r="D124" i="3"/>
  <c r="C124" i="3"/>
  <c r="I124" i="3" s="1"/>
  <c r="B124" i="3"/>
  <c r="H123" i="3"/>
  <c r="G123" i="3"/>
  <c r="J123" i="3" s="1"/>
  <c r="F123" i="3"/>
  <c r="E123" i="3"/>
  <c r="K123" i="3" s="1"/>
  <c r="D123" i="3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E120" i="3"/>
  <c r="K120" i="3" s="1"/>
  <c r="D120" i="3"/>
  <c r="C120" i="3"/>
  <c r="I120" i="3" s="1"/>
  <c r="B120" i="3"/>
  <c r="H119" i="3"/>
  <c r="G119" i="3"/>
  <c r="J119" i="3" s="1"/>
  <c r="F119" i="3"/>
  <c r="E119" i="3"/>
  <c r="K119" i="3" s="1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E116" i="3"/>
  <c r="K116" i="3" s="1"/>
  <c r="D116" i="3"/>
  <c r="C116" i="3"/>
  <c r="I116" i="3" s="1"/>
  <c r="B116" i="3"/>
  <c r="H115" i="3"/>
  <c r="G115" i="3"/>
  <c r="J115" i="3" s="1"/>
  <c r="F115" i="3"/>
  <c r="E115" i="3"/>
  <c r="K115" i="3" s="1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E112" i="3"/>
  <c r="K112" i="3" s="1"/>
  <c r="D112" i="3"/>
  <c r="C112" i="3"/>
  <c r="I112" i="3" s="1"/>
  <c r="B112" i="3"/>
  <c r="H111" i="3"/>
  <c r="G111" i="3"/>
  <c r="J111" i="3" s="1"/>
  <c r="F111" i="3"/>
  <c r="E111" i="3"/>
  <c r="K111" i="3" s="1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E108" i="3"/>
  <c r="K108" i="3" s="1"/>
  <c r="D108" i="3"/>
  <c r="C108" i="3"/>
  <c r="I108" i="3" s="1"/>
  <c r="B108" i="3"/>
  <c r="H107" i="3"/>
  <c r="G107" i="3"/>
  <c r="J107" i="3" s="1"/>
  <c r="F107" i="3"/>
  <c r="E107" i="3"/>
  <c r="K107" i="3" s="1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E104" i="3"/>
  <c r="K104" i="3" s="1"/>
  <c r="D104" i="3"/>
  <c r="C104" i="3"/>
  <c r="I104" i="3" s="1"/>
  <c r="B104" i="3"/>
  <c r="H103" i="3"/>
  <c r="G103" i="3"/>
  <c r="J103" i="3" s="1"/>
  <c r="F103" i="3"/>
  <c r="E103" i="3"/>
  <c r="K103" i="3" s="1"/>
  <c r="D103" i="3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E100" i="3"/>
  <c r="K100" i="3" s="1"/>
  <c r="D100" i="3"/>
  <c r="C100" i="3"/>
  <c r="I100" i="3" s="1"/>
  <c r="B100" i="3"/>
  <c r="H99" i="3"/>
  <c r="G99" i="3"/>
  <c r="J99" i="3" s="1"/>
  <c r="F99" i="3"/>
  <c r="E99" i="3"/>
  <c r="K99" i="3" s="1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F97" i="3"/>
  <c r="E97" i="3"/>
  <c r="D97" i="3"/>
  <c r="J97" i="3" s="1"/>
  <c r="C97" i="3"/>
  <c r="I97" i="3" s="1"/>
  <c r="B97" i="3"/>
  <c r="J96" i="3"/>
  <c r="H96" i="3"/>
  <c r="G96" i="3"/>
  <c r="F96" i="3"/>
  <c r="E96" i="3"/>
  <c r="K96" i="3" s="1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I94" i="3"/>
  <c r="H94" i="3"/>
  <c r="G94" i="3"/>
  <c r="F94" i="3"/>
  <c r="E94" i="3"/>
  <c r="D94" i="3"/>
  <c r="J94" i="3" s="1"/>
  <c r="C94" i="3"/>
  <c r="B94" i="3"/>
  <c r="K93" i="3"/>
  <c r="H93" i="3"/>
  <c r="G93" i="3"/>
  <c r="F93" i="3"/>
  <c r="E93" i="3"/>
  <c r="D93" i="3"/>
  <c r="J93" i="3" s="1"/>
  <c r="C93" i="3"/>
  <c r="B93" i="3"/>
  <c r="J92" i="3"/>
  <c r="H92" i="3"/>
  <c r="G92" i="3"/>
  <c r="F92" i="3"/>
  <c r="E92" i="3"/>
  <c r="K92" i="3" s="1"/>
  <c r="D92" i="3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I90" i="3"/>
  <c r="H90" i="3"/>
  <c r="G90" i="3"/>
  <c r="F90" i="3"/>
  <c r="E90" i="3"/>
  <c r="D90" i="3"/>
  <c r="J90" i="3" s="1"/>
  <c r="C90" i="3"/>
  <c r="B90" i="3"/>
  <c r="K89" i="3"/>
  <c r="H89" i="3"/>
  <c r="G89" i="3"/>
  <c r="F89" i="3"/>
  <c r="E89" i="3"/>
  <c r="D89" i="3"/>
  <c r="J89" i="3" s="1"/>
  <c r="C89" i="3"/>
  <c r="I89" i="3" s="1"/>
  <c r="B89" i="3"/>
  <c r="J88" i="3"/>
  <c r="H88" i="3"/>
  <c r="G88" i="3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I86" i="3"/>
  <c r="H86" i="3"/>
  <c r="G86" i="3"/>
  <c r="F86" i="3"/>
  <c r="E86" i="3"/>
  <c r="D86" i="3"/>
  <c r="J86" i="3" s="1"/>
  <c r="C86" i="3"/>
  <c r="B86" i="3"/>
  <c r="K85" i="3"/>
  <c r="H85" i="3"/>
  <c r="G85" i="3"/>
  <c r="F85" i="3"/>
  <c r="E85" i="3"/>
  <c r="D85" i="3"/>
  <c r="J85" i="3" s="1"/>
  <c r="C85" i="3"/>
  <c r="I85" i="3" s="1"/>
  <c r="B85" i="3"/>
  <c r="J84" i="3"/>
  <c r="H84" i="3"/>
  <c r="G84" i="3"/>
  <c r="F84" i="3"/>
  <c r="E84" i="3"/>
  <c r="K84" i="3" s="1"/>
  <c r="D84" i="3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K82" i="3"/>
  <c r="I82" i="3"/>
  <c r="H82" i="3"/>
  <c r="G82" i="3"/>
  <c r="F82" i="3"/>
  <c r="E82" i="3"/>
  <c r="D82" i="3"/>
  <c r="J82" i="3" s="1"/>
  <c r="C82" i="3"/>
  <c r="B82" i="3"/>
  <c r="K81" i="3"/>
  <c r="H81" i="3"/>
  <c r="G81" i="3"/>
  <c r="F81" i="3"/>
  <c r="E81" i="3"/>
  <c r="D81" i="3"/>
  <c r="J81" i="3" s="1"/>
  <c r="C81" i="3"/>
  <c r="I81" i="3" s="1"/>
  <c r="B81" i="3"/>
  <c r="J80" i="3"/>
  <c r="H80" i="3"/>
  <c r="G80" i="3"/>
  <c r="F80" i="3"/>
  <c r="E80" i="3"/>
  <c r="K80" i="3" s="1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I78" i="3"/>
  <c r="H78" i="3"/>
  <c r="G78" i="3"/>
  <c r="F78" i="3"/>
  <c r="E78" i="3"/>
  <c r="D78" i="3"/>
  <c r="J78" i="3" s="1"/>
  <c r="C78" i="3"/>
  <c r="B78" i="3"/>
  <c r="K77" i="3"/>
  <c r="H77" i="3"/>
  <c r="G77" i="3"/>
  <c r="F77" i="3"/>
  <c r="E77" i="3"/>
  <c r="D77" i="3"/>
  <c r="J77" i="3" s="1"/>
  <c r="C77" i="3"/>
  <c r="B77" i="3"/>
  <c r="J76" i="3"/>
  <c r="H76" i="3"/>
  <c r="G76" i="3"/>
  <c r="F76" i="3"/>
  <c r="E76" i="3"/>
  <c r="K76" i="3" s="1"/>
  <c r="D76" i="3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K74" i="3"/>
  <c r="I74" i="3"/>
  <c r="H74" i="3"/>
  <c r="G74" i="3"/>
  <c r="F74" i="3"/>
  <c r="E74" i="3"/>
  <c r="D74" i="3"/>
  <c r="J74" i="3" s="1"/>
  <c r="C74" i="3"/>
  <c r="B74" i="3"/>
  <c r="K73" i="3"/>
  <c r="H73" i="3"/>
  <c r="G73" i="3"/>
  <c r="F73" i="3"/>
  <c r="E73" i="3"/>
  <c r="D73" i="3"/>
  <c r="J73" i="3" s="1"/>
  <c r="C73" i="3"/>
  <c r="I73" i="3" s="1"/>
  <c r="B73" i="3"/>
  <c r="J72" i="3"/>
  <c r="H72" i="3"/>
  <c r="G72" i="3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I70" i="3"/>
  <c r="H70" i="3"/>
  <c r="G70" i="3"/>
  <c r="F70" i="3"/>
  <c r="E70" i="3"/>
  <c r="D70" i="3"/>
  <c r="J70" i="3" s="1"/>
  <c r="C70" i="3"/>
  <c r="B70" i="3"/>
  <c r="K69" i="3"/>
  <c r="H69" i="3"/>
  <c r="G69" i="3"/>
  <c r="F69" i="3"/>
  <c r="E69" i="3"/>
  <c r="D69" i="3"/>
  <c r="J69" i="3" s="1"/>
  <c r="C69" i="3"/>
  <c r="I69" i="3" s="1"/>
  <c r="B69" i="3"/>
  <c r="J68" i="3"/>
  <c r="H68" i="3"/>
  <c r="G68" i="3"/>
  <c r="F68" i="3"/>
  <c r="E68" i="3"/>
  <c r="K68" i="3" s="1"/>
  <c r="D68" i="3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K66" i="3"/>
  <c r="I66" i="3"/>
  <c r="H66" i="3"/>
  <c r="G66" i="3"/>
  <c r="F66" i="3"/>
  <c r="E66" i="3"/>
  <c r="D66" i="3"/>
  <c r="J66" i="3" s="1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H64" i="3"/>
  <c r="G64" i="3"/>
  <c r="F64" i="3"/>
  <c r="E64" i="3"/>
  <c r="K64" i="3" s="1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I62" i="3"/>
  <c r="H62" i="3"/>
  <c r="G62" i="3"/>
  <c r="F62" i="3"/>
  <c r="E62" i="3"/>
  <c r="D62" i="3"/>
  <c r="J62" i="3" s="1"/>
  <c r="C62" i="3"/>
  <c r="B62" i="3"/>
  <c r="K61" i="3"/>
  <c r="H61" i="3"/>
  <c r="G61" i="3"/>
  <c r="F61" i="3"/>
  <c r="E61" i="3"/>
  <c r="D61" i="3"/>
  <c r="J61" i="3" s="1"/>
  <c r="C61" i="3"/>
  <c r="B61" i="3"/>
  <c r="J60" i="3"/>
  <c r="H60" i="3"/>
  <c r="G60" i="3"/>
  <c r="F60" i="3"/>
  <c r="E60" i="3"/>
  <c r="K60" i="3" s="1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I58" i="3"/>
  <c r="H58" i="3"/>
  <c r="G58" i="3"/>
  <c r="F58" i="3"/>
  <c r="E58" i="3"/>
  <c r="D58" i="3"/>
  <c r="J58" i="3" s="1"/>
  <c r="C58" i="3"/>
  <c r="B58" i="3"/>
  <c r="K57" i="3"/>
  <c r="H57" i="3"/>
  <c r="G57" i="3"/>
  <c r="J57" i="3" s="1"/>
  <c r="F57" i="3"/>
  <c r="E57" i="3"/>
  <c r="D57" i="3"/>
  <c r="C57" i="3"/>
  <c r="I57" i="3" s="1"/>
  <c r="B57" i="3"/>
  <c r="J56" i="3"/>
  <c r="H56" i="3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I54" i="3"/>
  <c r="H54" i="3"/>
  <c r="G54" i="3"/>
  <c r="F54" i="3"/>
  <c r="E54" i="3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J52" i="3"/>
  <c r="H52" i="3"/>
  <c r="G52" i="3"/>
  <c r="F52" i="3"/>
  <c r="E52" i="3"/>
  <c r="K52" i="3" s="1"/>
  <c r="D52" i="3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K50" i="3"/>
  <c r="I50" i="3"/>
  <c r="H50" i="3"/>
  <c r="G50" i="3"/>
  <c r="F50" i="3"/>
  <c r="E50" i="3"/>
  <c r="D50" i="3"/>
  <c r="J50" i="3" s="1"/>
  <c r="C50" i="3"/>
  <c r="B50" i="3"/>
  <c r="K49" i="3"/>
  <c r="H49" i="3"/>
  <c r="G49" i="3"/>
  <c r="J49" i="3" s="1"/>
  <c r="F49" i="3"/>
  <c r="E49" i="3"/>
  <c r="D49" i="3"/>
  <c r="C49" i="3"/>
  <c r="I49" i="3" s="1"/>
  <c r="B49" i="3"/>
  <c r="J48" i="3"/>
  <c r="H48" i="3"/>
  <c r="G48" i="3"/>
  <c r="F48" i="3"/>
  <c r="E48" i="3"/>
  <c r="K48" i="3" s="1"/>
  <c r="D48" i="3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I46" i="3"/>
  <c r="H46" i="3"/>
  <c r="G46" i="3"/>
  <c r="F46" i="3"/>
  <c r="E46" i="3"/>
  <c r="D46" i="3"/>
  <c r="J46" i="3" s="1"/>
  <c r="C46" i="3"/>
  <c r="B46" i="3"/>
  <c r="K45" i="3"/>
  <c r="H45" i="3"/>
  <c r="G45" i="3"/>
  <c r="F45" i="3"/>
  <c r="E45" i="3"/>
  <c r="D45" i="3"/>
  <c r="J45" i="3" s="1"/>
  <c r="C45" i="3"/>
  <c r="B45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J43" i="3" s="1"/>
  <c r="F43" i="3"/>
  <c r="E43" i="3"/>
  <c r="K43" i="3" s="1"/>
  <c r="D43" i="3"/>
  <c r="C43" i="3"/>
  <c r="B43" i="3"/>
  <c r="K42" i="3"/>
  <c r="I42" i="3"/>
  <c r="H42" i="3"/>
  <c r="G42" i="3"/>
  <c r="F42" i="3"/>
  <c r="E42" i="3"/>
  <c r="D42" i="3"/>
  <c r="J42" i="3" s="1"/>
  <c r="C42" i="3"/>
  <c r="B42" i="3"/>
  <c r="K41" i="3"/>
  <c r="H41" i="3"/>
  <c r="G41" i="3"/>
  <c r="F41" i="3"/>
  <c r="E41" i="3"/>
  <c r="D41" i="3"/>
  <c r="J41" i="3" s="1"/>
  <c r="C41" i="3"/>
  <c r="B41" i="3"/>
  <c r="H40" i="3"/>
  <c r="G40" i="3"/>
  <c r="J40" i="3" s="1"/>
  <c r="F40" i="3"/>
  <c r="E40" i="3"/>
  <c r="K40" i="3" s="1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I38" i="3"/>
  <c r="H38" i="3"/>
  <c r="G38" i="3"/>
  <c r="F38" i="3"/>
  <c r="E38" i="3"/>
  <c r="D38" i="3"/>
  <c r="J38" i="3" s="1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J35" i="3" s="1"/>
  <c r="F35" i="3"/>
  <c r="E35" i="3"/>
  <c r="K35" i="3" s="1"/>
  <c r="D35" i="3"/>
  <c r="C35" i="3"/>
  <c r="B35" i="3"/>
  <c r="K34" i="3"/>
  <c r="I34" i="3"/>
  <c r="H34" i="3"/>
  <c r="G34" i="3"/>
  <c r="F34" i="3"/>
  <c r="E34" i="3"/>
  <c r="D34" i="3"/>
  <c r="J34" i="3" s="1"/>
  <c r="C34" i="3"/>
  <c r="B34" i="3"/>
  <c r="K33" i="3"/>
  <c r="H33" i="3"/>
  <c r="G33" i="3"/>
  <c r="F33" i="3"/>
  <c r="E33" i="3"/>
  <c r="D33" i="3"/>
  <c r="J33" i="3" s="1"/>
  <c r="C33" i="3"/>
  <c r="B33" i="3"/>
  <c r="H32" i="3"/>
  <c r="G32" i="3"/>
  <c r="J32" i="3" s="1"/>
  <c r="F32" i="3"/>
  <c r="E32" i="3"/>
  <c r="D32" i="3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I30" i="3"/>
  <c r="H30" i="3"/>
  <c r="G30" i="3"/>
  <c r="F30" i="3"/>
  <c r="E30" i="3"/>
  <c r="D30" i="3"/>
  <c r="J30" i="3" s="1"/>
  <c r="C30" i="3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J28" i="3" s="1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I26" i="3"/>
  <c r="H26" i="3"/>
  <c r="G26" i="3"/>
  <c r="F26" i="3"/>
  <c r="E26" i="3"/>
  <c r="D26" i="3"/>
  <c r="J26" i="3" s="1"/>
  <c r="C26" i="3"/>
  <c r="B26" i="3"/>
  <c r="K25" i="3"/>
  <c r="H25" i="3"/>
  <c r="G25" i="3"/>
  <c r="F25" i="3"/>
  <c r="E25" i="3"/>
  <c r="D25" i="3"/>
  <c r="J25" i="3" s="1"/>
  <c r="C25" i="3"/>
  <c r="B25" i="3"/>
  <c r="H24" i="3"/>
  <c r="G24" i="3"/>
  <c r="J24" i="3" s="1"/>
  <c r="F24" i="3"/>
  <c r="E24" i="3"/>
  <c r="K24" i="3" s="1"/>
  <c r="D24" i="3"/>
  <c r="C24" i="3"/>
  <c r="I24" i="3" s="1"/>
  <c r="B24" i="3"/>
  <c r="J23" i="3"/>
  <c r="I23" i="3"/>
  <c r="H23" i="3"/>
  <c r="G23" i="3"/>
  <c r="F23" i="3"/>
  <c r="E23" i="3"/>
  <c r="K23" i="3" s="1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J20" i="3" s="1"/>
  <c r="F20" i="3"/>
  <c r="E20" i="3"/>
  <c r="D20" i="3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K18" i="3"/>
  <c r="I18" i="3"/>
  <c r="H18" i="3"/>
  <c r="G18" i="3"/>
  <c r="F18" i="3"/>
  <c r="E18" i="3"/>
  <c r="D18" i="3"/>
  <c r="J18" i="3" s="1"/>
  <c r="C18" i="3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J16" i="3" s="1"/>
  <c r="F16" i="3"/>
  <c r="E16" i="3"/>
  <c r="D16" i="3"/>
  <c r="C16" i="3"/>
  <c r="I16" i="3" s="1"/>
  <c r="B16" i="3"/>
  <c r="J15" i="3"/>
  <c r="I15" i="3"/>
  <c r="H15" i="3"/>
  <c r="G15" i="3"/>
  <c r="F15" i="3"/>
  <c r="E15" i="3"/>
  <c r="K15" i="3" s="1"/>
  <c r="D15" i="3"/>
  <c r="C15" i="3"/>
  <c r="B15" i="3"/>
  <c r="K14" i="3"/>
  <c r="H14" i="3"/>
  <c r="G14" i="3"/>
  <c r="F14" i="3"/>
  <c r="E14" i="3"/>
  <c r="D14" i="3"/>
  <c r="C14" i="3"/>
  <c r="I14" i="3" s="1"/>
  <c r="B14" i="3"/>
  <c r="K13" i="3"/>
  <c r="I13" i="3"/>
  <c r="H13" i="3"/>
  <c r="G13" i="3"/>
  <c r="F13" i="3"/>
  <c r="E13" i="3"/>
  <c r="D13" i="3"/>
  <c r="J13" i="3" s="1"/>
  <c r="C13" i="3"/>
  <c r="B13" i="3"/>
  <c r="J12" i="3"/>
  <c r="H12" i="3"/>
  <c r="G12" i="3"/>
  <c r="F12" i="3"/>
  <c r="E12" i="3"/>
  <c r="K12" i="3" s="1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E10" i="3"/>
  <c r="D10" i="3"/>
  <c r="C10" i="3"/>
  <c r="I10" i="3" s="1"/>
  <c r="B10" i="3"/>
  <c r="H9" i="3"/>
  <c r="G9" i="3"/>
  <c r="F9" i="3"/>
  <c r="I9" i="3" s="1"/>
  <c r="E9" i="3"/>
  <c r="K9" i="3" s="1"/>
  <c r="D9" i="3"/>
  <c r="J9" i="3" s="1"/>
  <c r="C9" i="3"/>
  <c r="B9" i="3"/>
  <c r="J8" i="3"/>
  <c r="H8" i="3"/>
  <c r="G8" i="3"/>
  <c r="F8" i="3"/>
  <c r="E8" i="3"/>
  <c r="K8" i="3" s="1"/>
  <c r="D8" i="3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C6" i="3"/>
  <c r="I6" i="3" s="1"/>
  <c r="B6" i="3"/>
  <c r="F4" i="3"/>
  <c r="C4" i="3"/>
  <c r="I2" i="3"/>
  <c r="G2" i="3"/>
  <c r="H234" i="2"/>
  <c r="G234" i="2"/>
  <c r="F234" i="2"/>
  <c r="I234" i="2" s="1"/>
  <c r="E234" i="2"/>
  <c r="K234" i="2" s="1"/>
  <c r="D234" i="2"/>
  <c r="J234" i="2" s="1"/>
  <c r="C234" i="2"/>
  <c r="B234" i="2"/>
  <c r="K233" i="2"/>
  <c r="I233" i="2"/>
  <c r="H233" i="2"/>
  <c r="G233" i="2"/>
  <c r="F233" i="2"/>
  <c r="E233" i="2"/>
  <c r="D233" i="2"/>
  <c r="C233" i="2"/>
  <c r="B233" i="2"/>
  <c r="K232" i="2"/>
  <c r="J232" i="2"/>
  <c r="I232" i="2"/>
  <c r="H232" i="2"/>
  <c r="G232" i="2"/>
  <c r="F232" i="2"/>
  <c r="E232" i="2"/>
  <c r="D232" i="2"/>
  <c r="C232" i="2"/>
  <c r="B232" i="2"/>
  <c r="K231" i="2"/>
  <c r="H231" i="2"/>
  <c r="G231" i="2"/>
  <c r="F231" i="2"/>
  <c r="E231" i="2"/>
  <c r="D231" i="2"/>
  <c r="J231" i="2" s="1"/>
  <c r="C231" i="2"/>
  <c r="I231" i="2" s="1"/>
  <c r="B231" i="2"/>
  <c r="J230" i="2"/>
  <c r="I230" i="2"/>
  <c r="H230" i="2"/>
  <c r="G230" i="2"/>
  <c r="F230" i="2"/>
  <c r="E230" i="2"/>
  <c r="K230" i="2" s="1"/>
  <c r="D230" i="2"/>
  <c r="C230" i="2"/>
  <c r="B230" i="2"/>
  <c r="K229" i="2"/>
  <c r="H229" i="2"/>
  <c r="G229" i="2"/>
  <c r="F229" i="2"/>
  <c r="E229" i="2"/>
  <c r="D229" i="2"/>
  <c r="J229" i="2" s="1"/>
  <c r="C229" i="2"/>
  <c r="B229" i="2"/>
  <c r="J228" i="2"/>
  <c r="H228" i="2"/>
  <c r="G228" i="2"/>
  <c r="F228" i="2"/>
  <c r="I228" i="2" s="1"/>
  <c r="E228" i="2"/>
  <c r="D228" i="2"/>
  <c r="C228" i="2"/>
  <c r="B228" i="2"/>
  <c r="H227" i="2"/>
  <c r="G227" i="2"/>
  <c r="J227" i="2" s="1"/>
  <c r="F227" i="2"/>
  <c r="E227" i="2"/>
  <c r="K227" i="2" s="1"/>
  <c r="D227" i="2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H225" i="2"/>
  <c r="K225" i="2" s="1"/>
  <c r="G225" i="2"/>
  <c r="F225" i="2"/>
  <c r="E225" i="2"/>
  <c r="D225" i="2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K223" i="2"/>
  <c r="H223" i="2"/>
  <c r="G223" i="2"/>
  <c r="F223" i="2"/>
  <c r="E223" i="2"/>
  <c r="D223" i="2"/>
  <c r="J223" i="2" s="1"/>
  <c r="C223" i="2"/>
  <c r="I223" i="2" s="1"/>
  <c r="B223" i="2"/>
  <c r="I222" i="2"/>
  <c r="H222" i="2"/>
  <c r="G222" i="2"/>
  <c r="F222" i="2"/>
  <c r="E222" i="2"/>
  <c r="K222" i="2" s="1"/>
  <c r="D222" i="2"/>
  <c r="C222" i="2"/>
  <c r="B222" i="2"/>
  <c r="H221" i="2"/>
  <c r="K221" i="2" s="1"/>
  <c r="G221" i="2"/>
  <c r="F221" i="2"/>
  <c r="I221" i="2" s="1"/>
  <c r="E221" i="2"/>
  <c r="D221" i="2"/>
  <c r="J221" i="2" s="1"/>
  <c r="C221" i="2"/>
  <c r="B221" i="2"/>
  <c r="J220" i="2"/>
  <c r="H220" i="2"/>
  <c r="K220" i="2" s="1"/>
  <c r="G220" i="2"/>
  <c r="F220" i="2"/>
  <c r="E220" i="2"/>
  <c r="D220" i="2"/>
  <c r="C220" i="2"/>
  <c r="I220" i="2" s="1"/>
  <c r="B220" i="2"/>
  <c r="J219" i="2"/>
  <c r="H219" i="2"/>
  <c r="G219" i="2"/>
  <c r="F219" i="2"/>
  <c r="E219" i="2"/>
  <c r="K219" i="2" s="1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H217" i="2"/>
  <c r="G217" i="2"/>
  <c r="F217" i="2"/>
  <c r="E217" i="2"/>
  <c r="K217" i="2" s="1"/>
  <c r="D217" i="2"/>
  <c r="C217" i="2"/>
  <c r="I217" i="2" s="1"/>
  <c r="B217" i="2"/>
  <c r="H216" i="2"/>
  <c r="G216" i="2"/>
  <c r="F216" i="2"/>
  <c r="E216" i="2"/>
  <c r="K216" i="2" s="1"/>
  <c r="D216" i="2"/>
  <c r="C216" i="2"/>
  <c r="I216" i="2" s="1"/>
  <c r="B216" i="2"/>
  <c r="I215" i="2"/>
  <c r="H215" i="2"/>
  <c r="G215" i="2"/>
  <c r="J215" i="2" s="1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J213" i="2"/>
  <c r="H213" i="2"/>
  <c r="G213" i="2"/>
  <c r="F213" i="2"/>
  <c r="E213" i="2"/>
  <c r="K213" i="2" s="1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I211" i="2"/>
  <c r="H211" i="2"/>
  <c r="G211" i="2"/>
  <c r="J211" i="2" s="1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G208" i="2"/>
  <c r="F208" i="2"/>
  <c r="E208" i="2"/>
  <c r="K208" i="2" s="1"/>
  <c r="D208" i="2"/>
  <c r="C208" i="2"/>
  <c r="I208" i="2" s="1"/>
  <c r="B208" i="2"/>
  <c r="I207" i="2"/>
  <c r="H207" i="2"/>
  <c r="G207" i="2"/>
  <c r="J207" i="2" s="1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E205" i="2"/>
  <c r="K205" i="2" s="1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I203" i="2"/>
  <c r="H203" i="2"/>
  <c r="G203" i="2"/>
  <c r="J203" i="2" s="1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C200" i="2"/>
  <c r="I200" i="2" s="1"/>
  <c r="B200" i="2"/>
  <c r="I199" i="2"/>
  <c r="H199" i="2"/>
  <c r="G199" i="2"/>
  <c r="J199" i="2" s="1"/>
  <c r="F199" i="2"/>
  <c r="E199" i="2"/>
  <c r="K199" i="2" s="1"/>
  <c r="D199" i="2"/>
  <c r="C199" i="2"/>
  <c r="B199" i="2"/>
  <c r="K198" i="2"/>
  <c r="I198" i="2"/>
  <c r="H198" i="2"/>
  <c r="G198" i="2"/>
  <c r="F198" i="2"/>
  <c r="E198" i="2"/>
  <c r="D198" i="2"/>
  <c r="J198" i="2" s="1"/>
  <c r="C198" i="2"/>
  <c r="B198" i="2"/>
  <c r="J197" i="2"/>
  <c r="H197" i="2"/>
  <c r="G197" i="2"/>
  <c r="F197" i="2"/>
  <c r="E197" i="2"/>
  <c r="K197" i="2" s="1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I195" i="2"/>
  <c r="H195" i="2"/>
  <c r="G195" i="2"/>
  <c r="J195" i="2" s="1"/>
  <c r="F195" i="2"/>
  <c r="E195" i="2"/>
  <c r="K195" i="2" s="1"/>
  <c r="D195" i="2"/>
  <c r="C195" i="2"/>
  <c r="B195" i="2"/>
  <c r="K194" i="2"/>
  <c r="I194" i="2"/>
  <c r="H194" i="2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C192" i="2"/>
  <c r="I192" i="2" s="1"/>
  <c r="B192" i="2"/>
  <c r="I191" i="2"/>
  <c r="H191" i="2"/>
  <c r="G191" i="2"/>
  <c r="J191" i="2" s="1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J189" i="2"/>
  <c r="H189" i="2"/>
  <c r="G189" i="2"/>
  <c r="F189" i="2"/>
  <c r="E189" i="2"/>
  <c r="K189" i="2" s="1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I187" i="2"/>
  <c r="H187" i="2"/>
  <c r="G187" i="2"/>
  <c r="J187" i="2" s="1"/>
  <c r="F187" i="2"/>
  <c r="E187" i="2"/>
  <c r="K187" i="2" s="1"/>
  <c r="D187" i="2"/>
  <c r="C187" i="2"/>
  <c r="B187" i="2"/>
  <c r="K186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C184" i="2"/>
  <c r="I184" i="2" s="1"/>
  <c r="B184" i="2"/>
  <c r="I183" i="2"/>
  <c r="H183" i="2"/>
  <c r="G183" i="2"/>
  <c r="J183" i="2" s="1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J181" i="2"/>
  <c r="H181" i="2"/>
  <c r="G181" i="2"/>
  <c r="F181" i="2"/>
  <c r="E181" i="2"/>
  <c r="K181" i="2" s="1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I179" i="2"/>
  <c r="H179" i="2"/>
  <c r="G179" i="2"/>
  <c r="J179" i="2" s="1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C176" i="2"/>
  <c r="I176" i="2" s="1"/>
  <c r="B176" i="2"/>
  <c r="I175" i="2"/>
  <c r="H175" i="2"/>
  <c r="G175" i="2"/>
  <c r="J175" i="2" s="1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I171" i="2"/>
  <c r="H171" i="2"/>
  <c r="G171" i="2"/>
  <c r="J171" i="2" s="1"/>
  <c r="F171" i="2"/>
  <c r="E171" i="2"/>
  <c r="K171" i="2" s="1"/>
  <c r="D171" i="2"/>
  <c r="C171" i="2"/>
  <c r="B171" i="2"/>
  <c r="K170" i="2"/>
  <c r="I170" i="2"/>
  <c r="H170" i="2"/>
  <c r="G170" i="2"/>
  <c r="F170" i="2"/>
  <c r="E170" i="2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K168" i="2"/>
  <c r="H168" i="2"/>
  <c r="G168" i="2"/>
  <c r="F168" i="2"/>
  <c r="E168" i="2"/>
  <c r="D168" i="2"/>
  <c r="C168" i="2"/>
  <c r="I168" i="2" s="1"/>
  <c r="B168" i="2"/>
  <c r="I167" i="2"/>
  <c r="H167" i="2"/>
  <c r="G167" i="2"/>
  <c r="J167" i="2" s="1"/>
  <c r="F167" i="2"/>
  <c r="E167" i="2"/>
  <c r="K167" i="2" s="1"/>
  <c r="D167" i="2"/>
  <c r="C167" i="2"/>
  <c r="B167" i="2"/>
  <c r="K166" i="2"/>
  <c r="I166" i="2"/>
  <c r="H166" i="2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I163" i="2"/>
  <c r="H163" i="2"/>
  <c r="G163" i="2"/>
  <c r="J163" i="2" s="1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C160" i="2"/>
  <c r="I160" i="2" s="1"/>
  <c r="B160" i="2"/>
  <c r="I159" i="2"/>
  <c r="H159" i="2"/>
  <c r="G159" i="2"/>
  <c r="J159" i="2" s="1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K154" i="2"/>
  <c r="H154" i="2"/>
  <c r="G154" i="2"/>
  <c r="F154" i="2"/>
  <c r="E154" i="2"/>
  <c r="D154" i="2"/>
  <c r="C154" i="2"/>
  <c r="I154" i="2" s="1"/>
  <c r="B154" i="2"/>
  <c r="J153" i="2"/>
  <c r="H153" i="2"/>
  <c r="G153" i="2"/>
  <c r="F153" i="2"/>
  <c r="E153" i="2"/>
  <c r="K153" i="2" s="1"/>
  <c r="D153" i="2"/>
  <c r="C153" i="2"/>
  <c r="I153" i="2" s="1"/>
  <c r="B153" i="2"/>
  <c r="H152" i="2"/>
  <c r="G152" i="2"/>
  <c r="F152" i="2"/>
  <c r="E152" i="2"/>
  <c r="K152" i="2" s="1"/>
  <c r="D152" i="2"/>
  <c r="C152" i="2"/>
  <c r="I152" i="2" s="1"/>
  <c r="B152" i="2"/>
  <c r="I151" i="2"/>
  <c r="H151" i="2"/>
  <c r="G151" i="2"/>
  <c r="J151" i="2" s="1"/>
  <c r="F151" i="2"/>
  <c r="E151" i="2"/>
  <c r="K151" i="2" s="1"/>
  <c r="D151" i="2"/>
  <c r="C151" i="2"/>
  <c r="B151" i="2"/>
  <c r="I150" i="2"/>
  <c r="H150" i="2"/>
  <c r="K150" i="2" s="1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J147" i="2" s="1"/>
  <c r="F147" i="2"/>
  <c r="I147" i="2" s="1"/>
  <c r="E147" i="2"/>
  <c r="K147" i="2" s="1"/>
  <c r="D147" i="2"/>
  <c r="C147" i="2"/>
  <c r="B147" i="2"/>
  <c r="I146" i="2"/>
  <c r="H146" i="2"/>
  <c r="K146" i="2" s="1"/>
  <c r="G146" i="2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C144" i="2"/>
  <c r="I144" i="2" s="1"/>
  <c r="B144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F139" i="2"/>
  <c r="I139" i="2" s="1"/>
  <c r="E139" i="2"/>
  <c r="K139" i="2" s="1"/>
  <c r="D139" i="2"/>
  <c r="J139" i="2" s="1"/>
  <c r="C139" i="2"/>
  <c r="B139" i="2"/>
  <c r="K138" i="2"/>
  <c r="I138" i="2"/>
  <c r="H138" i="2"/>
  <c r="G138" i="2"/>
  <c r="F138" i="2"/>
  <c r="E138" i="2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K136" i="2"/>
  <c r="H136" i="2"/>
  <c r="G136" i="2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C135" i="2"/>
  <c r="B135" i="2"/>
  <c r="K134" i="2"/>
  <c r="I134" i="2"/>
  <c r="H134" i="2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I131" i="2" s="1"/>
  <c r="E131" i="2"/>
  <c r="K131" i="2" s="1"/>
  <c r="D131" i="2"/>
  <c r="J131" i="2" s="1"/>
  <c r="C131" i="2"/>
  <c r="B131" i="2"/>
  <c r="H130" i="2"/>
  <c r="K130" i="2" s="1"/>
  <c r="G130" i="2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C127" i="2"/>
  <c r="B127" i="2"/>
  <c r="H126" i="2"/>
  <c r="K126" i="2" s="1"/>
  <c r="G126" i="2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I123" i="2"/>
  <c r="H123" i="2"/>
  <c r="G123" i="2"/>
  <c r="J123" i="2" s="1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C122" i="2"/>
  <c r="I122" i="2" s="1"/>
  <c r="B122" i="2"/>
  <c r="J121" i="2"/>
  <c r="H121" i="2"/>
  <c r="G121" i="2"/>
  <c r="F121" i="2"/>
  <c r="E121" i="2"/>
  <c r="K121" i="2" s="1"/>
  <c r="D121" i="2"/>
  <c r="C121" i="2"/>
  <c r="I121" i="2" s="1"/>
  <c r="B121" i="2"/>
  <c r="H120" i="2"/>
  <c r="G120" i="2"/>
  <c r="F120" i="2"/>
  <c r="E120" i="2"/>
  <c r="K120" i="2" s="1"/>
  <c r="D120" i="2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I118" i="2"/>
  <c r="H118" i="2"/>
  <c r="K118" i="2" s="1"/>
  <c r="G118" i="2"/>
  <c r="F118" i="2"/>
  <c r="E118" i="2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K116" i="2"/>
  <c r="H116" i="2"/>
  <c r="G116" i="2"/>
  <c r="F116" i="2"/>
  <c r="E116" i="2"/>
  <c r="D116" i="2"/>
  <c r="C116" i="2"/>
  <c r="I116" i="2" s="1"/>
  <c r="B116" i="2"/>
  <c r="H115" i="2"/>
  <c r="G115" i="2"/>
  <c r="J115" i="2" s="1"/>
  <c r="F115" i="2"/>
  <c r="I115" i="2" s="1"/>
  <c r="E115" i="2"/>
  <c r="K115" i="2" s="1"/>
  <c r="D115" i="2"/>
  <c r="C115" i="2"/>
  <c r="B115" i="2"/>
  <c r="I114" i="2"/>
  <c r="H114" i="2"/>
  <c r="K114" i="2" s="1"/>
  <c r="G114" i="2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C112" i="2"/>
  <c r="I112" i="2" s="1"/>
  <c r="B112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H108" i="2"/>
  <c r="G108" i="2"/>
  <c r="F108" i="2"/>
  <c r="E108" i="2"/>
  <c r="K108" i="2" s="1"/>
  <c r="D108" i="2"/>
  <c r="J108" i="2" s="1"/>
  <c r="C108" i="2"/>
  <c r="I108" i="2" s="1"/>
  <c r="B108" i="2"/>
  <c r="K107" i="2"/>
  <c r="J107" i="2"/>
  <c r="H107" i="2"/>
  <c r="G107" i="2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I103" i="2"/>
  <c r="H103" i="2"/>
  <c r="G103" i="2"/>
  <c r="J103" i="2" s="1"/>
  <c r="F103" i="2"/>
  <c r="E103" i="2"/>
  <c r="K103" i="2" s="1"/>
  <c r="D103" i="2"/>
  <c r="C103" i="2"/>
  <c r="B103" i="2"/>
  <c r="K102" i="2"/>
  <c r="I102" i="2"/>
  <c r="H102" i="2"/>
  <c r="G102" i="2"/>
  <c r="F102" i="2"/>
  <c r="E102" i="2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I99" i="2"/>
  <c r="H99" i="2"/>
  <c r="G99" i="2"/>
  <c r="J99" i="2" s="1"/>
  <c r="F99" i="2"/>
  <c r="E99" i="2"/>
  <c r="K99" i="2" s="1"/>
  <c r="D99" i="2"/>
  <c r="C99" i="2"/>
  <c r="B99" i="2"/>
  <c r="K98" i="2"/>
  <c r="I98" i="2"/>
  <c r="H98" i="2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I95" i="2"/>
  <c r="H95" i="2"/>
  <c r="G95" i="2"/>
  <c r="J95" i="2" s="1"/>
  <c r="F95" i="2"/>
  <c r="E95" i="2"/>
  <c r="K95" i="2" s="1"/>
  <c r="D95" i="2"/>
  <c r="C95" i="2"/>
  <c r="B95" i="2"/>
  <c r="K94" i="2"/>
  <c r="I94" i="2"/>
  <c r="H94" i="2"/>
  <c r="G94" i="2"/>
  <c r="F94" i="2"/>
  <c r="E94" i="2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I91" i="2"/>
  <c r="H91" i="2"/>
  <c r="G91" i="2"/>
  <c r="J91" i="2" s="1"/>
  <c r="F91" i="2"/>
  <c r="E91" i="2"/>
  <c r="K91" i="2" s="1"/>
  <c r="D91" i="2"/>
  <c r="C91" i="2"/>
  <c r="B91" i="2"/>
  <c r="K90" i="2"/>
  <c r="I90" i="2"/>
  <c r="H90" i="2"/>
  <c r="G90" i="2"/>
  <c r="F90" i="2"/>
  <c r="E90" i="2"/>
  <c r="D90" i="2"/>
  <c r="J90" i="2" s="1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I87" i="2"/>
  <c r="H87" i="2"/>
  <c r="G87" i="2"/>
  <c r="J87" i="2" s="1"/>
  <c r="F87" i="2"/>
  <c r="E87" i="2"/>
  <c r="K87" i="2" s="1"/>
  <c r="D87" i="2"/>
  <c r="C87" i="2"/>
  <c r="B87" i="2"/>
  <c r="K86" i="2"/>
  <c r="I86" i="2"/>
  <c r="H86" i="2"/>
  <c r="G86" i="2"/>
  <c r="F86" i="2"/>
  <c r="E86" i="2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I83" i="2"/>
  <c r="H83" i="2"/>
  <c r="G83" i="2"/>
  <c r="J83" i="2" s="1"/>
  <c r="F83" i="2"/>
  <c r="E83" i="2"/>
  <c r="K83" i="2" s="1"/>
  <c r="D83" i="2"/>
  <c r="C83" i="2"/>
  <c r="B83" i="2"/>
  <c r="K82" i="2"/>
  <c r="I82" i="2"/>
  <c r="H82" i="2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I79" i="2"/>
  <c r="H79" i="2"/>
  <c r="G79" i="2"/>
  <c r="J79" i="2" s="1"/>
  <c r="F79" i="2"/>
  <c r="E79" i="2"/>
  <c r="K79" i="2" s="1"/>
  <c r="D79" i="2"/>
  <c r="C79" i="2"/>
  <c r="B79" i="2"/>
  <c r="K78" i="2"/>
  <c r="I78" i="2"/>
  <c r="H78" i="2"/>
  <c r="G78" i="2"/>
  <c r="F78" i="2"/>
  <c r="E78" i="2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I75" i="2"/>
  <c r="H75" i="2"/>
  <c r="G75" i="2"/>
  <c r="J75" i="2" s="1"/>
  <c r="F75" i="2"/>
  <c r="E75" i="2"/>
  <c r="K75" i="2" s="1"/>
  <c r="D75" i="2"/>
  <c r="C75" i="2"/>
  <c r="B75" i="2"/>
  <c r="K74" i="2"/>
  <c r="I74" i="2"/>
  <c r="H74" i="2"/>
  <c r="G74" i="2"/>
  <c r="F74" i="2"/>
  <c r="E74" i="2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I71" i="2"/>
  <c r="H71" i="2"/>
  <c r="G71" i="2"/>
  <c r="J71" i="2" s="1"/>
  <c r="F71" i="2"/>
  <c r="E71" i="2"/>
  <c r="K71" i="2" s="1"/>
  <c r="D71" i="2"/>
  <c r="C71" i="2"/>
  <c r="B71" i="2"/>
  <c r="K70" i="2"/>
  <c r="I70" i="2"/>
  <c r="H70" i="2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I67" i="2"/>
  <c r="H67" i="2"/>
  <c r="G67" i="2"/>
  <c r="J67" i="2" s="1"/>
  <c r="F67" i="2"/>
  <c r="E67" i="2"/>
  <c r="K67" i="2" s="1"/>
  <c r="D67" i="2"/>
  <c r="C67" i="2"/>
  <c r="B67" i="2"/>
  <c r="K66" i="2"/>
  <c r="I66" i="2"/>
  <c r="H66" i="2"/>
  <c r="G66" i="2"/>
  <c r="F66" i="2"/>
  <c r="E66" i="2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I63" i="2"/>
  <c r="H63" i="2"/>
  <c r="G63" i="2"/>
  <c r="J63" i="2" s="1"/>
  <c r="F63" i="2"/>
  <c r="E63" i="2"/>
  <c r="K63" i="2" s="1"/>
  <c r="D63" i="2"/>
  <c r="C63" i="2"/>
  <c r="B63" i="2"/>
  <c r="K62" i="2"/>
  <c r="I62" i="2"/>
  <c r="H62" i="2"/>
  <c r="G62" i="2"/>
  <c r="F62" i="2"/>
  <c r="E62" i="2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I59" i="2"/>
  <c r="H59" i="2"/>
  <c r="G59" i="2"/>
  <c r="J59" i="2" s="1"/>
  <c r="F59" i="2"/>
  <c r="E59" i="2"/>
  <c r="K59" i="2" s="1"/>
  <c r="D59" i="2"/>
  <c r="C59" i="2"/>
  <c r="B59" i="2"/>
  <c r="K58" i="2"/>
  <c r="I58" i="2"/>
  <c r="H58" i="2"/>
  <c r="G58" i="2"/>
  <c r="F58" i="2"/>
  <c r="E58" i="2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I55" i="2"/>
  <c r="H55" i="2"/>
  <c r="G55" i="2"/>
  <c r="J55" i="2" s="1"/>
  <c r="F55" i="2"/>
  <c r="E55" i="2"/>
  <c r="K55" i="2" s="1"/>
  <c r="D55" i="2"/>
  <c r="C55" i="2"/>
  <c r="B55" i="2"/>
  <c r="K54" i="2"/>
  <c r="I54" i="2"/>
  <c r="H54" i="2"/>
  <c r="G54" i="2"/>
  <c r="F54" i="2"/>
  <c r="E54" i="2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I51" i="2"/>
  <c r="H51" i="2"/>
  <c r="G51" i="2"/>
  <c r="J51" i="2" s="1"/>
  <c r="F51" i="2"/>
  <c r="E51" i="2"/>
  <c r="K51" i="2" s="1"/>
  <c r="D51" i="2"/>
  <c r="C51" i="2"/>
  <c r="B51" i="2"/>
  <c r="K50" i="2"/>
  <c r="I50" i="2"/>
  <c r="H50" i="2"/>
  <c r="G50" i="2"/>
  <c r="F50" i="2"/>
  <c r="E50" i="2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I47" i="2"/>
  <c r="H47" i="2"/>
  <c r="G47" i="2"/>
  <c r="J47" i="2" s="1"/>
  <c r="F47" i="2"/>
  <c r="E47" i="2"/>
  <c r="K47" i="2" s="1"/>
  <c r="D47" i="2"/>
  <c r="C47" i="2"/>
  <c r="B47" i="2"/>
  <c r="K46" i="2"/>
  <c r="I46" i="2"/>
  <c r="H46" i="2"/>
  <c r="G46" i="2"/>
  <c r="F46" i="2"/>
  <c r="E46" i="2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I43" i="2"/>
  <c r="H43" i="2"/>
  <c r="G43" i="2"/>
  <c r="J43" i="2" s="1"/>
  <c r="F43" i="2"/>
  <c r="E43" i="2"/>
  <c r="K43" i="2" s="1"/>
  <c r="D43" i="2"/>
  <c r="C43" i="2"/>
  <c r="B43" i="2"/>
  <c r="K42" i="2"/>
  <c r="I42" i="2"/>
  <c r="H42" i="2"/>
  <c r="G42" i="2"/>
  <c r="F42" i="2"/>
  <c r="E42" i="2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I39" i="2"/>
  <c r="H39" i="2"/>
  <c r="G39" i="2"/>
  <c r="J39" i="2" s="1"/>
  <c r="F39" i="2"/>
  <c r="E39" i="2"/>
  <c r="K39" i="2" s="1"/>
  <c r="D39" i="2"/>
  <c r="C39" i="2"/>
  <c r="B39" i="2"/>
  <c r="K38" i="2"/>
  <c r="I38" i="2"/>
  <c r="H38" i="2"/>
  <c r="G38" i="2"/>
  <c r="F38" i="2"/>
  <c r="E38" i="2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I35" i="2"/>
  <c r="H35" i="2"/>
  <c r="G35" i="2"/>
  <c r="J35" i="2" s="1"/>
  <c r="F35" i="2"/>
  <c r="E35" i="2"/>
  <c r="K35" i="2" s="1"/>
  <c r="D35" i="2"/>
  <c r="C35" i="2"/>
  <c r="B35" i="2"/>
  <c r="K34" i="2"/>
  <c r="I34" i="2"/>
  <c r="H34" i="2"/>
  <c r="G34" i="2"/>
  <c r="F34" i="2"/>
  <c r="E34" i="2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I31" i="2"/>
  <c r="H31" i="2"/>
  <c r="G31" i="2"/>
  <c r="J31" i="2" s="1"/>
  <c r="F31" i="2"/>
  <c r="E31" i="2"/>
  <c r="K31" i="2" s="1"/>
  <c r="D31" i="2"/>
  <c r="C31" i="2"/>
  <c r="B31" i="2"/>
  <c r="K30" i="2"/>
  <c r="I30" i="2"/>
  <c r="H30" i="2"/>
  <c r="G30" i="2"/>
  <c r="F30" i="2"/>
  <c r="E30" i="2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I27" i="2"/>
  <c r="H27" i="2"/>
  <c r="G27" i="2"/>
  <c r="J27" i="2" s="1"/>
  <c r="F27" i="2"/>
  <c r="E27" i="2"/>
  <c r="K27" i="2" s="1"/>
  <c r="D27" i="2"/>
  <c r="C27" i="2"/>
  <c r="B27" i="2"/>
  <c r="K26" i="2"/>
  <c r="I26" i="2"/>
  <c r="H26" i="2"/>
  <c r="G26" i="2"/>
  <c r="F26" i="2"/>
  <c r="E26" i="2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I23" i="2"/>
  <c r="H23" i="2"/>
  <c r="G23" i="2"/>
  <c r="J23" i="2" s="1"/>
  <c r="F23" i="2"/>
  <c r="E23" i="2"/>
  <c r="K23" i="2" s="1"/>
  <c r="D23" i="2"/>
  <c r="C23" i="2"/>
  <c r="B23" i="2"/>
  <c r="K22" i="2"/>
  <c r="I22" i="2"/>
  <c r="H22" i="2"/>
  <c r="G22" i="2"/>
  <c r="F22" i="2"/>
  <c r="E22" i="2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I19" i="2"/>
  <c r="H19" i="2"/>
  <c r="G19" i="2"/>
  <c r="J19" i="2" s="1"/>
  <c r="F19" i="2"/>
  <c r="E19" i="2"/>
  <c r="K19" i="2" s="1"/>
  <c r="D19" i="2"/>
  <c r="C19" i="2"/>
  <c r="B19" i="2"/>
  <c r="K18" i="2"/>
  <c r="I18" i="2"/>
  <c r="H18" i="2"/>
  <c r="G18" i="2"/>
  <c r="F18" i="2"/>
  <c r="E18" i="2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I15" i="2"/>
  <c r="H15" i="2"/>
  <c r="G15" i="2"/>
  <c r="J15" i="2" s="1"/>
  <c r="F15" i="2"/>
  <c r="E15" i="2"/>
  <c r="K15" i="2" s="1"/>
  <c r="D15" i="2"/>
  <c r="C15" i="2"/>
  <c r="B15" i="2"/>
  <c r="K14" i="2"/>
  <c r="I14" i="2"/>
  <c r="H14" i="2"/>
  <c r="G14" i="2"/>
  <c r="F14" i="2"/>
  <c r="E14" i="2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I11" i="2"/>
  <c r="H11" i="2"/>
  <c r="G11" i="2"/>
  <c r="J11" i="2" s="1"/>
  <c r="F11" i="2"/>
  <c r="E11" i="2"/>
  <c r="K11" i="2" s="1"/>
  <c r="D11" i="2"/>
  <c r="C11" i="2"/>
  <c r="B11" i="2"/>
  <c r="K10" i="2"/>
  <c r="I10" i="2"/>
  <c r="H10" i="2"/>
  <c r="G10" i="2"/>
  <c r="F10" i="2"/>
  <c r="E10" i="2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I7" i="2"/>
  <c r="H7" i="2"/>
  <c r="G7" i="2"/>
  <c r="G6" i="2" s="1"/>
  <c r="F7" i="2"/>
  <c r="F6" i="2" s="1"/>
  <c r="E7" i="2"/>
  <c r="K7" i="2" s="1"/>
  <c r="D7" i="2"/>
  <c r="C7" i="2"/>
  <c r="B7" i="2"/>
  <c r="H6" i="2"/>
  <c r="F4" i="2"/>
  <c r="C4" i="2"/>
  <c r="I2" i="2"/>
  <c r="G2" i="2"/>
  <c r="J111" i="2" l="1"/>
  <c r="J112" i="2"/>
  <c r="J122" i="2"/>
  <c r="J143" i="2"/>
  <c r="J144" i="2"/>
  <c r="J154" i="2"/>
  <c r="J176" i="2"/>
  <c r="J208" i="2"/>
  <c r="J222" i="2"/>
  <c r="I229" i="2"/>
  <c r="C6" i="2"/>
  <c r="I6" i="2" s="1"/>
  <c r="J106" i="2"/>
  <c r="J114" i="2"/>
  <c r="J135" i="2"/>
  <c r="J136" i="2"/>
  <c r="J146" i="2"/>
  <c r="J168" i="2"/>
  <c r="J184" i="2"/>
  <c r="J216" i="2"/>
  <c r="K228" i="2"/>
  <c r="D6" i="2"/>
  <c r="J6" i="2" s="1"/>
  <c r="J7" i="2"/>
  <c r="E6" i="2"/>
  <c r="K6" i="2" s="1"/>
  <c r="J116" i="2"/>
  <c r="J126" i="2"/>
  <c r="J127" i="2"/>
  <c r="J128" i="2"/>
  <c r="J138" i="2"/>
  <c r="J160" i="2"/>
  <c r="J170" i="2"/>
  <c r="J192" i="2"/>
  <c r="J120" i="2"/>
  <c r="J130" i="2"/>
  <c r="J152" i="2"/>
  <c r="J162" i="2"/>
  <c r="J200" i="2"/>
  <c r="J217" i="2"/>
  <c r="K20" i="3"/>
  <c r="I33" i="3"/>
  <c r="J225" i="2"/>
  <c r="J6" i="3"/>
  <c r="J14" i="3"/>
  <c r="K28" i="3"/>
  <c r="I41" i="3"/>
  <c r="K32" i="3"/>
  <c r="I45" i="3"/>
  <c r="K56" i="3"/>
  <c r="I61" i="3"/>
  <c r="K72" i="3"/>
  <c r="I77" i="3"/>
  <c r="K88" i="3"/>
  <c r="I93" i="3"/>
  <c r="J233" i="2"/>
  <c r="K36" i="3"/>
  <c r="J10" i="3"/>
  <c r="I25" i="3"/>
  <c r="K44" i="3"/>
  <c r="K179" i="3"/>
  <c r="J180" i="3"/>
  <c r="K195" i="3"/>
  <c r="J196" i="3"/>
  <c r="K211" i="3"/>
  <c r="J212" i="3"/>
  <c r="I216" i="3"/>
  <c r="K239" i="3"/>
  <c r="J244" i="3"/>
  <c r="I248" i="3"/>
  <c r="K271" i="3"/>
  <c r="I280" i="3"/>
  <c r="K303" i="3"/>
  <c r="I309" i="3"/>
  <c r="I316" i="3"/>
  <c r="I158" i="3"/>
  <c r="J164" i="3"/>
  <c r="J172" i="3"/>
  <c r="I184" i="3"/>
  <c r="I200" i="3"/>
  <c r="J216" i="3"/>
  <c r="I220" i="3"/>
  <c r="K243" i="3"/>
  <c r="I252" i="3"/>
  <c r="K275" i="3"/>
  <c r="I284" i="3"/>
  <c r="K308" i="3"/>
  <c r="J334" i="3"/>
  <c r="K187" i="3"/>
  <c r="J188" i="3"/>
  <c r="I208" i="3"/>
  <c r="I236" i="3"/>
  <c r="I300" i="3"/>
  <c r="J161" i="3"/>
  <c r="J169" i="3"/>
  <c r="J177" i="3"/>
  <c r="K191" i="3"/>
  <c r="J192" i="3"/>
  <c r="K207" i="3"/>
  <c r="J208" i="3"/>
  <c r="K231" i="3"/>
  <c r="I240" i="3"/>
  <c r="K263" i="3"/>
  <c r="I272" i="3"/>
  <c r="K295" i="3"/>
  <c r="I304" i="3"/>
  <c r="I336" i="3"/>
  <c r="K355" i="3"/>
  <c r="I180" i="3"/>
  <c r="I196" i="3"/>
  <c r="I212" i="3"/>
  <c r="K235" i="3"/>
  <c r="I244" i="3"/>
  <c r="K267" i="3"/>
  <c r="I276" i="3"/>
  <c r="K299" i="3"/>
  <c r="J309" i="3"/>
  <c r="J345" i="3"/>
  <c r="J390" i="3"/>
  <c r="J422" i="3"/>
  <c r="J454" i="3"/>
  <c r="J418" i="3"/>
  <c r="J450" i="3"/>
  <c r="J325" i="3"/>
  <c r="J406" i="3"/>
  <c r="J438" i="3"/>
  <c r="K473" i="3"/>
  <c r="J333" i="3"/>
  <c r="J353" i="3"/>
  <c r="J398" i="3"/>
  <c r="J430" i="3"/>
  <c r="K469" i="3"/>
  <c r="J321" i="3"/>
  <c r="I360" i="3"/>
  <c r="I364" i="3"/>
  <c r="I368" i="3"/>
  <c r="I372" i="3"/>
  <c r="I376" i="3"/>
  <c r="I380" i="3"/>
  <c r="I384" i="3"/>
  <c r="J394" i="3"/>
  <c r="J426" i="3"/>
</calcChain>
</file>

<file path=xl/sharedStrings.xml><?xml version="1.0" encoding="utf-8"?>
<sst xmlns="http://schemas.openxmlformats.org/spreadsheetml/2006/main" count="218" uniqueCount="181">
  <si>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</si>
  <si>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</si>
  <si>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</si>
  <si>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</si>
  <si>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</si>
  <si>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</si>
  <si>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</si>
  <si>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</si>
  <si>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</si>
  <si>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</si>
  <si>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</si>
  <si>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</si>
  <si>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</si>
  <si>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</si>
  <si>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</si>
  <si>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</si>
  <si>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</si>
  <si>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</si>
  <si>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</si>
  <si>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</si>
  <si>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</si>
  <si>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</si>
  <si>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</si>
  <si>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</si>
  <si>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</si>
  <si>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</si>
  <si>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</si>
  <si>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</si>
  <si>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</si>
  <si>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</si>
  <si>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</si>
  <si>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</si>
  <si>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</si>
  <si>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</si>
  <si>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</si>
  <si>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</si>
  <si>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</si>
  <si>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</si>
  <si>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</si>
  <si>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</si>
  <si>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</si>
  <si>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</si>
  <si>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</si>
  <si>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</si>
  <si>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</si>
  <si>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</si>
  <si>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</si>
  <si>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</si>
  <si>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</si>
  <si>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</si>
  <si>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</si>
  <si>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</si>
  <si>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</si>
  <si>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</si>
  <si>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</si>
  <si>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</si>
  <si>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</si>
  <si>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</si>
  <si>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</si>
  <si>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</si>
  <si>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</si>
  <si>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</si>
  <si>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</si>
  <si>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</si>
  <si>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</si>
  <si>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</si>
  <si>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</si>
  <si>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</si>
  <si>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</si>
  <si>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</si>
  <si>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</si>
  <si>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</si>
  <si>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</si>
  <si>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</si>
  <si>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</si>
  <si>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</si>
  <si>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</si>
  <si>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</si>
  <si>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</si>
  <si>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</si>
  <si>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</si>
  <si>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</si>
  <si>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</si>
  <si>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</si>
  <si>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</si>
  <si>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</si>
  <si>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</si>
  <si>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</si>
  <si>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</si>
  <si>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</si>
  <si>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</si>
  <si>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GROTON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</si>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</sst>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44682</v>
      </c>
      <c r="F7" s="3" t="s">
        <v>3</v>
      </c>
      <c r="G7" s="5">
        <v>44712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05/01/2022 - 05/31/2022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05/01/2021 - 05/31/2021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3096521814.3799996</v>
      </c>
      <c r="D6" s="43">
        <f t="shared" si="0"/>
        <v>706935583.63000011</v>
      </c>
      <c r="E6" s="44">
        <f t="shared" si="0"/>
        <v>19901366.666666668</v>
      </c>
      <c r="F6" s="42">
        <f t="shared" si="0"/>
        <v>2574897302.29</v>
      </c>
      <c r="G6" s="43">
        <f t="shared" si="0"/>
        <v>666760418.68000007</v>
      </c>
      <c r="H6" s="44">
        <f t="shared" si="0"/>
        <v>18363838.500000004</v>
      </c>
      <c r="I6" s="20">
        <f t="shared" ref="I6:I69" si="1">IFERROR((C6-F6)/F6,"")</f>
        <v>0.2025807055007941</v>
      </c>
      <c r="J6" s="20">
        <f t="shared" ref="J6:J69" si="2">IFERROR((D6-G6)/G6,"")</f>
        <v>6.0254273985752914E-2</v>
      </c>
      <c r="K6" s="20">
        <f t="shared" ref="K6:K69" si="3">IFERROR((E6-H6)/H6,"")</f>
        <v>8.3725859746951264E-2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88492535.349999994</v>
      </c>
      <c r="D7" s="50">
        <f>IF('County Data'!E2&gt;9,'County Data'!D2,"*")</f>
        <v>22543064.91</v>
      </c>
      <c r="E7" s="51">
        <f>IF('County Data'!G2&gt;9,'County Data'!F2,"*")</f>
        <v>608828.33333333291</v>
      </c>
      <c r="F7" s="50">
        <f>IF('County Data'!I2&gt;9,'County Data'!H2,"*")</f>
        <v>81127377.780000001</v>
      </c>
      <c r="G7" s="50">
        <f>IF('County Data'!K2&gt;9,'County Data'!J2,"*")</f>
        <v>20733618.719999999</v>
      </c>
      <c r="H7" s="51">
        <f>IF('County Data'!M2&gt;9,'County Data'!L2,"*")</f>
        <v>438025.83333333331</v>
      </c>
      <c r="I7" s="22">
        <f t="shared" si="1"/>
        <v>9.0785105737950955E-2</v>
      </c>
      <c r="J7" s="22">
        <f t="shared" si="2"/>
        <v>8.7271123021789673E-2</v>
      </c>
      <c r="K7" s="22">
        <f t="shared" si="3"/>
        <v>0.38993704709197047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102072372.89</v>
      </c>
      <c r="D8" s="50">
        <f>IF('County Data'!E3&gt;9,'County Data'!D3,"*")</f>
        <v>34014484.420000002</v>
      </c>
      <c r="E8" s="51">
        <f>IF('County Data'!G3&gt;9,'County Data'!F3,"*")</f>
        <v>885759.16666666686</v>
      </c>
      <c r="F8" s="50">
        <f>IF('County Data'!I3&gt;9,'County Data'!H3,"*")</f>
        <v>95427655.180000007</v>
      </c>
      <c r="G8" s="50">
        <f>IF('County Data'!K3&gt;9,'County Data'!J3,"*")</f>
        <v>31447898.899999999</v>
      </c>
      <c r="H8" s="51">
        <f>IF('County Data'!M3&gt;9,'County Data'!L3,"*")</f>
        <v>531964.33333333337</v>
      </c>
      <c r="I8" s="22">
        <f t="shared" si="1"/>
        <v>6.9630943959237218E-2</v>
      </c>
      <c r="J8" s="22">
        <f t="shared" si="2"/>
        <v>8.1613895038310597E-2</v>
      </c>
      <c r="K8" s="22">
        <f t="shared" si="3"/>
        <v>0.66507247039745165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55416644.350000001</v>
      </c>
      <c r="D9" s="46">
        <f>IF('County Data'!E4&gt;9,'County Data'!D4,"*")</f>
        <v>17704497.140000001</v>
      </c>
      <c r="E9" s="47">
        <f>IF('County Data'!G4&gt;9,'County Data'!F4,"*")</f>
        <v>425345.16666666669</v>
      </c>
      <c r="F9" s="48">
        <f>IF('County Data'!I4&gt;9,'County Data'!H4,"*")</f>
        <v>49011958.600000001</v>
      </c>
      <c r="G9" s="46">
        <f>IF('County Data'!K4&gt;9,'County Data'!J4,"*")</f>
        <v>16356129.24</v>
      </c>
      <c r="H9" s="47">
        <f>IF('County Data'!M4&gt;9,'County Data'!L4,"*")</f>
        <v>305506.83333333343</v>
      </c>
      <c r="I9" s="9">
        <f t="shared" si="1"/>
        <v>0.13067598057589153</v>
      </c>
      <c r="J9" s="9">
        <f t="shared" si="2"/>
        <v>8.2438080563858415E-2</v>
      </c>
      <c r="K9" s="9">
        <f t="shared" si="3"/>
        <v>0.39226072957451541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556314765.17999995</v>
      </c>
      <c r="D10" s="50">
        <f>IF('County Data'!E5&gt;9,'County Data'!D5,"*")</f>
        <v>158451327.38999999</v>
      </c>
      <c r="E10" s="51">
        <f>IF('County Data'!G5&gt;9,'County Data'!F5,"*")</f>
        <v>5918687.0000000009</v>
      </c>
      <c r="F10" s="50">
        <f>IF('County Data'!I5&gt;9,'County Data'!H5,"*")</f>
        <v>503413919.19999999</v>
      </c>
      <c r="G10" s="50">
        <f>IF('County Data'!K5&gt;9,'County Data'!J5,"*")</f>
        <v>154732840.19999999</v>
      </c>
      <c r="H10" s="51">
        <f>IF('County Data'!M5&gt;9,'County Data'!L5,"*")</f>
        <v>4561851.4999999991</v>
      </c>
      <c r="I10" s="22">
        <f t="shared" si="1"/>
        <v>0.10508419406453305</v>
      </c>
      <c r="J10" s="22">
        <f t="shared" si="2"/>
        <v>2.4031661185781025E-2</v>
      </c>
      <c r="K10" s="22">
        <f t="shared" si="3"/>
        <v>0.29743087866845341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1806863.95</v>
      </c>
      <c r="D11" s="46">
        <f>IF('County Data'!E6&gt;9,'County Data'!D6,"*")</f>
        <v>740113.63</v>
      </c>
      <c r="E11" s="47" t="str">
        <f>IF('County Data'!G6&gt;9,'County Data'!F6,"*")</f>
        <v>*</v>
      </c>
      <c r="F11" s="48">
        <f>IF('County Data'!I6&gt;9,'County Data'!H6,"*")</f>
        <v>1524489.35</v>
      </c>
      <c r="G11" s="46">
        <f>IF('County Data'!K6&gt;9,'County Data'!J6,"*")</f>
        <v>648378.31999999995</v>
      </c>
      <c r="H11" s="47" t="str">
        <f>IF('County Data'!M6&gt;9,'County Data'!L6,"*")</f>
        <v>*</v>
      </c>
      <c r="I11" s="9">
        <f t="shared" si="1"/>
        <v>0.18522569541072875</v>
      </c>
      <c r="J11" s="9">
        <f t="shared" si="2"/>
        <v>0.14148423408111496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158802724.53</v>
      </c>
      <c r="D12" s="50">
        <f>IF('County Data'!E7&gt;9,'County Data'!D7,"*")</f>
        <v>25366721.050000001</v>
      </c>
      <c r="E12" s="51">
        <f>IF('County Data'!G7&gt;9,'County Data'!F7,"*")</f>
        <v>426519.33333333337</v>
      </c>
      <c r="F12" s="50">
        <f>IF('County Data'!I7&gt;9,'County Data'!H7,"*")</f>
        <v>122900669.95</v>
      </c>
      <c r="G12" s="50">
        <f>IF('County Data'!K7&gt;9,'County Data'!J7,"*")</f>
        <v>23218978.609999999</v>
      </c>
      <c r="H12" s="51">
        <f>IF('County Data'!M7&gt;9,'County Data'!L7,"*")</f>
        <v>459959.33333333326</v>
      </c>
      <c r="I12" s="22">
        <f t="shared" si="1"/>
        <v>0.29212252947527562</v>
      </c>
      <c r="J12" s="22">
        <f t="shared" si="2"/>
        <v>9.2499436606354721E-2</v>
      </c>
      <c r="K12" s="22">
        <f t="shared" si="3"/>
        <v>-7.2702079459198321E-2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5647151.0700000003</v>
      </c>
      <c r="D13" s="46">
        <f>IF('County Data'!E8&gt;9,'County Data'!D8,"*")</f>
        <v>1718019.81</v>
      </c>
      <c r="E13" s="47" t="str">
        <f>IF('County Data'!G8&gt;9,'County Data'!F8,"*")</f>
        <v>*</v>
      </c>
      <c r="F13" s="48">
        <f>IF('County Data'!I8&gt;9,'County Data'!H8,"*")</f>
        <v>4279020.21</v>
      </c>
      <c r="G13" s="46">
        <f>IF('County Data'!K8&gt;9,'County Data'!J8,"*")</f>
        <v>1657396.59</v>
      </c>
      <c r="H13" s="47" t="str">
        <f>IF('County Data'!M8&gt;9,'County Data'!L8,"*")</f>
        <v>*</v>
      </c>
      <c r="I13" s="9">
        <f t="shared" si="1"/>
        <v>0.31972993649403686</v>
      </c>
      <c r="J13" s="9">
        <f t="shared" si="2"/>
        <v>3.6577377053732187E-2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61766322.299999997</v>
      </c>
      <c r="D14" s="50">
        <f>IF('County Data'!E9&gt;9,'County Data'!D9,"*")</f>
        <v>21807568.539999999</v>
      </c>
      <c r="E14" s="51">
        <f>IF('County Data'!G9&gt;9,'County Data'!F9,"*")</f>
        <v>573746.66666666674</v>
      </c>
      <c r="F14" s="50">
        <f>IF('County Data'!I9&gt;9,'County Data'!H9,"*")</f>
        <v>56279389.380000003</v>
      </c>
      <c r="G14" s="50">
        <f>IF('County Data'!K9&gt;9,'County Data'!J9,"*")</f>
        <v>19304398.960000001</v>
      </c>
      <c r="H14" s="51">
        <f>IF('County Data'!M9&gt;9,'County Data'!L9,"*")</f>
        <v>1542884.166666667</v>
      </c>
      <c r="I14" s="22">
        <f t="shared" si="1"/>
        <v>9.749453539646763E-2</v>
      </c>
      <c r="J14" s="22">
        <f t="shared" si="2"/>
        <v>0.12966835099019308</v>
      </c>
      <c r="K14" s="22">
        <f t="shared" si="3"/>
        <v>-0.62813367389321195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29932972.350000001</v>
      </c>
      <c r="D15" s="56">
        <f>IF('County Data'!E10&gt;9,'County Data'!D10,"*")</f>
        <v>7432479.5800000001</v>
      </c>
      <c r="E15" s="55">
        <f>IF('County Data'!G10&gt;9,'County Data'!F10,"*")</f>
        <v>188732.16666666666</v>
      </c>
      <c r="F15" s="56">
        <f>IF('County Data'!I10&gt;9,'County Data'!H10,"*")</f>
        <v>25525247.260000002</v>
      </c>
      <c r="G15" s="56">
        <f>IF('County Data'!K10&gt;9,'County Data'!J10,"*")</f>
        <v>6570958.0099999998</v>
      </c>
      <c r="H15" s="55">
        <f>IF('County Data'!M10&gt;9,'County Data'!L10,"*")</f>
        <v>254537.33333333334</v>
      </c>
      <c r="I15" s="23">
        <f t="shared" si="1"/>
        <v>0.17268099482457275</v>
      </c>
      <c r="J15" s="23">
        <f t="shared" si="2"/>
        <v>0.13111049693041643</v>
      </c>
      <c r="K15" s="23">
        <f t="shared" si="3"/>
        <v>-0.25852854591075053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79668110.469999999</v>
      </c>
      <c r="D16" s="50">
        <f>IF('County Data'!E11&gt;9,'County Data'!D11,"*")</f>
        <v>20962861.850000001</v>
      </c>
      <c r="E16" s="51">
        <f>IF('County Data'!G11&gt;9,'County Data'!F11,"*")</f>
        <v>507976.16666666692</v>
      </c>
      <c r="F16" s="50">
        <f>IF('County Data'!I11&gt;9,'County Data'!H11,"*")</f>
        <v>70017632.290000007</v>
      </c>
      <c r="G16" s="50">
        <f>IF('County Data'!K11&gt;9,'County Data'!J11,"*")</f>
        <v>19072399.190000001</v>
      </c>
      <c r="H16" s="51">
        <f>IF('County Data'!M11&gt;9,'County Data'!L11,"*")</f>
        <v>469205.66666666634</v>
      </c>
      <c r="I16" s="22">
        <f t="shared" si="1"/>
        <v>0.13782925620834344</v>
      </c>
      <c r="J16" s="22">
        <f t="shared" si="2"/>
        <v>9.9120338304957631E-2</v>
      </c>
      <c r="K16" s="22">
        <f t="shared" si="3"/>
        <v>8.2630076221018811E-2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1402167322.3399999</v>
      </c>
      <c r="D17" s="46">
        <f>IF('County Data'!E12&gt;9,'County Data'!D12,"*")</f>
        <v>265462029.12</v>
      </c>
      <c r="E17" s="47">
        <f>IF('County Data'!G12&gt;9,'County Data'!F12,"*")</f>
        <v>4803083.833333334</v>
      </c>
      <c r="F17" s="48">
        <f>IF('County Data'!I12&gt;9,'County Data'!H12,"*")</f>
        <v>1089293561.3</v>
      </c>
      <c r="G17" s="46">
        <f>IF('County Data'!K12&gt;9,'County Data'!J12,"*")</f>
        <v>247321062.19999999</v>
      </c>
      <c r="H17" s="47">
        <f>IF('County Data'!M12&gt;9,'County Data'!L12,"*")</f>
        <v>4197945.0000000009</v>
      </c>
      <c r="I17" s="9">
        <f t="shared" si="1"/>
        <v>0.28722630166527907</v>
      </c>
      <c r="J17" s="9">
        <f t="shared" si="2"/>
        <v>7.3349866601050112E-2</v>
      </c>
      <c r="K17" s="9">
        <f t="shared" si="3"/>
        <v>0.14415120572883466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130582324.66</v>
      </c>
      <c r="D18" s="50">
        <f>IF('County Data'!E13&gt;9,'County Data'!D13,"*")</f>
        <v>46039119.390000001</v>
      </c>
      <c r="E18" s="51">
        <f>IF('County Data'!G13&gt;9,'County Data'!F13,"*")</f>
        <v>2079249.4999999993</v>
      </c>
      <c r="F18" s="50">
        <f>IF('County Data'!I13&gt;9,'County Data'!H13,"*")</f>
        <v>113732117.68000001</v>
      </c>
      <c r="G18" s="50">
        <f>IF('County Data'!K13&gt;9,'County Data'!J13,"*")</f>
        <v>42188429.590000004</v>
      </c>
      <c r="H18" s="51">
        <f>IF('County Data'!M13&gt;9,'County Data'!L13,"*")</f>
        <v>2425276.0000000042</v>
      </c>
      <c r="I18" s="22">
        <f t="shared" si="1"/>
        <v>0.14815697908140796</v>
      </c>
      <c r="J18" s="22">
        <f t="shared" si="2"/>
        <v>9.1273598885338286E-2</v>
      </c>
      <c r="K18" s="22">
        <f t="shared" si="3"/>
        <v>-0.14267510172038328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237236127.03999999</v>
      </c>
      <c r="D19" s="46">
        <f>IF('County Data'!E14&gt;9,'County Data'!D14,"*")</f>
        <v>38794420.060000002</v>
      </c>
      <c r="E19" s="47">
        <f>IF('County Data'!G14&gt;9,'County Data'!F14,"*")</f>
        <v>2272663.3333333349</v>
      </c>
      <c r="F19" s="48">
        <f>IF('County Data'!I14&gt;9,'County Data'!H14,"*")</f>
        <v>196792701.37</v>
      </c>
      <c r="G19" s="46">
        <f>IF('County Data'!K14&gt;9,'County Data'!J14,"*")</f>
        <v>38241208.409999996</v>
      </c>
      <c r="H19" s="47">
        <f>IF('County Data'!M14&gt;9,'County Data'!L14,"*")</f>
        <v>1769872.0000000002</v>
      </c>
      <c r="I19" s="9">
        <f t="shared" si="1"/>
        <v>0.20551283349660532</v>
      </c>
      <c r="J19" s="9">
        <f t="shared" si="2"/>
        <v>1.4466374704188016E-2</v>
      </c>
      <c r="K19" s="9">
        <f t="shared" si="3"/>
        <v>0.28408344407580582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86460733.060000002</v>
      </c>
      <c r="D20" s="50">
        <f>IF('County Data'!E15&gt;9,'County Data'!D15,"*")</f>
        <v>19417483.32</v>
      </c>
      <c r="E20" s="51">
        <f>IF('County Data'!G15&gt;9,'County Data'!F15,"*")</f>
        <v>527632.16666666674</v>
      </c>
      <c r="F20" s="50">
        <f>IF('County Data'!I15&gt;9,'County Data'!H15,"*")</f>
        <v>75491230.609999999</v>
      </c>
      <c r="G20" s="50">
        <f>IF('County Data'!K15&gt;9,'County Data'!J15,"*")</f>
        <v>19492050.079999998</v>
      </c>
      <c r="H20" s="51">
        <f>IF('County Data'!M15&gt;9,'County Data'!L15,"*")</f>
        <v>579684.16666666686</v>
      </c>
      <c r="I20" s="22">
        <f t="shared" si="1"/>
        <v>0.1453083008630531</v>
      </c>
      <c r="J20" s="22">
        <f t="shared" si="2"/>
        <v>-3.8254960198623664E-3</v>
      </c>
      <c r="K20" s="22">
        <f t="shared" si="3"/>
        <v>-8.9793723881251605E-2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100154844.84</v>
      </c>
      <c r="D21" s="46">
        <f>IF('County Data'!E16&gt;9,'County Data'!D16,"*")</f>
        <v>26481393.420000002</v>
      </c>
      <c r="E21" s="47">
        <f>IF('County Data'!G16&gt;9,'County Data'!F16,"*")</f>
        <v>683143.83333333337</v>
      </c>
      <c r="F21" s="48">
        <f>IF('County Data'!I16&gt;9,'County Data'!H16,"*")</f>
        <v>90080332.129999995</v>
      </c>
      <c r="G21" s="46">
        <f>IF('County Data'!K16&gt;9,'County Data'!J16,"*")</f>
        <v>25774671.66</v>
      </c>
      <c r="H21" s="47">
        <f>IF('County Data'!M16&gt;9,'County Data'!L16,"*")</f>
        <v>827126.33333333302</v>
      </c>
      <c r="I21" s="9">
        <f t="shared" si="1"/>
        <v>0.11183920476071194</v>
      </c>
      <c r="J21" s="9">
        <f t="shared" si="2"/>
        <v>2.7419234251459777E-2</v>
      </c>
      <c r="K21" s="9">
        <f t="shared" si="3"/>
        <v>-0.17407558458421674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05/01/2022 - 05/31/2022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05/01/2021 - 05/31/2021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769229.21</v>
      </c>
      <c r="D6" s="43">
        <f>IF('Town Data'!E2&gt;9,'Town Data'!D2,"*")</f>
        <v>285003.69</v>
      </c>
      <c r="E6" s="44" t="str">
        <f>IF('Town Data'!G2&gt;9,'Town Data'!F2,"*")</f>
        <v>*</v>
      </c>
      <c r="F6" s="43">
        <f>IF('Town Data'!I2&gt;9,'Town Data'!H2,"*")</f>
        <v>720153.23</v>
      </c>
      <c r="G6" s="43">
        <f>IF('Town Data'!K2&gt;9,'Town Data'!J2,"*")</f>
        <v>276794.87</v>
      </c>
      <c r="H6" s="44" t="str">
        <f>IF('Town Data'!M2&gt;9,'Town Data'!L2,"*")</f>
        <v>*</v>
      </c>
      <c r="I6" s="20">
        <f t="shared" ref="I6:I69" si="0">IFERROR((C6-F6)/F6,"")</f>
        <v>6.8146580415948399E-2</v>
      </c>
      <c r="J6" s="20">
        <f t="shared" ref="J6:J69" si="1">IFERROR((D6-G6)/G6,"")</f>
        <v>2.9656691252984591E-2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2597642.86</v>
      </c>
      <c r="D7" s="46">
        <f>IF('Town Data'!E3&gt;9,'Town Data'!D3,"*")</f>
        <v>515453.27</v>
      </c>
      <c r="E7" s="47" t="str">
        <f>IF('Town Data'!G3&gt;9,'Town Data'!F3,"*")</f>
        <v>*</v>
      </c>
      <c r="F7" s="48">
        <f>IF('Town Data'!I3&gt;9,'Town Data'!H3,"*")</f>
        <v>1794211.93</v>
      </c>
      <c r="G7" s="46">
        <f>IF('Town Data'!K3&gt;9,'Town Data'!J3,"*")</f>
        <v>487717.38</v>
      </c>
      <c r="H7" s="47" t="str">
        <f>IF('Town Data'!M3&gt;9,'Town Data'!L3,"*")</f>
        <v>*</v>
      </c>
      <c r="I7" s="9">
        <f t="shared" si="0"/>
        <v>0.44779042908270039</v>
      </c>
      <c r="J7" s="9">
        <f t="shared" si="1"/>
        <v>5.6868775109060118E-2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15664033.98</v>
      </c>
      <c r="D8" s="50">
        <f>IF('Town Data'!E4&gt;9,'Town Data'!D4,"*")</f>
        <v>599503.13</v>
      </c>
      <c r="E8" s="51" t="str">
        <f>IF('Town Data'!G4&gt;9,'Town Data'!F4,"*")</f>
        <v>*</v>
      </c>
      <c r="F8" s="50">
        <f>IF('Town Data'!I4&gt;9,'Town Data'!H4,"*")</f>
        <v>13188074.74</v>
      </c>
      <c r="G8" s="50">
        <f>IF('Town Data'!K4&gt;9,'Town Data'!J4,"*")</f>
        <v>522717.92</v>
      </c>
      <c r="H8" s="51" t="str">
        <f>IF('Town Data'!M4&gt;9,'Town Data'!L4,"*")</f>
        <v>*</v>
      </c>
      <c r="I8" s="22">
        <f t="shared" si="0"/>
        <v>0.18774228147875965</v>
      </c>
      <c r="J8" s="22">
        <f t="shared" si="1"/>
        <v>0.14689607350748568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BARRE</v>
      </c>
      <c r="C9" s="45">
        <f>IF('Town Data'!C5&gt;9,'Town Data'!B5,"*")</f>
        <v>44686544.850000001</v>
      </c>
      <c r="D9" s="46">
        <f>IF('Town Data'!E5&gt;9,'Town Data'!D5,"*")</f>
        <v>12454386.029999999</v>
      </c>
      <c r="E9" s="47">
        <f>IF('Town Data'!G5&gt;9,'Town Data'!F5,"*")</f>
        <v>508609.49999999994</v>
      </c>
      <c r="F9" s="48">
        <f>IF('Town Data'!I5&gt;9,'Town Data'!H5,"*")</f>
        <v>38547510.350000001</v>
      </c>
      <c r="G9" s="46">
        <f>IF('Town Data'!K5&gt;9,'Town Data'!J5,"*")</f>
        <v>11698905.51</v>
      </c>
      <c r="H9" s="47">
        <f>IF('Town Data'!M5&gt;9,'Town Data'!L5,"*")</f>
        <v>456132.33333333331</v>
      </c>
      <c r="I9" s="9">
        <f t="shared" si="0"/>
        <v>0.15925891047850771</v>
      </c>
      <c r="J9" s="9">
        <f t="shared" si="1"/>
        <v>6.4577025547751396E-2</v>
      </c>
      <c r="K9" s="9">
        <f t="shared" si="2"/>
        <v>0.11504811834577239</v>
      </c>
      <c r="L9" s="15"/>
    </row>
    <row r="10" spans="1:12" x14ac:dyDescent="0.25">
      <c r="A10" s="15"/>
      <c r="B10" s="27" t="str">
        <f>'Town Data'!A6</f>
        <v>BARRE TOWN</v>
      </c>
      <c r="C10" s="49">
        <f>IF('Town Data'!C6&gt;9,'Town Data'!B6,"*")</f>
        <v>11388045.279999999</v>
      </c>
      <c r="D10" s="50">
        <f>IF('Town Data'!E6&gt;9,'Town Data'!D6,"*")</f>
        <v>1255129.18</v>
      </c>
      <c r="E10" s="51" t="str">
        <f>IF('Town Data'!G6&gt;9,'Town Data'!F6,"*")</f>
        <v>*</v>
      </c>
      <c r="F10" s="50">
        <f>IF('Town Data'!I6&gt;9,'Town Data'!H6,"*")</f>
        <v>9671247.4700000007</v>
      </c>
      <c r="G10" s="50">
        <f>IF('Town Data'!K6&gt;9,'Town Data'!J6,"*")</f>
        <v>1079982.1000000001</v>
      </c>
      <c r="H10" s="51" t="str">
        <f>IF('Town Data'!M6&gt;9,'Town Data'!L6,"*")</f>
        <v>*</v>
      </c>
      <c r="I10" s="22">
        <f t="shared" si="0"/>
        <v>0.17751565300396543</v>
      </c>
      <c r="J10" s="22">
        <f t="shared" si="1"/>
        <v>0.16217591013776972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BARTON</v>
      </c>
      <c r="C11" s="45">
        <f>IF('Town Data'!C7&gt;9,'Town Data'!B7,"*")</f>
        <v>21326237.23</v>
      </c>
      <c r="D11" s="46">
        <f>IF('Town Data'!E7&gt;9,'Town Data'!D7,"*")</f>
        <v>2017698.34</v>
      </c>
      <c r="E11" s="47" t="str">
        <f>IF('Town Data'!G7&gt;9,'Town Data'!F7,"*")</f>
        <v>*</v>
      </c>
      <c r="F11" s="48">
        <f>IF('Town Data'!I7&gt;9,'Town Data'!H7,"*")</f>
        <v>19339989.940000001</v>
      </c>
      <c r="G11" s="46">
        <f>IF('Town Data'!K7&gt;9,'Town Data'!J7,"*")</f>
        <v>1949453.77</v>
      </c>
      <c r="H11" s="47">
        <f>IF('Town Data'!M7&gt;9,'Town Data'!L7,"*")</f>
        <v>16132.499999999996</v>
      </c>
      <c r="I11" s="9">
        <f t="shared" si="0"/>
        <v>0.10270156789957456</v>
      </c>
      <c r="J11" s="9">
        <f t="shared" si="1"/>
        <v>3.5007021479663024E-2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BENNINGTON</v>
      </c>
      <c r="C12" s="49">
        <f>IF('Town Data'!C8&gt;9,'Town Data'!B8,"*")</f>
        <v>47630766.990000002</v>
      </c>
      <c r="D12" s="50">
        <f>IF('Town Data'!E8&gt;9,'Town Data'!D8,"*")</f>
        <v>16340033.949999999</v>
      </c>
      <c r="E12" s="51">
        <f>IF('Town Data'!G8&gt;9,'Town Data'!F8,"*")</f>
        <v>233678.00000000006</v>
      </c>
      <c r="F12" s="50">
        <f>IF('Town Data'!I8&gt;9,'Town Data'!H8,"*")</f>
        <v>43236113.840000004</v>
      </c>
      <c r="G12" s="50">
        <f>IF('Town Data'!K8&gt;9,'Town Data'!J8,"*")</f>
        <v>14194082.26</v>
      </c>
      <c r="H12" s="51">
        <f>IF('Town Data'!M8&gt;9,'Town Data'!L8,"*")</f>
        <v>126039.66666666664</v>
      </c>
      <c r="I12" s="22">
        <f t="shared" si="0"/>
        <v>0.10164311173439167</v>
      </c>
      <c r="J12" s="22">
        <f t="shared" si="1"/>
        <v>0.15118636419682124</v>
      </c>
      <c r="K12" s="22">
        <f t="shared" si="2"/>
        <v>0.85400363377666899</v>
      </c>
      <c r="L12" s="15"/>
    </row>
    <row r="13" spans="1:12" x14ac:dyDescent="0.25">
      <c r="A13" s="15"/>
      <c r="B13" s="15" t="str">
        <f>'Town Data'!A9</f>
        <v>BERLIN</v>
      </c>
      <c r="C13" s="45">
        <f>IF('Town Data'!C9&gt;9,'Town Data'!B9,"*")</f>
        <v>17965985.82</v>
      </c>
      <c r="D13" s="46">
        <f>IF('Town Data'!E9&gt;9,'Town Data'!D9,"*")</f>
        <v>5983213.2999999998</v>
      </c>
      <c r="E13" s="47">
        <f>IF('Town Data'!G9&gt;9,'Town Data'!F9,"*")</f>
        <v>243387.50000000029</v>
      </c>
      <c r="F13" s="48">
        <f>IF('Town Data'!I9&gt;9,'Town Data'!H9,"*")</f>
        <v>17275741.879999999</v>
      </c>
      <c r="G13" s="46">
        <f>IF('Town Data'!K9&gt;9,'Town Data'!J9,"*")</f>
        <v>6115631.4900000002</v>
      </c>
      <c r="H13" s="47">
        <f>IF('Town Data'!M9&gt;9,'Town Data'!L9,"*")</f>
        <v>68524.499999999971</v>
      </c>
      <c r="I13" s="9">
        <f t="shared" si="0"/>
        <v>3.995451800533624E-2</v>
      </c>
      <c r="J13" s="9">
        <f t="shared" si="1"/>
        <v>-2.1652414835086866E-2</v>
      </c>
      <c r="K13" s="9">
        <f t="shared" si="2"/>
        <v>2.5518318265729834</v>
      </c>
      <c r="L13" s="15"/>
    </row>
    <row r="14" spans="1:12" x14ac:dyDescent="0.25">
      <c r="A14" s="15"/>
      <c r="B14" s="27" t="str">
        <f>'Town Data'!A10</f>
        <v>BETHEL</v>
      </c>
      <c r="C14" s="49">
        <f>IF('Town Data'!C10&gt;9,'Town Data'!B10,"*")</f>
        <v>4682417.01</v>
      </c>
      <c r="D14" s="50">
        <f>IF('Town Data'!E10&gt;9,'Town Data'!D10,"*")</f>
        <v>784440.25</v>
      </c>
      <c r="E14" s="51" t="str">
        <f>IF('Town Data'!G10&gt;9,'Town Data'!F10,"*")</f>
        <v>*</v>
      </c>
      <c r="F14" s="50">
        <f>IF('Town Data'!I10&gt;9,'Town Data'!H10,"*")</f>
        <v>3994442.51</v>
      </c>
      <c r="G14" s="50">
        <f>IF('Town Data'!K10&gt;9,'Town Data'!J10,"*")</f>
        <v>676523.72</v>
      </c>
      <c r="H14" s="51" t="str">
        <f>IF('Town Data'!M10&gt;9,'Town Data'!L10,"*")</f>
        <v>*</v>
      </c>
      <c r="I14" s="22">
        <f t="shared" si="0"/>
        <v>0.17223292068359247</v>
      </c>
      <c r="J14" s="22">
        <f t="shared" si="1"/>
        <v>0.15951625465549091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BRADFORD</v>
      </c>
      <c r="C15" s="45">
        <f>IF('Town Data'!C11&gt;9,'Town Data'!B11,"*")</f>
        <v>9017894.3100000005</v>
      </c>
      <c r="D15" s="46">
        <f>IF('Town Data'!E11&gt;9,'Town Data'!D11,"*")</f>
        <v>2410159.79</v>
      </c>
      <c r="E15" s="47">
        <f>IF('Town Data'!G11&gt;9,'Town Data'!F11,"*")</f>
        <v>97851.83333333327</v>
      </c>
      <c r="F15" s="48">
        <f>IF('Town Data'!I11&gt;9,'Town Data'!H11,"*")</f>
        <v>8205290.7699999996</v>
      </c>
      <c r="G15" s="46">
        <f>IF('Town Data'!K11&gt;9,'Town Data'!J11,"*")</f>
        <v>1943922.1</v>
      </c>
      <c r="H15" s="47">
        <f>IF('Town Data'!M11&gt;9,'Town Data'!L11,"*")</f>
        <v>111777.33333333333</v>
      </c>
      <c r="I15" s="9">
        <f t="shared" si="0"/>
        <v>9.903409431522206E-2</v>
      </c>
      <c r="J15" s="9">
        <f t="shared" si="1"/>
        <v>0.23984381370014771</v>
      </c>
      <c r="K15" s="9">
        <f t="shared" si="2"/>
        <v>-0.12458250331015286</v>
      </c>
      <c r="L15" s="15"/>
    </row>
    <row r="16" spans="1:12" x14ac:dyDescent="0.25">
      <c r="A16" s="15"/>
      <c r="B16" s="28" t="str">
        <f>'Town Data'!A12</f>
        <v>BRANDON</v>
      </c>
      <c r="C16" s="52">
        <f>IF('Town Data'!C12&gt;9,'Town Data'!B12,"*")</f>
        <v>11759038.91</v>
      </c>
      <c r="D16" s="53">
        <f>IF('Town Data'!E12&gt;9,'Town Data'!D12,"*")</f>
        <v>1606521.43</v>
      </c>
      <c r="E16" s="54" t="str">
        <f>IF('Town Data'!G12&gt;9,'Town Data'!F12,"*")</f>
        <v>*</v>
      </c>
      <c r="F16" s="53">
        <f>IF('Town Data'!I12&gt;9,'Town Data'!H12,"*")</f>
        <v>11208482.460000001</v>
      </c>
      <c r="G16" s="53">
        <f>IF('Town Data'!K12&gt;9,'Town Data'!J12,"*")</f>
        <v>1544637.07</v>
      </c>
      <c r="H16" s="54" t="str">
        <f>IF('Town Data'!M12&gt;9,'Town Data'!L12,"*")</f>
        <v>*</v>
      </c>
      <c r="I16" s="26">
        <f t="shared" si="0"/>
        <v>4.9119624531223045E-2</v>
      </c>
      <c r="J16" s="26">
        <f t="shared" si="1"/>
        <v>4.0064013224802297E-2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BRATTLEBORO</v>
      </c>
      <c r="C17" s="49">
        <f>IF('Town Data'!C13&gt;9,'Town Data'!B13,"*")</f>
        <v>47778305.280000001</v>
      </c>
      <c r="D17" s="50">
        <f>IF('Town Data'!E13&gt;9,'Town Data'!D13,"*")</f>
        <v>8299937.7000000002</v>
      </c>
      <c r="E17" s="51">
        <f>IF('Town Data'!G13&gt;9,'Town Data'!F13,"*")</f>
        <v>320753.83333333337</v>
      </c>
      <c r="F17" s="50">
        <f>IF('Town Data'!I13&gt;9,'Town Data'!H13,"*")</f>
        <v>37817853.82</v>
      </c>
      <c r="G17" s="50">
        <f>IF('Town Data'!K13&gt;9,'Town Data'!J13,"*")</f>
        <v>8376258.9500000002</v>
      </c>
      <c r="H17" s="51">
        <f>IF('Town Data'!M13&gt;9,'Town Data'!L13,"*")</f>
        <v>158779.00000000009</v>
      </c>
      <c r="I17" s="22">
        <f t="shared" si="0"/>
        <v>0.26337960655854059</v>
      </c>
      <c r="J17" s="22">
        <f t="shared" si="1"/>
        <v>-9.1116153948416316E-3</v>
      </c>
      <c r="K17" s="22">
        <f t="shared" si="2"/>
        <v>1.0201275567507868</v>
      </c>
      <c r="L17" s="15"/>
    </row>
    <row r="18" spans="1:12" x14ac:dyDescent="0.25">
      <c r="A18" s="15"/>
      <c r="B18" s="15" t="str">
        <f>'Town Data'!A14</f>
        <v>BRIDPORT</v>
      </c>
      <c r="C18" s="45">
        <f>IF('Town Data'!C14&gt;9,'Town Data'!B14,"*")</f>
        <v>2442399.65</v>
      </c>
      <c r="D18" s="46">
        <f>IF('Town Data'!E14&gt;9,'Town Data'!D14,"*")</f>
        <v>624919.31000000006</v>
      </c>
      <c r="E18" s="47" t="str">
        <f>IF('Town Data'!G14&gt;9,'Town Data'!F14,"*")</f>
        <v>*</v>
      </c>
      <c r="F18" s="48">
        <f>IF('Town Data'!I14&gt;9,'Town Data'!H14,"*")</f>
        <v>1405845.25</v>
      </c>
      <c r="G18" s="46">
        <f>IF('Town Data'!K14&gt;9,'Town Data'!J14,"*")</f>
        <v>434228.55</v>
      </c>
      <c r="H18" s="47" t="str">
        <f>IF('Town Data'!M14&gt;9,'Town Data'!L14,"*")</f>
        <v>*</v>
      </c>
      <c r="I18" s="9">
        <f t="shared" si="0"/>
        <v>0.73731756749187005</v>
      </c>
      <c r="J18" s="9">
        <f t="shared" si="1"/>
        <v>0.4391483701382603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BRIGHTON</v>
      </c>
      <c r="C19" s="49">
        <f>IF('Town Data'!C15&gt;9,'Town Data'!B15,"*")</f>
        <v>977035.75</v>
      </c>
      <c r="D19" s="50">
        <f>IF('Town Data'!E15&gt;9,'Town Data'!D15,"*")</f>
        <v>442207.25</v>
      </c>
      <c r="E19" s="51" t="str">
        <f>IF('Town Data'!G15&gt;9,'Town Data'!F15,"*")</f>
        <v>*</v>
      </c>
      <c r="F19" s="50">
        <f>IF('Town Data'!I15&gt;9,'Town Data'!H15,"*")</f>
        <v>950090.57</v>
      </c>
      <c r="G19" s="50">
        <f>IF('Town Data'!K15&gt;9,'Town Data'!J15,"*")</f>
        <v>386214.16</v>
      </c>
      <c r="H19" s="51" t="str">
        <f>IF('Town Data'!M15&gt;9,'Town Data'!L15,"*")</f>
        <v>*</v>
      </c>
      <c r="I19" s="22">
        <f t="shared" si="0"/>
        <v>2.8360643554224574E-2</v>
      </c>
      <c r="J19" s="22">
        <f t="shared" si="1"/>
        <v>0.14497938138777727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BRISTOL</v>
      </c>
      <c r="C20" s="45">
        <f>IF('Town Data'!C16&gt;9,'Town Data'!B16,"*")</f>
        <v>6080059.6200000001</v>
      </c>
      <c r="D20" s="46">
        <f>IF('Town Data'!E16&gt;9,'Town Data'!D16,"*")</f>
        <v>2401817.14</v>
      </c>
      <c r="E20" s="47" t="str">
        <f>IF('Town Data'!G16&gt;9,'Town Data'!F16,"*")</f>
        <v>*</v>
      </c>
      <c r="F20" s="48">
        <f>IF('Town Data'!I16&gt;9,'Town Data'!H16,"*")</f>
        <v>5685277.7699999996</v>
      </c>
      <c r="G20" s="46">
        <f>IF('Town Data'!K16&gt;9,'Town Data'!J16,"*")</f>
        <v>2339117.62</v>
      </c>
      <c r="H20" s="47" t="str">
        <f>IF('Town Data'!M16&gt;9,'Town Data'!L16,"*")</f>
        <v>*</v>
      </c>
      <c r="I20" s="9">
        <f t="shared" si="0"/>
        <v>6.9439324861694587E-2</v>
      </c>
      <c r="J20" s="9">
        <f t="shared" si="1"/>
        <v>2.6804774357605848E-2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BURKE</v>
      </c>
      <c r="C21" s="49">
        <f>IF('Town Data'!C17&gt;9,'Town Data'!B17,"*")</f>
        <v>956009.39</v>
      </c>
      <c r="D21" s="50">
        <f>IF('Town Data'!E17&gt;9,'Town Data'!D17,"*")</f>
        <v>436851.26</v>
      </c>
      <c r="E21" s="51" t="str">
        <f>IF('Town Data'!G17&gt;9,'Town Data'!F17,"*")</f>
        <v>*</v>
      </c>
      <c r="F21" s="50">
        <f>IF('Town Data'!I17&gt;9,'Town Data'!H17,"*")</f>
        <v>756579.31</v>
      </c>
      <c r="G21" s="50">
        <f>IF('Town Data'!K17&gt;9,'Town Data'!J17,"*")</f>
        <v>394277.62</v>
      </c>
      <c r="H21" s="51" t="str">
        <f>IF('Town Data'!M17&gt;9,'Town Data'!L17,"*")</f>
        <v>*</v>
      </c>
      <c r="I21" s="22">
        <f t="shared" si="0"/>
        <v>0.26359441417979029</v>
      </c>
      <c r="J21" s="22">
        <f t="shared" si="1"/>
        <v>0.10797883988444491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BURLINGTON</v>
      </c>
      <c r="C22" s="45">
        <f>IF('Town Data'!C18&gt;9,'Town Data'!B18,"*")</f>
        <v>86554902.969999999</v>
      </c>
      <c r="D22" s="46">
        <f>IF('Town Data'!E18&gt;9,'Town Data'!D18,"*")</f>
        <v>24100289.969999999</v>
      </c>
      <c r="E22" s="47">
        <f>IF('Town Data'!G18&gt;9,'Town Data'!F18,"*")</f>
        <v>538387.66666666674</v>
      </c>
      <c r="F22" s="48">
        <f>IF('Town Data'!I18&gt;9,'Town Data'!H18,"*")</f>
        <v>82881956.129999995</v>
      </c>
      <c r="G22" s="46">
        <f>IF('Town Data'!K18&gt;9,'Town Data'!J18,"*")</f>
        <v>22352869.329999998</v>
      </c>
      <c r="H22" s="47">
        <f>IF('Town Data'!M18&gt;9,'Town Data'!L18,"*")</f>
        <v>565123.16666666616</v>
      </c>
      <c r="I22" s="9">
        <f t="shared" si="0"/>
        <v>4.4315397602814804E-2</v>
      </c>
      <c r="J22" s="9">
        <f t="shared" si="1"/>
        <v>7.8174332529863208E-2</v>
      </c>
      <c r="K22" s="9">
        <f t="shared" si="2"/>
        <v>-4.7309155909669443E-2</v>
      </c>
      <c r="L22" s="15"/>
    </row>
    <row r="23" spans="1:12" x14ac:dyDescent="0.25">
      <c r="A23" s="15"/>
      <c r="B23" s="27" t="str">
        <f>'Town Data'!A19</f>
        <v>CAMBRIDGE</v>
      </c>
      <c r="C23" s="49">
        <f>IF('Town Data'!C19&gt;9,'Town Data'!B19,"*")</f>
        <v>4349570.2699999996</v>
      </c>
      <c r="D23" s="50">
        <f>IF('Town Data'!E19&gt;9,'Town Data'!D19,"*")</f>
        <v>1998655.58</v>
      </c>
      <c r="E23" s="51" t="str">
        <f>IF('Town Data'!G19&gt;9,'Town Data'!F19,"*")</f>
        <v>*</v>
      </c>
      <c r="F23" s="50">
        <f>IF('Town Data'!I19&gt;9,'Town Data'!H19,"*")</f>
        <v>5774686.2599999998</v>
      </c>
      <c r="G23" s="50">
        <f>IF('Town Data'!K19&gt;9,'Town Data'!J19,"*")</f>
        <v>1863562.74</v>
      </c>
      <c r="H23" s="51" t="str">
        <f>IF('Town Data'!M19&gt;9,'Town Data'!L19,"*")</f>
        <v>*</v>
      </c>
      <c r="I23" s="22">
        <f t="shared" si="0"/>
        <v>-0.24678673885219876</v>
      </c>
      <c r="J23" s="22">
        <f t="shared" si="1"/>
        <v>7.2491704786928762E-2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CASTLETON</v>
      </c>
      <c r="C24" s="45">
        <f>IF('Town Data'!C20&gt;9,'Town Data'!B20,"*")</f>
        <v>7910802.0899999999</v>
      </c>
      <c r="D24" s="46">
        <f>IF('Town Data'!E20&gt;9,'Town Data'!D20,"*")</f>
        <v>2810133.42</v>
      </c>
      <c r="E24" s="47" t="str">
        <f>IF('Town Data'!G20&gt;9,'Town Data'!F20,"*")</f>
        <v>*</v>
      </c>
      <c r="F24" s="48">
        <f>IF('Town Data'!I20&gt;9,'Town Data'!H20,"*")</f>
        <v>5805161.5899999999</v>
      </c>
      <c r="G24" s="46">
        <f>IF('Town Data'!K20&gt;9,'Town Data'!J20,"*")</f>
        <v>1906245.21</v>
      </c>
      <c r="H24" s="47" t="str">
        <f>IF('Town Data'!M20&gt;9,'Town Data'!L20,"*")</f>
        <v>*</v>
      </c>
      <c r="I24" s="9">
        <f t="shared" si="0"/>
        <v>0.36271867154002857</v>
      </c>
      <c r="J24" s="9">
        <f t="shared" si="1"/>
        <v>0.4741720557556181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CHARLOTTE</v>
      </c>
      <c r="C25" s="49">
        <f>IF('Town Data'!C21&gt;9,'Town Data'!B21,"*")</f>
        <v>2510049.29</v>
      </c>
      <c r="D25" s="50">
        <f>IF('Town Data'!E21&gt;9,'Town Data'!D21,"*")</f>
        <v>1076164.1299999999</v>
      </c>
      <c r="E25" s="51" t="str">
        <f>IF('Town Data'!G21&gt;9,'Town Data'!F21,"*")</f>
        <v>*</v>
      </c>
      <c r="F25" s="50">
        <f>IF('Town Data'!I21&gt;9,'Town Data'!H21,"*")</f>
        <v>2246851.1800000002</v>
      </c>
      <c r="G25" s="50">
        <f>IF('Town Data'!K21&gt;9,'Town Data'!J21,"*")</f>
        <v>1131708.56</v>
      </c>
      <c r="H25" s="51" t="str">
        <f>IF('Town Data'!M21&gt;9,'Town Data'!L21,"*")</f>
        <v>*</v>
      </c>
      <c r="I25" s="22">
        <f t="shared" si="0"/>
        <v>0.117140873566891</v>
      </c>
      <c r="J25" s="22">
        <f t="shared" si="1"/>
        <v>-4.9080153639555542E-2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3208046.56</v>
      </c>
      <c r="D26" s="46">
        <f>IF('Town Data'!E22&gt;9,'Town Data'!D22,"*")</f>
        <v>815735.36</v>
      </c>
      <c r="E26" s="47" t="str">
        <f>IF('Town Data'!G22&gt;9,'Town Data'!F22,"*")</f>
        <v>*</v>
      </c>
      <c r="F26" s="48">
        <f>IF('Town Data'!I22&gt;9,'Town Data'!H22,"*")</f>
        <v>2711810.45</v>
      </c>
      <c r="G26" s="46">
        <f>IF('Town Data'!K22&gt;9,'Town Data'!J22,"*")</f>
        <v>781290.87</v>
      </c>
      <c r="H26" s="47" t="str">
        <f>IF('Town Data'!M22&gt;9,'Town Data'!L22,"*")</f>
        <v>*</v>
      </c>
      <c r="I26" s="9">
        <f t="shared" si="0"/>
        <v>0.18299070644852772</v>
      </c>
      <c r="J26" s="9">
        <f t="shared" si="1"/>
        <v>4.4086640869104216E-2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8176048.0099999998</v>
      </c>
      <c r="D27" s="50">
        <f>IF('Town Data'!E23&gt;9,'Town Data'!D23,"*")</f>
        <v>2044879.34</v>
      </c>
      <c r="E27" s="51" t="str">
        <f>IF('Town Data'!G23&gt;9,'Town Data'!F23,"*")</f>
        <v>*</v>
      </c>
      <c r="F27" s="50">
        <f>IF('Town Data'!I23&gt;9,'Town Data'!H23,"*")</f>
        <v>7880805.8600000003</v>
      </c>
      <c r="G27" s="50">
        <f>IF('Town Data'!K23&gt;9,'Town Data'!J23,"*")</f>
        <v>1483683.9</v>
      </c>
      <c r="H27" s="51" t="str">
        <f>IF('Town Data'!M23&gt;9,'Town Data'!L23,"*")</f>
        <v>*</v>
      </c>
      <c r="I27" s="22">
        <f t="shared" si="0"/>
        <v>3.7463446663308544E-2</v>
      </c>
      <c r="J27" s="22">
        <f t="shared" si="1"/>
        <v>0.37824461126793935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123866286.5</v>
      </c>
      <c r="D28" s="46">
        <f>IF('Town Data'!E24&gt;9,'Town Data'!D24,"*")</f>
        <v>31107785.670000002</v>
      </c>
      <c r="E28" s="47">
        <f>IF('Town Data'!G24&gt;9,'Town Data'!F24,"*")</f>
        <v>1151881.6666666672</v>
      </c>
      <c r="F28" s="48">
        <f>IF('Town Data'!I24&gt;9,'Town Data'!H24,"*")</f>
        <v>111811365.05</v>
      </c>
      <c r="G28" s="46">
        <f>IF('Town Data'!K24&gt;9,'Town Data'!J24,"*")</f>
        <v>31093516.23</v>
      </c>
      <c r="H28" s="47">
        <f>IF('Town Data'!M24&gt;9,'Town Data'!L24,"*")</f>
        <v>375302.49999999965</v>
      </c>
      <c r="I28" s="9">
        <f t="shared" si="0"/>
        <v>0.10781481332071442</v>
      </c>
      <c r="J28" s="9">
        <f t="shared" si="1"/>
        <v>4.5892011358412201E-4</v>
      </c>
      <c r="K28" s="9">
        <f t="shared" si="2"/>
        <v>2.0692086161607457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620482.88</v>
      </c>
      <c r="D29" s="50">
        <f>IF('Town Data'!E25&gt;9,'Town Data'!D25,"*")</f>
        <v>242134.8</v>
      </c>
      <c r="E29" s="51" t="str">
        <f>IF('Town Data'!G25&gt;9,'Town Data'!F25,"*")</f>
        <v>*</v>
      </c>
      <c r="F29" s="50">
        <f>IF('Town Data'!I25&gt;9,'Town Data'!H25,"*")</f>
        <v>595018.17000000004</v>
      </c>
      <c r="G29" s="50">
        <f>IF('Town Data'!K25&gt;9,'Town Data'!J25,"*")</f>
        <v>225310.1</v>
      </c>
      <c r="H29" s="51" t="str">
        <f>IF('Town Data'!M25&gt;9,'Town Data'!L25,"*")</f>
        <v>*</v>
      </c>
      <c r="I29" s="22">
        <f t="shared" si="0"/>
        <v>4.279652502040393E-2</v>
      </c>
      <c r="J29" s="22">
        <f t="shared" si="1"/>
        <v>7.4673527729116368E-2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DANBY</v>
      </c>
      <c r="C30" s="45">
        <f>IF('Town Data'!C26&gt;9,'Town Data'!B26,"*")</f>
        <v>960324.67</v>
      </c>
      <c r="D30" s="46">
        <f>IF('Town Data'!E26&gt;9,'Town Data'!D26,"*")</f>
        <v>331209.26</v>
      </c>
      <c r="E30" s="47" t="str">
        <f>IF('Town Data'!G26&gt;9,'Town Data'!F26,"*")</f>
        <v>*</v>
      </c>
      <c r="F30" s="48">
        <f>IF('Town Data'!I26&gt;9,'Town Data'!H26,"*")</f>
        <v>981240.48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-2.1315681962081241E-2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49">
        <f>IF('Town Data'!C27&gt;9,'Town Data'!B27,"*")</f>
        <v>1625921.68</v>
      </c>
      <c r="D31" s="50">
        <f>IF('Town Data'!E27&gt;9,'Town Data'!D27,"*")</f>
        <v>1202895.33</v>
      </c>
      <c r="E31" s="51" t="str">
        <f>IF('Town Data'!G27&gt;9,'Town Data'!F27,"*")</f>
        <v>*</v>
      </c>
      <c r="F31" s="50">
        <f>IF('Town Data'!I27&gt;9,'Town Data'!H27,"*")</f>
        <v>1280440.17</v>
      </c>
      <c r="G31" s="50">
        <f>IF('Town Data'!K27&gt;9,'Town Data'!J27,"*")</f>
        <v>973727.24</v>
      </c>
      <c r="H31" s="51" t="str">
        <f>IF('Town Data'!M27&gt;9,'Town Data'!L27,"*")</f>
        <v>*</v>
      </c>
      <c r="I31" s="22">
        <f t="shared" si="0"/>
        <v>0.26981464506850017</v>
      </c>
      <c r="J31" s="22">
        <f t="shared" si="1"/>
        <v>0.23535142141037368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45">
        <f>IF('Town Data'!C28&gt;9,'Town Data'!B28,"*")</f>
        <v>26474418.719999999</v>
      </c>
      <c r="D32" s="46">
        <f>IF('Town Data'!E28&gt;9,'Town Data'!D28,"*")</f>
        <v>11100860.550000001</v>
      </c>
      <c r="E32" s="47">
        <f>IF('Town Data'!G28&gt;9,'Town Data'!F28,"*")</f>
        <v>108886.16666666663</v>
      </c>
      <c r="F32" s="48">
        <f>IF('Town Data'!I28&gt;9,'Town Data'!H28,"*")</f>
        <v>21651161.300000001</v>
      </c>
      <c r="G32" s="46">
        <f>IF('Town Data'!K28&gt;9,'Town Data'!J28,"*")</f>
        <v>9512239.9399999995</v>
      </c>
      <c r="H32" s="47">
        <f>IF('Town Data'!M28&gt;9,'Town Data'!L28,"*")</f>
        <v>85681.000000000044</v>
      </c>
      <c r="I32" s="9">
        <f t="shared" si="0"/>
        <v>0.22277130326491992</v>
      </c>
      <c r="J32" s="9">
        <f t="shared" si="1"/>
        <v>0.16700804647701112</v>
      </c>
      <c r="K32" s="9">
        <f t="shared" si="2"/>
        <v>0.27083211758343823</v>
      </c>
      <c r="L32" s="15"/>
    </row>
    <row r="33" spans="1:12" x14ac:dyDescent="0.25">
      <c r="A33" s="15"/>
      <c r="B33" s="27" t="str">
        <f>'Town Data'!A29</f>
        <v>DORSET</v>
      </c>
      <c r="C33" s="49">
        <f>IF('Town Data'!C29&gt;9,'Town Data'!B29,"*")</f>
        <v>2496890.9700000002</v>
      </c>
      <c r="D33" s="50">
        <f>IF('Town Data'!E29&gt;9,'Town Data'!D29,"*")</f>
        <v>1063411.8600000001</v>
      </c>
      <c r="E33" s="51" t="str">
        <f>IF('Town Data'!G29&gt;9,'Town Data'!F29,"*")</f>
        <v>*</v>
      </c>
      <c r="F33" s="50">
        <f>IF('Town Data'!I29&gt;9,'Town Data'!H29,"*")</f>
        <v>1985588.05</v>
      </c>
      <c r="G33" s="50">
        <f>IF('Town Data'!K29&gt;9,'Town Data'!J29,"*")</f>
        <v>866083.64</v>
      </c>
      <c r="H33" s="51" t="str">
        <f>IF('Town Data'!M29&gt;9,'Town Data'!L29,"*")</f>
        <v>*</v>
      </c>
      <c r="I33" s="22">
        <f t="shared" si="0"/>
        <v>0.25750704936001206</v>
      </c>
      <c r="J33" s="22">
        <f t="shared" si="1"/>
        <v>0.22783968070335572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45">
        <f>IF('Town Data'!C30&gt;9,'Town Data'!B30,"*")</f>
        <v>832705.77</v>
      </c>
      <c r="D34" s="46">
        <f>IF('Town Data'!E30&gt;9,'Town Data'!D30,"*")</f>
        <v>530005.65</v>
      </c>
      <c r="E34" s="47" t="str">
        <f>IF('Town Data'!G30&gt;9,'Town Data'!F30,"*")</f>
        <v>*</v>
      </c>
      <c r="F34" s="48">
        <f>IF('Town Data'!I30&gt;9,'Town Data'!H30,"*")</f>
        <v>693340.63</v>
      </c>
      <c r="G34" s="46">
        <f>IF('Town Data'!K30&gt;9,'Town Data'!J30,"*")</f>
        <v>390817.89</v>
      </c>
      <c r="H34" s="47" t="str">
        <f>IF('Town Data'!M30&gt;9,'Town Data'!L30,"*")</f>
        <v>*</v>
      </c>
      <c r="I34" s="9">
        <f t="shared" si="0"/>
        <v>0.20100529807405057</v>
      </c>
      <c r="J34" s="9">
        <f t="shared" si="1"/>
        <v>0.35614480186666991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DUMMERSTON</v>
      </c>
      <c r="C35" s="49">
        <f>IF('Town Data'!C31&gt;9,'Town Data'!B31,"*")</f>
        <v>2386731.66</v>
      </c>
      <c r="D35" s="50">
        <f>IF('Town Data'!E31&gt;9,'Town Data'!D31,"*")</f>
        <v>843073.3</v>
      </c>
      <c r="E35" s="51" t="str">
        <f>IF('Town Data'!G31&gt;9,'Town Data'!F31,"*")</f>
        <v>*</v>
      </c>
      <c r="F35" s="50">
        <f>IF('Town Data'!I31&gt;9,'Town Data'!H31,"*")</f>
        <v>1992247.5</v>
      </c>
      <c r="G35" s="50">
        <f>IF('Town Data'!K31&gt;9,'Town Data'!J31,"*")</f>
        <v>800023.04000000004</v>
      </c>
      <c r="H35" s="51" t="str">
        <f>IF('Town Data'!M31&gt;9,'Town Data'!L31,"*")</f>
        <v>*</v>
      </c>
      <c r="I35" s="22">
        <f t="shared" si="0"/>
        <v>0.19800961476924939</v>
      </c>
      <c r="J35" s="22">
        <f t="shared" si="1"/>
        <v>5.381127523527323E-2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EAST MONTPELIER</v>
      </c>
      <c r="C36" s="45">
        <f>IF('Town Data'!C32&gt;9,'Town Data'!B32,"*")</f>
        <v>5380153.8700000001</v>
      </c>
      <c r="D36" s="46">
        <f>IF('Town Data'!E32&gt;9,'Town Data'!D32,"*")</f>
        <v>2007146.53</v>
      </c>
      <c r="E36" s="47" t="str">
        <f>IF('Town Data'!G32&gt;9,'Town Data'!F32,"*")</f>
        <v>*</v>
      </c>
      <c r="F36" s="48">
        <f>IF('Town Data'!I32&gt;9,'Town Data'!H32,"*")</f>
        <v>5811162</v>
      </c>
      <c r="G36" s="46">
        <f>IF('Town Data'!K32&gt;9,'Town Data'!J32,"*")</f>
        <v>2398901.11</v>
      </c>
      <c r="H36" s="47" t="str">
        <f>IF('Town Data'!M32&gt;9,'Town Data'!L32,"*")</f>
        <v>*</v>
      </c>
      <c r="I36" s="9">
        <f t="shared" si="0"/>
        <v>-7.4169009571579639E-2</v>
      </c>
      <c r="J36" s="9">
        <f t="shared" si="1"/>
        <v>-0.1633058479847049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49">
        <f>IF('Town Data'!C33&gt;9,'Town Data'!B33,"*")</f>
        <v>7578964.21</v>
      </c>
      <c r="D37" s="50">
        <f>IF('Town Data'!E33&gt;9,'Town Data'!D33,"*")</f>
        <v>2580498.21</v>
      </c>
      <c r="E37" s="51" t="str">
        <f>IF('Town Data'!G33&gt;9,'Town Data'!F33,"*")</f>
        <v>*</v>
      </c>
      <c r="F37" s="50">
        <f>IF('Town Data'!I33&gt;9,'Town Data'!H33,"*")</f>
        <v>6560466.8399999999</v>
      </c>
      <c r="G37" s="50">
        <f>IF('Town Data'!K33&gt;9,'Town Data'!J33,"*")</f>
        <v>2423590.1</v>
      </c>
      <c r="H37" s="51" t="str">
        <f>IF('Town Data'!M33&gt;9,'Town Data'!L33,"*")</f>
        <v>*</v>
      </c>
      <c r="I37" s="22">
        <f t="shared" si="0"/>
        <v>0.15524769728125021</v>
      </c>
      <c r="J37" s="22">
        <f t="shared" si="1"/>
        <v>6.4742016399555291E-2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45">
        <f>IF('Town Data'!C34&gt;9,'Town Data'!B34,"*")</f>
        <v>43435321.710000001</v>
      </c>
      <c r="D38" s="46">
        <f>IF('Town Data'!E34&gt;9,'Town Data'!D34,"*")</f>
        <v>11701701.699999999</v>
      </c>
      <c r="E38" s="47">
        <f>IF('Town Data'!G34&gt;9,'Town Data'!F34,"*")</f>
        <v>76219.333333333372</v>
      </c>
      <c r="F38" s="48">
        <f>IF('Town Data'!I34&gt;9,'Town Data'!H34,"*")</f>
        <v>40717281.460000001</v>
      </c>
      <c r="G38" s="46">
        <f>IF('Town Data'!K34&gt;9,'Town Data'!J34,"*")</f>
        <v>12500907</v>
      </c>
      <c r="H38" s="47">
        <f>IF('Town Data'!M34&gt;9,'Town Data'!L34,"*")</f>
        <v>104660.66666666664</v>
      </c>
      <c r="I38" s="9">
        <f t="shared" si="0"/>
        <v>6.6753971594841338E-2</v>
      </c>
      <c r="J38" s="9">
        <f t="shared" si="1"/>
        <v>-6.3931785109672498E-2</v>
      </c>
      <c r="K38" s="9">
        <f t="shared" si="2"/>
        <v>-0.27174806199081419</v>
      </c>
      <c r="L38" s="15"/>
    </row>
    <row r="39" spans="1:12" x14ac:dyDescent="0.25">
      <c r="A39" s="15"/>
      <c r="B39" s="27" t="str">
        <f>'Town Data'!A35</f>
        <v>FAIR HAVEN</v>
      </c>
      <c r="C39" s="49">
        <f>IF('Town Data'!C35&gt;9,'Town Data'!B35,"*")</f>
        <v>8663072.2599999998</v>
      </c>
      <c r="D39" s="50">
        <f>IF('Town Data'!E35&gt;9,'Town Data'!D35,"*")</f>
        <v>1698897.74</v>
      </c>
      <c r="E39" s="51" t="str">
        <f>IF('Town Data'!G35&gt;9,'Town Data'!F35,"*")</f>
        <v>*</v>
      </c>
      <c r="F39" s="50">
        <f>IF('Town Data'!I35&gt;9,'Town Data'!H35,"*")</f>
        <v>5907578.5199999996</v>
      </c>
      <c r="G39" s="50">
        <f>IF('Town Data'!K35&gt;9,'Town Data'!J35,"*")</f>
        <v>1599721.52</v>
      </c>
      <c r="H39" s="51" t="str">
        <f>IF('Town Data'!M35&gt;9,'Town Data'!L35,"*")</f>
        <v>*</v>
      </c>
      <c r="I39" s="22">
        <f t="shared" si="0"/>
        <v>0.46643370556503416</v>
      </c>
      <c r="J39" s="22">
        <f t="shared" si="1"/>
        <v>6.1995927891249455E-2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45">
        <f>IF('Town Data'!C36&gt;9,'Town Data'!B36,"*")</f>
        <v>5848978.3099999996</v>
      </c>
      <c r="D40" s="46">
        <f>IF('Town Data'!E36&gt;9,'Town Data'!D36,"*")</f>
        <v>2001784.18</v>
      </c>
      <c r="E40" s="47" t="str">
        <f>IF('Town Data'!G36&gt;9,'Town Data'!F36,"*")</f>
        <v>*</v>
      </c>
      <c r="F40" s="48">
        <f>IF('Town Data'!I36&gt;9,'Town Data'!H36,"*")</f>
        <v>4461032.87</v>
      </c>
      <c r="G40" s="46">
        <f>IF('Town Data'!K36&gt;9,'Town Data'!J36,"*")</f>
        <v>1827430.13</v>
      </c>
      <c r="H40" s="47" t="str">
        <f>IF('Town Data'!M36&gt;9,'Town Data'!L36,"*")</f>
        <v>*</v>
      </c>
      <c r="I40" s="9">
        <f t="shared" si="0"/>
        <v>0.31112647686005496</v>
      </c>
      <c r="J40" s="9">
        <f t="shared" si="1"/>
        <v>9.5409420660039171E-2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49">
        <f>IF('Town Data'!C37&gt;9,'Town Data'!B37,"*")</f>
        <v>2085562.13</v>
      </c>
      <c r="D41" s="50">
        <f>IF('Town Data'!E37&gt;9,'Town Data'!D37,"*")</f>
        <v>635599.68999999994</v>
      </c>
      <c r="E41" s="51" t="str">
        <f>IF('Town Data'!G37&gt;9,'Town Data'!F37,"*")</f>
        <v>*</v>
      </c>
      <c r="F41" s="50">
        <f>IF('Town Data'!I37&gt;9,'Town Data'!H37,"*")</f>
        <v>1689656.18</v>
      </c>
      <c r="G41" s="50">
        <f>IF('Town Data'!K37&gt;9,'Town Data'!J37,"*")</f>
        <v>532140.19999999995</v>
      </c>
      <c r="H41" s="51" t="str">
        <f>IF('Town Data'!M37&gt;9,'Town Data'!L37,"*")</f>
        <v>*</v>
      </c>
      <c r="I41" s="22">
        <f t="shared" si="0"/>
        <v>0.23431154496768683</v>
      </c>
      <c r="J41" s="22">
        <f t="shared" si="1"/>
        <v>0.19442148892340777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45">
        <f>IF('Town Data'!C38&gt;9,'Town Data'!B38,"*")</f>
        <v>2941423.54</v>
      </c>
      <c r="D42" s="46">
        <f>IF('Town Data'!E38&gt;9,'Town Data'!D38,"*")</f>
        <v>859955.1</v>
      </c>
      <c r="E42" s="47" t="str">
        <f>IF('Town Data'!G38&gt;9,'Town Data'!F38,"*")</f>
        <v>*</v>
      </c>
      <c r="F42" s="48">
        <f>IF('Town Data'!I38&gt;9,'Town Data'!H38,"*")</f>
        <v>2407290.81</v>
      </c>
      <c r="G42" s="46">
        <f>IF('Town Data'!K38&gt;9,'Town Data'!J38,"*")</f>
        <v>888876.18</v>
      </c>
      <c r="H42" s="47" t="str">
        <f>IF('Town Data'!M38&gt;9,'Town Data'!L38,"*")</f>
        <v>*</v>
      </c>
      <c r="I42" s="9">
        <f t="shared" si="0"/>
        <v>0.22188126493948604</v>
      </c>
      <c r="J42" s="9">
        <f t="shared" si="1"/>
        <v>-3.2536680193185147E-2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GEORGIA</v>
      </c>
      <c r="C43" s="49">
        <f>IF('Town Data'!C39&gt;9,'Town Data'!B39,"*")</f>
        <v>1661885.1</v>
      </c>
      <c r="D43" s="50">
        <f>IF('Town Data'!E39&gt;9,'Town Data'!D39,"*")</f>
        <v>918545.69</v>
      </c>
      <c r="E43" s="51" t="str">
        <f>IF('Town Data'!G39&gt;9,'Town Data'!F39,"*")</f>
        <v>*</v>
      </c>
      <c r="F43" s="50">
        <f>IF('Town Data'!I39&gt;9,'Town Data'!H39,"*")</f>
        <v>1291555.06</v>
      </c>
      <c r="G43" s="50">
        <f>IF('Town Data'!K39&gt;9,'Town Data'!J39,"*")</f>
        <v>723965.41</v>
      </c>
      <c r="H43" s="51" t="str">
        <f>IF('Town Data'!M39&gt;9,'Town Data'!L39,"*")</f>
        <v>*</v>
      </c>
      <c r="I43" s="22">
        <f t="shared" si="0"/>
        <v>0.28673190285824907</v>
      </c>
      <c r="J43" s="22">
        <f t="shared" si="1"/>
        <v>0.26877013364492081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GRAND ISLE</v>
      </c>
      <c r="C44" s="45">
        <f>IF('Town Data'!C40&gt;9,'Town Data'!B40,"*")</f>
        <v>413114.02</v>
      </c>
      <c r="D44" s="46">
        <f>IF('Town Data'!E40&gt;9,'Town Data'!D40,"*")</f>
        <v>257687.76</v>
      </c>
      <c r="E44" s="47" t="str">
        <f>IF('Town Data'!G40&gt;9,'Town Data'!F40,"*")</f>
        <v>*</v>
      </c>
      <c r="F44" s="48">
        <f>IF('Town Data'!I40&gt;9,'Town Data'!H40,"*")</f>
        <v>409323.35</v>
      </c>
      <c r="G44" s="46">
        <f>IF('Town Data'!K40&gt;9,'Town Data'!J40,"*")</f>
        <v>264079.06</v>
      </c>
      <c r="H44" s="47" t="str">
        <f>IF('Town Data'!M40&gt;9,'Town Data'!L40,"*")</f>
        <v>*</v>
      </c>
      <c r="I44" s="9">
        <f t="shared" si="0"/>
        <v>9.2608203270105223E-3</v>
      </c>
      <c r="J44" s="9">
        <f t="shared" si="1"/>
        <v>-2.4202221864921773E-2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GROTON</v>
      </c>
      <c r="C45" s="49" t="str">
        <f>IF('Town Data'!C41&gt;9,'Town Data'!B41,"*")</f>
        <v>*</v>
      </c>
      <c r="D45" s="50" t="str">
        <f>IF('Town Data'!E41&gt;9,'Town Data'!D41,"*")</f>
        <v>*</v>
      </c>
      <c r="E45" s="51" t="str">
        <f>IF('Town Data'!G41&gt;9,'Town Data'!F41,"*")</f>
        <v>*</v>
      </c>
      <c r="F45" s="50">
        <f>IF('Town Data'!I41&gt;9,'Town Data'!H41,"*")</f>
        <v>928689.45</v>
      </c>
      <c r="G45" s="50" t="str">
        <f>IF('Town Data'!K41&gt;9,'Town Data'!J41,"*")</f>
        <v>*</v>
      </c>
      <c r="H45" s="51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HARDWICK</v>
      </c>
      <c r="C46" s="45">
        <f>IF('Town Data'!C42&gt;9,'Town Data'!B42,"*")</f>
        <v>10462739.039999999</v>
      </c>
      <c r="D46" s="46">
        <f>IF('Town Data'!E42&gt;9,'Town Data'!D42,"*")</f>
        <v>1850810.15</v>
      </c>
      <c r="E46" s="47" t="str">
        <f>IF('Town Data'!G42&gt;9,'Town Data'!F42,"*")</f>
        <v>*</v>
      </c>
      <c r="F46" s="48">
        <f>IF('Town Data'!I42&gt;9,'Town Data'!H42,"*")</f>
        <v>9339734.4100000001</v>
      </c>
      <c r="G46" s="46">
        <f>IF('Town Data'!K42&gt;9,'Town Data'!J42,"*")</f>
        <v>1493452.82</v>
      </c>
      <c r="H46" s="47" t="str">
        <f>IF('Town Data'!M42&gt;9,'Town Data'!L42,"*")</f>
        <v>*</v>
      </c>
      <c r="I46" s="9">
        <f t="shared" si="0"/>
        <v>0.12023946085636057</v>
      </c>
      <c r="J46" s="9">
        <f t="shared" si="1"/>
        <v>0.23928263766645125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HARTFORD</v>
      </c>
      <c r="C47" s="49">
        <f>IF('Town Data'!C43&gt;9,'Town Data'!B43,"*")</f>
        <v>45927380.57</v>
      </c>
      <c r="D47" s="50">
        <f>IF('Town Data'!E43&gt;9,'Town Data'!D43,"*")</f>
        <v>9707874.6099999994</v>
      </c>
      <c r="E47" s="51">
        <f>IF('Town Data'!G43&gt;9,'Town Data'!F43,"*")</f>
        <v>115497.3333333334</v>
      </c>
      <c r="F47" s="50">
        <f>IF('Town Data'!I43&gt;9,'Town Data'!H43,"*")</f>
        <v>37456202.670000002</v>
      </c>
      <c r="G47" s="50">
        <f>IF('Town Data'!K43&gt;9,'Town Data'!J43,"*")</f>
        <v>8263304.9400000004</v>
      </c>
      <c r="H47" s="51">
        <f>IF('Town Data'!M43&gt;9,'Town Data'!L43,"*")</f>
        <v>60632.5</v>
      </c>
      <c r="I47" s="22">
        <f t="shared" si="0"/>
        <v>0.22616221870202727</v>
      </c>
      <c r="J47" s="22">
        <f t="shared" si="1"/>
        <v>0.17481742238596351</v>
      </c>
      <c r="K47" s="22">
        <f t="shared" si="2"/>
        <v>0.90487499828200058</v>
      </c>
      <c r="L47" s="15"/>
    </row>
    <row r="48" spans="1:12" x14ac:dyDescent="0.25">
      <c r="A48" s="15"/>
      <c r="B48" s="15" t="str">
        <f>'Town Data'!A44</f>
        <v>HARTLAND</v>
      </c>
      <c r="C48" s="45">
        <f>IF('Town Data'!C44&gt;9,'Town Data'!B44,"*")</f>
        <v>640725.37</v>
      </c>
      <c r="D48" s="46">
        <f>IF('Town Data'!E44&gt;9,'Town Data'!D44,"*")</f>
        <v>230044.6</v>
      </c>
      <c r="E48" s="47" t="str">
        <f>IF('Town Data'!G44&gt;9,'Town Data'!F44,"*")</f>
        <v>*</v>
      </c>
      <c r="F48" s="48">
        <f>IF('Town Data'!I44&gt;9,'Town Data'!H44,"*")</f>
        <v>726146.42</v>
      </c>
      <c r="G48" s="46">
        <f>IF('Town Data'!K44&gt;9,'Town Data'!J44,"*")</f>
        <v>358641.85</v>
      </c>
      <c r="H48" s="47" t="str">
        <f>IF('Town Data'!M44&gt;9,'Town Data'!L44,"*")</f>
        <v>*</v>
      </c>
      <c r="I48" s="9">
        <f t="shared" si="0"/>
        <v>-0.11763612357959438</v>
      </c>
      <c r="J48" s="9">
        <f t="shared" si="1"/>
        <v>-0.35856732838066718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HIGHGATE</v>
      </c>
      <c r="C49" s="49">
        <f>IF('Town Data'!C45&gt;9,'Town Data'!B45,"*")</f>
        <v>2885748.79</v>
      </c>
      <c r="D49" s="50">
        <f>IF('Town Data'!E45&gt;9,'Town Data'!D45,"*")</f>
        <v>1247160.8400000001</v>
      </c>
      <c r="E49" s="51" t="str">
        <f>IF('Town Data'!G45&gt;9,'Town Data'!F45,"*")</f>
        <v>*</v>
      </c>
      <c r="F49" s="50">
        <f>IF('Town Data'!I45&gt;9,'Town Data'!H45,"*")</f>
        <v>2589248</v>
      </c>
      <c r="G49" s="50">
        <f>IF('Town Data'!K45&gt;9,'Town Data'!J45,"*")</f>
        <v>1279753.6599999999</v>
      </c>
      <c r="H49" s="51" t="str">
        <f>IF('Town Data'!M45&gt;9,'Town Data'!L45,"*")</f>
        <v>*</v>
      </c>
      <c r="I49" s="22">
        <f t="shared" si="0"/>
        <v>0.11451231786217467</v>
      </c>
      <c r="J49" s="22">
        <f t="shared" si="1"/>
        <v>-2.5468042029276036E-2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HINESBURG</v>
      </c>
      <c r="C50" s="45">
        <f>IF('Town Data'!C46&gt;9,'Town Data'!B46,"*")</f>
        <v>7966039.6299999999</v>
      </c>
      <c r="D50" s="46">
        <f>IF('Town Data'!E46&gt;9,'Town Data'!D46,"*")</f>
        <v>2190261.73</v>
      </c>
      <c r="E50" s="47" t="str">
        <f>IF('Town Data'!G46&gt;9,'Town Data'!F46,"*")</f>
        <v>*</v>
      </c>
      <c r="F50" s="48">
        <f>IF('Town Data'!I46&gt;9,'Town Data'!H46,"*")</f>
        <v>6656946.7599999998</v>
      </c>
      <c r="G50" s="46">
        <f>IF('Town Data'!K46&gt;9,'Town Data'!J46,"*")</f>
        <v>2052819.95</v>
      </c>
      <c r="H50" s="47" t="str">
        <f>IF('Town Data'!M46&gt;9,'Town Data'!L46,"*")</f>
        <v>*</v>
      </c>
      <c r="I50" s="9">
        <f t="shared" si="0"/>
        <v>0.19665064438640639</v>
      </c>
      <c r="J50" s="9">
        <f t="shared" si="1"/>
        <v>6.695267161642697E-2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HUNTINGTON</v>
      </c>
      <c r="C51" s="49" t="str">
        <f>IF('Town Data'!C47&gt;9,'Town Data'!B47,"*")</f>
        <v>*</v>
      </c>
      <c r="D51" s="50" t="str">
        <f>IF('Town Data'!E47&gt;9,'Town Data'!D47,"*")</f>
        <v>*</v>
      </c>
      <c r="E51" s="51" t="str">
        <f>IF('Town Data'!G47&gt;9,'Town Data'!F47,"*")</f>
        <v>*</v>
      </c>
      <c r="F51" s="50">
        <f>IF('Town Data'!I47&gt;9,'Town Data'!H47,"*")</f>
        <v>239690.42</v>
      </c>
      <c r="G51" s="50">
        <f>IF('Town Data'!K47&gt;9,'Town Data'!J47,"*")</f>
        <v>134537.01999999999</v>
      </c>
      <c r="H51" s="51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HYDE PARK</v>
      </c>
      <c r="C52" s="45">
        <f>IF('Town Data'!C48&gt;9,'Town Data'!B48,"*")</f>
        <v>3315414.96</v>
      </c>
      <c r="D52" s="46">
        <f>IF('Town Data'!E48&gt;9,'Town Data'!D48,"*")</f>
        <v>501873.3</v>
      </c>
      <c r="E52" s="47" t="str">
        <f>IF('Town Data'!G48&gt;9,'Town Data'!F48,"*")</f>
        <v>*</v>
      </c>
      <c r="F52" s="48">
        <f>IF('Town Data'!I48&gt;9,'Town Data'!H48,"*")</f>
        <v>3895033.17</v>
      </c>
      <c r="G52" s="46">
        <f>IF('Town Data'!K48&gt;9,'Town Data'!J48,"*")</f>
        <v>516106.74</v>
      </c>
      <c r="H52" s="47" t="str">
        <f>IF('Town Data'!M48&gt;9,'Town Data'!L48,"*")</f>
        <v>*</v>
      </c>
      <c r="I52" s="9">
        <f t="shared" si="0"/>
        <v>-0.14880956970130244</v>
      </c>
      <c r="J52" s="9">
        <f t="shared" si="1"/>
        <v>-2.7578481149073936E-2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IRASBURG</v>
      </c>
      <c r="C53" s="49">
        <f>IF('Town Data'!C49&gt;9,'Town Data'!B49,"*")</f>
        <v>2588982.06</v>
      </c>
      <c r="D53" s="50" t="str">
        <f>IF('Town Data'!E49&gt;9,'Town Data'!D49,"*")</f>
        <v>*</v>
      </c>
      <c r="E53" s="51" t="str">
        <f>IF('Town Data'!G49&gt;9,'Town Data'!F49,"*")</f>
        <v>*</v>
      </c>
      <c r="F53" s="50">
        <f>IF('Town Data'!I49&gt;9,'Town Data'!H49,"*")</f>
        <v>2441284.9700000002</v>
      </c>
      <c r="G53" s="50" t="str">
        <f>IF('Town Data'!K49&gt;9,'Town Data'!J49,"*")</f>
        <v>*</v>
      </c>
      <c r="H53" s="51" t="str">
        <f>IF('Town Data'!M49&gt;9,'Town Data'!L49,"*")</f>
        <v>*</v>
      </c>
      <c r="I53" s="22">
        <f t="shared" si="0"/>
        <v>6.0499733466183522E-2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JAMAICA</v>
      </c>
      <c r="C54" s="45">
        <f>IF('Town Data'!C50&gt;9,'Town Data'!B50,"*")</f>
        <v>1279921.05</v>
      </c>
      <c r="D54" s="46">
        <f>IF('Town Data'!E50&gt;9,'Town Data'!D50,"*")</f>
        <v>338904.88</v>
      </c>
      <c r="E54" s="47" t="str">
        <f>IF('Town Data'!G50&gt;9,'Town Data'!F50,"*")</f>
        <v>*</v>
      </c>
      <c r="F54" s="48">
        <f>IF('Town Data'!I50&gt;9,'Town Data'!H50,"*")</f>
        <v>1585257.9</v>
      </c>
      <c r="G54" s="46">
        <f>IF('Town Data'!K50&gt;9,'Town Data'!J50,"*")</f>
        <v>295138.96999999997</v>
      </c>
      <c r="H54" s="47" t="str">
        <f>IF('Town Data'!M50&gt;9,'Town Data'!L50,"*")</f>
        <v>*</v>
      </c>
      <c r="I54" s="9">
        <f t="shared" si="0"/>
        <v>-0.19261020556970565</v>
      </c>
      <c r="J54" s="9">
        <f t="shared" si="1"/>
        <v>0.14828916018782623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JERICHO</v>
      </c>
      <c r="C55" s="49">
        <f>IF('Town Data'!C51&gt;9,'Town Data'!B51,"*")</f>
        <v>4520608.68</v>
      </c>
      <c r="D55" s="50">
        <f>IF('Town Data'!E51&gt;9,'Town Data'!D51,"*")</f>
        <v>1336928.72</v>
      </c>
      <c r="E55" s="51" t="str">
        <f>IF('Town Data'!G51&gt;9,'Town Data'!F51,"*")</f>
        <v>*</v>
      </c>
      <c r="F55" s="50">
        <f>IF('Town Data'!I51&gt;9,'Town Data'!H51,"*")</f>
        <v>3222498.73</v>
      </c>
      <c r="G55" s="50">
        <f>IF('Town Data'!K51&gt;9,'Town Data'!J51,"*")</f>
        <v>1172451.07</v>
      </c>
      <c r="H55" s="51" t="str">
        <f>IF('Town Data'!M51&gt;9,'Town Data'!L51,"*")</f>
        <v>*</v>
      </c>
      <c r="I55" s="22">
        <f t="shared" si="0"/>
        <v>0.40282714091248056</v>
      </c>
      <c r="J55" s="22">
        <f t="shared" si="1"/>
        <v>0.14028529992300651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JOHNSON</v>
      </c>
      <c r="C56" s="45">
        <f>IF('Town Data'!C52&gt;9,'Town Data'!B52,"*")</f>
        <v>10542573.140000001</v>
      </c>
      <c r="D56" s="46">
        <f>IF('Town Data'!E52&gt;9,'Town Data'!D52,"*")</f>
        <v>3279631.13</v>
      </c>
      <c r="E56" s="47" t="str">
        <f>IF('Town Data'!G52&gt;9,'Town Data'!F52,"*")</f>
        <v>*</v>
      </c>
      <c r="F56" s="48">
        <f>IF('Town Data'!I52&gt;9,'Town Data'!H52,"*")</f>
        <v>9554870.5099999998</v>
      </c>
      <c r="G56" s="46">
        <f>IF('Town Data'!K52&gt;9,'Town Data'!J52,"*")</f>
        <v>2959619.64</v>
      </c>
      <c r="H56" s="47" t="str">
        <f>IF('Town Data'!M52&gt;9,'Town Data'!L52,"*")</f>
        <v>*</v>
      </c>
      <c r="I56" s="9">
        <f t="shared" si="0"/>
        <v>0.10337163951790707</v>
      </c>
      <c r="J56" s="9">
        <f t="shared" si="1"/>
        <v>0.10812588404096404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KILLINGTON</v>
      </c>
      <c r="C57" s="49">
        <f>IF('Town Data'!C53&gt;9,'Town Data'!B53,"*")</f>
        <v>3301537.33</v>
      </c>
      <c r="D57" s="50">
        <f>IF('Town Data'!E53&gt;9,'Town Data'!D53,"*")</f>
        <v>2560816.25</v>
      </c>
      <c r="E57" s="51" t="str">
        <f>IF('Town Data'!G53&gt;9,'Town Data'!F53,"*")</f>
        <v>*</v>
      </c>
      <c r="F57" s="50">
        <f>IF('Town Data'!I53&gt;9,'Town Data'!H53,"*")</f>
        <v>2750131.37</v>
      </c>
      <c r="G57" s="50">
        <f>IF('Town Data'!K53&gt;9,'Town Data'!J53,"*")</f>
        <v>2271870.0299999998</v>
      </c>
      <c r="H57" s="51" t="str">
        <f>IF('Town Data'!M53&gt;9,'Town Data'!L53,"*")</f>
        <v>*</v>
      </c>
      <c r="I57" s="22">
        <f t="shared" si="0"/>
        <v>0.20050168003428867</v>
      </c>
      <c r="J57" s="22">
        <f t="shared" si="1"/>
        <v>0.12718430904253808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LONDONDERRY</v>
      </c>
      <c r="C58" s="45">
        <f>IF('Town Data'!C54&gt;9,'Town Data'!B54,"*")</f>
        <v>8128402.21</v>
      </c>
      <c r="D58" s="46">
        <f>IF('Town Data'!E54&gt;9,'Town Data'!D54,"*")</f>
        <v>4118152.32</v>
      </c>
      <c r="E58" s="47" t="str">
        <f>IF('Town Data'!G54&gt;9,'Town Data'!F54,"*")</f>
        <v>*</v>
      </c>
      <c r="F58" s="48">
        <f>IF('Town Data'!I54&gt;9,'Town Data'!H54,"*")</f>
        <v>7572104.7400000002</v>
      </c>
      <c r="G58" s="46">
        <f>IF('Town Data'!K54&gt;9,'Town Data'!J54,"*")</f>
        <v>4146230.67</v>
      </c>
      <c r="H58" s="47" t="str">
        <f>IF('Town Data'!M54&gt;9,'Town Data'!L54,"*")</f>
        <v>*</v>
      </c>
      <c r="I58" s="9">
        <f t="shared" si="0"/>
        <v>7.3466689791192683E-2</v>
      </c>
      <c r="J58" s="9">
        <f t="shared" si="1"/>
        <v>-6.7720183064489499E-3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LUDLOW</v>
      </c>
      <c r="C59" s="49">
        <f>IF('Town Data'!C55&gt;9,'Town Data'!B55,"*")</f>
        <v>6356578.0899999999</v>
      </c>
      <c r="D59" s="50">
        <f>IF('Town Data'!E55&gt;9,'Town Data'!D55,"*")</f>
        <v>2940820.16</v>
      </c>
      <c r="E59" s="51" t="str">
        <f>IF('Town Data'!G55&gt;9,'Town Data'!F55,"*")</f>
        <v>*</v>
      </c>
      <c r="F59" s="50">
        <f>IF('Town Data'!I55&gt;9,'Town Data'!H55,"*")</f>
        <v>6584540.8099999996</v>
      </c>
      <c r="G59" s="50">
        <f>IF('Town Data'!K55&gt;9,'Town Data'!J55,"*")</f>
        <v>3416854.53</v>
      </c>
      <c r="H59" s="51" t="str">
        <f>IF('Town Data'!M55&gt;9,'Town Data'!L55,"*")</f>
        <v>*</v>
      </c>
      <c r="I59" s="22">
        <f t="shared" si="0"/>
        <v>-3.4620898643955671E-2</v>
      </c>
      <c r="J59" s="22">
        <f t="shared" si="1"/>
        <v>-0.13931947228669395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LYNDON</v>
      </c>
      <c r="C60" s="45">
        <f>IF('Town Data'!C56&gt;9,'Town Data'!B56,"*")</f>
        <v>12111280.699999999</v>
      </c>
      <c r="D60" s="46">
        <f>IF('Town Data'!E56&gt;9,'Town Data'!D56,"*")</f>
        <v>4393285.9400000004</v>
      </c>
      <c r="E60" s="47">
        <f>IF('Town Data'!G56&gt;9,'Town Data'!F56,"*")</f>
        <v>44152.333333333372</v>
      </c>
      <c r="F60" s="48">
        <f>IF('Town Data'!I56&gt;9,'Town Data'!H56,"*")</f>
        <v>10580389.550000001</v>
      </c>
      <c r="G60" s="46">
        <f>IF('Town Data'!K56&gt;9,'Town Data'!J56,"*")</f>
        <v>4247730.83</v>
      </c>
      <c r="H60" s="47">
        <f>IF('Town Data'!M56&gt;9,'Town Data'!L56,"*")</f>
        <v>39950.500000000036</v>
      </c>
      <c r="I60" s="9">
        <f t="shared" si="0"/>
        <v>0.14469137858917477</v>
      </c>
      <c r="J60" s="9">
        <f t="shared" si="1"/>
        <v>3.4266556857135019E-2</v>
      </c>
      <c r="K60" s="9">
        <f t="shared" si="2"/>
        <v>0.10517598861924962</v>
      </c>
      <c r="L60" s="15"/>
    </row>
    <row r="61" spans="1:12" x14ac:dyDescent="0.25">
      <c r="A61" s="15"/>
      <c r="B61" s="27" t="str">
        <f>'Town Data'!A57</f>
        <v>MANCHESTER</v>
      </c>
      <c r="C61" s="49">
        <f>IF('Town Data'!C57&gt;9,'Town Data'!B57,"*")</f>
        <v>26081913.649999999</v>
      </c>
      <c r="D61" s="50">
        <f>IF('Town Data'!E57&gt;9,'Town Data'!D57,"*")</f>
        <v>12882503.93</v>
      </c>
      <c r="E61" s="51">
        <f>IF('Town Data'!G57&gt;9,'Town Data'!F57,"*")</f>
        <v>258776.99999999968</v>
      </c>
      <c r="F61" s="50">
        <f>IF('Town Data'!I57&gt;9,'Town Data'!H57,"*")</f>
        <v>25487122.449999999</v>
      </c>
      <c r="G61" s="50">
        <f>IF('Town Data'!K57&gt;9,'Town Data'!J57,"*")</f>
        <v>12963539.029999999</v>
      </c>
      <c r="H61" s="51">
        <f>IF('Town Data'!M57&gt;9,'Town Data'!L57,"*")</f>
        <v>238704.66666666677</v>
      </c>
      <c r="I61" s="22">
        <f t="shared" si="0"/>
        <v>2.3336930293596139E-2</v>
      </c>
      <c r="J61" s="22">
        <f t="shared" si="1"/>
        <v>-6.251001351750443E-3</v>
      </c>
      <c r="K61" s="22">
        <f t="shared" si="2"/>
        <v>8.40885669041503E-2</v>
      </c>
      <c r="L61" s="15"/>
    </row>
    <row r="62" spans="1:12" x14ac:dyDescent="0.25">
      <c r="A62" s="15"/>
      <c r="B62" s="15" t="str">
        <f>'Town Data'!A58</f>
        <v>MENDON</v>
      </c>
      <c r="C62" s="45">
        <f>IF('Town Data'!C58&gt;9,'Town Data'!B58,"*")</f>
        <v>3317525.42</v>
      </c>
      <c r="D62" s="46">
        <f>IF('Town Data'!E58&gt;9,'Town Data'!D58,"*")</f>
        <v>801306.87</v>
      </c>
      <c r="E62" s="47" t="str">
        <f>IF('Town Data'!G58&gt;9,'Town Data'!F58,"*")</f>
        <v>*</v>
      </c>
      <c r="F62" s="48">
        <f>IF('Town Data'!I58&gt;9,'Town Data'!H58,"*")</f>
        <v>2336756.61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0.41971372020640185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MIDDLEBURY</v>
      </c>
      <c r="C63" s="49">
        <f>IF('Town Data'!C59&gt;9,'Town Data'!B59,"*")</f>
        <v>43541954.049999997</v>
      </c>
      <c r="D63" s="50">
        <f>IF('Town Data'!E59&gt;9,'Town Data'!D59,"*")</f>
        <v>13365736.949999999</v>
      </c>
      <c r="E63" s="51">
        <f>IF('Town Data'!G59&gt;9,'Town Data'!F59,"*")</f>
        <v>80150.166666666628</v>
      </c>
      <c r="F63" s="50">
        <f>IF('Town Data'!I59&gt;9,'Town Data'!H59,"*")</f>
        <v>41754967.479999997</v>
      </c>
      <c r="G63" s="50">
        <f>IF('Town Data'!K59&gt;9,'Town Data'!J59,"*")</f>
        <v>12485567.6</v>
      </c>
      <c r="H63" s="51">
        <f>IF('Town Data'!M59&gt;9,'Town Data'!L59,"*")</f>
        <v>52994.999999999993</v>
      </c>
      <c r="I63" s="22">
        <f t="shared" si="0"/>
        <v>4.2796981481447449E-2</v>
      </c>
      <c r="J63" s="22">
        <f t="shared" si="1"/>
        <v>7.0494940894797575E-2</v>
      </c>
      <c r="K63" s="22">
        <f t="shared" si="2"/>
        <v>0.51240997578387848</v>
      </c>
      <c r="L63" s="15"/>
    </row>
    <row r="64" spans="1:12" x14ac:dyDescent="0.25">
      <c r="A64" s="15"/>
      <c r="B64" s="15" t="str">
        <f>'Town Data'!A60</f>
        <v>MILTON</v>
      </c>
      <c r="C64" s="45">
        <f>IF('Town Data'!C60&gt;9,'Town Data'!B60,"*")</f>
        <v>18440025.84</v>
      </c>
      <c r="D64" s="46">
        <f>IF('Town Data'!E60&gt;9,'Town Data'!D60,"*")</f>
        <v>5030729.91</v>
      </c>
      <c r="E64" s="47">
        <f>IF('Town Data'!G60&gt;9,'Town Data'!F60,"*")</f>
        <v>26397.166666666675</v>
      </c>
      <c r="F64" s="48">
        <f>IF('Town Data'!I60&gt;9,'Town Data'!H60,"*")</f>
        <v>19344573.710000001</v>
      </c>
      <c r="G64" s="46">
        <f>IF('Town Data'!K60&gt;9,'Town Data'!J60,"*")</f>
        <v>4703902.6900000004</v>
      </c>
      <c r="H64" s="47">
        <f>IF('Town Data'!M60&gt;9,'Town Data'!L60,"*")</f>
        <v>483043.83333333302</v>
      </c>
      <c r="I64" s="9">
        <f t="shared" si="0"/>
        <v>-4.675977271767965E-2</v>
      </c>
      <c r="J64" s="9">
        <f t="shared" si="1"/>
        <v>6.9480012988959117E-2</v>
      </c>
      <c r="K64" s="9">
        <f t="shared" si="2"/>
        <v>-0.94535244040999722</v>
      </c>
      <c r="L64" s="15"/>
    </row>
    <row r="65" spans="1:12" x14ac:dyDescent="0.25">
      <c r="A65" s="15"/>
      <c r="B65" s="27" t="str">
        <f>'Town Data'!A61</f>
        <v>MONTPELIER</v>
      </c>
      <c r="C65" s="49">
        <f>IF('Town Data'!C61&gt;9,'Town Data'!B61,"*")</f>
        <v>19048846.260000002</v>
      </c>
      <c r="D65" s="50">
        <f>IF('Town Data'!E61&gt;9,'Town Data'!D61,"*")</f>
        <v>6316796.6500000004</v>
      </c>
      <c r="E65" s="51">
        <f>IF('Town Data'!G61&gt;9,'Town Data'!F61,"*")</f>
        <v>219508.66666666704</v>
      </c>
      <c r="F65" s="50">
        <f>IF('Town Data'!I61&gt;9,'Town Data'!H61,"*")</f>
        <v>16369617.869999999</v>
      </c>
      <c r="G65" s="50">
        <f>IF('Town Data'!K61&gt;9,'Town Data'!J61,"*")</f>
        <v>6079463.9100000001</v>
      </c>
      <c r="H65" s="51">
        <f>IF('Town Data'!M61&gt;9,'Town Data'!L61,"*")</f>
        <v>212130.33333333369</v>
      </c>
      <c r="I65" s="22">
        <f t="shared" si="0"/>
        <v>0.16367079618334443</v>
      </c>
      <c r="J65" s="22">
        <f t="shared" si="1"/>
        <v>3.9038432255451984E-2</v>
      </c>
      <c r="K65" s="22">
        <f t="shared" si="2"/>
        <v>3.4782075799312043E-2</v>
      </c>
      <c r="L65" s="15"/>
    </row>
    <row r="66" spans="1:12" x14ac:dyDescent="0.25">
      <c r="A66" s="15"/>
      <c r="B66" s="15" t="str">
        <f>'Town Data'!A62</f>
        <v>MORETOWN</v>
      </c>
      <c r="C66" s="45">
        <f>IF('Town Data'!C62&gt;9,'Town Data'!B62,"*")</f>
        <v>487489.49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520600.73</v>
      </c>
      <c r="G66" s="46">
        <f>IF('Town Data'!K62&gt;9,'Town Data'!J62,"*")</f>
        <v>244911.68</v>
      </c>
      <c r="H66" s="47" t="str">
        <f>IF('Town Data'!M62&gt;9,'Town Data'!L62,"*")</f>
        <v>*</v>
      </c>
      <c r="I66" s="9">
        <f t="shared" si="0"/>
        <v>-6.3601985344891837E-2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MORRISTOWN</v>
      </c>
      <c r="C67" s="49">
        <f>IF('Town Data'!C63&gt;9,'Town Data'!B63,"*")</f>
        <v>29659820.77</v>
      </c>
      <c r="D67" s="50">
        <f>IF('Town Data'!E63&gt;9,'Town Data'!D63,"*")</f>
        <v>10140210.949999999</v>
      </c>
      <c r="E67" s="51">
        <f>IF('Town Data'!G63&gt;9,'Town Data'!F63,"*")</f>
        <v>167933.16666666669</v>
      </c>
      <c r="F67" s="50">
        <f>IF('Town Data'!I63&gt;9,'Town Data'!H63,"*")</f>
        <v>25720146.870000001</v>
      </c>
      <c r="G67" s="50">
        <f>IF('Town Data'!K63&gt;9,'Town Data'!J63,"*")</f>
        <v>8649570</v>
      </c>
      <c r="H67" s="51">
        <f>IF('Town Data'!M63&gt;9,'Town Data'!L63,"*")</f>
        <v>125314.99999999997</v>
      </c>
      <c r="I67" s="22">
        <f t="shared" si="0"/>
        <v>0.15317462687568231</v>
      </c>
      <c r="J67" s="22">
        <f t="shared" si="1"/>
        <v>0.17233700056765819</v>
      </c>
      <c r="K67" s="22">
        <f t="shared" si="2"/>
        <v>0.34008831079014262</v>
      </c>
      <c r="L67" s="15"/>
    </row>
    <row r="68" spans="1:12" x14ac:dyDescent="0.25">
      <c r="A68" s="15"/>
      <c r="B68" s="15" t="str">
        <f>'Town Data'!A64</f>
        <v>NEW HAVEN</v>
      </c>
      <c r="C68" s="45">
        <f>IF('Town Data'!C64&gt;9,'Town Data'!B64,"*")</f>
        <v>15955400.73</v>
      </c>
      <c r="D68" s="46">
        <f>IF('Town Data'!E64&gt;9,'Town Data'!D64,"*")</f>
        <v>1380895.04</v>
      </c>
      <c r="E68" s="47" t="str">
        <f>IF('Town Data'!G64&gt;9,'Town Data'!F64,"*")</f>
        <v>*</v>
      </c>
      <c r="F68" s="48">
        <f>IF('Town Data'!I64&gt;9,'Town Data'!H64,"*")</f>
        <v>12361132.77</v>
      </c>
      <c r="G68" s="46">
        <f>IF('Town Data'!K64&gt;9,'Town Data'!J64,"*")</f>
        <v>1208023.1599999999</v>
      </c>
      <c r="H68" s="47" t="str">
        <f>IF('Town Data'!M64&gt;9,'Town Data'!L64,"*")</f>
        <v>*</v>
      </c>
      <c r="I68" s="9">
        <f t="shared" si="0"/>
        <v>0.29077172997632977</v>
      </c>
      <c r="J68" s="9">
        <f t="shared" si="1"/>
        <v>0.14310311732765135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NEWBURY</v>
      </c>
      <c r="C69" s="49">
        <f>IF('Town Data'!C65&gt;9,'Town Data'!B65,"*")</f>
        <v>3836062.01</v>
      </c>
      <c r="D69" s="50">
        <f>IF('Town Data'!E65&gt;9,'Town Data'!D65,"*")</f>
        <v>314166.11</v>
      </c>
      <c r="E69" s="51" t="str">
        <f>IF('Town Data'!G65&gt;9,'Town Data'!F65,"*")</f>
        <v>*</v>
      </c>
      <c r="F69" s="50">
        <f>IF('Town Data'!I65&gt;9,'Town Data'!H65,"*")</f>
        <v>2992827.86</v>
      </c>
      <c r="G69" s="50">
        <f>IF('Town Data'!K65&gt;9,'Town Data'!J65,"*")</f>
        <v>286664.51</v>
      </c>
      <c r="H69" s="51" t="str">
        <f>IF('Town Data'!M65&gt;9,'Town Data'!L65,"*")</f>
        <v>*</v>
      </c>
      <c r="I69" s="22">
        <f t="shared" si="0"/>
        <v>0.28175163739621162</v>
      </c>
      <c r="J69" s="22">
        <f t="shared" si="1"/>
        <v>9.593653570858833E-2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NEWFANE</v>
      </c>
      <c r="C70" s="45">
        <f>IF('Town Data'!C66&gt;9,'Town Data'!B66,"*")</f>
        <v>391892.18</v>
      </c>
      <c r="D70" s="46">
        <f>IF('Town Data'!E66&gt;9,'Town Data'!D66,"*")</f>
        <v>205760.59</v>
      </c>
      <c r="E70" s="47" t="str">
        <f>IF('Town Data'!G66&gt;9,'Town Data'!F66,"*")</f>
        <v>*</v>
      </c>
      <c r="F70" s="48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NEWPORT</v>
      </c>
      <c r="C71" s="49">
        <f>IF('Town Data'!C67&gt;9,'Town Data'!B67,"*")</f>
        <v>22075731.289999999</v>
      </c>
      <c r="D71" s="50">
        <f>IF('Town Data'!E67&gt;9,'Town Data'!D67,"*")</f>
        <v>4994547.38</v>
      </c>
      <c r="E71" s="51">
        <f>IF('Town Data'!G67&gt;9,'Town Data'!F67,"*")</f>
        <v>73646.333333333314</v>
      </c>
      <c r="F71" s="50">
        <f>IF('Town Data'!I67&gt;9,'Town Data'!H67,"*")</f>
        <v>20881275.52</v>
      </c>
      <c r="G71" s="50">
        <f>IF('Town Data'!K67&gt;9,'Town Data'!J67,"*")</f>
        <v>4684620.4800000004</v>
      </c>
      <c r="H71" s="51">
        <f>IF('Town Data'!M67&gt;9,'Town Data'!L67,"*")</f>
        <v>84224.166666666657</v>
      </c>
      <c r="I71" s="22">
        <f t="shared" si="3"/>
        <v>5.7202241733554766E-2</v>
      </c>
      <c r="J71" s="22">
        <f t="shared" si="4"/>
        <v>6.6158379600475006E-2</v>
      </c>
      <c r="K71" s="22">
        <f t="shared" si="5"/>
        <v>-0.12559142763854408</v>
      </c>
      <c r="L71" s="15"/>
    </row>
    <row r="72" spans="1:12" x14ac:dyDescent="0.25">
      <c r="A72" s="15"/>
      <c r="B72" s="15" t="str">
        <f>'Town Data'!A68</f>
        <v>NEWPORT TOWN</v>
      </c>
      <c r="C72" s="45">
        <f>IF('Town Data'!C68&gt;9,'Town Data'!B68,"*")</f>
        <v>620475.89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NORTHFIELD</v>
      </c>
      <c r="C73" s="49">
        <f>IF('Town Data'!C69&gt;9,'Town Data'!B69,"*")</f>
        <v>6119407.46</v>
      </c>
      <c r="D73" s="50">
        <f>IF('Town Data'!E69&gt;9,'Town Data'!D69,"*")</f>
        <v>1756960.21</v>
      </c>
      <c r="E73" s="51" t="str">
        <f>IF('Town Data'!G69&gt;9,'Town Data'!F69,"*")</f>
        <v>*</v>
      </c>
      <c r="F73" s="50">
        <f>IF('Town Data'!I69&gt;9,'Town Data'!H69,"*")</f>
        <v>4865964.84</v>
      </c>
      <c r="G73" s="50">
        <f>IF('Town Data'!K69&gt;9,'Town Data'!J69,"*")</f>
        <v>1647280.72</v>
      </c>
      <c r="H73" s="51" t="str">
        <f>IF('Town Data'!M69&gt;9,'Town Data'!L69,"*")</f>
        <v>*</v>
      </c>
      <c r="I73" s="22">
        <f t="shared" si="3"/>
        <v>0.25759385059592832</v>
      </c>
      <c r="J73" s="22">
        <f t="shared" si="4"/>
        <v>6.6582148791251558E-2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NORWICH</v>
      </c>
      <c r="C74" s="45">
        <f>IF('Town Data'!C70&gt;9,'Town Data'!B70,"*")</f>
        <v>2324833.33</v>
      </c>
      <c r="D74" s="46">
        <f>IF('Town Data'!E70&gt;9,'Town Data'!D70,"*")</f>
        <v>723318.09</v>
      </c>
      <c r="E74" s="47" t="str">
        <f>IF('Town Data'!G70&gt;9,'Town Data'!F70,"*")</f>
        <v>*</v>
      </c>
      <c r="F74" s="48">
        <f>IF('Town Data'!I70&gt;9,'Town Data'!H70,"*")</f>
        <v>2036146.21</v>
      </c>
      <c r="G74" s="46">
        <f>IF('Town Data'!K70&gt;9,'Town Data'!J70,"*")</f>
        <v>608319.26</v>
      </c>
      <c r="H74" s="47" t="str">
        <f>IF('Town Data'!M70&gt;9,'Town Data'!L70,"*")</f>
        <v>*</v>
      </c>
      <c r="I74" s="9">
        <f t="shared" si="3"/>
        <v>0.14178113466615941</v>
      </c>
      <c r="J74" s="9">
        <f t="shared" si="4"/>
        <v>0.18904354598274589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ORWELL</v>
      </c>
      <c r="C75" s="49" t="str">
        <f>IF('Town Data'!C71&gt;9,'Town Data'!B71,"*")</f>
        <v>*</v>
      </c>
      <c r="D75" s="50" t="str">
        <f>IF('Town Data'!E71&gt;9,'Town Data'!D71,"*")</f>
        <v>*</v>
      </c>
      <c r="E75" s="51" t="str">
        <f>IF('Town Data'!G71&gt;9,'Town Data'!F71,"*")</f>
        <v>*</v>
      </c>
      <c r="F75" s="50">
        <f>IF('Town Data'!I71&gt;9,'Town Data'!H71,"*")</f>
        <v>1126484.92</v>
      </c>
      <c r="G75" s="50">
        <f>IF('Town Data'!K71&gt;9,'Town Data'!J71,"*")</f>
        <v>245546.89</v>
      </c>
      <c r="H75" s="51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PITTSFORD</v>
      </c>
      <c r="C76" s="45">
        <f>IF('Town Data'!C72&gt;9,'Town Data'!B72,"*")</f>
        <v>3870217.19</v>
      </c>
      <c r="D76" s="46">
        <f>IF('Town Data'!E72&gt;9,'Town Data'!D72,"*")</f>
        <v>1087887.51</v>
      </c>
      <c r="E76" s="47" t="str">
        <f>IF('Town Data'!G72&gt;9,'Town Data'!F72,"*")</f>
        <v>*</v>
      </c>
      <c r="F76" s="48">
        <f>IF('Town Data'!I72&gt;9,'Town Data'!H72,"*")</f>
        <v>3138139.62</v>
      </c>
      <c r="G76" s="46">
        <f>IF('Town Data'!K72&gt;9,'Town Data'!J72,"*")</f>
        <v>871277.51</v>
      </c>
      <c r="H76" s="47" t="str">
        <f>IF('Town Data'!M72&gt;9,'Town Data'!L72,"*")</f>
        <v>*</v>
      </c>
      <c r="I76" s="9">
        <f t="shared" si="3"/>
        <v>0.23328393846287815</v>
      </c>
      <c r="J76" s="9">
        <f t="shared" si="4"/>
        <v>0.24861194913661894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POULTNEY</v>
      </c>
      <c r="C77" s="49">
        <f>IF('Town Data'!C73&gt;9,'Town Data'!B73,"*")</f>
        <v>2807979.92</v>
      </c>
      <c r="D77" s="50">
        <f>IF('Town Data'!E73&gt;9,'Town Data'!D73,"*")</f>
        <v>870153.33</v>
      </c>
      <c r="E77" s="51" t="str">
        <f>IF('Town Data'!G73&gt;9,'Town Data'!F73,"*")</f>
        <v>*</v>
      </c>
      <c r="F77" s="50">
        <f>IF('Town Data'!I73&gt;9,'Town Data'!H73,"*")</f>
        <v>2505005.79</v>
      </c>
      <c r="G77" s="50">
        <f>IF('Town Data'!K73&gt;9,'Town Data'!J73,"*")</f>
        <v>826638.44</v>
      </c>
      <c r="H77" s="51" t="str">
        <f>IF('Town Data'!M73&gt;9,'Town Data'!L73,"*")</f>
        <v>*</v>
      </c>
      <c r="I77" s="22">
        <f t="shared" si="3"/>
        <v>0.12094747693177982</v>
      </c>
      <c r="J77" s="22">
        <f t="shared" si="4"/>
        <v>5.2640777266539915E-2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POWNAL</v>
      </c>
      <c r="C78" s="45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8">
        <f>IF('Town Data'!I74&gt;9,'Town Data'!H74,"*")</f>
        <v>1108003.77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PUTNEY</v>
      </c>
      <c r="C79" s="49">
        <f>IF('Town Data'!C75&gt;9,'Town Data'!B75,"*")</f>
        <v>748030.71</v>
      </c>
      <c r="D79" s="50">
        <f>IF('Town Data'!E75&gt;9,'Town Data'!D75,"*")</f>
        <v>198617.01</v>
      </c>
      <c r="E79" s="51" t="str">
        <f>IF('Town Data'!G75&gt;9,'Town Data'!F75,"*")</f>
        <v>*</v>
      </c>
      <c r="F79" s="50">
        <f>IF('Town Data'!I75&gt;9,'Town Data'!H75,"*")</f>
        <v>751568.43</v>
      </c>
      <c r="G79" s="50">
        <f>IF('Town Data'!K75&gt;9,'Town Data'!J75,"*")</f>
        <v>162801.26</v>
      </c>
      <c r="H79" s="51" t="str">
        <f>IF('Town Data'!M75&gt;9,'Town Data'!L75,"*")</f>
        <v>*</v>
      </c>
      <c r="I79" s="22">
        <f t="shared" si="3"/>
        <v>-4.707116290129547E-3</v>
      </c>
      <c r="J79" s="22">
        <f t="shared" si="4"/>
        <v>0.21999676169582469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RANDOLPH</v>
      </c>
      <c r="C80" s="45">
        <f>IF('Town Data'!C76&gt;9,'Town Data'!B76,"*")</f>
        <v>8504486.6699999999</v>
      </c>
      <c r="D80" s="46">
        <f>IF('Town Data'!E76&gt;9,'Town Data'!D76,"*")</f>
        <v>1808733.99</v>
      </c>
      <c r="E80" s="47">
        <f>IF('Town Data'!G76&gt;9,'Town Data'!F76,"*")</f>
        <v>8685.3333333333267</v>
      </c>
      <c r="F80" s="48">
        <f>IF('Town Data'!I76&gt;9,'Town Data'!H76,"*")</f>
        <v>7889048.1100000003</v>
      </c>
      <c r="G80" s="46">
        <f>IF('Town Data'!K76&gt;9,'Town Data'!J76,"*")</f>
        <v>1775245.89</v>
      </c>
      <c r="H80" s="47">
        <f>IF('Town Data'!M76&gt;9,'Town Data'!L76,"*")</f>
        <v>26425.500000000004</v>
      </c>
      <c r="I80" s="9">
        <f t="shared" si="3"/>
        <v>7.8011764083411012E-2</v>
      </c>
      <c r="J80" s="9">
        <f t="shared" si="4"/>
        <v>1.8863922000123653E-2</v>
      </c>
      <c r="K80" s="9">
        <f t="shared" si="5"/>
        <v>-0.67132756869942578</v>
      </c>
      <c r="L80" s="15"/>
    </row>
    <row r="81" spans="1:12" x14ac:dyDescent="0.25">
      <c r="A81" s="15"/>
      <c r="B81" s="27" t="str">
        <f>'Town Data'!A77</f>
        <v>RICHFORD</v>
      </c>
      <c r="C81" s="49">
        <f>IF('Town Data'!C77&gt;9,'Town Data'!B77,"*")</f>
        <v>7174924.1399999997</v>
      </c>
      <c r="D81" s="50">
        <f>IF('Town Data'!E77&gt;9,'Town Data'!D77,"*")</f>
        <v>329471</v>
      </c>
      <c r="E81" s="51" t="str">
        <f>IF('Town Data'!G77&gt;9,'Town Data'!F77,"*")</f>
        <v>*</v>
      </c>
      <c r="F81" s="50">
        <f>IF('Town Data'!I77&gt;9,'Town Data'!H77,"*")</f>
        <v>5395850.2199999997</v>
      </c>
      <c r="G81" s="50">
        <f>IF('Town Data'!K77&gt;9,'Town Data'!J77,"*")</f>
        <v>317617.65999999997</v>
      </c>
      <c r="H81" s="51" t="str">
        <f>IF('Town Data'!M77&gt;9,'Town Data'!L77,"*")</f>
        <v>*</v>
      </c>
      <c r="I81" s="22">
        <f t="shared" si="3"/>
        <v>0.32971150930130894</v>
      </c>
      <c r="J81" s="22">
        <f t="shared" si="4"/>
        <v>3.7319524361460341E-2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RICHMOND</v>
      </c>
      <c r="C82" s="45">
        <f>IF('Town Data'!C78&gt;9,'Town Data'!B78,"*")</f>
        <v>37116114.259999998</v>
      </c>
      <c r="D82" s="46">
        <f>IF('Town Data'!E78&gt;9,'Town Data'!D78,"*")</f>
        <v>3553533.17</v>
      </c>
      <c r="E82" s="47" t="str">
        <f>IF('Town Data'!G78&gt;9,'Town Data'!F78,"*")</f>
        <v>*</v>
      </c>
      <c r="F82" s="48">
        <f>IF('Town Data'!I78&gt;9,'Town Data'!H78,"*")</f>
        <v>7646101.7199999997</v>
      </c>
      <c r="G82" s="46">
        <f>IF('Town Data'!K78&gt;9,'Town Data'!J78,"*")</f>
        <v>2973295.73</v>
      </c>
      <c r="H82" s="47" t="str">
        <f>IF('Town Data'!M78&gt;9,'Town Data'!L78,"*")</f>
        <v>*</v>
      </c>
      <c r="I82" s="9">
        <f t="shared" si="3"/>
        <v>3.8542532677684544</v>
      </c>
      <c r="J82" s="9">
        <f t="shared" si="4"/>
        <v>0.19514958910595817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ROCHESTER</v>
      </c>
      <c r="C83" s="49">
        <f>IF('Town Data'!C79&gt;9,'Town Data'!B79,"*")</f>
        <v>2128992.94</v>
      </c>
      <c r="D83" s="50">
        <f>IF('Town Data'!E79&gt;9,'Town Data'!D79,"*")</f>
        <v>354305.73</v>
      </c>
      <c r="E83" s="51" t="str">
        <f>IF('Town Data'!G79&gt;9,'Town Data'!F79,"*")</f>
        <v>*</v>
      </c>
      <c r="F83" s="50">
        <f>IF('Town Data'!I79&gt;9,'Town Data'!H79,"*")</f>
        <v>1688376.81</v>
      </c>
      <c r="G83" s="50">
        <f>IF('Town Data'!K79&gt;9,'Town Data'!J79,"*")</f>
        <v>375961.49</v>
      </c>
      <c r="H83" s="51" t="str">
        <f>IF('Town Data'!M79&gt;9,'Town Data'!L79,"*")</f>
        <v>*</v>
      </c>
      <c r="I83" s="22">
        <f t="shared" si="3"/>
        <v>0.26097025698901888</v>
      </c>
      <c r="J83" s="22">
        <f t="shared" si="4"/>
        <v>-5.7601005890257566E-2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ROCKINGHAM</v>
      </c>
      <c r="C84" s="45">
        <f>IF('Town Data'!C80&gt;9,'Town Data'!B80,"*")</f>
        <v>6938424.6900000004</v>
      </c>
      <c r="D84" s="48">
        <f>IF('Town Data'!E80&gt;9,'Town Data'!D80,"*")</f>
        <v>1131256.3999999999</v>
      </c>
      <c r="E84" s="55" t="str">
        <f>IF('Town Data'!G80&gt;9,'Town Data'!F80,"*")</f>
        <v>*</v>
      </c>
      <c r="F84" s="48">
        <f>IF('Town Data'!I80&gt;9,'Town Data'!H80,"*")</f>
        <v>5498282.75</v>
      </c>
      <c r="G84" s="46">
        <f>IF('Town Data'!K80&gt;9,'Town Data'!J80,"*")</f>
        <v>1079595.44</v>
      </c>
      <c r="H84" s="47" t="str">
        <f>IF('Town Data'!M80&gt;9,'Town Data'!L80,"*")</f>
        <v>*</v>
      </c>
      <c r="I84" s="9">
        <f t="shared" si="3"/>
        <v>0.26192576945956453</v>
      </c>
      <c r="J84" s="9">
        <f t="shared" si="4"/>
        <v>4.7852147282133731E-2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ROYALTON</v>
      </c>
      <c r="C85" s="49">
        <f>IF('Town Data'!C81&gt;9,'Town Data'!B81,"*")</f>
        <v>6829892.6600000001</v>
      </c>
      <c r="D85" s="50">
        <f>IF('Town Data'!E81&gt;9,'Town Data'!D81,"*")</f>
        <v>989211.49</v>
      </c>
      <c r="E85" s="51" t="str">
        <f>IF('Town Data'!G81&gt;9,'Town Data'!F81,"*")</f>
        <v>*</v>
      </c>
      <c r="F85" s="50">
        <f>IF('Town Data'!I81&gt;9,'Town Data'!H81,"*")</f>
        <v>6339851.2599999998</v>
      </c>
      <c r="G85" s="50">
        <f>IF('Town Data'!K81&gt;9,'Town Data'!J81,"*")</f>
        <v>945180.47</v>
      </c>
      <c r="H85" s="51" t="str">
        <f>IF('Town Data'!M81&gt;9,'Town Data'!L81,"*")</f>
        <v>*</v>
      </c>
      <c r="I85" s="22">
        <f t="shared" si="3"/>
        <v>7.7295409608710661E-2</v>
      </c>
      <c r="J85" s="22">
        <f t="shared" si="4"/>
        <v>4.658477549795334E-2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RUTLAND</v>
      </c>
      <c r="C86" s="45">
        <f>IF('Town Data'!C82&gt;9,'Town Data'!B82,"*")</f>
        <v>40917608.770000003</v>
      </c>
      <c r="D86" s="46">
        <f>IF('Town Data'!E82&gt;9,'Town Data'!D82,"*")</f>
        <v>15333541.32</v>
      </c>
      <c r="E86" s="47">
        <f>IF('Town Data'!G82&gt;9,'Town Data'!F82,"*")</f>
        <v>610660.50000000035</v>
      </c>
      <c r="F86" s="48">
        <f>IF('Town Data'!I82&gt;9,'Town Data'!H82,"*")</f>
        <v>37594458.369999997</v>
      </c>
      <c r="G86" s="46">
        <f>IF('Town Data'!K82&gt;9,'Town Data'!J82,"*")</f>
        <v>14542209</v>
      </c>
      <c r="H86" s="47">
        <f>IF('Town Data'!M82&gt;9,'Town Data'!L82,"*")</f>
        <v>506673.00000000047</v>
      </c>
      <c r="I86" s="9">
        <f t="shared" si="3"/>
        <v>8.8394687517345555E-2</v>
      </c>
      <c r="J86" s="9">
        <f t="shared" si="4"/>
        <v>5.4416238963420224E-2</v>
      </c>
      <c r="K86" s="9">
        <f t="shared" si="5"/>
        <v>0.20523592139308744</v>
      </c>
      <c r="L86" s="15"/>
    </row>
    <row r="87" spans="1:12" x14ac:dyDescent="0.25">
      <c r="A87" s="15"/>
      <c r="B87" s="27" t="str">
        <f>'Town Data'!A83</f>
        <v>RUTLAND TOWN</v>
      </c>
      <c r="C87" s="49">
        <f>IF('Town Data'!C83&gt;9,'Town Data'!B83,"*")</f>
        <v>28516139.329999998</v>
      </c>
      <c r="D87" s="50">
        <f>IF('Town Data'!E83&gt;9,'Town Data'!D83,"*")</f>
        <v>13860081.439999999</v>
      </c>
      <c r="E87" s="51">
        <f>IF('Town Data'!G83&gt;9,'Town Data'!F83,"*")</f>
        <v>567121.50000000012</v>
      </c>
      <c r="F87" s="50">
        <f>IF('Town Data'!I83&gt;9,'Town Data'!H83,"*")</f>
        <v>25317141.280000001</v>
      </c>
      <c r="G87" s="50">
        <f>IF('Town Data'!K83&gt;9,'Town Data'!J83,"*")</f>
        <v>13607904</v>
      </c>
      <c r="H87" s="51">
        <f>IF('Town Data'!M83&gt;9,'Town Data'!L83,"*")</f>
        <v>1319047.8333333367</v>
      </c>
      <c r="I87" s="22">
        <f t="shared" si="3"/>
        <v>0.12635700115664864</v>
      </c>
      <c r="J87" s="22">
        <f t="shared" si="4"/>
        <v>1.8531688642130301E-2</v>
      </c>
      <c r="K87" s="22">
        <f t="shared" si="5"/>
        <v>-0.57005236226586276</v>
      </c>
      <c r="L87" s="15"/>
    </row>
    <row r="88" spans="1:12" x14ac:dyDescent="0.25">
      <c r="A88" s="15"/>
      <c r="B88" s="15" t="str">
        <f>'Town Data'!A84</f>
        <v>SHAFTSBURY</v>
      </c>
      <c r="C88" s="45">
        <f>IF('Town Data'!C84&gt;9,'Town Data'!B84,"*")</f>
        <v>6579681.5700000003</v>
      </c>
      <c r="D88" s="46">
        <f>IF('Town Data'!E84&gt;9,'Town Data'!D84,"*")</f>
        <v>865933.93</v>
      </c>
      <c r="E88" s="47" t="str">
        <f>IF('Town Data'!G84&gt;9,'Town Data'!F84,"*")</f>
        <v>*</v>
      </c>
      <c r="F88" s="48">
        <f>IF('Town Data'!I84&gt;9,'Town Data'!H84,"*")</f>
        <v>8589438.7799999993</v>
      </c>
      <c r="G88" s="46">
        <f>IF('Town Data'!K84&gt;9,'Town Data'!J84,"*")</f>
        <v>776368.8</v>
      </c>
      <c r="H88" s="47" t="str">
        <f>IF('Town Data'!M84&gt;9,'Town Data'!L84,"*")</f>
        <v>*</v>
      </c>
      <c r="I88" s="9">
        <f t="shared" si="3"/>
        <v>-0.23398003775049889</v>
      </c>
      <c r="J88" s="9">
        <f t="shared" si="4"/>
        <v>0.11536415425246352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SHELBURNE</v>
      </c>
      <c r="C89" s="49">
        <f>IF('Town Data'!C85&gt;9,'Town Data'!B85,"*")</f>
        <v>27472554.829999998</v>
      </c>
      <c r="D89" s="50">
        <f>IF('Town Data'!E85&gt;9,'Town Data'!D85,"*")</f>
        <v>5749917.7599999998</v>
      </c>
      <c r="E89" s="51">
        <f>IF('Town Data'!G85&gt;9,'Town Data'!F85,"*")</f>
        <v>31756.833333333292</v>
      </c>
      <c r="F89" s="50">
        <f>IF('Town Data'!I85&gt;9,'Town Data'!H85,"*")</f>
        <v>27470469.91</v>
      </c>
      <c r="G89" s="50">
        <f>IF('Town Data'!K85&gt;9,'Town Data'!J85,"*")</f>
        <v>4937773.6900000004</v>
      </c>
      <c r="H89" s="51">
        <f>IF('Town Data'!M85&gt;9,'Town Data'!L85,"*")</f>
        <v>22551.000000000004</v>
      </c>
      <c r="I89" s="22">
        <f t="shared" si="3"/>
        <v>7.5896772309639126E-5</v>
      </c>
      <c r="J89" s="22">
        <f t="shared" si="4"/>
        <v>0.16447575789971033</v>
      </c>
      <c r="K89" s="22">
        <f t="shared" si="5"/>
        <v>0.40822284303726164</v>
      </c>
      <c r="L89" s="15"/>
    </row>
    <row r="90" spans="1:12" x14ac:dyDescent="0.25">
      <c r="A90" s="15"/>
      <c r="B90" s="15" t="str">
        <f>'Town Data'!A86</f>
        <v>SHOREHAM</v>
      </c>
      <c r="C90" s="45">
        <f>IF('Town Data'!C86&gt;9,'Town Data'!B86,"*")</f>
        <v>5462014.8700000001</v>
      </c>
      <c r="D90" s="46" t="str">
        <f>IF('Town Data'!E86&gt;9,'Town Data'!D86,"*")</f>
        <v>*</v>
      </c>
      <c r="E90" s="47" t="str">
        <f>IF('Town Data'!G86&gt;9,'Town Data'!F86,"*")</f>
        <v>*</v>
      </c>
      <c r="F90" s="48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SOUTH BURLINGTON</v>
      </c>
      <c r="C91" s="49">
        <f>IF('Town Data'!C87&gt;9,'Town Data'!B87,"*")</f>
        <v>119617893.22</v>
      </c>
      <c r="D91" s="50">
        <f>IF('Town Data'!E87&gt;9,'Town Data'!D87,"*")</f>
        <v>31982179.850000001</v>
      </c>
      <c r="E91" s="51">
        <f>IF('Town Data'!G87&gt;9,'Town Data'!F87,"*")</f>
        <v>2080947.8333333333</v>
      </c>
      <c r="F91" s="50">
        <f>IF('Town Data'!I87&gt;9,'Town Data'!H87,"*")</f>
        <v>117693402.5</v>
      </c>
      <c r="G91" s="50">
        <f>IF('Town Data'!K87&gt;9,'Town Data'!J87,"*")</f>
        <v>30114883.899999999</v>
      </c>
      <c r="H91" s="51">
        <f>IF('Town Data'!M87&gt;9,'Town Data'!L87,"*")</f>
        <v>964902.83333333291</v>
      </c>
      <c r="I91" s="22">
        <f t="shared" si="3"/>
        <v>1.6351729826147212E-2</v>
      </c>
      <c r="J91" s="22">
        <f t="shared" si="4"/>
        <v>6.2005749588827173E-2</v>
      </c>
      <c r="K91" s="22">
        <f t="shared" si="5"/>
        <v>1.1566397791003837</v>
      </c>
      <c r="L91" s="15"/>
    </row>
    <row r="92" spans="1:12" x14ac:dyDescent="0.25">
      <c r="A92" s="15"/>
      <c r="B92" s="15" t="str">
        <f>'Town Data'!A88</f>
        <v>SOUTH HERO</v>
      </c>
      <c r="C92" s="45">
        <f>IF('Town Data'!C88&gt;9,'Town Data'!B88,"*")</f>
        <v>2162808.9300000002</v>
      </c>
      <c r="D92" s="46">
        <f>IF('Town Data'!E88&gt;9,'Town Data'!D88,"*")</f>
        <v>808471.32</v>
      </c>
      <c r="E92" s="47" t="str">
        <f>IF('Town Data'!G88&gt;9,'Town Data'!F88,"*")</f>
        <v>*</v>
      </c>
      <c r="F92" s="48">
        <f>IF('Town Data'!I88&gt;9,'Town Data'!H88,"*")</f>
        <v>1683610.81</v>
      </c>
      <c r="G92" s="46">
        <f>IF('Town Data'!K88&gt;9,'Town Data'!J88,"*")</f>
        <v>783262.62</v>
      </c>
      <c r="H92" s="47" t="str">
        <f>IF('Town Data'!M88&gt;9,'Town Data'!L88,"*")</f>
        <v>*</v>
      </c>
      <c r="I92" s="9">
        <f t="shared" si="3"/>
        <v>0.28462523354788871</v>
      </c>
      <c r="J92" s="9">
        <f t="shared" si="4"/>
        <v>3.2184224494205986E-2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SPRINGFIELD</v>
      </c>
      <c r="C93" s="49">
        <f>IF('Town Data'!C89&gt;9,'Town Data'!B89,"*")</f>
        <v>12275449.800000001</v>
      </c>
      <c r="D93" s="50">
        <f>IF('Town Data'!E89&gt;9,'Town Data'!D89,"*")</f>
        <v>5273938.78</v>
      </c>
      <c r="E93" s="51">
        <f>IF('Town Data'!G89&gt;9,'Town Data'!F89,"*")</f>
        <v>58751.000000000007</v>
      </c>
      <c r="F93" s="50">
        <f>IF('Town Data'!I89&gt;9,'Town Data'!H89,"*")</f>
        <v>13625735.460000001</v>
      </c>
      <c r="G93" s="50">
        <f>IF('Town Data'!K89&gt;9,'Town Data'!J89,"*")</f>
        <v>5695616.71</v>
      </c>
      <c r="H93" s="51">
        <f>IF('Town Data'!M89&gt;9,'Town Data'!L89,"*")</f>
        <v>380669.33333333302</v>
      </c>
      <c r="I93" s="22">
        <f t="shared" si="3"/>
        <v>-9.9098185486128615E-2</v>
      </c>
      <c r="J93" s="22">
        <f t="shared" si="4"/>
        <v>-7.4035517393515007E-2</v>
      </c>
      <c r="K93" s="22">
        <f t="shared" si="5"/>
        <v>-0.84566395331731459</v>
      </c>
      <c r="L93" s="15"/>
    </row>
    <row r="94" spans="1:12" x14ac:dyDescent="0.25">
      <c r="A94" s="15"/>
      <c r="B94" s="15" t="str">
        <f>'Town Data'!A90</f>
        <v>ST ALBANS</v>
      </c>
      <c r="C94" s="45">
        <f>IF('Town Data'!C90&gt;9,'Town Data'!B90,"*")</f>
        <v>79212347.329999998</v>
      </c>
      <c r="D94" s="46">
        <f>IF('Town Data'!E90&gt;9,'Town Data'!D90,"*")</f>
        <v>4708854.18</v>
      </c>
      <c r="E94" s="47">
        <f>IF('Town Data'!G90&gt;9,'Town Data'!F90,"*")</f>
        <v>144717.49999999991</v>
      </c>
      <c r="F94" s="48">
        <f>IF('Town Data'!I90&gt;9,'Town Data'!H90,"*")</f>
        <v>53641719.079999998</v>
      </c>
      <c r="G94" s="46">
        <f>IF('Town Data'!K90&gt;9,'Town Data'!J90,"*")</f>
        <v>3646175.33</v>
      </c>
      <c r="H94" s="47">
        <f>IF('Town Data'!M90&gt;9,'Town Data'!L90,"*")</f>
        <v>172168.33333333337</v>
      </c>
      <c r="I94" s="9">
        <f t="shared" si="3"/>
        <v>0.47669293021471898</v>
      </c>
      <c r="J94" s="9">
        <f t="shared" si="4"/>
        <v>0.29145028799259626</v>
      </c>
      <c r="K94" s="9">
        <f t="shared" si="5"/>
        <v>-0.1594418253453507</v>
      </c>
      <c r="L94" s="15"/>
    </row>
    <row r="95" spans="1:12" x14ac:dyDescent="0.25">
      <c r="A95" s="15"/>
      <c r="B95" s="27" t="str">
        <f>'Town Data'!A91</f>
        <v>ST ALBANS TOWN</v>
      </c>
      <c r="C95" s="49">
        <f>IF('Town Data'!C91&gt;9,'Town Data'!B91,"*")</f>
        <v>33574871.759999998</v>
      </c>
      <c r="D95" s="50">
        <f>IF('Town Data'!E91&gt;9,'Town Data'!D91,"*")</f>
        <v>8799881.5099999998</v>
      </c>
      <c r="E95" s="51">
        <f>IF('Town Data'!G91&gt;9,'Town Data'!F91,"*")</f>
        <v>118348.00000000007</v>
      </c>
      <c r="F95" s="50">
        <f>IF('Town Data'!I91&gt;9,'Town Data'!H91,"*")</f>
        <v>31176571.239999998</v>
      </c>
      <c r="G95" s="50">
        <f>IF('Town Data'!K91&gt;9,'Town Data'!J91,"*")</f>
        <v>8503398.8399999999</v>
      </c>
      <c r="H95" s="51">
        <f>IF('Town Data'!M91&gt;9,'Town Data'!L91,"*")</f>
        <v>70788.499999999956</v>
      </c>
      <c r="I95" s="22">
        <f t="shared" si="3"/>
        <v>7.6926372099666462E-2</v>
      </c>
      <c r="J95" s="22">
        <f t="shared" si="4"/>
        <v>3.4866372326950612E-2</v>
      </c>
      <c r="K95" s="22">
        <f t="shared" si="5"/>
        <v>0.67185347902555004</v>
      </c>
      <c r="L95" s="15"/>
    </row>
    <row r="96" spans="1:12" x14ac:dyDescent="0.25">
      <c r="A96" s="15"/>
      <c r="B96" s="15" t="str">
        <f>'Town Data'!A92</f>
        <v>ST JOHNSBURY</v>
      </c>
      <c r="C96" s="45">
        <f>IF('Town Data'!C92&gt;9,'Town Data'!B92,"*")</f>
        <v>24555632.5</v>
      </c>
      <c r="D96" s="46">
        <f>IF('Town Data'!E92&gt;9,'Town Data'!D92,"*")</f>
        <v>7794465.4500000002</v>
      </c>
      <c r="E96" s="47">
        <f>IF('Town Data'!G92&gt;9,'Town Data'!F92,"*")</f>
        <v>257675.83333333366</v>
      </c>
      <c r="F96" s="48">
        <f>IF('Town Data'!I92&gt;9,'Town Data'!H92,"*")</f>
        <v>22118717.809999999</v>
      </c>
      <c r="G96" s="46">
        <f>IF('Town Data'!K92&gt;9,'Town Data'!J92,"*")</f>
        <v>7475061.5899999999</v>
      </c>
      <c r="H96" s="47">
        <f>IF('Town Data'!M92&gt;9,'Town Data'!L92,"*")</f>
        <v>186836.16666666672</v>
      </c>
      <c r="I96" s="9">
        <f t="shared" si="3"/>
        <v>0.11017431981967139</v>
      </c>
      <c r="J96" s="9">
        <f t="shared" si="4"/>
        <v>4.2729261311678417E-2</v>
      </c>
      <c r="K96" s="9">
        <f t="shared" si="5"/>
        <v>0.37915392897699285</v>
      </c>
      <c r="L96" s="15"/>
    </row>
    <row r="97" spans="1:12" x14ac:dyDescent="0.25">
      <c r="A97" s="15"/>
      <c r="B97" s="27" t="str">
        <f>'Town Data'!A93</f>
        <v>STOWE</v>
      </c>
      <c r="C97" s="49">
        <f>IF('Town Data'!C93&gt;9,'Town Data'!B93,"*")</f>
        <v>12517046.289999999</v>
      </c>
      <c r="D97" s="50">
        <f>IF('Town Data'!E93&gt;9,'Town Data'!D93,"*")</f>
        <v>5263819.38</v>
      </c>
      <c r="E97" s="51">
        <f>IF('Town Data'!G93&gt;9,'Town Data'!F93,"*")</f>
        <v>287160.16666666674</v>
      </c>
      <c r="F97" s="50">
        <f>IF('Town Data'!I93&gt;9,'Town Data'!H93,"*")</f>
        <v>10096615.359999999</v>
      </c>
      <c r="G97" s="50">
        <f>IF('Town Data'!K93&gt;9,'Town Data'!J93,"*")</f>
        <v>4626316.66</v>
      </c>
      <c r="H97" s="51">
        <f>IF('Town Data'!M93&gt;9,'Town Data'!L93,"*")</f>
        <v>1200250.166666667</v>
      </c>
      <c r="I97" s="22">
        <f t="shared" si="3"/>
        <v>0.23972696232334237</v>
      </c>
      <c r="J97" s="22">
        <f t="shared" si="4"/>
        <v>0.13779919682367781</v>
      </c>
      <c r="K97" s="22">
        <f t="shared" si="5"/>
        <v>-0.76074973814486735</v>
      </c>
      <c r="L97" s="15"/>
    </row>
    <row r="98" spans="1:12" x14ac:dyDescent="0.25">
      <c r="A98" s="15"/>
      <c r="B98" s="15" t="str">
        <f>'Town Data'!A94</f>
        <v>SWANTON</v>
      </c>
      <c r="C98" s="45">
        <f>IF('Town Data'!C94&gt;9,'Town Data'!B94,"*")</f>
        <v>17669746.59</v>
      </c>
      <c r="D98" s="46">
        <f>IF('Town Data'!E94&gt;9,'Town Data'!D94,"*")</f>
        <v>3746712.07</v>
      </c>
      <c r="E98" s="47" t="str">
        <f>IF('Town Data'!G94&gt;9,'Town Data'!F94,"*")</f>
        <v>*</v>
      </c>
      <c r="F98" s="48">
        <f>IF('Town Data'!I94&gt;9,'Town Data'!H94,"*")</f>
        <v>15025809.91</v>
      </c>
      <c r="G98" s="46">
        <f>IF('Town Data'!K94&gt;9,'Town Data'!J94,"*")</f>
        <v>3581586.38</v>
      </c>
      <c r="H98" s="47" t="str">
        <f>IF('Town Data'!M94&gt;9,'Town Data'!L94,"*")</f>
        <v>*</v>
      </c>
      <c r="I98" s="9">
        <f t="shared" si="3"/>
        <v>0.17595967843572963</v>
      </c>
      <c r="J98" s="9">
        <f t="shared" si="4"/>
        <v>4.6104064646348121E-2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THETFORD</v>
      </c>
      <c r="C99" s="49">
        <f>IF('Town Data'!C95&gt;9,'Town Data'!B95,"*")</f>
        <v>2709320.34</v>
      </c>
      <c r="D99" s="50">
        <f>IF('Town Data'!E95&gt;9,'Town Data'!D95,"*")</f>
        <v>1071391.53</v>
      </c>
      <c r="E99" s="51" t="str">
        <f>IF('Town Data'!G95&gt;9,'Town Data'!F95,"*")</f>
        <v>*</v>
      </c>
      <c r="F99" s="50">
        <f>IF('Town Data'!I95&gt;9,'Town Data'!H95,"*")</f>
        <v>1818898.83</v>
      </c>
      <c r="G99" s="50">
        <f>IF('Town Data'!K95&gt;9,'Town Data'!J95,"*")</f>
        <v>937960.91</v>
      </c>
      <c r="H99" s="51" t="str">
        <f>IF('Town Data'!M95&gt;9,'Town Data'!L95,"*")</f>
        <v>*</v>
      </c>
      <c r="I99" s="22">
        <f t="shared" si="3"/>
        <v>0.4895387777010114</v>
      </c>
      <c r="J99" s="22">
        <f t="shared" si="4"/>
        <v>0.14225605627850738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TROY</v>
      </c>
      <c r="C100" s="49">
        <f>IF('Town Data'!C96&gt;9,'Town Data'!B96,"*")</f>
        <v>2655910.11</v>
      </c>
      <c r="D100" s="50">
        <f>IF('Town Data'!E96&gt;9,'Town Data'!D96,"*")</f>
        <v>294832.02</v>
      </c>
      <c r="E100" s="51" t="str">
        <f>IF('Town Data'!G96&gt;9,'Town Data'!F96,"*")</f>
        <v>*</v>
      </c>
      <c r="F100" s="50">
        <f>IF('Town Data'!I96&gt;9,'Town Data'!H96,"*")</f>
        <v>1493993.62</v>
      </c>
      <c r="G100" s="50">
        <f>IF('Town Data'!K96&gt;9,'Town Data'!J96,"*")</f>
        <v>301833.40000000002</v>
      </c>
      <c r="H100" s="51" t="str">
        <f>IF('Town Data'!M96&gt;9,'Town Data'!L96,"*")</f>
        <v>*</v>
      </c>
      <c r="I100" s="22">
        <f t="shared" si="3"/>
        <v>0.77772520206612372</v>
      </c>
      <c r="J100" s="22">
        <f t="shared" si="4"/>
        <v>-2.319617378328576E-2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UNDERHILL</v>
      </c>
      <c r="C101" s="49">
        <f>IF('Town Data'!C97&gt;9,'Town Data'!B97,"*")</f>
        <v>125652.81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>
        <f>IF('Town Data'!I97&gt;9,'Town Data'!H97,"*")</f>
        <v>2259222.27</v>
      </c>
      <c r="G101" s="50">
        <f>IF('Town Data'!K97&gt;9,'Town Data'!J97,"*")</f>
        <v>230745</v>
      </c>
      <c r="H101" s="51" t="str">
        <f>IF('Town Data'!M97&gt;9,'Town Data'!L97,"*")</f>
        <v>*</v>
      </c>
      <c r="I101" s="22">
        <f t="shared" si="3"/>
        <v>-0.94438227186915957</v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VERGENNES</v>
      </c>
      <c r="C102" s="49">
        <f>IF('Town Data'!C98&gt;9,'Town Data'!B98,"*")</f>
        <v>8405609.0800000001</v>
      </c>
      <c r="D102" s="50">
        <f>IF('Town Data'!E98&gt;9,'Town Data'!D98,"*")</f>
        <v>1886110.73</v>
      </c>
      <c r="E102" s="51" t="str">
        <f>IF('Town Data'!G98&gt;9,'Town Data'!F98,"*")</f>
        <v>*</v>
      </c>
      <c r="F102" s="50">
        <f>IF('Town Data'!I98&gt;9,'Town Data'!H98,"*")</f>
        <v>7800021.2999999998</v>
      </c>
      <c r="G102" s="50">
        <f>IF('Town Data'!K98&gt;9,'Town Data'!J98,"*")</f>
        <v>1923927.16</v>
      </c>
      <c r="H102" s="51">
        <f>IF('Town Data'!M98&gt;9,'Town Data'!L98,"*")</f>
        <v>200507.49999999997</v>
      </c>
      <c r="I102" s="22">
        <f t="shared" si="3"/>
        <v>7.7639246959492314E-2</v>
      </c>
      <c r="J102" s="22">
        <f t="shared" si="4"/>
        <v>-1.9655853291244113E-2</v>
      </c>
      <c r="K102" s="22" t="str">
        <f t="shared" si="5"/>
        <v/>
      </c>
      <c r="L102" s="15"/>
    </row>
    <row r="103" spans="1:12" x14ac:dyDescent="0.25">
      <c r="B103" s="27" t="str">
        <f>'Town Data'!A99</f>
        <v>VERNON</v>
      </c>
      <c r="C103" s="49">
        <f>IF('Town Data'!C99&gt;9,'Town Data'!B99,"*")</f>
        <v>1825384.85</v>
      </c>
      <c r="D103" s="50">
        <f>IF('Town Data'!E99&gt;9,'Town Data'!D99,"*")</f>
        <v>552059.34</v>
      </c>
      <c r="E103" s="51" t="str">
        <f>IF('Town Data'!G99&gt;9,'Town Data'!F99,"*")</f>
        <v>*</v>
      </c>
      <c r="F103" s="50">
        <f>IF('Town Data'!I99&gt;9,'Town Data'!H99,"*")</f>
        <v>1292344.1100000001</v>
      </c>
      <c r="G103" s="50">
        <f>IF('Town Data'!K99&gt;9,'Town Data'!J99,"*")</f>
        <v>474306.94</v>
      </c>
      <c r="H103" s="51" t="str">
        <f>IF('Town Data'!M99&gt;9,'Town Data'!L99,"*")</f>
        <v>*</v>
      </c>
      <c r="I103" s="22">
        <f t="shared" si="3"/>
        <v>0.4124603779097194</v>
      </c>
      <c r="J103" s="22">
        <f t="shared" si="4"/>
        <v>0.16392844684077354</v>
      </c>
      <c r="K103" s="22" t="str">
        <f t="shared" si="5"/>
        <v/>
      </c>
      <c r="L103" s="15"/>
    </row>
    <row r="104" spans="1:12" x14ac:dyDescent="0.25">
      <c r="B104" s="27" t="str">
        <f>'Town Data'!A100</f>
        <v>WAITSFIELD</v>
      </c>
      <c r="C104" s="49">
        <f>IF('Town Data'!C100&gt;9,'Town Data'!B100,"*")</f>
        <v>9035707.5</v>
      </c>
      <c r="D104" s="50">
        <f>IF('Town Data'!E100&gt;9,'Town Data'!D100,"*")</f>
        <v>3495955.69</v>
      </c>
      <c r="E104" s="51" t="str">
        <f>IF('Town Data'!G100&gt;9,'Town Data'!F100,"*")</f>
        <v>*</v>
      </c>
      <c r="F104" s="50">
        <f>IF('Town Data'!I100&gt;9,'Town Data'!H100,"*")</f>
        <v>8181709.8099999996</v>
      </c>
      <c r="G104" s="50">
        <f>IF('Town Data'!K100&gt;9,'Town Data'!J100,"*")</f>
        <v>3595675.96</v>
      </c>
      <c r="H104" s="51" t="str">
        <f>IF('Town Data'!M100&gt;9,'Town Data'!L100,"*")</f>
        <v>*</v>
      </c>
      <c r="I104" s="22">
        <f t="shared" si="3"/>
        <v>0.10437887798907408</v>
      </c>
      <c r="J104" s="22">
        <f t="shared" si="4"/>
        <v>-2.7733386186446017E-2</v>
      </c>
      <c r="K104" s="22" t="str">
        <f t="shared" si="5"/>
        <v/>
      </c>
      <c r="L104" s="15"/>
    </row>
    <row r="105" spans="1:12" x14ac:dyDescent="0.25">
      <c r="B105" s="27" t="str">
        <f>'Town Data'!A101</f>
        <v>WARREN</v>
      </c>
      <c r="C105" s="49">
        <f>IF('Town Data'!C101&gt;9,'Town Data'!B101,"*")</f>
        <v>3043090.75</v>
      </c>
      <c r="D105" s="50">
        <f>IF('Town Data'!E101&gt;9,'Town Data'!D101,"*")</f>
        <v>245207.26</v>
      </c>
      <c r="E105" s="51" t="str">
        <f>IF('Town Data'!G101&gt;9,'Town Data'!F101,"*")</f>
        <v>*</v>
      </c>
      <c r="F105" s="50">
        <f>IF('Town Data'!I101&gt;9,'Town Data'!H101,"*")</f>
        <v>3286412.82</v>
      </c>
      <c r="G105" s="50">
        <f>IF('Town Data'!K101&gt;9,'Town Data'!J101,"*")</f>
        <v>760816.19</v>
      </c>
      <c r="H105" s="51" t="str">
        <f>IF('Town Data'!M101&gt;9,'Town Data'!L101,"*")</f>
        <v>*</v>
      </c>
      <c r="I105" s="22">
        <f t="shared" si="3"/>
        <v>-7.4038802587192878E-2</v>
      </c>
      <c r="J105" s="22">
        <f t="shared" si="4"/>
        <v>-0.67770499205596557</v>
      </c>
      <c r="K105" s="22" t="str">
        <f t="shared" si="5"/>
        <v/>
      </c>
      <c r="L105" s="15"/>
    </row>
    <row r="106" spans="1:12" x14ac:dyDescent="0.25">
      <c r="B106" s="27" t="str">
        <f>'Town Data'!A102</f>
        <v>WATERBURY</v>
      </c>
      <c r="C106" s="49">
        <f>IF('Town Data'!C102&gt;9,'Town Data'!B102,"*")</f>
        <v>9560907.5800000001</v>
      </c>
      <c r="D106" s="50">
        <f>IF('Town Data'!E102&gt;9,'Town Data'!D102,"*")</f>
        <v>4132920.48</v>
      </c>
      <c r="E106" s="51">
        <f>IF('Town Data'!G102&gt;9,'Town Data'!F102,"*")</f>
        <v>473815</v>
      </c>
      <c r="F106" s="50">
        <f>IF('Town Data'!I102&gt;9,'Town Data'!H102,"*")</f>
        <v>8394647.4199999999</v>
      </c>
      <c r="G106" s="50">
        <f>IF('Town Data'!K102&gt;9,'Town Data'!J102,"*")</f>
        <v>3651062.08</v>
      </c>
      <c r="H106" s="51">
        <f>IF('Town Data'!M102&gt;9,'Town Data'!L102,"*")</f>
        <v>587436.66666666663</v>
      </c>
      <c r="I106" s="22">
        <f t="shared" si="3"/>
        <v>0.13892902246512698</v>
      </c>
      <c r="J106" s="22">
        <f t="shared" si="4"/>
        <v>0.13197759705033552</v>
      </c>
      <c r="K106" s="22">
        <f t="shared" si="5"/>
        <v>-0.1934194324494555</v>
      </c>
      <c r="L106" s="15"/>
    </row>
    <row r="107" spans="1:12" x14ac:dyDescent="0.25">
      <c r="B107" s="27" t="str">
        <f>'Town Data'!A103</f>
        <v>WATERFORD</v>
      </c>
      <c r="C107" s="49" t="str">
        <f>IF('Town Data'!C103&gt;9,'Town Data'!B103,"*")</f>
        <v>*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>
        <f>IF('Town Data'!I103&gt;9,'Town Data'!H103,"*")</f>
        <v>1960881.94</v>
      </c>
      <c r="G107" s="50">
        <f>IF('Town Data'!K103&gt;9,'Town Data'!J103,"*")</f>
        <v>362544.4</v>
      </c>
      <c r="H107" s="51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 t="str">
        <f>'Town Data'!A104</f>
        <v>WEATHERSFIELD</v>
      </c>
      <c r="C108" s="49">
        <f>IF('Town Data'!C104&gt;9,'Town Data'!B104,"*")</f>
        <v>2081804.54</v>
      </c>
      <c r="D108" s="50">
        <f>IF('Town Data'!E104&gt;9,'Town Data'!D104,"*")</f>
        <v>390819.82</v>
      </c>
      <c r="E108" s="51" t="str">
        <f>IF('Town Data'!G104&gt;9,'Town Data'!F104,"*")</f>
        <v>*</v>
      </c>
      <c r="F108" s="50">
        <f>IF('Town Data'!I104&gt;9,'Town Data'!H104,"*")</f>
        <v>1437307.15</v>
      </c>
      <c r="G108" s="50">
        <f>IF('Town Data'!K104&gt;9,'Town Data'!J104,"*")</f>
        <v>340657.07</v>
      </c>
      <c r="H108" s="51" t="str">
        <f>IF('Town Data'!M104&gt;9,'Town Data'!L104,"*")</f>
        <v>*</v>
      </c>
      <c r="I108" s="22">
        <f t="shared" si="3"/>
        <v>0.44840616704648006</v>
      </c>
      <c r="J108" s="22">
        <f t="shared" si="4"/>
        <v>0.14725292506038404</v>
      </c>
      <c r="K108" s="22" t="str">
        <f t="shared" si="5"/>
        <v/>
      </c>
      <c r="L108" s="15"/>
    </row>
    <row r="109" spans="1:12" x14ac:dyDescent="0.25">
      <c r="B109" s="27" t="str">
        <f>'Town Data'!A105</f>
        <v>WEST RUTLAND</v>
      </c>
      <c r="C109" s="49">
        <f>IF('Town Data'!C105&gt;9,'Town Data'!B105,"*")</f>
        <v>4484929.91</v>
      </c>
      <c r="D109" s="50">
        <f>IF('Town Data'!E105&gt;9,'Town Data'!D105,"*")</f>
        <v>1257338.4099999999</v>
      </c>
      <c r="E109" s="51" t="str">
        <f>IF('Town Data'!G105&gt;9,'Town Data'!F105,"*")</f>
        <v>*</v>
      </c>
      <c r="F109" s="50">
        <f>IF('Town Data'!I105&gt;9,'Town Data'!H105,"*")</f>
        <v>4117690.22</v>
      </c>
      <c r="G109" s="50">
        <f>IF('Town Data'!K105&gt;9,'Town Data'!J105,"*")</f>
        <v>1275869.25</v>
      </c>
      <c r="H109" s="51" t="str">
        <f>IF('Town Data'!M105&gt;9,'Town Data'!L105,"*")</f>
        <v>*</v>
      </c>
      <c r="I109" s="22">
        <f t="shared" si="3"/>
        <v>8.9185847011094471E-2</v>
      </c>
      <c r="J109" s="22">
        <f t="shared" si="4"/>
        <v>-1.4524090144817021E-2</v>
      </c>
      <c r="K109" s="22" t="str">
        <f t="shared" si="5"/>
        <v/>
      </c>
      <c r="L109" s="15"/>
    </row>
    <row r="110" spans="1:12" x14ac:dyDescent="0.25">
      <c r="B110" s="27" t="str">
        <f>'Town Data'!A106</f>
        <v>WESTMINSTER</v>
      </c>
      <c r="C110" s="49">
        <f>IF('Town Data'!C106&gt;9,'Town Data'!B106,"*")</f>
        <v>9458852.0500000007</v>
      </c>
      <c r="D110" s="50">
        <f>IF('Town Data'!E106&gt;9,'Town Data'!D106,"*")</f>
        <v>948068.25</v>
      </c>
      <c r="E110" s="51" t="str">
        <f>IF('Town Data'!G106&gt;9,'Town Data'!F106,"*")</f>
        <v>*</v>
      </c>
      <c r="F110" s="50">
        <f>IF('Town Data'!I106&gt;9,'Town Data'!H106,"*")</f>
        <v>11244043.029999999</v>
      </c>
      <c r="G110" s="50">
        <f>IF('Town Data'!K106&gt;9,'Town Data'!J106,"*")</f>
        <v>885430.65</v>
      </c>
      <c r="H110" s="51" t="str">
        <f>IF('Town Data'!M106&gt;9,'Town Data'!L106,"*")</f>
        <v>*</v>
      </c>
      <c r="I110" s="22">
        <f t="shared" si="3"/>
        <v>-0.15876771151061655</v>
      </c>
      <c r="J110" s="22">
        <f t="shared" si="4"/>
        <v>7.0742525120403243E-2</v>
      </c>
      <c r="K110" s="22" t="str">
        <f t="shared" si="5"/>
        <v/>
      </c>
      <c r="L110" s="15"/>
    </row>
    <row r="111" spans="1:12" x14ac:dyDescent="0.25">
      <c r="B111" s="27" t="str">
        <f>'Town Data'!A107</f>
        <v>WHITINGHAM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>
        <f>IF('Town Data'!I107&gt;9,'Town Data'!H107,"*")</f>
        <v>440373.94</v>
      </c>
      <c r="G111" s="50">
        <f>IF('Town Data'!K107&gt;9,'Town Data'!J107,"*")</f>
        <v>217167.35999999999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WILLIAMSTOWN</v>
      </c>
      <c r="C112" s="49">
        <f>IF('Town Data'!C108&gt;9,'Town Data'!B108,"*")</f>
        <v>1825412.03</v>
      </c>
      <c r="D112" s="50">
        <f>IF('Town Data'!E108&gt;9,'Town Data'!D108,"*")</f>
        <v>557685.82999999996</v>
      </c>
      <c r="E112" s="51" t="str">
        <f>IF('Town Data'!G108&gt;9,'Town Data'!F108,"*")</f>
        <v>*</v>
      </c>
      <c r="F112" s="50">
        <f>IF('Town Data'!I108&gt;9,'Town Data'!H108,"*")</f>
        <v>1493569.96</v>
      </c>
      <c r="G112" s="50">
        <f>IF('Town Data'!K108&gt;9,'Town Data'!J108,"*")</f>
        <v>510887.89</v>
      </c>
      <c r="H112" s="51" t="str">
        <f>IF('Town Data'!M108&gt;9,'Town Data'!L108,"*")</f>
        <v>*</v>
      </c>
      <c r="I112" s="22">
        <f t="shared" si="3"/>
        <v>0.22218046618987977</v>
      </c>
      <c r="J112" s="22">
        <f t="shared" si="4"/>
        <v>9.160119258258391E-2</v>
      </c>
      <c r="K112" s="22" t="str">
        <f t="shared" si="5"/>
        <v/>
      </c>
      <c r="L112" s="15"/>
    </row>
    <row r="113" spans="2:12" x14ac:dyDescent="0.25">
      <c r="B113" s="27" t="str">
        <f>'Town Data'!A109</f>
        <v>WILLISTON</v>
      </c>
      <c r="C113" s="49">
        <f>IF('Town Data'!C109&gt;9,'Town Data'!B109,"*")</f>
        <v>79205185.849999994</v>
      </c>
      <c r="D113" s="50">
        <f>IF('Town Data'!E109&gt;9,'Town Data'!D109,"*")</f>
        <v>39089798.609999999</v>
      </c>
      <c r="E113" s="51">
        <f>IF('Town Data'!G109&gt;9,'Town Data'!F109,"*")</f>
        <v>1654233.166666667</v>
      </c>
      <c r="F113" s="50">
        <f>IF('Town Data'!I109&gt;9,'Town Data'!H109,"*")</f>
        <v>75180139.870000005</v>
      </c>
      <c r="G113" s="50">
        <f>IF('Town Data'!K109&gt;9,'Town Data'!J109,"*")</f>
        <v>39801166.82</v>
      </c>
      <c r="H113" s="51">
        <f>IF('Town Data'!M109&gt;9,'Town Data'!L109,"*")</f>
        <v>1835354.3333333337</v>
      </c>
      <c r="I113" s="22">
        <f t="shared" si="3"/>
        <v>5.3538687038359047E-2</v>
      </c>
      <c r="J113" s="22">
        <f t="shared" si="4"/>
        <v>-1.7873049129869728E-2</v>
      </c>
      <c r="K113" s="22">
        <f t="shared" si="5"/>
        <v>-9.8684577346826605E-2</v>
      </c>
      <c r="L113" s="15"/>
    </row>
    <row r="114" spans="2:12" x14ac:dyDescent="0.25">
      <c r="B114" s="27" t="str">
        <f>'Town Data'!A110</f>
        <v>WILMINGTON</v>
      </c>
      <c r="C114" s="49">
        <f>IF('Town Data'!C110&gt;9,'Town Data'!B110,"*")</f>
        <v>4173480.48</v>
      </c>
      <c r="D114" s="50">
        <f>IF('Town Data'!E110&gt;9,'Town Data'!D110,"*")</f>
        <v>1351620.98</v>
      </c>
      <c r="E114" s="51" t="str">
        <f>IF('Town Data'!G110&gt;9,'Town Data'!F110,"*")</f>
        <v>*</v>
      </c>
      <c r="F114" s="50">
        <f>IF('Town Data'!I110&gt;9,'Town Data'!H110,"*")</f>
        <v>3780392.4</v>
      </c>
      <c r="G114" s="50">
        <f>IF('Town Data'!K110&gt;9,'Town Data'!J110,"*")</f>
        <v>1356480.7</v>
      </c>
      <c r="H114" s="51" t="str">
        <f>IF('Town Data'!M110&gt;9,'Town Data'!L110,"*")</f>
        <v>*</v>
      </c>
      <c r="I114" s="22">
        <f t="shared" si="3"/>
        <v>0.10398076136223321</v>
      </c>
      <c r="J114" s="22">
        <f t="shared" si="4"/>
        <v>-3.5825942823955936E-3</v>
      </c>
      <c r="K114" s="22" t="str">
        <f t="shared" si="5"/>
        <v/>
      </c>
      <c r="L114" s="15"/>
    </row>
    <row r="115" spans="2:12" x14ac:dyDescent="0.25">
      <c r="B115" s="27" t="str">
        <f>'Town Data'!A111</f>
        <v>WINDSOR</v>
      </c>
      <c r="C115" s="49">
        <f>IF('Town Data'!C111&gt;9,'Town Data'!B111,"*")</f>
        <v>3045681.18</v>
      </c>
      <c r="D115" s="50">
        <f>IF('Town Data'!E111&gt;9,'Town Data'!D111,"*")</f>
        <v>1073917.58</v>
      </c>
      <c r="E115" s="51" t="str">
        <f>IF('Town Data'!G111&gt;9,'Town Data'!F111,"*")</f>
        <v>*</v>
      </c>
      <c r="F115" s="50">
        <f>IF('Town Data'!I111&gt;9,'Town Data'!H111,"*")</f>
        <v>3899978.33</v>
      </c>
      <c r="G115" s="50">
        <f>IF('Town Data'!K111&gt;9,'Town Data'!J111,"*")</f>
        <v>1190251.8899999999</v>
      </c>
      <c r="H115" s="51">
        <f>IF('Town Data'!M111&gt;9,'Town Data'!L111,"*")</f>
        <v>21412.666666666668</v>
      </c>
      <c r="I115" s="22">
        <f t="shared" si="3"/>
        <v>-0.21905176842354401</v>
      </c>
      <c r="J115" s="22">
        <f t="shared" si="4"/>
        <v>-9.7739235683969236E-2</v>
      </c>
      <c r="K115" s="22" t="str">
        <f t="shared" si="5"/>
        <v/>
      </c>
      <c r="L115" s="15"/>
    </row>
    <row r="116" spans="2:12" x14ac:dyDescent="0.25">
      <c r="B116" s="27" t="str">
        <f>'Town Data'!A112</f>
        <v>WINHALL</v>
      </c>
      <c r="C116" s="49">
        <f>IF('Town Data'!C112&gt;9,'Town Data'!B112,"*")</f>
        <v>1237659.29</v>
      </c>
      <c r="D116" s="50">
        <f>IF('Town Data'!E112&gt;9,'Town Data'!D112,"*")</f>
        <v>548901.67000000004</v>
      </c>
      <c r="E116" s="51" t="str">
        <f>IF('Town Data'!G112&gt;9,'Town Data'!F112,"*")</f>
        <v>*</v>
      </c>
      <c r="F116" s="50">
        <f>IF('Town Data'!I112&gt;9,'Town Data'!H112,"*")</f>
        <v>680183.02</v>
      </c>
      <c r="G116" s="50">
        <f>IF('Town Data'!K112&gt;9,'Town Data'!J112,"*")</f>
        <v>431726.28</v>
      </c>
      <c r="H116" s="51" t="str">
        <f>IF('Town Data'!M112&gt;9,'Town Data'!L112,"*")</f>
        <v>*</v>
      </c>
      <c r="I116" s="22">
        <f t="shared" si="3"/>
        <v>0.81959745187405586</v>
      </c>
      <c r="J116" s="22">
        <f t="shared" si="4"/>
        <v>0.27141129791774549</v>
      </c>
      <c r="K116" s="22" t="str">
        <f t="shared" si="5"/>
        <v/>
      </c>
      <c r="L116" s="15"/>
    </row>
    <row r="117" spans="2:12" x14ac:dyDescent="0.25">
      <c r="B117" s="27" t="str">
        <f>'Town Data'!A113</f>
        <v>WINOOSKI</v>
      </c>
      <c r="C117" s="49">
        <f>IF('Town Data'!C113&gt;9,'Town Data'!B113,"*")</f>
        <v>4606016.99</v>
      </c>
      <c r="D117" s="50">
        <f>IF('Town Data'!E113&gt;9,'Town Data'!D113,"*")</f>
        <v>1121536.8400000001</v>
      </c>
      <c r="E117" s="51" t="str">
        <f>IF('Town Data'!G113&gt;9,'Town Data'!F113,"*")</f>
        <v>*</v>
      </c>
      <c r="F117" s="50">
        <f>IF('Town Data'!I113&gt;9,'Town Data'!H113,"*")</f>
        <v>4298079.1900000004</v>
      </c>
      <c r="G117" s="50">
        <f>IF('Town Data'!K113&gt;9,'Town Data'!J113,"*")</f>
        <v>1237965.25</v>
      </c>
      <c r="H117" s="51" t="str">
        <f>IF('Town Data'!M113&gt;9,'Town Data'!L113,"*")</f>
        <v>*</v>
      </c>
      <c r="I117" s="22">
        <f t="shared" si="3"/>
        <v>7.1645445881140177E-2</v>
      </c>
      <c r="J117" s="22">
        <f t="shared" si="4"/>
        <v>-9.4048205311094091E-2</v>
      </c>
      <c r="K117" s="22" t="str">
        <f t="shared" si="5"/>
        <v/>
      </c>
      <c r="L117" s="15"/>
    </row>
    <row r="118" spans="2:12" x14ac:dyDescent="0.25">
      <c r="B118" s="27" t="str">
        <f>'Town Data'!A114</f>
        <v>WOLCOTT</v>
      </c>
      <c r="C118" s="49">
        <f>IF('Town Data'!C114&gt;9,'Town Data'!B114,"*")</f>
        <v>827048.3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>
        <f>IF('Town Data'!I114&gt;9,'Town Data'!H114,"*")</f>
        <v>705060.38</v>
      </c>
      <c r="G118" s="50">
        <f>IF('Town Data'!K114&gt;9,'Town Data'!J114,"*")</f>
        <v>481136.43</v>
      </c>
      <c r="H118" s="51" t="str">
        <f>IF('Town Data'!M114&gt;9,'Town Data'!L114,"*")</f>
        <v>*</v>
      </c>
      <c r="I118" s="22">
        <f t="shared" si="3"/>
        <v>0.17301769247053711</v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 t="str">
        <f>'Town Data'!A115</f>
        <v>WOODSTOCK</v>
      </c>
      <c r="C119" s="49">
        <f>IF('Town Data'!C115&gt;9,'Town Data'!B115,"*")</f>
        <v>6878287.71</v>
      </c>
      <c r="D119" s="50">
        <f>IF('Town Data'!E115&gt;9,'Town Data'!D115,"*")</f>
        <v>2086635.08</v>
      </c>
      <c r="E119" s="51">
        <f>IF('Town Data'!G115&gt;9,'Town Data'!F115,"*")</f>
        <v>103686.00000000003</v>
      </c>
      <c r="F119" s="50">
        <f>IF('Town Data'!I115&gt;9,'Town Data'!H115,"*")</f>
        <v>5805734.4800000004</v>
      </c>
      <c r="G119" s="50">
        <f>IF('Town Data'!K115&gt;9,'Town Data'!J115,"*")</f>
        <v>1977075.51</v>
      </c>
      <c r="H119" s="51">
        <f>IF('Town Data'!M115&gt;9,'Town Data'!L115,"*")</f>
        <v>133054.66666666666</v>
      </c>
      <c r="I119" s="22">
        <f t="shared" si="3"/>
        <v>0.18474031730090409</v>
      </c>
      <c r="J119" s="22">
        <f t="shared" si="4"/>
        <v>5.5414964904400676E-2</v>
      </c>
      <c r="K119" s="22">
        <f t="shared" si="5"/>
        <v>-0.22072631800462941</v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769229.21</v>
      </c>
      <c r="C2" s="38">
        <v>11</v>
      </c>
      <c r="D2" s="41">
        <v>285003.69</v>
      </c>
      <c r="E2" s="38">
        <v>11</v>
      </c>
      <c r="F2" s="38">
        <v>0</v>
      </c>
      <c r="G2" s="38">
        <v>0</v>
      </c>
      <c r="H2" s="41">
        <v>720153.23</v>
      </c>
      <c r="I2" s="38">
        <v>11</v>
      </c>
      <c r="J2" s="41">
        <v>276794.87</v>
      </c>
      <c r="K2" s="38">
        <v>11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2597642.86</v>
      </c>
      <c r="C3" s="38">
        <v>17</v>
      </c>
      <c r="D3" s="41">
        <v>515453.27</v>
      </c>
      <c r="E3" s="38">
        <v>16</v>
      </c>
      <c r="F3" s="38">
        <v>0</v>
      </c>
      <c r="G3" s="38">
        <v>0</v>
      </c>
      <c r="H3" s="41">
        <v>1794211.93</v>
      </c>
      <c r="I3" s="38">
        <v>18</v>
      </c>
      <c r="J3" s="41">
        <v>487717.38</v>
      </c>
      <c r="K3" s="38">
        <v>18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15664033.98</v>
      </c>
      <c r="C4" s="38">
        <v>20</v>
      </c>
      <c r="D4" s="41">
        <v>599503.13</v>
      </c>
      <c r="E4" s="38">
        <v>19</v>
      </c>
      <c r="F4" s="41">
        <v>0</v>
      </c>
      <c r="G4" s="38">
        <v>0</v>
      </c>
      <c r="H4" s="41">
        <v>13188074.74</v>
      </c>
      <c r="I4" s="38">
        <v>19</v>
      </c>
      <c r="J4" s="41">
        <v>522717.92</v>
      </c>
      <c r="K4" s="38">
        <v>17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44686544.850000001</v>
      </c>
      <c r="C5" s="38">
        <v>159</v>
      </c>
      <c r="D5" s="41">
        <v>12454386.029999999</v>
      </c>
      <c r="E5" s="38">
        <v>148</v>
      </c>
      <c r="F5" s="38">
        <v>508609.49999999994</v>
      </c>
      <c r="G5" s="38">
        <v>34</v>
      </c>
      <c r="H5" s="41">
        <v>38547510.350000001</v>
      </c>
      <c r="I5" s="38">
        <v>162</v>
      </c>
      <c r="J5" s="41">
        <v>11698905.51</v>
      </c>
      <c r="K5" s="38">
        <v>152</v>
      </c>
      <c r="L5" s="38">
        <v>456132.33333333331</v>
      </c>
      <c r="M5" s="38">
        <v>39</v>
      </c>
      <c r="N5" s="34"/>
      <c r="O5" s="34"/>
      <c r="P5" s="34"/>
      <c r="Q5" s="34"/>
    </row>
    <row r="6" spans="1:17" x14ac:dyDescent="0.25">
      <c r="A6" s="37" t="s">
        <v>56</v>
      </c>
      <c r="B6" s="41">
        <v>11388045.279999999</v>
      </c>
      <c r="C6" s="38">
        <v>28</v>
      </c>
      <c r="D6" s="41">
        <v>1255129.18</v>
      </c>
      <c r="E6" s="38">
        <v>27</v>
      </c>
      <c r="F6" s="41">
        <v>0</v>
      </c>
      <c r="G6" s="38">
        <v>0</v>
      </c>
      <c r="H6" s="41">
        <v>9671247.4700000007</v>
      </c>
      <c r="I6" s="38">
        <v>31</v>
      </c>
      <c r="J6" s="41">
        <v>1079982.1000000001</v>
      </c>
      <c r="K6" s="38">
        <v>29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21326237.23</v>
      </c>
      <c r="C7" s="38">
        <v>39</v>
      </c>
      <c r="D7" s="41">
        <v>2017698.34</v>
      </c>
      <c r="E7" s="38">
        <v>34</v>
      </c>
      <c r="F7" s="41">
        <v>0</v>
      </c>
      <c r="G7" s="38">
        <v>0</v>
      </c>
      <c r="H7" s="41">
        <v>19339989.940000001</v>
      </c>
      <c r="I7" s="38">
        <v>41</v>
      </c>
      <c r="J7" s="41">
        <v>1949453.77</v>
      </c>
      <c r="K7" s="38">
        <v>36</v>
      </c>
      <c r="L7" s="41">
        <v>16132.499999999996</v>
      </c>
      <c r="M7" s="38">
        <v>13</v>
      </c>
      <c r="N7" s="34"/>
      <c r="O7" s="34"/>
      <c r="P7" s="34"/>
      <c r="Q7" s="34"/>
    </row>
    <row r="8" spans="1:17" x14ac:dyDescent="0.25">
      <c r="A8" s="37" t="s">
        <v>58</v>
      </c>
      <c r="B8" s="41">
        <v>47630766.990000002</v>
      </c>
      <c r="C8" s="38">
        <v>161</v>
      </c>
      <c r="D8" s="41">
        <v>16340033.949999999</v>
      </c>
      <c r="E8" s="38">
        <v>151</v>
      </c>
      <c r="F8" s="41">
        <v>233678.00000000006</v>
      </c>
      <c r="G8" s="38">
        <v>34</v>
      </c>
      <c r="H8" s="41">
        <v>43236113.840000004</v>
      </c>
      <c r="I8" s="38">
        <v>161</v>
      </c>
      <c r="J8" s="41">
        <v>14194082.26</v>
      </c>
      <c r="K8" s="38">
        <v>152</v>
      </c>
      <c r="L8" s="41">
        <v>126039.66666666664</v>
      </c>
      <c r="M8" s="38">
        <v>37</v>
      </c>
      <c r="N8" s="34"/>
      <c r="O8" s="34"/>
      <c r="P8" s="34"/>
      <c r="Q8" s="34"/>
    </row>
    <row r="9" spans="1:17" x14ac:dyDescent="0.25">
      <c r="A9" s="37" t="s">
        <v>59</v>
      </c>
      <c r="B9" s="41">
        <v>17965985.82</v>
      </c>
      <c r="C9" s="38">
        <v>41</v>
      </c>
      <c r="D9" s="41">
        <v>5983213.2999999998</v>
      </c>
      <c r="E9" s="38">
        <v>38</v>
      </c>
      <c r="F9" s="38">
        <v>243387.50000000029</v>
      </c>
      <c r="G9" s="38">
        <v>21</v>
      </c>
      <c r="H9" s="41">
        <v>17275741.879999999</v>
      </c>
      <c r="I9" s="38">
        <v>44</v>
      </c>
      <c r="J9" s="41">
        <v>6115631.4900000002</v>
      </c>
      <c r="K9" s="38">
        <v>43</v>
      </c>
      <c r="L9" s="38">
        <v>68524.499999999971</v>
      </c>
      <c r="M9" s="38">
        <v>20</v>
      </c>
      <c r="N9" s="34"/>
      <c r="O9" s="34"/>
      <c r="P9" s="34"/>
      <c r="Q9" s="34"/>
    </row>
    <row r="10" spans="1:17" x14ac:dyDescent="0.25">
      <c r="A10" s="37" t="s">
        <v>60</v>
      </c>
      <c r="B10" s="41">
        <v>4682417.01</v>
      </c>
      <c r="C10" s="38">
        <v>22</v>
      </c>
      <c r="D10" s="41">
        <v>784440.25</v>
      </c>
      <c r="E10" s="38">
        <v>19</v>
      </c>
      <c r="F10" s="41">
        <v>0</v>
      </c>
      <c r="G10" s="38">
        <v>0</v>
      </c>
      <c r="H10" s="41">
        <v>3994442.51</v>
      </c>
      <c r="I10" s="38">
        <v>23</v>
      </c>
      <c r="J10" s="41">
        <v>676523.72</v>
      </c>
      <c r="K10" s="38">
        <v>20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9017894.3100000005</v>
      </c>
      <c r="C11" s="38">
        <v>27</v>
      </c>
      <c r="D11" s="41">
        <v>2410159.79</v>
      </c>
      <c r="E11" s="38">
        <v>24</v>
      </c>
      <c r="F11" s="38">
        <v>97851.83333333327</v>
      </c>
      <c r="G11" s="38">
        <v>14</v>
      </c>
      <c r="H11" s="41">
        <v>8205290.7699999996</v>
      </c>
      <c r="I11" s="38">
        <v>25</v>
      </c>
      <c r="J11" s="41">
        <v>1943922.1</v>
      </c>
      <c r="K11" s="38">
        <v>24</v>
      </c>
      <c r="L11" s="38">
        <v>111777.33333333333</v>
      </c>
      <c r="M11" s="38">
        <v>15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11759038.91</v>
      </c>
      <c r="C12" s="38">
        <v>43</v>
      </c>
      <c r="D12" s="41">
        <v>1606521.43</v>
      </c>
      <c r="E12" s="38">
        <v>38</v>
      </c>
      <c r="F12" s="41">
        <v>0</v>
      </c>
      <c r="G12" s="38">
        <v>0</v>
      </c>
      <c r="H12" s="41">
        <v>11208482.460000001</v>
      </c>
      <c r="I12" s="38">
        <v>49</v>
      </c>
      <c r="J12" s="41">
        <v>1544637.07</v>
      </c>
      <c r="K12" s="38">
        <v>44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47778305.280000001</v>
      </c>
      <c r="C13" s="38">
        <v>173</v>
      </c>
      <c r="D13" s="41">
        <v>8299937.7000000002</v>
      </c>
      <c r="E13" s="38">
        <v>160</v>
      </c>
      <c r="F13" s="38">
        <v>320753.83333333337</v>
      </c>
      <c r="G13" s="38">
        <v>43</v>
      </c>
      <c r="H13" s="38">
        <v>37817853.82</v>
      </c>
      <c r="I13" s="38">
        <v>178</v>
      </c>
      <c r="J13" s="38">
        <v>8376258.9500000002</v>
      </c>
      <c r="K13" s="38">
        <v>166</v>
      </c>
      <c r="L13" s="38">
        <v>158779.00000000009</v>
      </c>
      <c r="M13" s="38">
        <v>43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2442399.65</v>
      </c>
      <c r="C14" s="38">
        <v>12</v>
      </c>
      <c r="D14" s="41">
        <v>624919.31000000006</v>
      </c>
      <c r="E14" s="38">
        <v>12</v>
      </c>
      <c r="F14" s="38">
        <v>0</v>
      </c>
      <c r="G14" s="38">
        <v>0</v>
      </c>
      <c r="H14" s="41">
        <v>1405845.25</v>
      </c>
      <c r="I14" s="38">
        <v>11</v>
      </c>
      <c r="J14" s="41">
        <v>434228.55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977035.75</v>
      </c>
      <c r="C15" s="38">
        <v>10</v>
      </c>
      <c r="D15" s="41">
        <v>442207.25</v>
      </c>
      <c r="E15" s="38">
        <v>10</v>
      </c>
      <c r="F15" s="38">
        <v>0</v>
      </c>
      <c r="G15" s="38">
        <v>0</v>
      </c>
      <c r="H15" s="41">
        <v>950090.57</v>
      </c>
      <c r="I15" s="38">
        <v>13</v>
      </c>
      <c r="J15" s="41">
        <v>386214.16</v>
      </c>
      <c r="K15" s="38">
        <v>11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6080059.6200000001</v>
      </c>
      <c r="C16" s="38">
        <v>43</v>
      </c>
      <c r="D16" s="41">
        <v>2401817.14</v>
      </c>
      <c r="E16" s="38">
        <v>41</v>
      </c>
      <c r="F16" s="38">
        <v>0</v>
      </c>
      <c r="G16" s="38">
        <v>0</v>
      </c>
      <c r="H16" s="41">
        <v>5685277.7699999996</v>
      </c>
      <c r="I16" s="38">
        <v>41</v>
      </c>
      <c r="J16" s="41">
        <v>2339117.62</v>
      </c>
      <c r="K16" s="38">
        <v>38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956009.39</v>
      </c>
      <c r="C17" s="38">
        <v>19</v>
      </c>
      <c r="D17" s="41">
        <v>436851.26</v>
      </c>
      <c r="E17" s="38">
        <v>17</v>
      </c>
      <c r="F17" s="41">
        <v>0</v>
      </c>
      <c r="G17" s="38">
        <v>0</v>
      </c>
      <c r="H17" s="41">
        <v>756579.31</v>
      </c>
      <c r="I17" s="38">
        <v>22</v>
      </c>
      <c r="J17" s="41">
        <v>394277.62</v>
      </c>
      <c r="K17" s="38">
        <v>22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86554902.969999999</v>
      </c>
      <c r="C18" s="38">
        <v>326</v>
      </c>
      <c r="D18" s="41">
        <v>24100289.969999999</v>
      </c>
      <c r="E18" s="38">
        <v>305</v>
      </c>
      <c r="F18" s="38">
        <v>538387.66666666674</v>
      </c>
      <c r="G18" s="38">
        <v>53</v>
      </c>
      <c r="H18" s="41">
        <v>82881956.129999995</v>
      </c>
      <c r="I18" s="38">
        <v>321</v>
      </c>
      <c r="J18" s="41">
        <v>22352869.329999998</v>
      </c>
      <c r="K18" s="38">
        <v>298</v>
      </c>
      <c r="L18" s="38">
        <v>565123.16666666616</v>
      </c>
      <c r="M18" s="38">
        <v>54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4349570.2699999996</v>
      </c>
      <c r="C19" s="38">
        <v>39</v>
      </c>
      <c r="D19" s="41">
        <v>1998655.58</v>
      </c>
      <c r="E19" s="38">
        <v>37</v>
      </c>
      <c r="F19" s="38">
        <v>0</v>
      </c>
      <c r="G19" s="38">
        <v>0</v>
      </c>
      <c r="H19" s="41">
        <v>5774686.2599999998</v>
      </c>
      <c r="I19" s="38">
        <v>39</v>
      </c>
      <c r="J19" s="41">
        <v>1863562.74</v>
      </c>
      <c r="K19" s="38">
        <v>39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7910802.0899999999</v>
      </c>
      <c r="C20" s="38">
        <v>42</v>
      </c>
      <c r="D20" s="41">
        <v>2810133.42</v>
      </c>
      <c r="E20" s="38">
        <v>38</v>
      </c>
      <c r="F20" s="38">
        <v>0</v>
      </c>
      <c r="G20" s="38">
        <v>0</v>
      </c>
      <c r="H20" s="41">
        <v>5805161.5899999999</v>
      </c>
      <c r="I20" s="38">
        <v>40</v>
      </c>
      <c r="J20" s="41">
        <v>1906245.21</v>
      </c>
      <c r="K20" s="38">
        <v>35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2510049.29</v>
      </c>
      <c r="C21" s="38">
        <v>26</v>
      </c>
      <c r="D21" s="41">
        <v>1076164.1299999999</v>
      </c>
      <c r="E21" s="38">
        <v>19</v>
      </c>
      <c r="F21" s="38">
        <v>0</v>
      </c>
      <c r="G21" s="38">
        <v>0</v>
      </c>
      <c r="H21" s="41">
        <v>2246851.1800000002</v>
      </c>
      <c r="I21" s="38">
        <v>25</v>
      </c>
      <c r="J21" s="41">
        <v>1131708.56</v>
      </c>
      <c r="K21" s="38">
        <v>18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3208046.56</v>
      </c>
      <c r="C22" s="38">
        <v>29</v>
      </c>
      <c r="D22" s="41">
        <v>815735.36</v>
      </c>
      <c r="E22" s="38">
        <v>24</v>
      </c>
      <c r="F22" s="38">
        <v>0</v>
      </c>
      <c r="G22" s="38">
        <v>0</v>
      </c>
      <c r="H22" s="41">
        <v>2711810.45</v>
      </c>
      <c r="I22" s="38">
        <v>34</v>
      </c>
      <c r="J22" s="41">
        <v>781290.87</v>
      </c>
      <c r="K22" s="38">
        <v>29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8176048.0099999998</v>
      </c>
      <c r="C23" s="38">
        <v>23</v>
      </c>
      <c r="D23" s="41">
        <v>2044879.34</v>
      </c>
      <c r="E23" s="38">
        <v>21</v>
      </c>
      <c r="F23" s="41">
        <v>0</v>
      </c>
      <c r="G23" s="38">
        <v>0</v>
      </c>
      <c r="H23" s="41">
        <v>7880805.8600000003</v>
      </c>
      <c r="I23" s="38">
        <v>26</v>
      </c>
      <c r="J23" s="41">
        <v>1483683.9</v>
      </c>
      <c r="K23" s="38">
        <v>26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123866286.5</v>
      </c>
      <c r="C24" s="38">
        <v>130</v>
      </c>
      <c r="D24" s="41">
        <v>31107785.670000002</v>
      </c>
      <c r="E24" s="38">
        <v>117</v>
      </c>
      <c r="F24" s="38">
        <v>1151881.6666666672</v>
      </c>
      <c r="G24" s="38">
        <v>35</v>
      </c>
      <c r="H24" s="41">
        <v>111811365.05</v>
      </c>
      <c r="I24" s="38">
        <v>135</v>
      </c>
      <c r="J24" s="41">
        <v>31093516.23</v>
      </c>
      <c r="K24" s="38">
        <v>121</v>
      </c>
      <c r="L24" s="38">
        <v>375302.49999999965</v>
      </c>
      <c r="M24" s="38">
        <v>34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620482.88</v>
      </c>
      <c r="C25" s="38">
        <v>12</v>
      </c>
      <c r="D25" s="38">
        <v>242134.8</v>
      </c>
      <c r="E25" s="38">
        <v>12</v>
      </c>
      <c r="F25" s="38">
        <v>0</v>
      </c>
      <c r="G25" s="38">
        <v>0</v>
      </c>
      <c r="H25" s="41">
        <v>595018.17000000004</v>
      </c>
      <c r="I25" s="38">
        <v>12</v>
      </c>
      <c r="J25" s="41">
        <v>225310.1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960324.67</v>
      </c>
      <c r="C26" s="38">
        <v>11</v>
      </c>
      <c r="D26" s="41">
        <v>331209.26</v>
      </c>
      <c r="E26" s="38">
        <v>10</v>
      </c>
      <c r="F26" s="38">
        <v>0</v>
      </c>
      <c r="G26" s="38">
        <v>0</v>
      </c>
      <c r="H26" s="41">
        <v>981240.48</v>
      </c>
      <c r="I26" s="38">
        <v>11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1625921.68</v>
      </c>
      <c r="C27" s="38">
        <v>15</v>
      </c>
      <c r="D27" s="41">
        <v>1202895.33</v>
      </c>
      <c r="E27" s="38">
        <v>15</v>
      </c>
      <c r="F27" s="41">
        <v>0</v>
      </c>
      <c r="G27" s="38">
        <v>0</v>
      </c>
      <c r="H27" s="41">
        <v>1280440.17</v>
      </c>
      <c r="I27" s="38">
        <v>17</v>
      </c>
      <c r="J27" s="41">
        <v>973727.24</v>
      </c>
      <c r="K27" s="38">
        <v>17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26474418.719999999</v>
      </c>
      <c r="C28" s="38">
        <v>50</v>
      </c>
      <c r="D28" s="41">
        <v>11100860.550000001</v>
      </c>
      <c r="E28" s="38">
        <v>47</v>
      </c>
      <c r="F28" s="38">
        <v>108886.16666666663</v>
      </c>
      <c r="G28" s="38">
        <v>21</v>
      </c>
      <c r="H28" s="41">
        <v>21651161.300000001</v>
      </c>
      <c r="I28" s="38">
        <v>48</v>
      </c>
      <c r="J28" s="41">
        <v>9512239.9399999995</v>
      </c>
      <c r="K28" s="38">
        <v>45</v>
      </c>
      <c r="L28" s="38">
        <v>85681.000000000044</v>
      </c>
      <c r="M28" s="38">
        <v>21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2496890.9700000002</v>
      </c>
      <c r="C29" s="38">
        <v>24</v>
      </c>
      <c r="D29" s="41">
        <v>1063411.8600000001</v>
      </c>
      <c r="E29" s="38">
        <v>22</v>
      </c>
      <c r="F29" s="38">
        <v>0</v>
      </c>
      <c r="G29" s="38">
        <v>0</v>
      </c>
      <c r="H29" s="41">
        <v>1985588.05</v>
      </c>
      <c r="I29" s="38">
        <v>27</v>
      </c>
      <c r="J29" s="41">
        <v>866083.64</v>
      </c>
      <c r="K29" s="38">
        <v>26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832705.77</v>
      </c>
      <c r="C30" s="38">
        <v>22</v>
      </c>
      <c r="D30" s="41">
        <v>530005.65</v>
      </c>
      <c r="E30" s="38">
        <v>21</v>
      </c>
      <c r="F30" s="38">
        <v>0</v>
      </c>
      <c r="G30" s="38">
        <v>0</v>
      </c>
      <c r="H30" s="41">
        <v>693340.63</v>
      </c>
      <c r="I30" s="38">
        <v>23</v>
      </c>
      <c r="J30" s="41">
        <v>390817.89</v>
      </c>
      <c r="K30" s="38">
        <v>21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2386731.66</v>
      </c>
      <c r="C31" s="38">
        <v>16</v>
      </c>
      <c r="D31" s="41">
        <v>843073.3</v>
      </c>
      <c r="E31" s="38">
        <v>14</v>
      </c>
      <c r="F31" s="38">
        <v>0</v>
      </c>
      <c r="G31" s="38">
        <v>0</v>
      </c>
      <c r="H31" s="41">
        <v>1992247.5</v>
      </c>
      <c r="I31" s="38">
        <v>16</v>
      </c>
      <c r="J31" s="41">
        <v>800023.04000000004</v>
      </c>
      <c r="K31" s="38">
        <v>13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5380153.8700000001</v>
      </c>
      <c r="C32" s="38">
        <v>26</v>
      </c>
      <c r="D32" s="41">
        <v>2007146.53</v>
      </c>
      <c r="E32" s="38">
        <v>25</v>
      </c>
      <c r="F32" s="41">
        <v>0</v>
      </c>
      <c r="G32" s="38">
        <v>0</v>
      </c>
      <c r="H32" s="41">
        <v>5811162</v>
      </c>
      <c r="I32" s="38">
        <v>28</v>
      </c>
      <c r="J32" s="41">
        <v>2398901.11</v>
      </c>
      <c r="K32" s="38">
        <v>26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7578964.21</v>
      </c>
      <c r="C33" s="38">
        <v>39</v>
      </c>
      <c r="D33" s="41">
        <v>2580498.21</v>
      </c>
      <c r="E33" s="38">
        <v>39</v>
      </c>
      <c r="F33" s="41">
        <v>0</v>
      </c>
      <c r="G33" s="38">
        <v>0</v>
      </c>
      <c r="H33" s="41">
        <v>6560466.8399999999</v>
      </c>
      <c r="I33" s="38">
        <v>40</v>
      </c>
      <c r="J33" s="41">
        <v>2423590.1</v>
      </c>
      <c r="K33" s="38">
        <v>40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43435321.710000001</v>
      </c>
      <c r="C34" s="38">
        <v>127</v>
      </c>
      <c r="D34" s="41">
        <v>11701701.699999999</v>
      </c>
      <c r="E34" s="38">
        <v>119</v>
      </c>
      <c r="F34" s="38">
        <v>76219.333333333372</v>
      </c>
      <c r="G34" s="38">
        <v>25</v>
      </c>
      <c r="H34" s="41">
        <v>40717281.460000001</v>
      </c>
      <c r="I34" s="38">
        <v>123</v>
      </c>
      <c r="J34" s="41">
        <v>12500907</v>
      </c>
      <c r="K34" s="38">
        <v>115</v>
      </c>
      <c r="L34" s="38">
        <v>104660.66666666664</v>
      </c>
      <c r="M34" s="38">
        <v>25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8663072.2599999998</v>
      </c>
      <c r="C35" s="38">
        <v>32</v>
      </c>
      <c r="D35" s="41">
        <v>1698897.74</v>
      </c>
      <c r="E35" s="38">
        <v>32</v>
      </c>
      <c r="F35" s="38">
        <v>0</v>
      </c>
      <c r="G35" s="38">
        <v>0</v>
      </c>
      <c r="H35" s="41">
        <v>5907578.5199999996</v>
      </c>
      <c r="I35" s="38">
        <v>31</v>
      </c>
      <c r="J35" s="41">
        <v>1599721.52</v>
      </c>
      <c r="K35" s="38">
        <v>29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5848978.3099999996</v>
      </c>
      <c r="C36" s="38">
        <v>24</v>
      </c>
      <c r="D36" s="41">
        <v>2001784.18</v>
      </c>
      <c r="E36" s="38">
        <v>22</v>
      </c>
      <c r="F36" s="38">
        <v>0</v>
      </c>
      <c r="G36" s="38">
        <v>0</v>
      </c>
      <c r="H36" s="41">
        <v>4461032.87</v>
      </c>
      <c r="I36" s="38">
        <v>23</v>
      </c>
      <c r="J36" s="41">
        <v>1827430.13</v>
      </c>
      <c r="K36" s="38">
        <v>22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2085562.13</v>
      </c>
      <c r="C37" s="38">
        <v>19</v>
      </c>
      <c r="D37" s="41">
        <v>635599.68999999994</v>
      </c>
      <c r="E37" s="38">
        <v>18</v>
      </c>
      <c r="F37" s="38">
        <v>0</v>
      </c>
      <c r="G37" s="38">
        <v>0</v>
      </c>
      <c r="H37" s="41">
        <v>1689656.18</v>
      </c>
      <c r="I37" s="38">
        <v>21</v>
      </c>
      <c r="J37" s="41">
        <v>532140.19999999995</v>
      </c>
      <c r="K37" s="38">
        <v>20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2941423.54</v>
      </c>
      <c r="C38" s="38">
        <v>14</v>
      </c>
      <c r="D38" s="41">
        <v>859955.1</v>
      </c>
      <c r="E38" s="38">
        <v>14</v>
      </c>
      <c r="F38" s="38">
        <v>0</v>
      </c>
      <c r="G38" s="38">
        <v>0</v>
      </c>
      <c r="H38" s="41">
        <v>2407290.81</v>
      </c>
      <c r="I38" s="38">
        <v>16</v>
      </c>
      <c r="J38" s="41">
        <v>888876.18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1661885.1</v>
      </c>
      <c r="C39" s="38">
        <v>14</v>
      </c>
      <c r="D39" s="41">
        <v>918545.69</v>
      </c>
      <c r="E39" s="38">
        <v>14</v>
      </c>
      <c r="F39" s="38">
        <v>0</v>
      </c>
      <c r="G39" s="38">
        <v>0</v>
      </c>
      <c r="H39" s="41">
        <v>1291555.06</v>
      </c>
      <c r="I39" s="38">
        <v>13</v>
      </c>
      <c r="J39" s="41">
        <v>723965.41</v>
      </c>
      <c r="K39" s="38">
        <v>13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413114.02</v>
      </c>
      <c r="C40" s="38">
        <v>11</v>
      </c>
      <c r="D40" s="41">
        <v>257687.76</v>
      </c>
      <c r="E40" s="38">
        <v>11</v>
      </c>
      <c r="F40" s="41">
        <v>0</v>
      </c>
      <c r="G40" s="38">
        <v>0</v>
      </c>
      <c r="H40" s="41">
        <v>409323.35</v>
      </c>
      <c r="I40" s="38">
        <v>11</v>
      </c>
      <c r="J40" s="41">
        <v>264079.06</v>
      </c>
      <c r="K40" s="38">
        <v>11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0</v>
      </c>
      <c r="C41" s="38">
        <v>0</v>
      </c>
      <c r="D41" s="41">
        <v>0</v>
      </c>
      <c r="E41" s="38">
        <v>0</v>
      </c>
      <c r="F41" s="38">
        <v>0</v>
      </c>
      <c r="G41" s="38">
        <v>0</v>
      </c>
      <c r="H41" s="41">
        <v>928689.45</v>
      </c>
      <c r="I41" s="38">
        <v>10</v>
      </c>
      <c r="J41" s="41">
        <v>0</v>
      </c>
      <c r="K41" s="38">
        <v>0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10462739.039999999</v>
      </c>
      <c r="C42" s="38">
        <v>35</v>
      </c>
      <c r="D42" s="41">
        <v>1850810.15</v>
      </c>
      <c r="E42" s="38">
        <v>33</v>
      </c>
      <c r="F42" s="38">
        <v>0</v>
      </c>
      <c r="G42" s="38">
        <v>0</v>
      </c>
      <c r="H42" s="41">
        <v>9339734.4100000001</v>
      </c>
      <c r="I42" s="38">
        <v>37</v>
      </c>
      <c r="J42" s="41">
        <v>1493452.82</v>
      </c>
      <c r="K42" s="38">
        <v>34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45927380.57</v>
      </c>
      <c r="C43" s="38">
        <v>124</v>
      </c>
      <c r="D43" s="41">
        <v>9707874.6099999994</v>
      </c>
      <c r="E43" s="38">
        <v>118</v>
      </c>
      <c r="F43" s="38">
        <v>115497.3333333334</v>
      </c>
      <c r="G43" s="38">
        <v>40</v>
      </c>
      <c r="H43" s="41">
        <v>37456202.670000002</v>
      </c>
      <c r="I43" s="38">
        <v>124</v>
      </c>
      <c r="J43" s="41">
        <v>8263304.9400000004</v>
      </c>
      <c r="K43" s="38">
        <v>115</v>
      </c>
      <c r="L43" s="38">
        <v>60632.5</v>
      </c>
      <c r="M43" s="38">
        <v>39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640725.37</v>
      </c>
      <c r="C44" s="38">
        <v>15</v>
      </c>
      <c r="D44" s="41">
        <v>230044.6</v>
      </c>
      <c r="E44" s="38">
        <v>15</v>
      </c>
      <c r="F44" s="38">
        <v>0</v>
      </c>
      <c r="G44" s="38">
        <v>0</v>
      </c>
      <c r="H44" s="41">
        <v>726146.42</v>
      </c>
      <c r="I44" s="38">
        <v>15</v>
      </c>
      <c r="J44" s="41">
        <v>358641.85</v>
      </c>
      <c r="K44" s="38">
        <v>15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2885748.79</v>
      </c>
      <c r="C45" s="38">
        <v>13</v>
      </c>
      <c r="D45" s="41">
        <v>1247160.8400000001</v>
      </c>
      <c r="E45" s="38">
        <v>10</v>
      </c>
      <c r="F45" s="38">
        <v>0</v>
      </c>
      <c r="G45" s="38">
        <v>0</v>
      </c>
      <c r="H45" s="41">
        <v>2589248</v>
      </c>
      <c r="I45" s="38">
        <v>14</v>
      </c>
      <c r="J45" s="41">
        <v>1279753.6599999999</v>
      </c>
      <c r="K45" s="38">
        <v>12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7966039.6299999999</v>
      </c>
      <c r="C46" s="38">
        <v>36</v>
      </c>
      <c r="D46" s="41">
        <v>2190261.73</v>
      </c>
      <c r="E46" s="38">
        <v>34</v>
      </c>
      <c r="F46" s="38">
        <v>0</v>
      </c>
      <c r="G46" s="38">
        <v>0</v>
      </c>
      <c r="H46" s="41">
        <v>6656946.7599999998</v>
      </c>
      <c r="I46" s="38">
        <v>36</v>
      </c>
      <c r="J46" s="41">
        <v>2052819.95</v>
      </c>
      <c r="K46" s="38">
        <v>33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0</v>
      </c>
      <c r="C47" s="38">
        <v>0</v>
      </c>
      <c r="D47" s="41">
        <v>0</v>
      </c>
      <c r="E47" s="38">
        <v>0</v>
      </c>
      <c r="F47" s="38">
        <v>0</v>
      </c>
      <c r="G47" s="38">
        <v>0</v>
      </c>
      <c r="H47" s="41">
        <v>239690.42</v>
      </c>
      <c r="I47" s="38">
        <v>10</v>
      </c>
      <c r="J47" s="41">
        <v>134537.01999999999</v>
      </c>
      <c r="K47" s="38">
        <v>10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3315414.96</v>
      </c>
      <c r="C48" s="38">
        <v>18</v>
      </c>
      <c r="D48" s="41">
        <v>501873.3</v>
      </c>
      <c r="E48" s="38">
        <v>16</v>
      </c>
      <c r="F48" s="38">
        <v>0</v>
      </c>
      <c r="G48" s="38">
        <v>0</v>
      </c>
      <c r="H48" s="41">
        <v>3895033.17</v>
      </c>
      <c r="I48" s="38">
        <v>21</v>
      </c>
      <c r="J48" s="41">
        <v>516106.74</v>
      </c>
      <c r="K48" s="38">
        <v>20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2588982.06</v>
      </c>
      <c r="C49" s="38">
        <v>12</v>
      </c>
      <c r="D49" s="41">
        <v>0</v>
      </c>
      <c r="E49" s="38">
        <v>0</v>
      </c>
      <c r="F49" s="38">
        <v>0</v>
      </c>
      <c r="G49" s="38">
        <v>0</v>
      </c>
      <c r="H49" s="41">
        <v>2441284.9700000002</v>
      </c>
      <c r="I49" s="38">
        <v>11</v>
      </c>
      <c r="J49" s="41">
        <v>0</v>
      </c>
      <c r="K49" s="38">
        <v>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1279921.05</v>
      </c>
      <c r="C50" s="38">
        <v>12</v>
      </c>
      <c r="D50" s="41">
        <v>338904.88</v>
      </c>
      <c r="E50" s="38">
        <v>11</v>
      </c>
      <c r="F50" s="38">
        <v>0</v>
      </c>
      <c r="G50" s="38">
        <v>0</v>
      </c>
      <c r="H50" s="41">
        <v>1585257.9</v>
      </c>
      <c r="I50" s="38">
        <v>14</v>
      </c>
      <c r="J50" s="41">
        <v>295138.96999999997</v>
      </c>
      <c r="K50" s="38">
        <v>12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4520608.68</v>
      </c>
      <c r="C51" s="38">
        <v>25</v>
      </c>
      <c r="D51" s="41">
        <v>1336928.72</v>
      </c>
      <c r="E51" s="38">
        <v>24</v>
      </c>
      <c r="F51" s="41">
        <v>0</v>
      </c>
      <c r="G51" s="38">
        <v>0</v>
      </c>
      <c r="H51" s="41">
        <v>3222498.73</v>
      </c>
      <c r="I51" s="38">
        <v>22</v>
      </c>
      <c r="J51" s="41">
        <v>1172451.07</v>
      </c>
      <c r="K51" s="38">
        <v>22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10542573.140000001</v>
      </c>
      <c r="C52" s="38">
        <v>28</v>
      </c>
      <c r="D52" s="41">
        <v>3279631.13</v>
      </c>
      <c r="E52" s="38">
        <v>27</v>
      </c>
      <c r="F52" s="41">
        <v>0</v>
      </c>
      <c r="G52" s="38">
        <v>0</v>
      </c>
      <c r="H52" s="41">
        <v>9554870.5099999998</v>
      </c>
      <c r="I52" s="38">
        <v>26</v>
      </c>
      <c r="J52" s="41">
        <v>2959619.64</v>
      </c>
      <c r="K52" s="38">
        <v>26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3301537.33</v>
      </c>
      <c r="C53" s="38">
        <v>23</v>
      </c>
      <c r="D53" s="41">
        <v>2560816.25</v>
      </c>
      <c r="E53" s="38">
        <v>22</v>
      </c>
      <c r="F53" s="41">
        <v>0</v>
      </c>
      <c r="G53" s="38">
        <v>0</v>
      </c>
      <c r="H53" s="41">
        <v>2750131.37</v>
      </c>
      <c r="I53" s="38">
        <v>27</v>
      </c>
      <c r="J53" s="41">
        <v>2271870.0299999998</v>
      </c>
      <c r="K53" s="38">
        <v>24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8128402.21</v>
      </c>
      <c r="C54" s="38">
        <v>24</v>
      </c>
      <c r="D54" s="41">
        <v>4118152.32</v>
      </c>
      <c r="E54" s="38">
        <v>24</v>
      </c>
      <c r="F54" s="41">
        <v>0</v>
      </c>
      <c r="G54" s="38">
        <v>0</v>
      </c>
      <c r="H54" s="41">
        <v>7572104.7400000002</v>
      </c>
      <c r="I54" s="38">
        <v>26</v>
      </c>
      <c r="J54" s="41">
        <v>4146230.67</v>
      </c>
      <c r="K54" s="38">
        <v>25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6356578.0899999999</v>
      </c>
      <c r="C55" s="38">
        <v>37</v>
      </c>
      <c r="D55" s="41">
        <v>2940820.16</v>
      </c>
      <c r="E55" s="38">
        <v>33</v>
      </c>
      <c r="F55" s="41">
        <v>0</v>
      </c>
      <c r="G55" s="38">
        <v>0</v>
      </c>
      <c r="H55" s="41">
        <v>6584540.8099999996</v>
      </c>
      <c r="I55" s="38">
        <v>39</v>
      </c>
      <c r="J55" s="41">
        <v>3416854.53</v>
      </c>
      <c r="K55" s="38">
        <v>37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12111280.699999999</v>
      </c>
      <c r="C56" s="38">
        <v>58</v>
      </c>
      <c r="D56" s="41">
        <v>4393285.9400000004</v>
      </c>
      <c r="E56" s="38">
        <v>54</v>
      </c>
      <c r="F56" s="41">
        <v>44152.333333333372</v>
      </c>
      <c r="G56" s="38">
        <v>14</v>
      </c>
      <c r="H56" s="41">
        <v>10580389.550000001</v>
      </c>
      <c r="I56" s="38">
        <v>59</v>
      </c>
      <c r="J56" s="41">
        <v>4247730.83</v>
      </c>
      <c r="K56" s="38">
        <v>54</v>
      </c>
      <c r="L56" s="41">
        <v>39950.500000000036</v>
      </c>
      <c r="M56" s="38">
        <v>14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26081913.649999999</v>
      </c>
      <c r="C57" s="38">
        <v>137</v>
      </c>
      <c r="D57" s="41">
        <v>12882503.93</v>
      </c>
      <c r="E57" s="38">
        <v>126</v>
      </c>
      <c r="F57" s="38">
        <v>258776.99999999968</v>
      </c>
      <c r="G57" s="38">
        <v>22</v>
      </c>
      <c r="H57" s="41">
        <v>25487122.449999999</v>
      </c>
      <c r="I57" s="38">
        <v>138</v>
      </c>
      <c r="J57" s="41">
        <v>12963539.029999999</v>
      </c>
      <c r="K57" s="38">
        <v>131</v>
      </c>
      <c r="L57" s="38">
        <v>238704.66666666677</v>
      </c>
      <c r="M57" s="38">
        <v>24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3317525.42</v>
      </c>
      <c r="C58" s="38">
        <v>11</v>
      </c>
      <c r="D58" s="41">
        <v>801306.87</v>
      </c>
      <c r="E58" s="38">
        <v>10</v>
      </c>
      <c r="F58" s="38">
        <v>0</v>
      </c>
      <c r="G58" s="38">
        <v>0</v>
      </c>
      <c r="H58" s="41">
        <v>2336756.61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43541954.049999997</v>
      </c>
      <c r="C59" s="38">
        <v>119</v>
      </c>
      <c r="D59" s="41">
        <v>13365736.949999999</v>
      </c>
      <c r="E59" s="38">
        <v>117</v>
      </c>
      <c r="F59" s="41">
        <v>80150.166666666628</v>
      </c>
      <c r="G59" s="38">
        <v>30</v>
      </c>
      <c r="H59" s="41">
        <v>41754967.479999997</v>
      </c>
      <c r="I59" s="38">
        <v>122</v>
      </c>
      <c r="J59" s="41">
        <v>12485567.6</v>
      </c>
      <c r="K59" s="38">
        <v>119</v>
      </c>
      <c r="L59" s="41">
        <v>52994.999999999993</v>
      </c>
      <c r="M59" s="38">
        <v>29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18440025.84</v>
      </c>
      <c r="C60" s="38">
        <v>83</v>
      </c>
      <c r="D60" s="41">
        <v>5030729.91</v>
      </c>
      <c r="E60" s="38">
        <v>75</v>
      </c>
      <c r="F60" s="38">
        <v>26397.166666666675</v>
      </c>
      <c r="G60" s="38">
        <v>16</v>
      </c>
      <c r="H60" s="41">
        <v>19344573.710000001</v>
      </c>
      <c r="I60" s="38">
        <v>74</v>
      </c>
      <c r="J60" s="41">
        <v>4703902.6900000004</v>
      </c>
      <c r="K60" s="38">
        <v>69</v>
      </c>
      <c r="L60" s="38">
        <v>483043.83333333302</v>
      </c>
      <c r="M60" s="38">
        <v>16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19048846.260000002</v>
      </c>
      <c r="C61" s="38">
        <v>94</v>
      </c>
      <c r="D61" s="41">
        <v>6316796.6500000004</v>
      </c>
      <c r="E61" s="38">
        <v>90</v>
      </c>
      <c r="F61" s="38">
        <v>219508.66666666704</v>
      </c>
      <c r="G61" s="38">
        <v>25</v>
      </c>
      <c r="H61" s="41">
        <v>16369617.869999999</v>
      </c>
      <c r="I61" s="38">
        <v>103</v>
      </c>
      <c r="J61" s="41">
        <v>6079463.9100000001</v>
      </c>
      <c r="K61" s="38">
        <v>97</v>
      </c>
      <c r="L61" s="38">
        <v>212130.33333333369</v>
      </c>
      <c r="M61" s="38">
        <v>24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487489.49</v>
      </c>
      <c r="C62" s="38">
        <v>10</v>
      </c>
      <c r="D62" s="41">
        <v>0</v>
      </c>
      <c r="E62" s="38">
        <v>0</v>
      </c>
      <c r="F62" s="38">
        <v>0</v>
      </c>
      <c r="G62" s="38">
        <v>0</v>
      </c>
      <c r="H62" s="41">
        <v>520600.73</v>
      </c>
      <c r="I62" s="38">
        <v>12</v>
      </c>
      <c r="J62" s="41">
        <v>244911.68</v>
      </c>
      <c r="K62" s="38">
        <v>10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29659820.77</v>
      </c>
      <c r="C63" s="38">
        <v>87</v>
      </c>
      <c r="D63" s="41">
        <v>10140210.949999999</v>
      </c>
      <c r="E63" s="38">
        <v>86</v>
      </c>
      <c r="F63" s="38">
        <v>167933.16666666669</v>
      </c>
      <c r="G63" s="38">
        <v>31</v>
      </c>
      <c r="H63" s="41">
        <v>25720146.870000001</v>
      </c>
      <c r="I63" s="38">
        <v>91</v>
      </c>
      <c r="J63" s="41">
        <v>8649570</v>
      </c>
      <c r="K63" s="38">
        <v>91</v>
      </c>
      <c r="L63" s="38">
        <v>125314.99999999997</v>
      </c>
      <c r="M63" s="38">
        <v>24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15955400.73</v>
      </c>
      <c r="C64" s="38">
        <v>24</v>
      </c>
      <c r="D64" s="41">
        <v>1380895.04</v>
      </c>
      <c r="E64" s="38">
        <v>23</v>
      </c>
      <c r="F64" s="38">
        <v>0</v>
      </c>
      <c r="G64" s="38">
        <v>0</v>
      </c>
      <c r="H64" s="41">
        <v>12361132.77</v>
      </c>
      <c r="I64" s="38">
        <v>23</v>
      </c>
      <c r="J64" s="41">
        <v>1208023.1599999999</v>
      </c>
      <c r="K64" s="38">
        <v>21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3836062.01</v>
      </c>
      <c r="C65" s="38">
        <v>11</v>
      </c>
      <c r="D65" s="41">
        <v>314166.11</v>
      </c>
      <c r="E65" s="38">
        <v>10</v>
      </c>
      <c r="F65" s="41">
        <v>0</v>
      </c>
      <c r="G65" s="38">
        <v>0</v>
      </c>
      <c r="H65" s="41">
        <v>2992827.86</v>
      </c>
      <c r="I65" s="38">
        <v>15</v>
      </c>
      <c r="J65" s="41">
        <v>286664.51</v>
      </c>
      <c r="K65" s="38">
        <v>13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391892.18</v>
      </c>
      <c r="C66" s="38">
        <v>11</v>
      </c>
      <c r="D66" s="41">
        <v>205760.59</v>
      </c>
      <c r="E66" s="38">
        <v>11</v>
      </c>
      <c r="F66" s="38">
        <v>0</v>
      </c>
      <c r="G66" s="38">
        <v>0</v>
      </c>
      <c r="H66" s="41">
        <v>0</v>
      </c>
      <c r="I66" s="38">
        <v>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22075731.289999999</v>
      </c>
      <c r="C67" s="38">
        <v>89</v>
      </c>
      <c r="D67" s="41">
        <v>4994547.38</v>
      </c>
      <c r="E67" s="38">
        <v>83</v>
      </c>
      <c r="F67" s="38">
        <v>73646.333333333314</v>
      </c>
      <c r="G67" s="38">
        <v>20</v>
      </c>
      <c r="H67" s="41">
        <v>20881275.52</v>
      </c>
      <c r="I67" s="38">
        <v>91</v>
      </c>
      <c r="J67" s="41">
        <v>4684620.4800000004</v>
      </c>
      <c r="K67" s="38">
        <v>85</v>
      </c>
      <c r="L67" s="38">
        <v>84224.166666666657</v>
      </c>
      <c r="M67" s="38">
        <v>26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620475.89</v>
      </c>
      <c r="C68" s="38">
        <v>10</v>
      </c>
      <c r="D68" s="41">
        <v>0</v>
      </c>
      <c r="E68" s="38">
        <v>0</v>
      </c>
      <c r="F68" s="38">
        <v>0</v>
      </c>
      <c r="G68" s="38">
        <v>0</v>
      </c>
      <c r="H68" s="41">
        <v>0</v>
      </c>
      <c r="I68" s="38">
        <v>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6119407.46</v>
      </c>
      <c r="C69" s="38">
        <v>38</v>
      </c>
      <c r="D69" s="41">
        <v>1756960.21</v>
      </c>
      <c r="E69" s="38">
        <v>36</v>
      </c>
      <c r="F69" s="38">
        <v>0</v>
      </c>
      <c r="G69" s="38">
        <v>0</v>
      </c>
      <c r="H69" s="41">
        <v>4865964.84</v>
      </c>
      <c r="I69" s="38">
        <v>35</v>
      </c>
      <c r="J69" s="41">
        <v>1647280.72</v>
      </c>
      <c r="K69" s="38">
        <v>33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2324833.33</v>
      </c>
      <c r="C70" s="38">
        <v>17</v>
      </c>
      <c r="D70" s="41">
        <v>723318.09</v>
      </c>
      <c r="E70" s="38">
        <v>17</v>
      </c>
      <c r="F70" s="38">
        <v>0</v>
      </c>
      <c r="G70" s="38">
        <v>0</v>
      </c>
      <c r="H70" s="41">
        <v>2036146.21</v>
      </c>
      <c r="I70" s="38">
        <v>16</v>
      </c>
      <c r="J70" s="41">
        <v>608319.26</v>
      </c>
      <c r="K70" s="38">
        <v>16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0</v>
      </c>
      <c r="C71" s="38">
        <v>0</v>
      </c>
      <c r="D71" s="41">
        <v>0</v>
      </c>
      <c r="E71" s="38">
        <v>0</v>
      </c>
      <c r="F71" s="41">
        <v>0</v>
      </c>
      <c r="G71" s="38">
        <v>0</v>
      </c>
      <c r="H71" s="41">
        <v>1126484.92</v>
      </c>
      <c r="I71" s="38">
        <v>10</v>
      </c>
      <c r="J71" s="41">
        <v>245546.89</v>
      </c>
      <c r="K71" s="38">
        <v>10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3870217.19</v>
      </c>
      <c r="C72" s="38">
        <v>24</v>
      </c>
      <c r="D72" s="41">
        <v>1087887.51</v>
      </c>
      <c r="E72" s="38">
        <v>24</v>
      </c>
      <c r="F72" s="41">
        <v>0</v>
      </c>
      <c r="G72" s="38">
        <v>0</v>
      </c>
      <c r="H72" s="41">
        <v>3138139.62</v>
      </c>
      <c r="I72" s="38">
        <v>24</v>
      </c>
      <c r="J72" s="41">
        <v>871277.51</v>
      </c>
      <c r="K72" s="38">
        <v>23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2807979.92</v>
      </c>
      <c r="C73" s="38">
        <v>29</v>
      </c>
      <c r="D73" s="38">
        <v>870153.33</v>
      </c>
      <c r="E73" s="38">
        <v>27</v>
      </c>
      <c r="F73" s="38">
        <v>0</v>
      </c>
      <c r="G73" s="38">
        <v>0</v>
      </c>
      <c r="H73" s="41">
        <v>2505005.79</v>
      </c>
      <c r="I73" s="38">
        <v>31</v>
      </c>
      <c r="J73" s="38">
        <v>826638.44</v>
      </c>
      <c r="K73" s="38">
        <v>30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0</v>
      </c>
      <c r="C74" s="38">
        <v>0</v>
      </c>
      <c r="D74" s="41">
        <v>0</v>
      </c>
      <c r="E74" s="38">
        <v>0</v>
      </c>
      <c r="F74" s="41">
        <v>0</v>
      </c>
      <c r="G74" s="38">
        <v>0</v>
      </c>
      <c r="H74" s="41">
        <v>1108003.77</v>
      </c>
      <c r="I74" s="38">
        <v>10</v>
      </c>
      <c r="J74" s="41">
        <v>0</v>
      </c>
      <c r="K74" s="38">
        <v>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748030.71</v>
      </c>
      <c r="C75" s="38">
        <v>13</v>
      </c>
      <c r="D75" s="41">
        <v>198617.01</v>
      </c>
      <c r="E75" s="38">
        <v>11</v>
      </c>
      <c r="F75" s="41">
        <v>0</v>
      </c>
      <c r="G75" s="38">
        <v>0</v>
      </c>
      <c r="H75" s="41">
        <v>751568.43</v>
      </c>
      <c r="I75" s="38">
        <v>16</v>
      </c>
      <c r="J75" s="41">
        <v>162801.26</v>
      </c>
      <c r="K75" s="38">
        <v>13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8504486.6699999999</v>
      </c>
      <c r="C76" s="38">
        <v>53</v>
      </c>
      <c r="D76" s="41">
        <v>1808733.99</v>
      </c>
      <c r="E76" s="38">
        <v>51</v>
      </c>
      <c r="F76" s="38">
        <v>8685.3333333333267</v>
      </c>
      <c r="G76" s="38">
        <v>12</v>
      </c>
      <c r="H76" s="41">
        <v>7889048.1100000003</v>
      </c>
      <c r="I76" s="38">
        <v>57</v>
      </c>
      <c r="J76" s="41">
        <v>1775245.89</v>
      </c>
      <c r="K76" s="38">
        <v>55</v>
      </c>
      <c r="L76" s="38">
        <v>26425.500000000004</v>
      </c>
      <c r="M76" s="38">
        <v>10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7174924.1399999997</v>
      </c>
      <c r="C77" s="34">
        <v>13</v>
      </c>
      <c r="D77" s="39">
        <v>329471</v>
      </c>
      <c r="E77" s="34">
        <v>12</v>
      </c>
      <c r="F77" s="39">
        <v>0</v>
      </c>
      <c r="G77" s="34">
        <v>0</v>
      </c>
      <c r="H77" s="39">
        <v>5395850.2199999997</v>
      </c>
      <c r="I77" s="34">
        <v>14</v>
      </c>
      <c r="J77" s="39">
        <v>317617.65999999997</v>
      </c>
      <c r="K77" s="34">
        <v>12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37116114.259999998</v>
      </c>
      <c r="C78" s="34">
        <v>28</v>
      </c>
      <c r="D78" s="39">
        <v>3553533.17</v>
      </c>
      <c r="E78" s="34">
        <v>26</v>
      </c>
      <c r="F78" s="39">
        <v>0</v>
      </c>
      <c r="G78" s="34">
        <v>0</v>
      </c>
      <c r="H78" s="39">
        <v>7646101.7199999997</v>
      </c>
      <c r="I78" s="34">
        <v>28</v>
      </c>
      <c r="J78" s="39">
        <v>2973295.73</v>
      </c>
      <c r="K78" s="34">
        <v>28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2128992.94</v>
      </c>
      <c r="C79" s="34">
        <v>13</v>
      </c>
      <c r="D79" s="39">
        <v>354305.73</v>
      </c>
      <c r="E79" s="34">
        <v>12</v>
      </c>
      <c r="F79" s="39">
        <v>0</v>
      </c>
      <c r="G79" s="34">
        <v>0</v>
      </c>
      <c r="H79" s="39">
        <v>1688376.81</v>
      </c>
      <c r="I79" s="34">
        <v>13</v>
      </c>
      <c r="J79" s="39">
        <v>375961.49</v>
      </c>
      <c r="K79" s="34">
        <v>11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6938424.6900000004</v>
      </c>
      <c r="C80" s="34">
        <v>46</v>
      </c>
      <c r="D80" s="39">
        <v>1131256.3999999999</v>
      </c>
      <c r="E80" s="34">
        <v>41</v>
      </c>
      <c r="F80" s="39">
        <v>0</v>
      </c>
      <c r="G80" s="34">
        <v>0</v>
      </c>
      <c r="H80" s="39">
        <v>5498282.75</v>
      </c>
      <c r="I80" s="34">
        <v>43</v>
      </c>
      <c r="J80" s="39">
        <v>1079595.44</v>
      </c>
      <c r="K80" s="34">
        <v>40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6829892.6600000001</v>
      </c>
      <c r="C81" s="34">
        <v>21</v>
      </c>
      <c r="D81" s="39">
        <v>989211.49</v>
      </c>
      <c r="E81" s="34">
        <v>18</v>
      </c>
      <c r="F81" s="39">
        <v>0</v>
      </c>
      <c r="G81" s="34">
        <v>0</v>
      </c>
      <c r="H81" s="39">
        <v>6339851.2599999998</v>
      </c>
      <c r="I81" s="34">
        <v>23</v>
      </c>
      <c r="J81" s="39">
        <v>945180.47</v>
      </c>
      <c r="K81" s="34">
        <v>18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40917608.770000003</v>
      </c>
      <c r="C82" s="34">
        <v>202</v>
      </c>
      <c r="D82" s="39">
        <v>15333541.32</v>
      </c>
      <c r="E82" s="34">
        <v>191</v>
      </c>
      <c r="F82" s="39">
        <v>610660.50000000035</v>
      </c>
      <c r="G82" s="34">
        <v>51</v>
      </c>
      <c r="H82" s="39">
        <v>37594458.369999997</v>
      </c>
      <c r="I82" s="34">
        <v>195</v>
      </c>
      <c r="J82" s="39">
        <v>14542209</v>
      </c>
      <c r="K82" s="34">
        <v>186</v>
      </c>
      <c r="L82" s="39">
        <v>506673.00000000047</v>
      </c>
      <c r="M82" s="34">
        <v>50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28516139.329999998</v>
      </c>
      <c r="C83" s="34">
        <v>60</v>
      </c>
      <c r="D83" s="39">
        <v>13860081.439999999</v>
      </c>
      <c r="E83" s="34">
        <v>57</v>
      </c>
      <c r="F83" s="34">
        <v>567121.50000000012</v>
      </c>
      <c r="G83" s="34">
        <v>22</v>
      </c>
      <c r="H83" s="39">
        <v>25317141.280000001</v>
      </c>
      <c r="I83" s="34">
        <v>63</v>
      </c>
      <c r="J83" s="39">
        <v>13607904</v>
      </c>
      <c r="K83" s="34">
        <v>61</v>
      </c>
      <c r="L83" s="34">
        <v>1319047.8333333367</v>
      </c>
      <c r="M83" s="34">
        <v>22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6579681.5700000003</v>
      </c>
      <c r="C84" s="34">
        <v>13</v>
      </c>
      <c r="D84" s="39">
        <v>865933.93</v>
      </c>
      <c r="E84" s="34">
        <v>12</v>
      </c>
      <c r="F84" s="34">
        <v>0</v>
      </c>
      <c r="G84" s="34">
        <v>0</v>
      </c>
      <c r="H84" s="39">
        <v>8589438.7799999993</v>
      </c>
      <c r="I84" s="34">
        <v>12</v>
      </c>
      <c r="J84" s="39">
        <v>776368.8</v>
      </c>
      <c r="K84" s="34">
        <v>10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27472554.829999998</v>
      </c>
      <c r="C85" s="34">
        <v>82</v>
      </c>
      <c r="D85" s="39">
        <v>5749917.7599999998</v>
      </c>
      <c r="E85" s="34">
        <v>76</v>
      </c>
      <c r="F85" s="39">
        <v>31756.833333333292</v>
      </c>
      <c r="G85" s="34">
        <v>14</v>
      </c>
      <c r="H85" s="39">
        <v>27470469.91</v>
      </c>
      <c r="I85" s="34">
        <v>84</v>
      </c>
      <c r="J85" s="39">
        <v>4937773.6900000004</v>
      </c>
      <c r="K85" s="34">
        <v>76</v>
      </c>
      <c r="L85" s="39">
        <v>22551.000000000004</v>
      </c>
      <c r="M85" s="34">
        <v>12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5462014.8700000001</v>
      </c>
      <c r="C86" s="34">
        <v>10</v>
      </c>
      <c r="D86" s="39">
        <v>0</v>
      </c>
      <c r="E86" s="34">
        <v>0</v>
      </c>
      <c r="F86" s="34">
        <v>0</v>
      </c>
      <c r="G86" s="34">
        <v>0</v>
      </c>
      <c r="H86" s="39">
        <v>0</v>
      </c>
      <c r="I86" s="34">
        <v>0</v>
      </c>
      <c r="J86" s="39">
        <v>0</v>
      </c>
      <c r="K86" s="34">
        <v>0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119617893.22</v>
      </c>
      <c r="C87" s="34">
        <v>292</v>
      </c>
      <c r="D87" s="39">
        <v>31982179.850000001</v>
      </c>
      <c r="E87" s="34">
        <v>272</v>
      </c>
      <c r="F87" s="34">
        <v>2080947.8333333333</v>
      </c>
      <c r="G87" s="34">
        <v>98</v>
      </c>
      <c r="H87" s="39">
        <v>117693402.5</v>
      </c>
      <c r="I87" s="34">
        <v>308</v>
      </c>
      <c r="J87" s="39">
        <v>30114883.899999999</v>
      </c>
      <c r="K87" s="34">
        <v>281</v>
      </c>
      <c r="L87" s="34">
        <v>964902.83333333291</v>
      </c>
      <c r="M87" s="34">
        <v>100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2162808.9300000002</v>
      </c>
      <c r="C88" s="34">
        <v>19</v>
      </c>
      <c r="D88" s="39">
        <v>808471.32</v>
      </c>
      <c r="E88" s="34">
        <v>18</v>
      </c>
      <c r="F88" s="39">
        <v>0</v>
      </c>
      <c r="G88" s="34">
        <v>0</v>
      </c>
      <c r="H88" s="39">
        <v>1683610.81</v>
      </c>
      <c r="I88" s="34">
        <v>20</v>
      </c>
      <c r="J88" s="39">
        <v>783262.62</v>
      </c>
      <c r="K88" s="34">
        <v>20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12275449.800000001</v>
      </c>
      <c r="C89" s="34">
        <v>74</v>
      </c>
      <c r="D89" s="39">
        <v>5273938.78</v>
      </c>
      <c r="E89" s="34">
        <v>66</v>
      </c>
      <c r="F89" s="34">
        <v>58751.000000000007</v>
      </c>
      <c r="G89" s="34">
        <v>18</v>
      </c>
      <c r="H89" s="39">
        <v>13625735.460000001</v>
      </c>
      <c r="I89" s="34">
        <v>73</v>
      </c>
      <c r="J89" s="39">
        <v>5695616.71</v>
      </c>
      <c r="K89" s="34">
        <v>70</v>
      </c>
      <c r="L89" s="34">
        <v>380669.33333333302</v>
      </c>
      <c r="M89" s="34">
        <v>21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79212347.329999998</v>
      </c>
      <c r="C90" s="34">
        <v>93</v>
      </c>
      <c r="D90" s="39">
        <v>4708854.18</v>
      </c>
      <c r="E90" s="34">
        <v>87</v>
      </c>
      <c r="F90" s="34">
        <v>144717.49999999991</v>
      </c>
      <c r="G90" s="34">
        <v>21</v>
      </c>
      <c r="H90" s="39">
        <v>53641719.079999998</v>
      </c>
      <c r="I90" s="34">
        <v>81</v>
      </c>
      <c r="J90" s="39">
        <v>3646175.33</v>
      </c>
      <c r="K90" s="34">
        <v>75</v>
      </c>
      <c r="L90" s="34">
        <v>172168.33333333337</v>
      </c>
      <c r="M90" s="34">
        <v>21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33574871.759999998</v>
      </c>
      <c r="C91" s="34">
        <v>51</v>
      </c>
      <c r="D91" s="39">
        <v>8799881.5099999998</v>
      </c>
      <c r="E91" s="34">
        <v>48</v>
      </c>
      <c r="F91" s="34">
        <v>118348.00000000007</v>
      </c>
      <c r="G91" s="34">
        <v>16</v>
      </c>
      <c r="H91" s="39">
        <v>31176571.239999998</v>
      </c>
      <c r="I91" s="34">
        <v>55</v>
      </c>
      <c r="J91" s="39">
        <v>8503398.8399999999</v>
      </c>
      <c r="K91" s="34">
        <v>51</v>
      </c>
      <c r="L91" s="34">
        <v>70788.499999999956</v>
      </c>
      <c r="M91" s="34">
        <v>17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24555632.5</v>
      </c>
      <c r="C92" s="34">
        <v>107</v>
      </c>
      <c r="D92" s="39">
        <v>7794465.4500000002</v>
      </c>
      <c r="E92" s="34">
        <v>105</v>
      </c>
      <c r="F92" s="34">
        <v>257675.83333333366</v>
      </c>
      <c r="G92" s="34">
        <v>32</v>
      </c>
      <c r="H92" s="39">
        <v>22118717.809999999</v>
      </c>
      <c r="I92" s="34">
        <v>112</v>
      </c>
      <c r="J92" s="39">
        <v>7475061.5899999999</v>
      </c>
      <c r="K92" s="34">
        <v>107</v>
      </c>
      <c r="L92" s="34">
        <v>186836.16666666672</v>
      </c>
      <c r="M92" s="34">
        <v>36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12517046.289999999</v>
      </c>
      <c r="C93" s="34">
        <v>107</v>
      </c>
      <c r="D93" s="39">
        <v>5263819.38</v>
      </c>
      <c r="E93" s="34">
        <v>105</v>
      </c>
      <c r="F93" s="34">
        <v>287160.16666666674</v>
      </c>
      <c r="G93" s="34">
        <v>17</v>
      </c>
      <c r="H93" s="39">
        <v>10096615.359999999</v>
      </c>
      <c r="I93" s="34">
        <v>100</v>
      </c>
      <c r="J93" s="39">
        <v>4626316.66</v>
      </c>
      <c r="K93" s="34">
        <v>99</v>
      </c>
      <c r="L93" s="34">
        <v>1200250.166666667</v>
      </c>
      <c r="M93" s="34">
        <v>22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17669746.59</v>
      </c>
      <c r="C94" s="34">
        <v>53</v>
      </c>
      <c r="D94" s="39">
        <v>3746712.07</v>
      </c>
      <c r="E94" s="34">
        <v>50</v>
      </c>
      <c r="F94" s="39">
        <v>0</v>
      </c>
      <c r="G94" s="34">
        <v>0</v>
      </c>
      <c r="H94" s="39">
        <v>15025809.91</v>
      </c>
      <c r="I94" s="34">
        <v>55</v>
      </c>
      <c r="J94" s="39">
        <v>3581586.38</v>
      </c>
      <c r="K94" s="34">
        <v>50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2709320.34</v>
      </c>
      <c r="C95" s="34">
        <v>15</v>
      </c>
      <c r="D95" s="39">
        <v>1071391.53</v>
      </c>
      <c r="E95" s="34">
        <v>15</v>
      </c>
      <c r="F95" s="34">
        <v>0</v>
      </c>
      <c r="G95" s="34">
        <v>0</v>
      </c>
      <c r="H95" s="39">
        <v>1818898.83</v>
      </c>
      <c r="I95" s="34">
        <v>19</v>
      </c>
      <c r="J95" s="39">
        <v>937960.91</v>
      </c>
      <c r="K95" s="34">
        <v>19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2655910.11</v>
      </c>
      <c r="C96" s="34">
        <v>12</v>
      </c>
      <c r="D96" s="39">
        <v>294832.02</v>
      </c>
      <c r="E96" s="34">
        <v>11</v>
      </c>
      <c r="F96" s="34">
        <v>0</v>
      </c>
      <c r="G96" s="34">
        <v>0</v>
      </c>
      <c r="H96" s="39">
        <v>1493993.62</v>
      </c>
      <c r="I96" s="34">
        <v>11</v>
      </c>
      <c r="J96" s="39">
        <v>301833.40000000002</v>
      </c>
      <c r="K96" s="34">
        <v>10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125652.81</v>
      </c>
      <c r="C97" s="34">
        <v>10</v>
      </c>
      <c r="D97" s="39">
        <v>0</v>
      </c>
      <c r="E97" s="34">
        <v>0</v>
      </c>
      <c r="F97" s="34">
        <v>0</v>
      </c>
      <c r="G97" s="34">
        <v>0</v>
      </c>
      <c r="H97" s="39">
        <v>2259222.27</v>
      </c>
      <c r="I97" s="34">
        <v>13</v>
      </c>
      <c r="J97" s="39">
        <v>230745</v>
      </c>
      <c r="K97" s="34">
        <v>11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8405609.0800000001</v>
      </c>
      <c r="C98" s="34">
        <v>42</v>
      </c>
      <c r="D98" s="39">
        <v>1886110.73</v>
      </c>
      <c r="E98" s="34">
        <v>38</v>
      </c>
      <c r="F98" s="39">
        <v>0</v>
      </c>
      <c r="G98" s="34">
        <v>0</v>
      </c>
      <c r="H98" s="39">
        <v>7800021.2999999998</v>
      </c>
      <c r="I98" s="34">
        <v>45</v>
      </c>
      <c r="J98" s="39">
        <v>1923927.16</v>
      </c>
      <c r="K98" s="34">
        <v>40</v>
      </c>
      <c r="L98" s="39">
        <v>200507.49999999997</v>
      </c>
      <c r="M98" s="34">
        <v>10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1825384.85</v>
      </c>
      <c r="C99" s="34">
        <v>13</v>
      </c>
      <c r="D99" s="39">
        <v>552059.34</v>
      </c>
      <c r="E99" s="34">
        <v>10</v>
      </c>
      <c r="F99" s="39">
        <v>0</v>
      </c>
      <c r="G99" s="34">
        <v>0</v>
      </c>
      <c r="H99" s="39">
        <v>1292344.1100000001</v>
      </c>
      <c r="I99" s="34">
        <v>12</v>
      </c>
      <c r="J99" s="39">
        <v>474306.94</v>
      </c>
      <c r="K99" s="34">
        <v>10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9035707.5</v>
      </c>
      <c r="C100" s="34">
        <v>62</v>
      </c>
      <c r="D100" s="34">
        <v>3495955.69</v>
      </c>
      <c r="E100" s="34">
        <v>59</v>
      </c>
      <c r="F100" s="34">
        <v>0</v>
      </c>
      <c r="G100" s="34">
        <v>0</v>
      </c>
      <c r="H100" s="34">
        <v>8181709.8099999996</v>
      </c>
      <c r="I100" s="34">
        <v>59</v>
      </c>
      <c r="J100" s="34">
        <v>3595675.96</v>
      </c>
      <c r="K100" s="34">
        <v>56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3043090.75</v>
      </c>
      <c r="C101" s="34">
        <v>17</v>
      </c>
      <c r="D101" s="34">
        <v>245207.26</v>
      </c>
      <c r="E101" s="34">
        <v>16</v>
      </c>
      <c r="F101" s="34">
        <v>0</v>
      </c>
      <c r="G101" s="34">
        <v>0</v>
      </c>
      <c r="H101" s="34">
        <v>3286412.82</v>
      </c>
      <c r="I101" s="34">
        <v>20</v>
      </c>
      <c r="J101" s="34">
        <v>760816.19</v>
      </c>
      <c r="K101" s="34">
        <v>19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9560907.5800000001</v>
      </c>
      <c r="C102" s="34">
        <v>66</v>
      </c>
      <c r="D102" s="34">
        <v>4132920.48</v>
      </c>
      <c r="E102" s="34">
        <v>64</v>
      </c>
      <c r="F102" s="34">
        <v>473815</v>
      </c>
      <c r="G102" s="34">
        <v>10</v>
      </c>
      <c r="H102" s="34">
        <v>8394647.4199999999</v>
      </c>
      <c r="I102" s="34">
        <v>68</v>
      </c>
      <c r="J102" s="34">
        <v>3651062.08</v>
      </c>
      <c r="K102" s="34">
        <v>65</v>
      </c>
      <c r="L102" s="34">
        <v>587436.66666666663</v>
      </c>
      <c r="M102" s="34">
        <v>11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1960881.94</v>
      </c>
      <c r="I103" s="34">
        <v>10</v>
      </c>
      <c r="J103" s="34">
        <v>362544.4</v>
      </c>
      <c r="K103" s="34">
        <v>10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2081804.54</v>
      </c>
      <c r="C104" s="34">
        <v>12</v>
      </c>
      <c r="D104" s="34">
        <v>390819.82</v>
      </c>
      <c r="E104" s="34">
        <v>11</v>
      </c>
      <c r="F104" s="34">
        <v>0</v>
      </c>
      <c r="G104" s="34">
        <v>0</v>
      </c>
      <c r="H104" s="34">
        <v>1437307.15</v>
      </c>
      <c r="I104" s="34">
        <v>13</v>
      </c>
      <c r="J104" s="34">
        <v>340657.07</v>
      </c>
      <c r="K104" s="34">
        <v>12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4484929.91</v>
      </c>
      <c r="C105" s="34">
        <v>22</v>
      </c>
      <c r="D105" s="34">
        <v>1257338.4099999999</v>
      </c>
      <c r="E105" s="34">
        <v>20</v>
      </c>
      <c r="F105" s="34">
        <v>0</v>
      </c>
      <c r="G105" s="34">
        <v>0</v>
      </c>
      <c r="H105" s="34">
        <v>4117690.22</v>
      </c>
      <c r="I105" s="34">
        <v>22</v>
      </c>
      <c r="J105" s="34">
        <v>1275869.25</v>
      </c>
      <c r="K105" s="34">
        <v>21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9458852.0500000007</v>
      </c>
      <c r="C106" s="34">
        <v>19</v>
      </c>
      <c r="D106" s="34">
        <v>948068.25</v>
      </c>
      <c r="E106" s="34">
        <v>19</v>
      </c>
      <c r="F106" s="34">
        <v>0</v>
      </c>
      <c r="G106" s="34">
        <v>0</v>
      </c>
      <c r="H106" s="34">
        <v>11244043.029999999</v>
      </c>
      <c r="I106" s="34">
        <v>21</v>
      </c>
      <c r="J106" s="34">
        <v>885430.65</v>
      </c>
      <c r="K106" s="34">
        <v>21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0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440373.94</v>
      </c>
      <c r="I107" s="34">
        <v>10</v>
      </c>
      <c r="J107" s="34">
        <v>217167.35999999999</v>
      </c>
      <c r="K107" s="34">
        <v>10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1825412.03</v>
      </c>
      <c r="C108" s="34">
        <v>12</v>
      </c>
      <c r="D108" s="34">
        <v>557685.82999999996</v>
      </c>
      <c r="E108" s="34">
        <v>12</v>
      </c>
      <c r="F108" s="34">
        <v>0</v>
      </c>
      <c r="G108" s="34">
        <v>0</v>
      </c>
      <c r="H108" s="34">
        <v>1493569.96</v>
      </c>
      <c r="I108" s="34">
        <v>14</v>
      </c>
      <c r="J108" s="34">
        <v>510887.89</v>
      </c>
      <c r="K108" s="34">
        <v>14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79205185.849999994</v>
      </c>
      <c r="C109" s="34">
        <v>227</v>
      </c>
      <c r="D109" s="34">
        <v>39089798.609999999</v>
      </c>
      <c r="E109" s="34">
        <v>206</v>
      </c>
      <c r="F109" s="34">
        <v>1654233.166666667</v>
      </c>
      <c r="G109" s="34">
        <v>70</v>
      </c>
      <c r="H109" s="34">
        <v>75180139.870000005</v>
      </c>
      <c r="I109" s="34">
        <v>230</v>
      </c>
      <c r="J109" s="34">
        <v>39801166.82</v>
      </c>
      <c r="K109" s="34">
        <v>215</v>
      </c>
      <c r="L109" s="34">
        <v>1835354.3333333337</v>
      </c>
      <c r="M109" s="34">
        <v>73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4173480.48</v>
      </c>
      <c r="C110" s="34">
        <v>45</v>
      </c>
      <c r="D110" s="34">
        <v>1351620.98</v>
      </c>
      <c r="E110" s="34">
        <v>42</v>
      </c>
      <c r="F110" s="34">
        <v>0</v>
      </c>
      <c r="G110" s="34">
        <v>0</v>
      </c>
      <c r="H110" s="34">
        <v>3780392.4</v>
      </c>
      <c r="I110" s="34">
        <v>40</v>
      </c>
      <c r="J110" s="34">
        <v>1356480.7</v>
      </c>
      <c r="K110" s="34">
        <v>37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3045681.18</v>
      </c>
      <c r="C111" s="34">
        <v>29</v>
      </c>
      <c r="D111" s="34">
        <v>1073917.58</v>
      </c>
      <c r="E111" s="34">
        <v>25</v>
      </c>
      <c r="F111" s="34">
        <v>0</v>
      </c>
      <c r="G111" s="34">
        <v>0</v>
      </c>
      <c r="H111" s="34">
        <v>3899978.33</v>
      </c>
      <c r="I111" s="34">
        <v>27</v>
      </c>
      <c r="J111" s="34">
        <v>1190251.8899999999</v>
      </c>
      <c r="K111" s="34">
        <v>24</v>
      </c>
      <c r="L111" s="34">
        <v>21412.666666666668</v>
      </c>
      <c r="M111" s="34">
        <v>10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1237659.29</v>
      </c>
      <c r="C112" s="34">
        <v>17</v>
      </c>
      <c r="D112" s="34">
        <v>548901.67000000004</v>
      </c>
      <c r="E112" s="34">
        <v>15</v>
      </c>
      <c r="F112" s="34">
        <v>0</v>
      </c>
      <c r="G112" s="34">
        <v>0</v>
      </c>
      <c r="H112" s="34">
        <v>680183.02</v>
      </c>
      <c r="I112" s="34">
        <v>17</v>
      </c>
      <c r="J112" s="34">
        <v>431726.28</v>
      </c>
      <c r="K112" s="34">
        <v>16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4606016.99</v>
      </c>
      <c r="C113" s="34">
        <v>41</v>
      </c>
      <c r="D113" s="34">
        <v>1121536.8400000001</v>
      </c>
      <c r="E113" s="34">
        <v>36</v>
      </c>
      <c r="F113" s="34">
        <v>0</v>
      </c>
      <c r="G113" s="34">
        <v>0</v>
      </c>
      <c r="H113" s="34">
        <v>4298079.1900000004</v>
      </c>
      <c r="I113" s="34">
        <v>42</v>
      </c>
      <c r="J113" s="34">
        <v>1237965.25</v>
      </c>
      <c r="K113" s="34">
        <v>37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827048.3</v>
      </c>
      <c r="C114" s="34">
        <v>11</v>
      </c>
      <c r="D114" s="34">
        <v>0</v>
      </c>
      <c r="E114" s="34">
        <v>0</v>
      </c>
      <c r="F114" s="34">
        <v>0</v>
      </c>
      <c r="G114" s="34">
        <v>0</v>
      </c>
      <c r="H114" s="34">
        <v>705060.38</v>
      </c>
      <c r="I114" s="34">
        <v>14</v>
      </c>
      <c r="J114" s="34">
        <v>481136.43</v>
      </c>
      <c r="K114" s="34">
        <v>12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6878287.71</v>
      </c>
      <c r="C115" s="34">
        <v>56</v>
      </c>
      <c r="D115" s="34">
        <v>2086635.08</v>
      </c>
      <c r="E115" s="34">
        <v>52</v>
      </c>
      <c r="F115" s="34">
        <v>103686.00000000003</v>
      </c>
      <c r="G115" s="34">
        <v>11</v>
      </c>
      <c r="H115" s="34">
        <v>5805734.4800000004</v>
      </c>
      <c r="I115" s="34">
        <v>58</v>
      </c>
      <c r="J115" s="34">
        <v>1977075.51</v>
      </c>
      <c r="K115" s="34">
        <v>54</v>
      </c>
      <c r="L115" s="34">
        <v>133054.66666666666</v>
      </c>
      <c r="M115" s="34">
        <v>12</v>
      </c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166</v>
      </c>
      <c r="B2" s="39">
        <v>88492535.349999994</v>
      </c>
      <c r="C2" s="35">
        <v>338</v>
      </c>
      <c r="D2" s="39">
        <v>22543064.91</v>
      </c>
      <c r="E2" s="35">
        <v>320</v>
      </c>
      <c r="F2" s="39">
        <v>608828.33333333291</v>
      </c>
      <c r="G2" s="35">
        <v>62</v>
      </c>
      <c r="H2" s="39">
        <v>81127377.780000001</v>
      </c>
      <c r="I2" s="35">
        <v>348</v>
      </c>
      <c r="J2" s="39">
        <v>20733618.719999999</v>
      </c>
      <c r="K2" s="35">
        <v>323</v>
      </c>
      <c r="L2" s="39">
        <v>438025.83333333331</v>
      </c>
      <c r="M2" s="36">
        <v>64</v>
      </c>
      <c r="N2" s="34"/>
    </row>
    <row r="3" spans="1:14" x14ac:dyDescent="0.25">
      <c r="A3" s="34" t="s">
        <v>167</v>
      </c>
      <c r="B3" s="39">
        <v>102072372.89</v>
      </c>
      <c r="C3" s="35">
        <v>401</v>
      </c>
      <c r="D3" s="39">
        <v>34014484.420000002</v>
      </c>
      <c r="E3" s="35">
        <v>371</v>
      </c>
      <c r="F3" s="39">
        <v>885759.16666666686</v>
      </c>
      <c r="G3" s="35">
        <v>75</v>
      </c>
      <c r="H3" s="39">
        <v>95427655.180000007</v>
      </c>
      <c r="I3" s="35">
        <v>409</v>
      </c>
      <c r="J3" s="39">
        <v>31447898.899999999</v>
      </c>
      <c r="K3" s="35">
        <v>384</v>
      </c>
      <c r="L3" s="39">
        <v>531964.33333333337</v>
      </c>
      <c r="M3" s="36">
        <v>84</v>
      </c>
      <c r="N3" s="34"/>
    </row>
    <row r="4" spans="1:14" x14ac:dyDescent="0.25">
      <c r="A4" s="34" t="s">
        <v>168</v>
      </c>
      <c r="B4" s="39">
        <v>55416644.350000001</v>
      </c>
      <c r="C4" s="35">
        <v>276</v>
      </c>
      <c r="D4" s="39">
        <v>17704497.140000001</v>
      </c>
      <c r="E4" s="35">
        <v>263</v>
      </c>
      <c r="F4" s="39">
        <v>425345.16666666669</v>
      </c>
      <c r="G4" s="35">
        <v>64</v>
      </c>
      <c r="H4" s="39">
        <v>49011958.600000001</v>
      </c>
      <c r="I4" s="35">
        <v>293</v>
      </c>
      <c r="J4" s="39">
        <v>16356129.24</v>
      </c>
      <c r="K4" s="35">
        <v>275</v>
      </c>
      <c r="L4" s="39">
        <v>305506.83333333343</v>
      </c>
      <c r="M4" s="36">
        <v>71</v>
      </c>
      <c r="N4" s="34"/>
    </row>
    <row r="5" spans="1:14" x14ac:dyDescent="0.25">
      <c r="A5" s="34" t="s">
        <v>169</v>
      </c>
      <c r="B5" s="39">
        <v>556314765.17999995</v>
      </c>
      <c r="C5" s="40">
        <v>1453</v>
      </c>
      <c r="D5" s="39">
        <v>158451327.38999999</v>
      </c>
      <c r="E5" s="40">
        <v>1335</v>
      </c>
      <c r="F5" s="39">
        <v>5918687.0000000009</v>
      </c>
      <c r="G5" s="35">
        <v>336</v>
      </c>
      <c r="H5" s="39">
        <v>503413919.19999999</v>
      </c>
      <c r="I5" s="40">
        <v>1464</v>
      </c>
      <c r="J5" s="39">
        <v>154732840.19999999</v>
      </c>
      <c r="K5" s="40">
        <v>1347</v>
      </c>
      <c r="L5" s="39">
        <v>4561851.4999999991</v>
      </c>
      <c r="M5" s="36">
        <v>339</v>
      </c>
      <c r="N5" s="34"/>
    </row>
    <row r="6" spans="1:14" x14ac:dyDescent="0.25">
      <c r="A6" s="34" t="s">
        <v>170</v>
      </c>
      <c r="B6" s="39">
        <v>1806863.95</v>
      </c>
      <c r="C6" s="35">
        <v>25</v>
      </c>
      <c r="D6" s="39">
        <v>740113.63</v>
      </c>
      <c r="E6" s="35">
        <v>24</v>
      </c>
      <c r="F6" s="34">
        <v>0</v>
      </c>
      <c r="G6" s="35">
        <v>0</v>
      </c>
      <c r="H6" s="39">
        <v>1524489.35</v>
      </c>
      <c r="I6" s="35">
        <v>25</v>
      </c>
      <c r="J6" s="39">
        <v>648378.31999999995</v>
      </c>
      <c r="K6" s="35">
        <v>23</v>
      </c>
      <c r="L6" s="34">
        <v>0</v>
      </c>
      <c r="M6" s="36">
        <v>0</v>
      </c>
      <c r="N6" s="34"/>
    </row>
    <row r="7" spans="1:14" x14ac:dyDescent="0.25">
      <c r="A7" s="34" t="s">
        <v>171</v>
      </c>
      <c r="B7" s="39">
        <v>158802724.53</v>
      </c>
      <c r="C7" s="35">
        <v>336</v>
      </c>
      <c r="D7" s="39">
        <v>25366721.050000001</v>
      </c>
      <c r="E7" s="35">
        <v>315</v>
      </c>
      <c r="F7" s="39">
        <v>426519.33333333337</v>
      </c>
      <c r="G7" s="35">
        <v>67</v>
      </c>
      <c r="H7" s="39">
        <v>122900669.95</v>
      </c>
      <c r="I7" s="35">
        <v>329</v>
      </c>
      <c r="J7" s="39">
        <v>23218978.609999999</v>
      </c>
      <c r="K7" s="35">
        <v>307</v>
      </c>
      <c r="L7" s="39">
        <v>459959.33333333326</v>
      </c>
      <c r="M7" s="36">
        <v>73</v>
      </c>
      <c r="N7" s="34"/>
    </row>
    <row r="8" spans="1:14" x14ac:dyDescent="0.25">
      <c r="A8" s="34" t="s">
        <v>172</v>
      </c>
      <c r="B8" s="39">
        <v>5647151.0700000003</v>
      </c>
      <c r="C8" s="35">
        <v>56</v>
      </c>
      <c r="D8" s="39">
        <v>1718019.81</v>
      </c>
      <c r="E8" s="35">
        <v>52</v>
      </c>
      <c r="F8" s="34">
        <v>0</v>
      </c>
      <c r="G8" s="35">
        <v>0</v>
      </c>
      <c r="H8" s="39">
        <v>4279020.21</v>
      </c>
      <c r="I8" s="35">
        <v>58</v>
      </c>
      <c r="J8" s="39">
        <v>1657396.59</v>
      </c>
      <c r="K8" s="35">
        <v>57</v>
      </c>
      <c r="L8" s="34">
        <v>0</v>
      </c>
      <c r="M8" s="36">
        <v>0</v>
      </c>
      <c r="N8" s="34"/>
    </row>
    <row r="9" spans="1:14" x14ac:dyDescent="0.25">
      <c r="A9" s="34" t="s">
        <v>173</v>
      </c>
      <c r="B9" s="39">
        <v>61766322.299999997</v>
      </c>
      <c r="C9" s="35">
        <v>304</v>
      </c>
      <c r="D9" s="39">
        <v>21807568.539999999</v>
      </c>
      <c r="E9" s="35">
        <v>294</v>
      </c>
      <c r="F9" s="39">
        <v>573746.66666666674</v>
      </c>
      <c r="G9" s="35">
        <v>63</v>
      </c>
      <c r="H9" s="39">
        <v>56279389.380000003</v>
      </c>
      <c r="I9" s="35">
        <v>305</v>
      </c>
      <c r="J9" s="39">
        <v>19304398.960000001</v>
      </c>
      <c r="K9" s="35">
        <v>301</v>
      </c>
      <c r="L9" s="39">
        <v>1542884.166666667</v>
      </c>
      <c r="M9" s="36">
        <v>59</v>
      </c>
      <c r="N9" s="34"/>
    </row>
    <row r="10" spans="1:14" x14ac:dyDescent="0.25">
      <c r="A10" s="34" t="s">
        <v>174</v>
      </c>
      <c r="B10" s="39">
        <v>29932972.350000001</v>
      </c>
      <c r="C10" s="35">
        <v>182</v>
      </c>
      <c r="D10" s="39">
        <v>7432479.5800000001</v>
      </c>
      <c r="E10" s="35">
        <v>173</v>
      </c>
      <c r="F10" s="39">
        <v>188732.16666666666</v>
      </c>
      <c r="G10" s="35">
        <v>45</v>
      </c>
      <c r="H10" s="39">
        <v>25525247.260000002</v>
      </c>
      <c r="I10" s="35">
        <v>197</v>
      </c>
      <c r="J10" s="39">
        <v>6570958.0099999998</v>
      </c>
      <c r="K10" s="35">
        <v>189</v>
      </c>
      <c r="L10" s="39">
        <v>254537.33333333334</v>
      </c>
      <c r="M10" s="36">
        <v>49</v>
      </c>
      <c r="N10" s="34"/>
    </row>
    <row r="11" spans="1:14" x14ac:dyDescent="0.25">
      <c r="A11" s="34" t="s">
        <v>175</v>
      </c>
      <c r="B11" s="39">
        <v>79668110.469999999</v>
      </c>
      <c r="C11" s="35">
        <v>270</v>
      </c>
      <c r="D11" s="39">
        <v>20962861.850000001</v>
      </c>
      <c r="E11" s="35">
        <v>250</v>
      </c>
      <c r="F11" s="39">
        <v>507976.16666666692</v>
      </c>
      <c r="G11" s="35">
        <v>67</v>
      </c>
      <c r="H11" s="39">
        <v>70017632.290000007</v>
      </c>
      <c r="I11" s="35">
        <v>267</v>
      </c>
      <c r="J11" s="39">
        <v>19072399.190000001</v>
      </c>
      <c r="K11" s="35">
        <v>246</v>
      </c>
      <c r="L11" s="39">
        <v>469205.66666666634</v>
      </c>
      <c r="M11" s="36">
        <v>76</v>
      </c>
      <c r="N11" s="34"/>
    </row>
    <row r="12" spans="1:14" x14ac:dyDescent="0.25">
      <c r="A12" s="34" t="s">
        <v>176</v>
      </c>
      <c r="B12" s="39">
        <v>1402167322.3399999</v>
      </c>
      <c r="C12" s="35">
        <v>7094</v>
      </c>
      <c r="D12" s="39">
        <v>265462029.12</v>
      </c>
      <c r="E12" s="35">
        <v>5698</v>
      </c>
      <c r="F12" s="39">
        <v>4803083.833333334</v>
      </c>
      <c r="G12" s="35">
        <v>293</v>
      </c>
      <c r="H12" s="39">
        <v>1089293561.3</v>
      </c>
      <c r="I12" s="35">
        <v>6145</v>
      </c>
      <c r="J12" s="39">
        <v>247321062.19999999</v>
      </c>
      <c r="K12" s="35">
        <v>4956</v>
      </c>
      <c r="L12" s="39">
        <v>4197945.0000000009</v>
      </c>
      <c r="M12" s="36">
        <v>280</v>
      </c>
      <c r="N12" s="34"/>
    </row>
    <row r="13" spans="1:14" x14ac:dyDescent="0.25">
      <c r="A13" s="34" t="s">
        <v>177</v>
      </c>
      <c r="B13" s="39">
        <v>130582324.66</v>
      </c>
      <c r="C13" s="35">
        <v>581</v>
      </c>
      <c r="D13" s="39">
        <v>46039119.390000001</v>
      </c>
      <c r="E13" s="35">
        <v>539</v>
      </c>
      <c r="F13" s="39">
        <v>2079249.4999999993</v>
      </c>
      <c r="G13" s="35">
        <v>121</v>
      </c>
      <c r="H13" s="39">
        <v>113732117.68000001</v>
      </c>
      <c r="I13" s="35">
        <v>588</v>
      </c>
      <c r="J13" s="39">
        <v>42188429.590000004</v>
      </c>
      <c r="K13" s="35">
        <v>550</v>
      </c>
      <c r="L13" s="39">
        <v>2425276.0000000042</v>
      </c>
      <c r="M13" s="36">
        <v>123</v>
      </c>
      <c r="N13" s="34"/>
    </row>
    <row r="14" spans="1:14" x14ac:dyDescent="0.25">
      <c r="A14" s="34" t="s">
        <v>178</v>
      </c>
      <c r="B14" s="39">
        <v>237236127.03999999</v>
      </c>
      <c r="C14" s="35">
        <v>581</v>
      </c>
      <c r="D14" s="39">
        <v>38794420.060000002</v>
      </c>
      <c r="E14" s="35">
        <v>549</v>
      </c>
      <c r="F14" s="39">
        <v>2272663.3333333349</v>
      </c>
      <c r="G14" s="35">
        <v>123</v>
      </c>
      <c r="H14" s="39">
        <v>196792701.37</v>
      </c>
      <c r="I14" s="35">
        <v>606</v>
      </c>
      <c r="J14" s="39">
        <v>38241208.409999996</v>
      </c>
      <c r="K14" s="35">
        <v>570</v>
      </c>
      <c r="L14" s="39">
        <v>1769872.0000000002</v>
      </c>
      <c r="M14" s="36">
        <v>127</v>
      </c>
      <c r="N14" s="34"/>
    </row>
    <row r="15" spans="1:14" x14ac:dyDescent="0.25">
      <c r="A15" s="34" t="s">
        <v>179</v>
      </c>
      <c r="B15" s="39">
        <v>86460733.060000002</v>
      </c>
      <c r="C15" s="35">
        <v>440</v>
      </c>
      <c r="D15" s="39">
        <v>19417483.32</v>
      </c>
      <c r="E15" s="35">
        <v>404</v>
      </c>
      <c r="F15" s="39">
        <v>527632.16666666674</v>
      </c>
      <c r="G15" s="35">
        <v>88</v>
      </c>
      <c r="H15" s="39">
        <v>75491230.609999999</v>
      </c>
      <c r="I15" s="35">
        <v>445</v>
      </c>
      <c r="J15" s="39">
        <v>19492050.079999998</v>
      </c>
      <c r="K15" s="35">
        <v>412</v>
      </c>
      <c r="L15" s="39">
        <v>579684.16666666686</v>
      </c>
      <c r="M15" s="36">
        <v>92</v>
      </c>
      <c r="N15" s="34"/>
    </row>
    <row r="16" spans="1:14" x14ac:dyDescent="0.25">
      <c r="A16" s="34" t="s">
        <v>180</v>
      </c>
      <c r="B16" s="34">
        <v>100154844.84</v>
      </c>
      <c r="C16" s="35">
        <v>502</v>
      </c>
      <c r="D16" s="34">
        <v>26481393.420000002</v>
      </c>
      <c r="E16" s="35">
        <v>456</v>
      </c>
      <c r="F16" s="34">
        <v>683143.83333333337</v>
      </c>
      <c r="G16" s="35">
        <v>128</v>
      </c>
      <c r="H16" s="34">
        <v>90080332.129999995</v>
      </c>
      <c r="I16" s="35">
        <v>511</v>
      </c>
      <c r="J16" s="34">
        <v>25774671.66</v>
      </c>
      <c r="K16" s="35">
        <v>467</v>
      </c>
      <c r="L16" s="34">
        <v>827126.33333333302</v>
      </c>
      <c r="M16" s="36">
        <v>132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2022-08-31T21:29:33Z</dcterms:modified>
</cp:coreProperties>
</file>