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39F0D88A-69BD-4ED5-8BF7-BB503ADA6E95}" xr6:coauthVersionLast="40" xr6:coauthVersionMax="40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E350" i="3"/>
  <c r="K350" i="3" s="1"/>
  <c r="D350" i="3"/>
  <c r="C350" i="3"/>
  <c r="I350" i="3" s="1"/>
  <c r="B350" i="3"/>
  <c r="H349" i="3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E346" i="3"/>
  <c r="K346" i="3" s="1"/>
  <c r="D346" i="3"/>
  <c r="C346" i="3"/>
  <c r="I346" i="3" s="1"/>
  <c r="B346" i="3"/>
  <c r="H345" i="3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E342" i="3"/>
  <c r="K342" i="3" s="1"/>
  <c r="D342" i="3"/>
  <c r="C342" i="3"/>
  <c r="I342" i="3" s="1"/>
  <c r="B342" i="3"/>
  <c r="H341" i="3"/>
  <c r="G341" i="3"/>
  <c r="F341" i="3"/>
  <c r="E341" i="3"/>
  <c r="D341" i="3"/>
  <c r="J341" i="3" s="1"/>
  <c r="C341" i="3"/>
  <c r="I341" i="3" s="1"/>
  <c r="B341" i="3"/>
  <c r="J340" i="3"/>
  <c r="H340" i="3"/>
  <c r="G340" i="3"/>
  <c r="F340" i="3"/>
  <c r="E340" i="3"/>
  <c r="K340" i="3" s="1"/>
  <c r="D340" i="3"/>
  <c r="C340" i="3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E338" i="3"/>
  <c r="K338" i="3" s="1"/>
  <c r="D338" i="3"/>
  <c r="C338" i="3"/>
  <c r="I338" i="3" s="1"/>
  <c r="B338" i="3"/>
  <c r="H337" i="3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E334" i="3"/>
  <c r="K334" i="3" s="1"/>
  <c r="D334" i="3"/>
  <c r="C334" i="3"/>
  <c r="I334" i="3" s="1"/>
  <c r="B334" i="3"/>
  <c r="H333" i="3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E332" i="3"/>
  <c r="K332" i="3" s="1"/>
  <c r="D332" i="3"/>
  <c r="C332" i="3"/>
  <c r="B332" i="3"/>
  <c r="H331" i="3"/>
  <c r="G331" i="3"/>
  <c r="F331" i="3"/>
  <c r="E331" i="3"/>
  <c r="K331" i="3" s="1"/>
  <c r="D331" i="3"/>
  <c r="J331" i="3" s="1"/>
  <c r="C331" i="3"/>
  <c r="I331" i="3" s="1"/>
  <c r="B331" i="3"/>
  <c r="J330" i="3"/>
  <c r="H330" i="3"/>
  <c r="G330" i="3"/>
  <c r="F330" i="3"/>
  <c r="E330" i="3"/>
  <c r="K330" i="3" s="1"/>
  <c r="D330" i="3"/>
  <c r="C330" i="3"/>
  <c r="I330" i="3" s="1"/>
  <c r="B330" i="3"/>
  <c r="H329" i="3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E328" i="3"/>
  <c r="K328" i="3" s="1"/>
  <c r="D328" i="3"/>
  <c r="C328" i="3"/>
  <c r="B328" i="3"/>
  <c r="H327" i="3"/>
  <c r="G327" i="3"/>
  <c r="F327" i="3"/>
  <c r="E327" i="3"/>
  <c r="K327" i="3" s="1"/>
  <c r="D327" i="3"/>
  <c r="J327" i="3" s="1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H325" i="3"/>
  <c r="G325" i="3"/>
  <c r="F325" i="3"/>
  <c r="E325" i="3"/>
  <c r="D325" i="3"/>
  <c r="J325" i="3" s="1"/>
  <c r="C325" i="3"/>
  <c r="I325" i="3" s="1"/>
  <c r="B325" i="3"/>
  <c r="J324" i="3"/>
  <c r="H324" i="3"/>
  <c r="G324" i="3"/>
  <c r="F324" i="3"/>
  <c r="E324" i="3"/>
  <c r="K324" i="3" s="1"/>
  <c r="D324" i="3"/>
  <c r="C324" i="3"/>
  <c r="B324" i="3"/>
  <c r="H323" i="3"/>
  <c r="G323" i="3"/>
  <c r="F323" i="3"/>
  <c r="E323" i="3"/>
  <c r="K323" i="3" s="1"/>
  <c r="D323" i="3"/>
  <c r="J323" i="3" s="1"/>
  <c r="C323" i="3"/>
  <c r="I323" i="3" s="1"/>
  <c r="B323" i="3"/>
  <c r="J322" i="3"/>
  <c r="H322" i="3"/>
  <c r="G322" i="3"/>
  <c r="F322" i="3"/>
  <c r="E322" i="3"/>
  <c r="K322" i="3" s="1"/>
  <c r="D322" i="3"/>
  <c r="C322" i="3"/>
  <c r="I322" i="3" s="1"/>
  <c r="B322" i="3"/>
  <c r="H321" i="3"/>
  <c r="G321" i="3"/>
  <c r="F321" i="3"/>
  <c r="E321" i="3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G318" i="3"/>
  <c r="F318" i="3"/>
  <c r="E318" i="3"/>
  <c r="K318" i="3" s="1"/>
  <c r="D318" i="3"/>
  <c r="C318" i="3"/>
  <c r="I318" i="3" s="1"/>
  <c r="B318" i="3"/>
  <c r="H317" i="3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E316" i="3"/>
  <c r="K316" i="3" s="1"/>
  <c r="D316" i="3"/>
  <c r="C316" i="3"/>
  <c r="B316" i="3"/>
  <c r="H315" i="3"/>
  <c r="G315" i="3"/>
  <c r="F315" i="3"/>
  <c r="E315" i="3"/>
  <c r="K315" i="3" s="1"/>
  <c r="D315" i="3"/>
  <c r="J315" i="3" s="1"/>
  <c r="C315" i="3"/>
  <c r="I315" i="3" s="1"/>
  <c r="B315" i="3"/>
  <c r="J314" i="3"/>
  <c r="H314" i="3"/>
  <c r="G314" i="3"/>
  <c r="F314" i="3"/>
  <c r="E314" i="3"/>
  <c r="K314" i="3" s="1"/>
  <c r="D314" i="3"/>
  <c r="C314" i="3"/>
  <c r="I314" i="3" s="1"/>
  <c r="B314" i="3"/>
  <c r="H313" i="3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E312" i="3"/>
  <c r="K312" i="3" s="1"/>
  <c r="D312" i="3"/>
  <c r="C312" i="3"/>
  <c r="B312" i="3"/>
  <c r="H311" i="3"/>
  <c r="G311" i="3"/>
  <c r="F311" i="3"/>
  <c r="E311" i="3"/>
  <c r="K311" i="3" s="1"/>
  <c r="D311" i="3"/>
  <c r="J311" i="3" s="1"/>
  <c r="C311" i="3"/>
  <c r="I311" i="3" s="1"/>
  <c r="B311" i="3"/>
  <c r="J310" i="3"/>
  <c r="H310" i="3"/>
  <c r="G310" i="3"/>
  <c r="F310" i="3"/>
  <c r="E310" i="3"/>
  <c r="K310" i="3" s="1"/>
  <c r="D310" i="3"/>
  <c r="C310" i="3"/>
  <c r="I310" i="3" s="1"/>
  <c r="B310" i="3"/>
  <c r="H309" i="3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B308" i="3"/>
  <c r="H307" i="3"/>
  <c r="G307" i="3"/>
  <c r="F307" i="3"/>
  <c r="E307" i="3"/>
  <c r="K307" i="3" s="1"/>
  <c r="D307" i="3"/>
  <c r="J307" i="3" s="1"/>
  <c r="C307" i="3"/>
  <c r="I307" i="3" s="1"/>
  <c r="B307" i="3"/>
  <c r="J306" i="3"/>
  <c r="H306" i="3"/>
  <c r="G306" i="3"/>
  <c r="F306" i="3"/>
  <c r="E306" i="3"/>
  <c r="K306" i="3" s="1"/>
  <c r="D306" i="3"/>
  <c r="C306" i="3"/>
  <c r="I306" i="3" s="1"/>
  <c r="B306" i="3"/>
  <c r="H305" i="3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E304" i="3"/>
  <c r="K304" i="3" s="1"/>
  <c r="D304" i="3"/>
  <c r="C304" i="3"/>
  <c r="B304" i="3"/>
  <c r="H303" i="3"/>
  <c r="G303" i="3"/>
  <c r="F303" i="3"/>
  <c r="E303" i="3"/>
  <c r="K303" i="3" s="1"/>
  <c r="D303" i="3"/>
  <c r="J303" i="3" s="1"/>
  <c r="C303" i="3"/>
  <c r="I303" i="3" s="1"/>
  <c r="B303" i="3"/>
  <c r="J302" i="3"/>
  <c r="H302" i="3"/>
  <c r="G302" i="3"/>
  <c r="F302" i="3"/>
  <c r="E302" i="3"/>
  <c r="K302" i="3" s="1"/>
  <c r="D302" i="3"/>
  <c r="C302" i="3"/>
  <c r="I302" i="3" s="1"/>
  <c r="B302" i="3"/>
  <c r="H301" i="3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E300" i="3"/>
  <c r="K300" i="3" s="1"/>
  <c r="D300" i="3"/>
  <c r="C300" i="3"/>
  <c r="B300" i="3"/>
  <c r="H299" i="3"/>
  <c r="G299" i="3"/>
  <c r="F299" i="3"/>
  <c r="E299" i="3"/>
  <c r="K299" i="3" s="1"/>
  <c r="D299" i="3"/>
  <c r="J299" i="3" s="1"/>
  <c r="C299" i="3"/>
  <c r="I299" i="3" s="1"/>
  <c r="B299" i="3"/>
  <c r="J298" i="3"/>
  <c r="H298" i="3"/>
  <c r="G298" i="3"/>
  <c r="F298" i="3"/>
  <c r="E298" i="3"/>
  <c r="K298" i="3" s="1"/>
  <c r="D298" i="3"/>
  <c r="C298" i="3"/>
  <c r="I298" i="3" s="1"/>
  <c r="B298" i="3"/>
  <c r="H297" i="3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E296" i="3"/>
  <c r="K296" i="3" s="1"/>
  <c r="D296" i="3"/>
  <c r="C296" i="3"/>
  <c r="B296" i="3"/>
  <c r="H295" i="3"/>
  <c r="G295" i="3"/>
  <c r="F295" i="3"/>
  <c r="E295" i="3"/>
  <c r="K295" i="3" s="1"/>
  <c r="D295" i="3"/>
  <c r="J295" i="3" s="1"/>
  <c r="C295" i="3"/>
  <c r="I295" i="3" s="1"/>
  <c r="B295" i="3"/>
  <c r="J294" i="3"/>
  <c r="H294" i="3"/>
  <c r="G294" i="3"/>
  <c r="F294" i="3"/>
  <c r="E294" i="3"/>
  <c r="K294" i="3" s="1"/>
  <c r="D294" i="3"/>
  <c r="C294" i="3"/>
  <c r="I294" i="3" s="1"/>
  <c r="B294" i="3"/>
  <c r="H293" i="3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E292" i="3"/>
  <c r="K292" i="3" s="1"/>
  <c r="D292" i="3"/>
  <c r="C292" i="3"/>
  <c r="B292" i="3"/>
  <c r="H291" i="3"/>
  <c r="G291" i="3"/>
  <c r="F291" i="3"/>
  <c r="E291" i="3"/>
  <c r="K291" i="3" s="1"/>
  <c r="D291" i="3"/>
  <c r="J291" i="3" s="1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H289" i="3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E288" i="3"/>
  <c r="K288" i="3" s="1"/>
  <c r="D288" i="3"/>
  <c r="C288" i="3"/>
  <c r="B288" i="3"/>
  <c r="H287" i="3"/>
  <c r="G287" i="3"/>
  <c r="F287" i="3"/>
  <c r="E287" i="3"/>
  <c r="K287" i="3" s="1"/>
  <c r="D287" i="3"/>
  <c r="J287" i="3" s="1"/>
  <c r="C287" i="3"/>
  <c r="I287" i="3" s="1"/>
  <c r="B287" i="3"/>
  <c r="J286" i="3"/>
  <c r="H286" i="3"/>
  <c r="G286" i="3"/>
  <c r="F286" i="3"/>
  <c r="E286" i="3"/>
  <c r="K286" i="3" s="1"/>
  <c r="D286" i="3"/>
  <c r="C286" i="3"/>
  <c r="I286" i="3" s="1"/>
  <c r="B286" i="3"/>
  <c r="H285" i="3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E284" i="3"/>
  <c r="K284" i="3" s="1"/>
  <c r="D284" i="3"/>
  <c r="C284" i="3"/>
  <c r="B284" i="3"/>
  <c r="H283" i="3"/>
  <c r="G283" i="3"/>
  <c r="F283" i="3"/>
  <c r="E283" i="3"/>
  <c r="K283" i="3" s="1"/>
  <c r="D283" i="3"/>
  <c r="J283" i="3" s="1"/>
  <c r="C283" i="3"/>
  <c r="I283" i="3" s="1"/>
  <c r="B283" i="3"/>
  <c r="J282" i="3"/>
  <c r="H282" i="3"/>
  <c r="G282" i="3"/>
  <c r="F282" i="3"/>
  <c r="E282" i="3"/>
  <c r="K282" i="3" s="1"/>
  <c r="D282" i="3"/>
  <c r="C282" i="3"/>
  <c r="I282" i="3" s="1"/>
  <c r="B282" i="3"/>
  <c r="H281" i="3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E280" i="3"/>
  <c r="K280" i="3" s="1"/>
  <c r="D280" i="3"/>
  <c r="C280" i="3"/>
  <c r="B280" i="3"/>
  <c r="H279" i="3"/>
  <c r="G279" i="3"/>
  <c r="F279" i="3"/>
  <c r="E279" i="3"/>
  <c r="K279" i="3" s="1"/>
  <c r="D279" i="3"/>
  <c r="J279" i="3" s="1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H277" i="3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E276" i="3"/>
  <c r="K276" i="3" s="1"/>
  <c r="D276" i="3"/>
  <c r="C276" i="3"/>
  <c r="B276" i="3"/>
  <c r="H275" i="3"/>
  <c r="G275" i="3"/>
  <c r="F275" i="3"/>
  <c r="E275" i="3"/>
  <c r="K275" i="3" s="1"/>
  <c r="D275" i="3"/>
  <c r="J275" i="3" s="1"/>
  <c r="C275" i="3"/>
  <c r="I275" i="3" s="1"/>
  <c r="B275" i="3"/>
  <c r="J274" i="3"/>
  <c r="H274" i="3"/>
  <c r="G274" i="3"/>
  <c r="F274" i="3"/>
  <c r="E274" i="3"/>
  <c r="K274" i="3" s="1"/>
  <c r="D274" i="3"/>
  <c r="C274" i="3"/>
  <c r="I274" i="3" s="1"/>
  <c r="B274" i="3"/>
  <c r="H273" i="3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E272" i="3"/>
  <c r="K272" i="3" s="1"/>
  <c r="D272" i="3"/>
  <c r="C272" i="3"/>
  <c r="B272" i="3"/>
  <c r="H271" i="3"/>
  <c r="G271" i="3"/>
  <c r="F271" i="3"/>
  <c r="E271" i="3"/>
  <c r="K271" i="3" s="1"/>
  <c r="D271" i="3"/>
  <c r="J271" i="3" s="1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H267" i="3"/>
  <c r="G267" i="3"/>
  <c r="F267" i="3"/>
  <c r="E267" i="3"/>
  <c r="K267" i="3" s="1"/>
  <c r="D267" i="3"/>
  <c r="C267" i="3"/>
  <c r="I267" i="3" s="1"/>
  <c r="B267" i="3"/>
  <c r="K266" i="3"/>
  <c r="H266" i="3"/>
  <c r="G266" i="3"/>
  <c r="J266" i="3" s="1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H182" i="3"/>
  <c r="G182" i="3"/>
  <c r="F182" i="3"/>
  <c r="E182" i="3"/>
  <c r="K182" i="3" s="1"/>
  <c r="D182" i="3"/>
  <c r="C182" i="3"/>
  <c r="I182" i="3" s="1"/>
  <c r="B182" i="3"/>
  <c r="K181" i="3"/>
  <c r="H181" i="3"/>
  <c r="G181" i="3"/>
  <c r="J181" i="3" s="1"/>
  <c r="F181" i="3"/>
  <c r="E181" i="3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J179" i="3" s="1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J177" i="3" s="1"/>
  <c r="F177" i="3"/>
  <c r="E177" i="3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J175" i="3" s="1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J171" i="3" s="1"/>
  <c r="F171" i="3"/>
  <c r="E171" i="3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J169" i="3" s="1"/>
  <c r="F169" i="3"/>
  <c r="E169" i="3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J167" i="3" s="1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J165" i="3" s="1"/>
  <c r="F165" i="3"/>
  <c r="E165" i="3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J161" i="3" s="1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J159" i="3" s="1"/>
  <c r="F159" i="3"/>
  <c r="E159" i="3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H155" i="3"/>
  <c r="G155" i="3"/>
  <c r="J155" i="3" s="1"/>
  <c r="F155" i="3"/>
  <c r="E155" i="3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J153" i="3" s="1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J149" i="3" s="1"/>
  <c r="F149" i="3"/>
  <c r="E149" i="3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J145" i="3" s="1"/>
  <c r="F145" i="3"/>
  <c r="E145" i="3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J143" i="3" s="1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J141" i="3" s="1"/>
  <c r="F141" i="3"/>
  <c r="E141" i="3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J139" i="3" s="1"/>
  <c r="F139" i="3"/>
  <c r="E139" i="3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J137" i="3" s="1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J133" i="3" s="1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J129" i="3" s="1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J127" i="3" s="1"/>
  <c r="F127" i="3"/>
  <c r="E127" i="3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J125" i="3" s="1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J123" i="3" s="1"/>
  <c r="F123" i="3"/>
  <c r="E123" i="3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J121" i="3" s="1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J119" i="3" s="1"/>
  <c r="F119" i="3"/>
  <c r="E119" i="3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J117" i="3" s="1"/>
  <c r="F117" i="3"/>
  <c r="E117" i="3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J115" i="3" s="1"/>
  <c r="F115" i="3"/>
  <c r="E115" i="3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J111" i="3" s="1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J105" i="3" s="1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J103" i="3" s="1"/>
  <c r="F103" i="3"/>
  <c r="E103" i="3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J97" i="3" s="1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J95" i="3" s="1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J93" i="3" s="1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J89" i="3" s="1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J87" i="3" s="1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J85" i="3" s="1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J83" i="3" s="1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J79" i="3" s="1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F73" i="3"/>
  <c r="E73" i="3"/>
  <c r="D73" i="3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H71" i="3"/>
  <c r="G71" i="3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F69" i="3"/>
  <c r="E69" i="3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F65" i="3"/>
  <c r="E65" i="3"/>
  <c r="D65" i="3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H59" i="3"/>
  <c r="G59" i="3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F57" i="3"/>
  <c r="E57" i="3"/>
  <c r="D57" i="3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F53" i="3"/>
  <c r="E53" i="3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F47" i="3"/>
  <c r="E47" i="3"/>
  <c r="D47" i="3"/>
  <c r="C47" i="3"/>
  <c r="I47" i="3" s="1"/>
  <c r="B47" i="3"/>
  <c r="K46" i="3"/>
  <c r="I46" i="3"/>
  <c r="H46" i="3"/>
  <c r="G46" i="3"/>
  <c r="F46" i="3"/>
  <c r="E46" i="3"/>
  <c r="D46" i="3"/>
  <c r="J46" i="3" s="1"/>
  <c r="C46" i="3"/>
  <c r="B46" i="3"/>
  <c r="H45" i="3"/>
  <c r="G45" i="3"/>
  <c r="F45" i="3"/>
  <c r="E45" i="3"/>
  <c r="K45" i="3" s="1"/>
  <c r="D45" i="3"/>
  <c r="C45" i="3"/>
  <c r="I45" i="3" s="1"/>
  <c r="B45" i="3"/>
  <c r="K44" i="3"/>
  <c r="H44" i="3"/>
  <c r="G44" i="3"/>
  <c r="F44" i="3"/>
  <c r="E44" i="3"/>
  <c r="D44" i="3"/>
  <c r="J44" i="3" s="1"/>
  <c r="C44" i="3"/>
  <c r="I44" i="3" s="1"/>
  <c r="B44" i="3"/>
  <c r="I43" i="3"/>
  <c r="H43" i="3"/>
  <c r="G43" i="3"/>
  <c r="F43" i="3"/>
  <c r="E43" i="3"/>
  <c r="K43" i="3" s="1"/>
  <c r="D43" i="3"/>
  <c r="C43" i="3"/>
  <c r="B43" i="3"/>
  <c r="K42" i="3"/>
  <c r="I42" i="3"/>
  <c r="H42" i="3"/>
  <c r="G42" i="3"/>
  <c r="F42" i="3"/>
  <c r="E42" i="3"/>
  <c r="D42" i="3"/>
  <c r="J42" i="3" s="1"/>
  <c r="C42" i="3"/>
  <c r="B42" i="3"/>
  <c r="H41" i="3"/>
  <c r="G41" i="3"/>
  <c r="F41" i="3"/>
  <c r="E41" i="3"/>
  <c r="K41" i="3" s="1"/>
  <c r="D41" i="3"/>
  <c r="C41" i="3"/>
  <c r="I41" i="3" s="1"/>
  <c r="B41" i="3"/>
  <c r="K40" i="3"/>
  <c r="H40" i="3"/>
  <c r="G40" i="3"/>
  <c r="F40" i="3"/>
  <c r="E40" i="3"/>
  <c r="D40" i="3"/>
  <c r="J40" i="3" s="1"/>
  <c r="C40" i="3"/>
  <c r="I40" i="3" s="1"/>
  <c r="B40" i="3"/>
  <c r="I39" i="3"/>
  <c r="H39" i="3"/>
  <c r="G39" i="3"/>
  <c r="F39" i="3"/>
  <c r="E39" i="3"/>
  <c r="K39" i="3" s="1"/>
  <c r="D39" i="3"/>
  <c r="C39" i="3"/>
  <c r="B39" i="3"/>
  <c r="K38" i="3"/>
  <c r="I38" i="3"/>
  <c r="H38" i="3"/>
  <c r="G38" i="3"/>
  <c r="F38" i="3"/>
  <c r="E38" i="3"/>
  <c r="D38" i="3"/>
  <c r="J38" i="3" s="1"/>
  <c r="C38" i="3"/>
  <c r="B38" i="3"/>
  <c r="H37" i="3"/>
  <c r="G37" i="3"/>
  <c r="F37" i="3"/>
  <c r="E37" i="3"/>
  <c r="K37" i="3" s="1"/>
  <c r="D37" i="3"/>
  <c r="C37" i="3"/>
  <c r="I37" i="3" s="1"/>
  <c r="B37" i="3"/>
  <c r="K36" i="3"/>
  <c r="H36" i="3"/>
  <c r="G36" i="3"/>
  <c r="F36" i="3"/>
  <c r="E36" i="3"/>
  <c r="D36" i="3"/>
  <c r="J36" i="3" s="1"/>
  <c r="C36" i="3"/>
  <c r="I36" i="3" s="1"/>
  <c r="B36" i="3"/>
  <c r="I35" i="3"/>
  <c r="H35" i="3"/>
  <c r="G35" i="3"/>
  <c r="F35" i="3"/>
  <c r="E35" i="3"/>
  <c r="K35" i="3" s="1"/>
  <c r="D35" i="3"/>
  <c r="C35" i="3"/>
  <c r="B35" i="3"/>
  <c r="K34" i="3"/>
  <c r="I34" i="3"/>
  <c r="H34" i="3"/>
  <c r="G34" i="3"/>
  <c r="F34" i="3"/>
  <c r="E34" i="3"/>
  <c r="D34" i="3"/>
  <c r="J34" i="3" s="1"/>
  <c r="C34" i="3"/>
  <c r="B34" i="3"/>
  <c r="H33" i="3"/>
  <c r="G33" i="3"/>
  <c r="F33" i="3"/>
  <c r="E33" i="3"/>
  <c r="K33" i="3" s="1"/>
  <c r="D33" i="3"/>
  <c r="C33" i="3"/>
  <c r="I33" i="3" s="1"/>
  <c r="B33" i="3"/>
  <c r="K32" i="3"/>
  <c r="H32" i="3"/>
  <c r="G32" i="3"/>
  <c r="F32" i="3"/>
  <c r="E32" i="3"/>
  <c r="D32" i="3"/>
  <c r="J32" i="3" s="1"/>
  <c r="C32" i="3"/>
  <c r="I32" i="3" s="1"/>
  <c r="B32" i="3"/>
  <c r="I31" i="3"/>
  <c r="H31" i="3"/>
  <c r="G31" i="3"/>
  <c r="F31" i="3"/>
  <c r="E31" i="3"/>
  <c r="K31" i="3" s="1"/>
  <c r="D31" i="3"/>
  <c r="C31" i="3"/>
  <c r="B31" i="3"/>
  <c r="K30" i="3"/>
  <c r="I30" i="3"/>
  <c r="H30" i="3"/>
  <c r="G30" i="3"/>
  <c r="F30" i="3"/>
  <c r="E30" i="3"/>
  <c r="D30" i="3"/>
  <c r="J30" i="3" s="1"/>
  <c r="C30" i="3"/>
  <c r="B30" i="3"/>
  <c r="H29" i="3"/>
  <c r="G29" i="3"/>
  <c r="F29" i="3"/>
  <c r="E29" i="3"/>
  <c r="K29" i="3" s="1"/>
  <c r="D29" i="3"/>
  <c r="C29" i="3"/>
  <c r="I29" i="3" s="1"/>
  <c r="B29" i="3"/>
  <c r="K28" i="3"/>
  <c r="H28" i="3"/>
  <c r="G28" i="3"/>
  <c r="F28" i="3"/>
  <c r="E28" i="3"/>
  <c r="D28" i="3"/>
  <c r="J28" i="3" s="1"/>
  <c r="C28" i="3"/>
  <c r="I28" i="3" s="1"/>
  <c r="B28" i="3"/>
  <c r="I27" i="3"/>
  <c r="H27" i="3"/>
  <c r="G27" i="3"/>
  <c r="F27" i="3"/>
  <c r="E27" i="3"/>
  <c r="K27" i="3" s="1"/>
  <c r="D27" i="3"/>
  <c r="C27" i="3"/>
  <c r="B27" i="3"/>
  <c r="K26" i="3"/>
  <c r="H26" i="3"/>
  <c r="G26" i="3"/>
  <c r="J26" i="3" s="1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J24" i="3" s="1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J22" i="3" s="1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H20" i="3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J18" i="3" s="1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J16" i="3" s="1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J14" i="3" s="1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H12" i="3"/>
  <c r="G12" i="3"/>
  <c r="J12" i="3" s="1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J10" i="3" s="1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H8" i="3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J6" i="3" s="1"/>
  <c r="F6" i="3"/>
  <c r="E6" i="3"/>
  <c r="D6" i="3"/>
  <c r="C6" i="3"/>
  <c r="I6" i="3" s="1"/>
  <c r="B6" i="3"/>
  <c r="F4" i="3"/>
  <c r="C4" i="3"/>
  <c r="I2" i="3"/>
  <c r="G2" i="3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J226" i="2" s="1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J216" i="2" s="1"/>
  <c r="F216" i="2"/>
  <c r="E216" i="2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J200" i="2" s="1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J148" i="2" s="1"/>
  <c r="F148" i="2"/>
  <c r="E148" i="2"/>
  <c r="D148" i="2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F132" i="2"/>
  <c r="E132" i="2"/>
  <c r="D132" i="2"/>
  <c r="C132" i="2"/>
  <c r="I132" i="2" s="1"/>
  <c r="B132" i="2"/>
  <c r="I131" i="2"/>
  <c r="H131" i="2"/>
  <c r="G131" i="2"/>
  <c r="J131" i="2" s="1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C130" i="2"/>
  <c r="I130" i="2" s="1"/>
  <c r="B130" i="2"/>
  <c r="I129" i="2"/>
  <c r="H129" i="2"/>
  <c r="G129" i="2"/>
  <c r="J129" i="2" s="1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C128" i="2"/>
  <c r="I128" i="2" s="1"/>
  <c r="B128" i="2"/>
  <c r="I127" i="2"/>
  <c r="H127" i="2"/>
  <c r="G127" i="2"/>
  <c r="J127" i="2" s="1"/>
  <c r="F127" i="2"/>
  <c r="E127" i="2"/>
  <c r="K127" i="2" s="1"/>
  <c r="D127" i="2"/>
  <c r="C127" i="2"/>
  <c r="B127" i="2"/>
  <c r="K126" i="2"/>
  <c r="H126" i="2"/>
  <c r="G126" i="2"/>
  <c r="F126" i="2"/>
  <c r="E126" i="2"/>
  <c r="D126" i="2"/>
  <c r="C126" i="2"/>
  <c r="I126" i="2" s="1"/>
  <c r="B126" i="2"/>
  <c r="I125" i="2"/>
  <c r="H125" i="2"/>
  <c r="G125" i="2"/>
  <c r="J125" i="2" s="1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C124" i="2"/>
  <c r="I124" i="2" s="1"/>
  <c r="B124" i="2"/>
  <c r="I123" i="2"/>
  <c r="H123" i="2"/>
  <c r="G123" i="2"/>
  <c r="J123" i="2" s="1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C122" i="2"/>
  <c r="I122" i="2" s="1"/>
  <c r="B122" i="2"/>
  <c r="I121" i="2"/>
  <c r="H121" i="2"/>
  <c r="G121" i="2"/>
  <c r="J121" i="2" s="1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C118" i="2"/>
  <c r="I118" i="2" s="1"/>
  <c r="B118" i="2"/>
  <c r="I117" i="2"/>
  <c r="H117" i="2"/>
  <c r="G117" i="2"/>
  <c r="J117" i="2" s="1"/>
  <c r="F117" i="2"/>
  <c r="E117" i="2"/>
  <c r="K117" i="2" s="1"/>
  <c r="D117" i="2"/>
  <c r="C117" i="2"/>
  <c r="B117" i="2"/>
  <c r="K116" i="2"/>
  <c r="H116" i="2"/>
  <c r="G116" i="2"/>
  <c r="F116" i="2"/>
  <c r="E116" i="2"/>
  <c r="D116" i="2"/>
  <c r="C116" i="2"/>
  <c r="I116" i="2" s="1"/>
  <c r="B116" i="2"/>
  <c r="I115" i="2"/>
  <c r="H115" i="2"/>
  <c r="G115" i="2"/>
  <c r="J115" i="2" s="1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C114" i="2"/>
  <c r="I114" i="2" s="1"/>
  <c r="B114" i="2"/>
  <c r="I113" i="2"/>
  <c r="H113" i="2"/>
  <c r="G113" i="2"/>
  <c r="J113" i="2" s="1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C112" i="2"/>
  <c r="I112" i="2" s="1"/>
  <c r="B112" i="2"/>
  <c r="I111" i="2"/>
  <c r="H111" i="2"/>
  <c r="G111" i="2"/>
  <c r="J111" i="2" s="1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C110" i="2"/>
  <c r="I110" i="2" s="1"/>
  <c r="B110" i="2"/>
  <c r="I109" i="2"/>
  <c r="H109" i="2"/>
  <c r="G109" i="2"/>
  <c r="J109" i="2" s="1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H96" i="2"/>
  <c r="G96" i="2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H84" i="2"/>
  <c r="G84" i="2"/>
  <c r="F84" i="2"/>
  <c r="E84" i="2"/>
  <c r="K84" i="2" s="1"/>
  <c r="D84" i="2"/>
  <c r="C84" i="2"/>
  <c r="I84" i="2" s="1"/>
  <c r="B84" i="2"/>
  <c r="K83" i="2"/>
  <c r="I83" i="2"/>
  <c r="H83" i="2"/>
  <c r="G83" i="2"/>
  <c r="F83" i="2"/>
  <c r="E83" i="2"/>
  <c r="D83" i="2"/>
  <c r="J83" i="2" s="1"/>
  <c r="C83" i="2"/>
  <c r="B83" i="2"/>
  <c r="H82" i="2"/>
  <c r="G82" i="2"/>
  <c r="F82" i="2"/>
  <c r="E82" i="2"/>
  <c r="K82" i="2" s="1"/>
  <c r="D82" i="2"/>
  <c r="C82" i="2"/>
  <c r="I82" i="2" s="1"/>
  <c r="B82" i="2"/>
  <c r="K81" i="2"/>
  <c r="H81" i="2"/>
  <c r="G81" i="2"/>
  <c r="F81" i="2"/>
  <c r="E81" i="2"/>
  <c r="D81" i="2"/>
  <c r="J81" i="2" s="1"/>
  <c r="C81" i="2"/>
  <c r="I81" i="2" s="1"/>
  <c r="B81" i="2"/>
  <c r="I80" i="2"/>
  <c r="H80" i="2"/>
  <c r="G80" i="2"/>
  <c r="F80" i="2"/>
  <c r="E80" i="2"/>
  <c r="K80" i="2" s="1"/>
  <c r="D80" i="2"/>
  <c r="C80" i="2"/>
  <c r="B80" i="2"/>
  <c r="K79" i="2"/>
  <c r="I79" i="2"/>
  <c r="H79" i="2"/>
  <c r="G79" i="2"/>
  <c r="F79" i="2"/>
  <c r="E79" i="2"/>
  <c r="D79" i="2"/>
  <c r="J79" i="2" s="1"/>
  <c r="C79" i="2"/>
  <c r="B79" i="2"/>
  <c r="H78" i="2"/>
  <c r="G78" i="2"/>
  <c r="F78" i="2"/>
  <c r="E78" i="2"/>
  <c r="K78" i="2" s="1"/>
  <c r="D78" i="2"/>
  <c r="C78" i="2"/>
  <c r="I78" i="2" s="1"/>
  <c r="B78" i="2"/>
  <c r="K77" i="2"/>
  <c r="H77" i="2"/>
  <c r="G77" i="2"/>
  <c r="F77" i="2"/>
  <c r="E77" i="2"/>
  <c r="D77" i="2"/>
  <c r="J77" i="2" s="1"/>
  <c r="C77" i="2"/>
  <c r="I77" i="2" s="1"/>
  <c r="B77" i="2"/>
  <c r="I76" i="2"/>
  <c r="H76" i="2"/>
  <c r="G76" i="2"/>
  <c r="F76" i="2"/>
  <c r="E76" i="2"/>
  <c r="K76" i="2" s="1"/>
  <c r="D76" i="2"/>
  <c r="C76" i="2"/>
  <c r="B76" i="2"/>
  <c r="K75" i="2"/>
  <c r="I75" i="2"/>
  <c r="H75" i="2"/>
  <c r="G75" i="2"/>
  <c r="F75" i="2"/>
  <c r="E75" i="2"/>
  <c r="D75" i="2"/>
  <c r="J75" i="2" s="1"/>
  <c r="C75" i="2"/>
  <c r="B75" i="2"/>
  <c r="H74" i="2"/>
  <c r="G74" i="2"/>
  <c r="F74" i="2"/>
  <c r="E74" i="2"/>
  <c r="K74" i="2" s="1"/>
  <c r="D74" i="2"/>
  <c r="C74" i="2"/>
  <c r="I74" i="2" s="1"/>
  <c r="B74" i="2"/>
  <c r="K73" i="2"/>
  <c r="H73" i="2"/>
  <c r="G73" i="2"/>
  <c r="F73" i="2"/>
  <c r="E73" i="2"/>
  <c r="D73" i="2"/>
  <c r="J73" i="2" s="1"/>
  <c r="C73" i="2"/>
  <c r="I73" i="2" s="1"/>
  <c r="B73" i="2"/>
  <c r="I72" i="2"/>
  <c r="H72" i="2"/>
  <c r="G72" i="2"/>
  <c r="F72" i="2"/>
  <c r="E72" i="2"/>
  <c r="K72" i="2" s="1"/>
  <c r="D72" i="2"/>
  <c r="C72" i="2"/>
  <c r="B72" i="2"/>
  <c r="K71" i="2"/>
  <c r="I71" i="2"/>
  <c r="H71" i="2"/>
  <c r="G71" i="2"/>
  <c r="F71" i="2"/>
  <c r="E71" i="2"/>
  <c r="D71" i="2"/>
  <c r="J71" i="2" s="1"/>
  <c r="C71" i="2"/>
  <c r="B71" i="2"/>
  <c r="H70" i="2"/>
  <c r="G70" i="2"/>
  <c r="F70" i="2"/>
  <c r="E70" i="2"/>
  <c r="K70" i="2" s="1"/>
  <c r="D70" i="2"/>
  <c r="C70" i="2"/>
  <c r="I70" i="2" s="1"/>
  <c r="B70" i="2"/>
  <c r="K69" i="2"/>
  <c r="H69" i="2"/>
  <c r="G69" i="2"/>
  <c r="F69" i="2"/>
  <c r="E69" i="2"/>
  <c r="D69" i="2"/>
  <c r="J69" i="2" s="1"/>
  <c r="C69" i="2"/>
  <c r="I69" i="2" s="1"/>
  <c r="B69" i="2"/>
  <c r="I68" i="2"/>
  <c r="H68" i="2"/>
  <c r="G68" i="2"/>
  <c r="J68" i="2" s="1"/>
  <c r="F68" i="2"/>
  <c r="E68" i="2"/>
  <c r="K68" i="2" s="1"/>
  <c r="D68" i="2"/>
  <c r="C68" i="2"/>
  <c r="B68" i="2"/>
  <c r="K67" i="2"/>
  <c r="I67" i="2"/>
  <c r="H67" i="2"/>
  <c r="G67" i="2"/>
  <c r="F67" i="2"/>
  <c r="E67" i="2"/>
  <c r="D67" i="2"/>
  <c r="J67" i="2" s="1"/>
  <c r="C67" i="2"/>
  <c r="B67" i="2"/>
  <c r="H66" i="2"/>
  <c r="G66" i="2"/>
  <c r="F66" i="2"/>
  <c r="E66" i="2"/>
  <c r="K66" i="2" s="1"/>
  <c r="D66" i="2"/>
  <c r="C66" i="2"/>
  <c r="I66" i="2" s="1"/>
  <c r="B66" i="2"/>
  <c r="K65" i="2"/>
  <c r="H65" i="2"/>
  <c r="G65" i="2"/>
  <c r="F65" i="2"/>
  <c r="E65" i="2"/>
  <c r="D65" i="2"/>
  <c r="J65" i="2" s="1"/>
  <c r="C65" i="2"/>
  <c r="I65" i="2" s="1"/>
  <c r="B65" i="2"/>
  <c r="I64" i="2"/>
  <c r="H64" i="2"/>
  <c r="G64" i="2"/>
  <c r="F64" i="2"/>
  <c r="E64" i="2"/>
  <c r="K64" i="2" s="1"/>
  <c r="D64" i="2"/>
  <c r="C64" i="2"/>
  <c r="B64" i="2"/>
  <c r="K63" i="2"/>
  <c r="I63" i="2"/>
  <c r="H63" i="2"/>
  <c r="G63" i="2"/>
  <c r="F63" i="2"/>
  <c r="E63" i="2"/>
  <c r="D63" i="2"/>
  <c r="J63" i="2" s="1"/>
  <c r="C63" i="2"/>
  <c r="B63" i="2"/>
  <c r="H62" i="2"/>
  <c r="G62" i="2"/>
  <c r="F62" i="2"/>
  <c r="E62" i="2"/>
  <c r="K62" i="2" s="1"/>
  <c r="D62" i="2"/>
  <c r="C62" i="2"/>
  <c r="I62" i="2" s="1"/>
  <c r="B62" i="2"/>
  <c r="K61" i="2"/>
  <c r="H61" i="2"/>
  <c r="G61" i="2"/>
  <c r="F61" i="2"/>
  <c r="E61" i="2"/>
  <c r="D61" i="2"/>
  <c r="J61" i="2" s="1"/>
  <c r="C61" i="2"/>
  <c r="I61" i="2" s="1"/>
  <c r="B61" i="2"/>
  <c r="I60" i="2"/>
  <c r="H60" i="2"/>
  <c r="G60" i="2"/>
  <c r="F60" i="2"/>
  <c r="E60" i="2"/>
  <c r="K60" i="2" s="1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H58" i="2"/>
  <c r="G58" i="2"/>
  <c r="F58" i="2"/>
  <c r="E58" i="2"/>
  <c r="K58" i="2" s="1"/>
  <c r="D58" i="2"/>
  <c r="C58" i="2"/>
  <c r="I58" i="2" s="1"/>
  <c r="B58" i="2"/>
  <c r="K57" i="2"/>
  <c r="H57" i="2"/>
  <c r="G57" i="2"/>
  <c r="F57" i="2"/>
  <c r="E57" i="2"/>
  <c r="D57" i="2"/>
  <c r="J57" i="2" s="1"/>
  <c r="C57" i="2"/>
  <c r="I57" i="2" s="1"/>
  <c r="B57" i="2"/>
  <c r="I56" i="2"/>
  <c r="H56" i="2"/>
  <c r="G56" i="2"/>
  <c r="F56" i="2"/>
  <c r="E56" i="2"/>
  <c r="K56" i="2" s="1"/>
  <c r="D56" i="2"/>
  <c r="C56" i="2"/>
  <c r="B56" i="2"/>
  <c r="K55" i="2"/>
  <c r="I55" i="2"/>
  <c r="H55" i="2"/>
  <c r="G55" i="2"/>
  <c r="F55" i="2"/>
  <c r="E55" i="2"/>
  <c r="D55" i="2"/>
  <c r="J55" i="2" s="1"/>
  <c r="C55" i="2"/>
  <c r="B55" i="2"/>
  <c r="H54" i="2"/>
  <c r="G54" i="2"/>
  <c r="F54" i="2"/>
  <c r="E54" i="2"/>
  <c r="K54" i="2" s="1"/>
  <c r="D54" i="2"/>
  <c r="C54" i="2"/>
  <c r="I54" i="2" s="1"/>
  <c r="B54" i="2"/>
  <c r="K53" i="2"/>
  <c r="H53" i="2"/>
  <c r="G53" i="2"/>
  <c r="F53" i="2"/>
  <c r="E53" i="2"/>
  <c r="D53" i="2"/>
  <c r="J53" i="2" s="1"/>
  <c r="C53" i="2"/>
  <c r="I53" i="2" s="1"/>
  <c r="B53" i="2"/>
  <c r="I52" i="2"/>
  <c r="H52" i="2"/>
  <c r="G52" i="2"/>
  <c r="F52" i="2"/>
  <c r="E52" i="2"/>
  <c r="K52" i="2" s="1"/>
  <c r="D52" i="2"/>
  <c r="C52" i="2"/>
  <c r="B52" i="2"/>
  <c r="K51" i="2"/>
  <c r="I51" i="2"/>
  <c r="H51" i="2"/>
  <c r="G51" i="2"/>
  <c r="F51" i="2"/>
  <c r="E51" i="2"/>
  <c r="D51" i="2"/>
  <c r="J51" i="2" s="1"/>
  <c r="C51" i="2"/>
  <c r="B51" i="2"/>
  <c r="H50" i="2"/>
  <c r="G50" i="2"/>
  <c r="F50" i="2"/>
  <c r="E50" i="2"/>
  <c r="K50" i="2" s="1"/>
  <c r="D50" i="2"/>
  <c r="C50" i="2"/>
  <c r="I50" i="2" s="1"/>
  <c r="B50" i="2"/>
  <c r="K49" i="2"/>
  <c r="H49" i="2"/>
  <c r="G49" i="2"/>
  <c r="F49" i="2"/>
  <c r="E49" i="2"/>
  <c r="D49" i="2"/>
  <c r="J49" i="2" s="1"/>
  <c r="C49" i="2"/>
  <c r="I49" i="2" s="1"/>
  <c r="B49" i="2"/>
  <c r="I48" i="2"/>
  <c r="H48" i="2"/>
  <c r="G48" i="2"/>
  <c r="F48" i="2"/>
  <c r="E48" i="2"/>
  <c r="K48" i="2" s="1"/>
  <c r="D48" i="2"/>
  <c r="C48" i="2"/>
  <c r="B48" i="2"/>
  <c r="K47" i="2"/>
  <c r="I47" i="2"/>
  <c r="H47" i="2"/>
  <c r="G47" i="2"/>
  <c r="F47" i="2"/>
  <c r="E47" i="2"/>
  <c r="D47" i="2"/>
  <c r="J47" i="2" s="1"/>
  <c r="C47" i="2"/>
  <c r="B47" i="2"/>
  <c r="H46" i="2"/>
  <c r="G46" i="2"/>
  <c r="F46" i="2"/>
  <c r="E46" i="2"/>
  <c r="K46" i="2" s="1"/>
  <c r="D46" i="2"/>
  <c r="C46" i="2"/>
  <c r="I46" i="2" s="1"/>
  <c r="B46" i="2"/>
  <c r="K45" i="2"/>
  <c r="H45" i="2"/>
  <c r="G45" i="2"/>
  <c r="F45" i="2"/>
  <c r="E45" i="2"/>
  <c r="D45" i="2"/>
  <c r="J45" i="2" s="1"/>
  <c r="C45" i="2"/>
  <c r="I45" i="2" s="1"/>
  <c r="B45" i="2"/>
  <c r="I44" i="2"/>
  <c r="H44" i="2"/>
  <c r="G44" i="2"/>
  <c r="F44" i="2"/>
  <c r="E44" i="2"/>
  <c r="K44" i="2" s="1"/>
  <c r="D44" i="2"/>
  <c r="C44" i="2"/>
  <c r="B44" i="2"/>
  <c r="K43" i="2"/>
  <c r="I43" i="2"/>
  <c r="H43" i="2"/>
  <c r="G43" i="2"/>
  <c r="F43" i="2"/>
  <c r="E43" i="2"/>
  <c r="D43" i="2"/>
  <c r="J43" i="2" s="1"/>
  <c r="C43" i="2"/>
  <c r="B43" i="2"/>
  <c r="H42" i="2"/>
  <c r="G42" i="2"/>
  <c r="F42" i="2"/>
  <c r="E42" i="2"/>
  <c r="K42" i="2" s="1"/>
  <c r="D42" i="2"/>
  <c r="C42" i="2"/>
  <c r="I42" i="2" s="1"/>
  <c r="B42" i="2"/>
  <c r="K41" i="2"/>
  <c r="H41" i="2"/>
  <c r="G41" i="2"/>
  <c r="F41" i="2"/>
  <c r="E41" i="2"/>
  <c r="D41" i="2"/>
  <c r="J41" i="2" s="1"/>
  <c r="C41" i="2"/>
  <c r="I41" i="2" s="1"/>
  <c r="B41" i="2"/>
  <c r="I40" i="2"/>
  <c r="H40" i="2"/>
  <c r="G40" i="2"/>
  <c r="F40" i="2"/>
  <c r="E40" i="2"/>
  <c r="K40" i="2" s="1"/>
  <c r="D40" i="2"/>
  <c r="C40" i="2"/>
  <c r="B40" i="2"/>
  <c r="K39" i="2"/>
  <c r="I39" i="2"/>
  <c r="H39" i="2"/>
  <c r="G39" i="2"/>
  <c r="F39" i="2"/>
  <c r="E39" i="2"/>
  <c r="D39" i="2"/>
  <c r="J39" i="2" s="1"/>
  <c r="C39" i="2"/>
  <c r="B39" i="2"/>
  <c r="H38" i="2"/>
  <c r="G38" i="2"/>
  <c r="F38" i="2"/>
  <c r="E38" i="2"/>
  <c r="K38" i="2" s="1"/>
  <c r="D38" i="2"/>
  <c r="C38" i="2"/>
  <c r="I38" i="2" s="1"/>
  <c r="B38" i="2"/>
  <c r="K37" i="2"/>
  <c r="H37" i="2"/>
  <c r="G37" i="2"/>
  <c r="F37" i="2"/>
  <c r="E37" i="2"/>
  <c r="D37" i="2"/>
  <c r="J37" i="2" s="1"/>
  <c r="C37" i="2"/>
  <c r="I37" i="2" s="1"/>
  <c r="B37" i="2"/>
  <c r="I36" i="2"/>
  <c r="H36" i="2"/>
  <c r="G36" i="2"/>
  <c r="F36" i="2"/>
  <c r="E36" i="2"/>
  <c r="K36" i="2" s="1"/>
  <c r="D36" i="2"/>
  <c r="C36" i="2"/>
  <c r="B36" i="2"/>
  <c r="K35" i="2"/>
  <c r="I35" i="2"/>
  <c r="H35" i="2"/>
  <c r="G35" i="2"/>
  <c r="F35" i="2"/>
  <c r="E35" i="2"/>
  <c r="D35" i="2"/>
  <c r="J35" i="2" s="1"/>
  <c r="C35" i="2"/>
  <c r="B35" i="2"/>
  <c r="H34" i="2"/>
  <c r="G34" i="2"/>
  <c r="F34" i="2"/>
  <c r="E34" i="2"/>
  <c r="K34" i="2" s="1"/>
  <c r="D34" i="2"/>
  <c r="C34" i="2"/>
  <c r="I34" i="2" s="1"/>
  <c r="B34" i="2"/>
  <c r="K33" i="2"/>
  <c r="H33" i="2"/>
  <c r="G33" i="2"/>
  <c r="F33" i="2"/>
  <c r="E33" i="2"/>
  <c r="D33" i="2"/>
  <c r="J33" i="2" s="1"/>
  <c r="C33" i="2"/>
  <c r="I33" i="2" s="1"/>
  <c r="B33" i="2"/>
  <c r="I32" i="2"/>
  <c r="H32" i="2"/>
  <c r="G32" i="2"/>
  <c r="F32" i="2"/>
  <c r="E32" i="2"/>
  <c r="K32" i="2" s="1"/>
  <c r="D32" i="2"/>
  <c r="C32" i="2"/>
  <c r="B32" i="2"/>
  <c r="K31" i="2"/>
  <c r="I31" i="2"/>
  <c r="H31" i="2"/>
  <c r="G31" i="2"/>
  <c r="F31" i="2"/>
  <c r="E31" i="2"/>
  <c r="D31" i="2"/>
  <c r="J31" i="2" s="1"/>
  <c r="C31" i="2"/>
  <c r="B31" i="2"/>
  <c r="H30" i="2"/>
  <c r="G30" i="2"/>
  <c r="F30" i="2"/>
  <c r="E30" i="2"/>
  <c r="K30" i="2" s="1"/>
  <c r="D30" i="2"/>
  <c r="C30" i="2"/>
  <c r="I30" i="2" s="1"/>
  <c r="B30" i="2"/>
  <c r="K29" i="2"/>
  <c r="H29" i="2"/>
  <c r="G29" i="2"/>
  <c r="F29" i="2"/>
  <c r="E29" i="2"/>
  <c r="D29" i="2"/>
  <c r="J29" i="2" s="1"/>
  <c r="C29" i="2"/>
  <c r="I29" i="2" s="1"/>
  <c r="B29" i="2"/>
  <c r="I28" i="2"/>
  <c r="H28" i="2"/>
  <c r="G28" i="2"/>
  <c r="F28" i="2"/>
  <c r="E28" i="2"/>
  <c r="K28" i="2" s="1"/>
  <c r="D28" i="2"/>
  <c r="C28" i="2"/>
  <c r="B28" i="2"/>
  <c r="K27" i="2"/>
  <c r="I27" i="2"/>
  <c r="H27" i="2"/>
  <c r="G27" i="2"/>
  <c r="F27" i="2"/>
  <c r="E27" i="2"/>
  <c r="D27" i="2"/>
  <c r="J27" i="2" s="1"/>
  <c r="C27" i="2"/>
  <c r="B27" i="2"/>
  <c r="H26" i="2"/>
  <c r="G26" i="2"/>
  <c r="F26" i="2"/>
  <c r="E26" i="2"/>
  <c r="K26" i="2" s="1"/>
  <c r="D26" i="2"/>
  <c r="C26" i="2"/>
  <c r="I26" i="2" s="1"/>
  <c r="B26" i="2"/>
  <c r="K25" i="2"/>
  <c r="H25" i="2"/>
  <c r="G25" i="2"/>
  <c r="F25" i="2"/>
  <c r="E25" i="2"/>
  <c r="D25" i="2"/>
  <c r="J25" i="2" s="1"/>
  <c r="C25" i="2"/>
  <c r="I25" i="2" s="1"/>
  <c r="B25" i="2"/>
  <c r="I24" i="2"/>
  <c r="H24" i="2"/>
  <c r="G24" i="2"/>
  <c r="F24" i="2"/>
  <c r="E24" i="2"/>
  <c r="K24" i="2" s="1"/>
  <c r="D24" i="2"/>
  <c r="C24" i="2"/>
  <c r="B24" i="2"/>
  <c r="K23" i="2"/>
  <c r="I23" i="2"/>
  <c r="H23" i="2"/>
  <c r="G23" i="2"/>
  <c r="F23" i="2"/>
  <c r="E23" i="2"/>
  <c r="D23" i="2"/>
  <c r="J23" i="2" s="1"/>
  <c r="C23" i="2"/>
  <c r="B23" i="2"/>
  <c r="H22" i="2"/>
  <c r="G22" i="2"/>
  <c r="F22" i="2"/>
  <c r="E22" i="2"/>
  <c r="K22" i="2" s="1"/>
  <c r="D22" i="2"/>
  <c r="C22" i="2"/>
  <c r="I22" i="2" s="1"/>
  <c r="B22" i="2"/>
  <c r="K21" i="2"/>
  <c r="H21" i="2"/>
  <c r="G21" i="2"/>
  <c r="F21" i="2"/>
  <c r="E21" i="2"/>
  <c r="D21" i="2"/>
  <c r="J21" i="2" s="1"/>
  <c r="C21" i="2"/>
  <c r="I21" i="2" s="1"/>
  <c r="B21" i="2"/>
  <c r="I20" i="2"/>
  <c r="H20" i="2"/>
  <c r="G20" i="2"/>
  <c r="F20" i="2"/>
  <c r="E20" i="2"/>
  <c r="K20" i="2" s="1"/>
  <c r="D20" i="2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J17" i="2" s="1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J13" i="2" s="1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J9" i="2" s="1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J7" i="2" s="1"/>
  <c r="F7" i="2"/>
  <c r="F6" i="2" s="1"/>
  <c r="E7" i="2"/>
  <c r="D7" i="2"/>
  <c r="C7" i="2"/>
  <c r="I7" i="2" s="1"/>
  <c r="B7" i="2"/>
  <c r="H6" i="2"/>
  <c r="E6" i="2"/>
  <c r="K6" i="2" s="1"/>
  <c r="D6" i="2"/>
  <c r="F4" i="2"/>
  <c r="C4" i="2"/>
  <c r="I2" i="2"/>
  <c r="G2" i="2"/>
  <c r="J22" i="2" l="1"/>
  <c r="J26" i="2"/>
  <c r="J30" i="2"/>
  <c r="J34" i="2"/>
  <c r="J38" i="2"/>
  <c r="J42" i="2"/>
  <c r="J46" i="2"/>
  <c r="J50" i="2"/>
  <c r="J54" i="2"/>
  <c r="J58" i="2"/>
  <c r="J62" i="2"/>
  <c r="J66" i="2"/>
  <c r="J70" i="2"/>
  <c r="J74" i="2"/>
  <c r="J78" i="2"/>
  <c r="J82" i="2"/>
  <c r="C6" i="2"/>
  <c r="I6" i="2" s="1"/>
  <c r="G6" i="2"/>
  <c r="J6" i="2" s="1"/>
  <c r="J20" i="2"/>
  <c r="J24" i="2"/>
  <c r="J28" i="2"/>
  <c r="J32" i="2"/>
  <c r="J36" i="2"/>
  <c r="J40" i="2"/>
  <c r="J44" i="2"/>
  <c r="J48" i="2"/>
  <c r="J52" i="2"/>
  <c r="J56" i="2"/>
  <c r="J60" i="2"/>
  <c r="J64" i="2"/>
  <c r="J72" i="2"/>
  <c r="J76" i="2"/>
  <c r="J80" i="2"/>
  <c r="J84" i="2"/>
  <c r="J86" i="2"/>
  <c r="J88" i="2"/>
  <c r="J90" i="2"/>
  <c r="J92" i="2"/>
  <c r="J94" i="2"/>
  <c r="J96" i="2"/>
  <c r="J98" i="2"/>
  <c r="J100" i="2"/>
  <c r="J102" i="2"/>
  <c r="J104" i="2"/>
  <c r="J106" i="2"/>
  <c r="J108" i="2"/>
  <c r="J110" i="2"/>
  <c r="J112" i="2"/>
  <c r="J114" i="2"/>
  <c r="J116" i="2"/>
  <c r="J118" i="2"/>
  <c r="J120" i="2"/>
  <c r="J122" i="2"/>
  <c r="J124" i="2"/>
  <c r="J126" i="2"/>
  <c r="J128" i="2"/>
  <c r="J130" i="2"/>
  <c r="J132" i="2"/>
  <c r="J29" i="3"/>
  <c r="J33" i="3"/>
  <c r="J37" i="3"/>
  <c r="J41" i="3"/>
  <c r="J45" i="3"/>
  <c r="J27" i="3"/>
  <c r="J31" i="3"/>
  <c r="J35" i="3"/>
  <c r="J39" i="3"/>
  <c r="J43" i="3"/>
  <c r="J47" i="3"/>
  <c r="J49" i="3"/>
  <c r="J51" i="3"/>
  <c r="J53" i="3"/>
  <c r="J55" i="3"/>
  <c r="J57" i="3"/>
  <c r="J59" i="3"/>
  <c r="J61" i="3"/>
  <c r="J63" i="3"/>
  <c r="J65" i="3"/>
  <c r="J67" i="3"/>
  <c r="J69" i="3"/>
  <c r="J71" i="3"/>
  <c r="J73" i="3"/>
  <c r="J75" i="3"/>
  <c r="J77" i="3"/>
  <c r="J182" i="3"/>
  <c r="J184" i="3"/>
  <c r="J186" i="3"/>
  <c r="J188" i="3"/>
  <c r="J190" i="3"/>
  <c r="J192" i="3"/>
  <c r="J194" i="3"/>
  <c r="I272" i="3"/>
  <c r="K277" i="3"/>
  <c r="I280" i="3"/>
  <c r="K285" i="3"/>
  <c r="I288" i="3"/>
  <c r="K293" i="3"/>
  <c r="I296" i="3"/>
  <c r="K301" i="3"/>
  <c r="I304" i="3"/>
  <c r="K309" i="3"/>
  <c r="I312" i="3"/>
  <c r="K317" i="3"/>
  <c r="I320" i="3"/>
  <c r="K325" i="3"/>
  <c r="I328" i="3"/>
  <c r="K333" i="3"/>
  <c r="I336" i="3"/>
  <c r="K341" i="3"/>
  <c r="I344" i="3"/>
  <c r="K349" i="3"/>
  <c r="J267" i="3"/>
  <c r="K273" i="3"/>
  <c r="I276" i="3"/>
  <c r="K281" i="3"/>
  <c r="I284" i="3"/>
  <c r="K289" i="3"/>
  <c r="I292" i="3"/>
  <c r="K297" i="3"/>
  <c r="I300" i="3"/>
  <c r="K305" i="3"/>
  <c r="I308" i="3"/>
  <c r="K313" i="3"/>
  <c r="I316" i="3"/>
  <c r="K321" i="3"/>
  <c r="I324" i="3"/>
  <c r="K329" i="3"/>
  <c r="I332" i="3"/>
  <c r="K337" i="3"/>
  <c r="I340" i="3"/>
  <c r="K345" i="3"/>
  <c r="I348" i="3"/>
</calcChain>
</file>

<file path=xl/sharedStrings.xml><?xml version="1.0" encoding="utf-8"?>
<sst xmlns="http://schemas.openxmlformats.org/spreadsheetml/2006/main" count="170" uniqueCount="134">
  <si>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</si>
  <si>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</si>
  <si>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</si>
  <si>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</si>
  <si>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</si>
  <si>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</si>
  <si>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</si>
  <si>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</si>
  <si>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</si>
  <si>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</si>
  <si>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</si>
  <si>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</si>
  <si>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</si>
  <si>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</si>
  <si>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</si>
  <si>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</si>
  <si>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</si>
  <si>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</si>
  <si>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</si>
  <si>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</si>
  <si>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</si>
  <si>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</si>
  <si>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</si>
  <si>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</si>
  <si>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</si>
  <si>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</si>
  <si>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</si>
  <si>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</si>
  <si>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</si>
  <si>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</si>
  <si>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</si>
  <si>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</si>
  <si>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</si>
  <si>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</si>
  <si>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</si>
  <si>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</si>
  <si>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</si>
  <si>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</si>
  <si>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</si>
  <si>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</si>
  <si>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</si>
  <si>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</si>
  <si>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</si>
  <si>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</si>
  <si>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</si>
  <si>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</si>
  <si>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</si>
  <si>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</si>
  <si>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ARLINGTON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</si>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</sst>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G24" sqref="G2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43252</v>
      </c>
      <c r="F7" s="3" t="s">
        <v>3</v>
      </c>
      <c r="G7" s="5">
        <v>43281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06/01/2018 - 06/30/2018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06/01/2017 - 06/30/2017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98407287.309999987</v>
      </c>
      <c r="D6" s="41">
        <f t="shared" si="0"/>
        <v>43998537.080000006</v>
      </c>
      <c r="E6" s="42">
        <f t="shared" si="0"/>
        <v>18406741.780000001</v>
      </c>
      <c r="F6" s="40">
        <f t="shared" si="0"/>
        <v>92644772.820000008</v>
      </c>
      <c r="G6" s="41">
        <f t="shared" si="0"/>
        <v>41732049.100000009</v>
      </c>
      <c r="H6" s="42">
        <f t="shared" si="0"/>
        <v>16818402.399999999</v>
      </c>
      <c r="I6" s="20">
        <f t="shared" ref="I6:I69" si="1">IFERROR((C6-F6)/F6,"")</f>
        <v>6.2200103843915708E-2</v>
      </c>
      <c r="J6" s="20">
        <f t="shared" ref="J6:J69" si="2">IFERROR((D6-G6)/G6,"")</f>
        <v>5.431048867427879E-2</v>
      </c>
      <c r="K6" s="20">
        <f t="shared" ref="K6:K69" si="3">IFERROR((E6-H6)/H6,"")</f>
        <v>9.444056232118711E-2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4397891.6500000004</v>
      </c>
      <c r="D7" s="43">
        <f>IF('County Data'!E2&gt;9,'County Data'!D2,"*")</f>
        <v>1610203.11</v>
      </c>
      <c r="E7" s="44">
        <f>IF('County Data'!G2&gt;9,'County Data'!F2,"*")</f>
        <v>739821.27</v>
      </c>
      <c r="F7" s="43">
        <f>IF('County Data'!I2&gt;9,'County Data'!H2,"*")</f>
        <v>4271642.95</v>
      </c>
      <c r="G7" s="43">
        <f>IF('County Data'!K2&gt;9,'County Data'!J2,"*")</f>
        <v>1435192.13</v>
      </c>
      <c r="H7" s="44">
        <f>IF('County Data'!M2&gt;9,'County Data'!L2,"*")</f>
        <v>734312.39</v>
      </c>
      <c r="I7" s="22">
        <f t="shared" si="1"/>
        <v>2.9555068501219226E-2</v>
      </c>
      <c r="J7" s="22">
        <f t="shared" si="2"/>
        <v>0.12194254437557446</v>
      </c>
      <c r="K7" s="22">
        <f t="shared" si="3"/>
        <v>7.502093216757523E-3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6423065.7400000002</v>
      </c>
      <c r="D8" s="43">
        <f>IF('County Data'!E3&gt;9,'County Data'!D3,"*")</f>
        <v>3255859.79</v>
      </c>
      <c r="E8" s="44">
        <f>IF('County Data'!G3&gt;9,'County Data'!F3,"*")</f>
        <v>1270016.5900000001</v>
      </c>
      <c r="F8" s="43">
        <f>IF('County Data'!I3&gt;9,'County Data'!H3,"*")</f>
        <v>5980913.21</v>
      </c>
      <c r="G8" s="43">
        <f>IF('County Data'!K3&gt;9,'County Data'!J3,"*")</f>
        <v>3086818.58</v>
      </c>
      <c r="H8" s="44">
        <f>IF('County Data'!M3&gt;9,'County Data'!L3,"*")</f>
        <v>1175101.46</v>
      </c>
      <c r="I8" s="22">
        <f t="shared" si="1"/>
        <v>7.3927260683323018E-2</v>
      </c>
      <c r="J8" s="22">
        <f t="shared" si="2"/>
        <v>5.476227566311978E-2</v>
      </c>
      <c r="K8" s="22">
        <f t="shared" si="3"/>
        <v>8.0771859478414851E-2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3305766.99</v>
      </c>
      <c r="D9" s="46">
        <f>IF('County Data'!E4&gt;9,'County Data'!D4,"*")</f>
        <v>916260.42</v>
      </c>
      <c r="E9" s="47">
        <f>IF('County Data'!G4&gt;9,'County Data'!F4,"*")</f>
        <v>438012.02</v>
      </c>
      <c r="F9" s="45">
        <f>IF('County Data'!I4&gt;9,'County Data'!H4,"*")</f>
        <v>3063787.99</v>
      </c>
      <c r="G9" s="46">
        <f>IF('County Data'!K4&gt;9,'County Data'!J4,"*")</f>
        <v>772623.14</v>
      </c>
      <c r="H9" s="47">
        <f>IF('County Data'!M4&gt;9,'County Data'!L4,"*")</f>
        <v>428721.58</v>
      </c>
      <c r="I9" s="9">
        <f t="shared" si="1"/>
        <v>7.8980334406232852E-2</v>
      </c>
      <c r="J9" s="9">
        <f t="shared" si="2"/>
        <v>0.18590859186536923</v>
      </c>
      <c r="K9" s="9">
        <f t="shared" si="3"/>
        <v>2.1670101141164862E-2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33086947.670000002</v>
      </c>
      <c r="D10" s="43">
        <f>IF('County Data'!E5&gt;9,'County Data'!D5,"*")</f>
        <v>13140501.029999999</v>
      </c>
      <c r="E10" s="44">
        <f>IF('County Data'!G5&gt;9,'County Data'!F5,"*")</f>
        <v>7017905.2699999996</v>
      </c>
      <c r="F10" s="43">
        <f>IF('County Data'!I5&gt;9,'County Data'!H5,"*")</f>
        <v>30727129.379999999</v>
      </c>
      <c r="G10" s="43">
        <f>IF('County Data'!K5&gt;9,'County Data'!J5,"*")</f>
        <v>11884682.109999999</v>
      </c>
      <c r="H10" s="44">
        <f>IF('County Data'!M5&gt;9,'County Data'!L5,"*")</f>
        <v>6172895.7300000004</v>
      </c>
      <c r="I10" s="22">
        <f t="shared" si="1"/>
        <v>7.6799178368285398E-2</v>
      </c>
      <c r="J10" s="22">
        <f t="shared" si="2"/>
        <v>0.10566701813112274</v>
      </c>
      <c r="K10" s="22">
        <f t="shared" si="3"/>
        <v>0.1368902986475683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174908.58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139944.21</v>
      </c>
      <c r="G11" s="46">
        <f>IF('County Data'!K6&gt;9,'County Data'!J6,"*")</f>
        <v>70956.87</v>
      </c>
      <c r="H11" s="47" t="str">
        <f>IF('County Data'!M6&gt;9,'County Data'!L6,"*")</f>
        <v>*</v>
      </c>
      <c r="I11" s="9">
        <f t="shared" si="1"/>
        <v>0.24984506325770817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4522865.5</v>
      </c>
      <c r="D12" s="43">
        <f>IF('County Data'!E7&gt;9,'County Data'!D7,"*")</f>
        <v>2242741.7799999998</v>
      </c>
      <c r="E12" s="44">
        <f>IF('County Data'!G7&gt;9,'County Data'!F7,"*")</f>
        <v>443536.09</v>
      </c>
      <c r="F12" s="43">
        <f>IF('County Data'!I7&gt;9,'County Data'!H7,"*")</f>
        <v>4240820.72</v>
      </c>
      <c r="G12" s="43">
        <f>IF('County Data'!K7&gt;9,'County Data'!J7,"*")</f>
        <v>2274323.98</v>
      </c>
      <c r="H12" s="44">
        <f>IF('County Data'!M7&gt;9,'County Data'!L7,"*")</f>
        <v>483275.18</v>
      </c>
      <c r="I12" s="22">
        <f t="shared" si="1"/>
        <v>6.6507121762978058E-2</v>
      </c>
      <c r="J12" s="22">
        <f t="shared" si="2"/>
        <v>-1.3886412084526404E-2</v>
      </c>
      <c r="K12" s="22">
        <f t="shared" si="3"/>
        <v>-8.2228700426949228E-2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816402.11</v>
      </c>
      <c r="D13" s="46">
        <f>IF('County Data'!E8&gt;9,'County Data'!D8,"*")</f>
        <v>419554.52</v>
      </c>
      <c r="E13" s="47">
        <f>IF('County Data'!G8&gt;9,'County Data'!F8,"*")</f>
        <v>176874.22</v>
      </c>
      <c r="F13" s="45">
        <f>IF('County Data'!I8&gt;9,'County Data'!H8,"*")</f>
        <v>784732.94</v>
      </c>
      <c r="G13" s="46">
        <f>IF('County Data'!K8&gt;9,'County Data'!J8,"*")</f>
        <v>438351.11</v>
      </c>
      <c r="H13" s="47">
        <f>IF('County Data'!M8&gt;9,'County Data'!L8,"*")</f>
        <v>158124.19</v>
      </c>
      <c r="I13" s="9">
        <f t="shared" si="1"/>
        <v>4.0356621196505453E-2</v>
      </c>
      <c r="J13" s="9">
        <f t="shared" si="2"/>
        <v>-4.2880215359783092E-2</v>
      </c>
      <c r="K13" s="9">
        <f t="shared" si="3"/>
        <v>0.11857787224080009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5751816.29</v>
      </c>
      <c r="D14" s="43">
        <f>IF('County Data'!E9&gt;9,'County Data'!D9,"*")</f>
        <v>3558840.31</v>
      </c>
      <c r="E14" s="44">
        <f>IF('County Data'!G9&gt;9,'County Data'!F9,"*")</f>
        <v>1442960.24</v>
      </c>
      <c r="F14" s="43">
        <f>IF('County Data'!I9&gt;9,'County Data'!H9,"*")</f>
        <v>5894196.4100000001</v>
      </c>
      <c r="G14" s="43">
        <f>IF('County Data'!K9&gt;9,'County Data'!J9,"*")</f>
        <v>3957624.1</v>
      </c>
      <c r="H14" s="44">
        <f>IF('County Data'!M9&gt;9,'County Data'!L9,"*")</f>
        <v>1368580.34</v>
      </c>
      <c r="I14" s="22">
        <f t="shared" si="1"/>
        <v>-2.4155984988630554E-2</v>
      </c>
      <c r="J14" s="22">
        <f t="shared" si="2"/>
        <v>-0.10076343278786887</v>
      </c>
      <c r="K14" s="22">
        <f t="shared" si="3"/>
        <v>5.4348216049925062E-2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1988963.06</v>
      </c>
      <c r="D15" s="48">
        <f>IF('County Data'!E10&gt;9,'County Data'!D10,"*")</f>
        <v>639165.01</v>
      </c>
      <c r="E15" s="49">
        <f>IF('County Data'!G10&gt;9,'County Data'!F10,"*")</f>
        <v>187473.02</v>
      </c>
      <c r="F15" s="48">
        <f>IF('County Data'!I10&gt;9,'County Data'!H10,"*")</f>
        <v>1864414.92</v>
      </c>
      <c r="G15" s="48">
        <f>IF('County Data'!K10&gt;9,'County Data'!J10,"*")</f>
        <v>625300.46</v>
      </c>
      <c r="H15" s="49">
        <f>IF('County Data'!M10&gt;9,'County Data'!L10,"*")</f>
        <v>212745.82</v>
      </c>
      <c r="I15" s="23">
        <f t="shared" si="1"/>
        <v>6.6802801599549599E-2</v>
      </c>
      <c r="J15" s="23">
        <f t="shared" si="2"/>
        <v>2.2172620822956131E-2</v>
      </c>
      <c r="K15" s="23">
        <f t="shared" si="3"/>
        <v>-0.11879340332045074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2950902.48</v>
      </c>
      <c r="D16" s="43">
        <f>IF('County Data'!E11&gt;9,'County Data'!D11,"*")</f>
        <v>540603.91</v>
      </c>
      <c r="E16" s="44">
        <f>IF('County Data'!G11&gt;9,'County Data'!F11,"*")</f>
        <v>401888.85</v>
      </c>
      <c r="F16" s="43">
        <f>IF('County Data'!I11&gt;9,'County Data'!H11,"*")</f>
        <v>2652284.86</v>
      </c>
      <c r="G16" s="43">
        <f>IF('County Data'!K11&gt;9,'County Data'!J11,"*")</f>
        <v>471035.33</v>
      </c>
      <c r="H16" s="44">
        <f>IF('County Data'!M11&gt;9,'County Data'!L11,"*")</f>
        <v>398641.95</v>
      </c>
      <c r="I16" s="22">
        <f t="shared" si="1"/>
        <v>0.11258881898530315</v>
      </c>
      <c r="J16" s="22">
        <f t="shared" si="2"/>
        <v>0.14769291297109288</v>
      </c>
      <c r="K16" s="22">
        <f t="shared" si="3"/>
        <v>8.1449029636744569E-3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1598043.98</v>
      </c>
      <c r="D17" s="46">
        <f>IF('County Data'!E12&gt;9,'County Data'!D12,"*")</f>
        <v>5117306.9800000004</v>
      </c>
      <c r="E17" s="47">
        <f>IF('County Data'!G12&gt;9,'County Data'!F12,"*")</f>
        <v>258668.63</v>
      </c>
      <c r="F17" s="45">
        <f>IF('County Data'!I12&gt;9,'County Data'!H12,"*")</f>
        <v>1597424.09</v>
      </c>
      <c r="G17" s="46">
        <f>IF('County Data'!K12&gt;9,'County Data'!J12,"*")</f>
        <v>4230916.41</v>
      </c>
      <c r="H17" s="47" t="str">
        <f>IF('County Data'!M12&gt;9,'County Data'!L12,"*")</f>
        <v>*</v>
      </c>
      <c r="I17" s="9">
        <f t="shared" si="1"/>
        <v>3.8805599832909588E-4</v>
      </c>
      <c r="J17" s="9">
        <f t="shared" si="2"/>
        <v>0.20950321020405135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8685680.6600000001</v>
      </c>
      <c r="D18" s="43">
        <f>IF('County Data'!E13&gt;9,'County Data'!D13,"*")</f>
        <v>2490516.29</v>
      </c>
      <c r="E18" s="44">
        <f>IF('County Data'!G13&gt;9,'County Data'!F13,"*")</f>
        <v>1425686.93</v>
      </c>
      <c r="F18" s="43">
        <f>IF('County Data'!I13&gt;9,'County Data'!H13,"*")</f>
        <v>8087114.8600000003</v>
      </c>
      <c r="G18" s="43">
        <f>IF('County Data'!K13&gt;9,'County Data'!J13,"*")</f>
        <v>2414333.08</v>
      </c>
      <c r="H18" s="44">
        <f>IF('County Data'!M13&gt;9,'County Data'!L13,"*")</f>
        <v>1336411.3400000001</v>
      </c>
      <c r="I18" s="22">
        <f t="shared" si="1"/>
        <v>7.4014751906219339E-2</v>
      </c>
      <c r="J18" s="22">
        <f t="shared" si="2"/>
        <v>3.1554556672851439E-2</v>
      </c>
      <c r="K18" s="22">
        <f t="shared" si="3"/>
        <v>6.6802478644037724E-2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9425056.9000000004</v>
      </c>
      <c r="D19" s="46">
        <f>IF('County Data'!E14&gt;9,'County Data'!D14,"*")</f>
        <v>2323662.61</v>
      </c>
      <c r="E19" s="47">
        <f>IF('County Data'!G14&gt;9,'County Data'!F14,"*")</f>
        <v>1615606.43</v>
      </c>
      <c r="F19" s="45">
        <f>IF('County Data'!I14&gt;9,'County Data'!H14,"*")</f>
        <v>9083361.0800000001</v>
      </c>
      <c r="G19" s="46">
        <f>IF('County Data'!K14&gt;9,'County Data'!J14,"*")</f>
        <v>2257628.29</v>
      </c>
      <c r="H19" s="47">
        <f>IF('County Data'!M14&gt;9,'County Data'!L14,"*")</f>
        <v>1561573.89</v>
      </c>
      <c r="I19" s="9">
        <f t="shared" si="1"/>
        <v>3.7617773530147974E-2</v>
      </c>
      <c r="J19" s="9">
        <f t="shared" si="2"/>
        <v>2.9249420860154012E-2</v>
      </c>
      <c r="K19" s="9">
        <f t="shared" si="3"/>
        <v>3.4601334170616824E-2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6444894.21</v>
      </c>
      <c r="D20" s="43">
        <f>IF('County Data'!E15&gt;9,'County Data'!D15,"*")</f>
        <v>2099781.27</v>
      </c>
      <c r="E20" s="44">
        <f>IF('County Data'!G15&gt;9,'County Data'!F15,"*")</f>
        <v>1111159.8</v>
      </c>
      <c r="F20" s="43">
        <f>IF('County Data'!I15&gt;9,'County Data'!H15,"*")</f>
        <v>6031046.4100000001</v>
      </c>
      <c r="G20" s="43">
        <f>IF('County Data'!K15&gt;9,'County Data'!J15,"*")</f>
        <v>2323470.27</v>
      </c>
      <c r="H20" s="44">
        <f>IF('County Data'!M15&gt;9,'County Data'!L15,"*")</f>
        <v>1114569.07</v>
      </c>
      <c r="I20" s="22">
        <f t="shared" si="1"/>
        <v>6.8619568125657948E-2</v>
      </c>
      <c r="J20" s="22">
        <f t="shared" si="2"/>
        <v>-9.6273665683701645E-2</v>
      </c>
      <c r="K20" s="22">
        <f t="shared" si="3"/>
        <v>-3.0588234428576225E-3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8834081.4900000002</v>
      </c>
      <c r="D21" s="46">
        <f>IF('County Data'!E16&gt;9,'County Data'!D16,"*")</f>
        <v>5643540.0499999998</v>
      </c>
      <c r="E21" s="47">
        <f>IF('County Data'!G16&gt;9,'County Data'!F16,"*")</f>
        <v>1877132.42</v>
      </c>
      <c r="F21" s="45">
        <f>IF('County Data'!I16&gt;9,'County Data'!H16,"*")</f>
        <v>8225958.79</v>
      </c>
      <c r="G21" s="46">
        <f>IF('County Data'!K16&gt;9,'County Data'!J16,"*")</f>
        <v>5488793.2400000002</v>
      </c>
      <c r="H21" s="47">
        <f>IF('County Data'!M16&gt;9,'County Data'!L16,"*")</f>
        <v>1673449.46</v>
      </c>
      <c r="I21" s="9">
        <f t="shared" si="1"/>
        <v>7.3927272859581172E-2</v>
      </c>
      <c r="J21" s="9">
        <f t="shared" si="2"/>
        <v>2.8193229956681623E-2</v>
      </c>
      <c r="K21" s="9">
        <f t="shared" si="3"/>
        <v>0.12171443767414403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06/01/2018 - 06/30/2018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06/01/2017 - 06/30/2017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>
        <f>IF('Town Data'!E2&gt;9,'Town Data'!D2,"*")</f>
        <v>56902.31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54110.78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5.1589165781753633E-2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50">
        <f>IF('Town Data'!C3&gt;9,'Town Data'!B3,"*")</f>
        <v>175238.64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183303.34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-4.3996470549854588E-2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2460953.2999999998</v>
      </c>
      <c r="D8" s="43" t="str">
        <f>IF('Town Data'!E4&gt;9,'Town Data'!D4,"*")</f>
        <v>*</v>
      </c>
      <c r="E8" s="44">
        <f>IF('Town Data'!G4&gt;9,'Town Data'!F4,"*")</f>
        <v>282475.87</v>
      </c>
      <c r="F8" s="43">
        <f>IF('Town Data'!I4&gt;9,'Town Data'!H4,"*")</f>
        <v>2414340.23</v>
      </c>
      <c r="G8" s="43" t="str">
        <f>IF('Town Data'!K4&gt;9,'Town Data'!J4,"*")</f>
        <v>*</v>
      </c>
      <c r="H8" s="44">
        <f>IF('Town Data'!M4&gt;9,'Town Data'!L4,"*")</f>
        <v>264089.06</v>
      </c>
      <c r="I8" s="22">
        <f t="shared" si="0"/>
        <v>1.9306752801778824E-2</v>
      </c>
      <c r="J8" s="22" t="str">
        <f t="shared" si="1"/>
        <v/>
      </c>
      <c r="K8" s="22">
        <f t="shared" si="2"/>
        <v>6.9623520186712765E-2</v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205523.57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182848.88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0.12400781454061956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2830782.66</v>
      </c>
      <c r="D10" s="43">
        <f>IF('Town Data'!E6&gt;9,'Town Data'!D6,"*")</f>
        <v>803828.1</v>
      </c>
      <c r="E10" s="44">
        <f>IF('Town Data'!G6&gt;9,'Town Data'!F6,"*")</f>
        <v>354808.02</v>
      </c>
      <c r="F10" s="43">
        <f>IF('Town Data'!I6&gt;9,'Town Data'!H6,"*")</f>
        <v>2533173.15</v>
      </c>
      <c r="G10" s="43">
        <f>IF('Town Data'!K6&gt;9,'Town Data'!J6,"*")</f>
        <v>820611.28</v>
      </c>
      <c r="H10" s="44">
        <f>IF('Town Data'!M6&gt;9,'Town Data'!L6,"*")</f>
        <v>365271.7</v>
      </c>
      <c r="I10" s="22">
        <f t="shared" si="0"/>
        <v>0.11748486675693695</v>
      </c>
      <c r="J10" s="22">
        <f t="shared" si="1"/>
        <v>-2.045204643055851E-2</v>
      </c>
      <c r="K10" s="22">
        <f t="shared" si="2"/>
        <v>-2.864629260903594E-2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844483.61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>
        <f>IF('Town Data'!C8&gt;9,'Town Data'!B8,"*")</f>
        <v>263216.73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293653.43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-0.1036483721644253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>
        <f>IF('Town Data'!C9&gt;9,'Town Data'!B9,"*")</f>
        <v>469775.93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458256.94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2.5136531483843955E-2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390560.27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431107.92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-9.4054523516988425E-2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3853676.31</v>
      </c>
      <c r="D15" s="46">
        <f>IF('Town Data'!E11&gt;9,'Town Data'!D11,"*")</f>
        <v>1003001.24</v>
      </c>
      <c r="E15" s="47">
        <f>IF('Town Data'!G11&gt;9,'Town Data'!F11,"*")</f>
        <v>563127.47</v>
      </c>
      <c r="F15" s="45">
        <f>IF('Town Data'!I11&gt;9,'Town Data'!H11,"*")</f>
        <v>3500787.51</v>
      </c>
      <c r="G15" s="46">
        <f>IF('Town Data'!K11&gt;9,'Town Data'!J11,"*")</f>
        <v>1024479.05</v>
      </c>
      <c r="H15" s="47">
        <f>IF('Town Data'!M11&gt;9,'Town Data'!L11,"*")</f>
        <v>537435.6</v>
      </c>
      <c r="I15" s="9">
        <f t="shared" si="0"/>
        <v>0.1008026905351934</v>
      </c>
      <c r="J15" s="9">
        <f t="shared" si="1"/>
        <v>-2.0964616113916684E-2</v>
      </c>
      <c r="K15" s="9">
        <f t="shared" si="2"/>
        <v>4.7804555559773108E-2</v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427944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421159.66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1.6108712786025201E-2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362461.12</v>
      </c>
      <c r="D17" s="43">
        <f>IF('Town Data'!E13&gt;9,'Town Data'!D13,"*")</f>
        <v>275220.42</v>
      </c>
      <c r="E17" s="44" t="str">
        <f>IF('Town Data'!G13&gt;9,'Town Data'!F13,"*")</f>
        <v>*</v>
      </c>
      <c r="F17" s="43">
        <f>IF('Town Data'!I13&gt;9,'Town Data'!H13,"*")</f>
        <v>278263.38</v>
      </c>
      <c r="G17" s="43">
        <f>IF('Town Data'!K13&gt;9,'Town Data'!J13,"*")</f>
        <v>207181.6</v>
      </c>
      <c r="H17" s="44" t="str">
        <f>IF('Town Data'!M13&gt;9,'Town Data'!L13,"*")</f>
        <v>*</v>
      </c>
      <c r="I17" s="22">
        <f t="shared" si="0"/>
        <v>0.30258289825991475</v>
      </c>
      <c r="J17" s="22">
        <f t="shared" si="1"/>
        <v>0.32840184649602078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11352445.939999999</v>
      </c>
      <c r="D18" s="46">
        <f>IF('Town Data'!E14&gt;9,'Town Data'!D14,"*")</f>
        <v>5264133</v>
      </c>
      <c r="E18" s="47">
        <f>IF('Town Data'!G14&gt;9,'Town Data'!F14,"*")</f>
        <v>4141299</v>
      </c>
      <c r="F18" s="45">
        <f>IF('Town Data'!I14&gt;9,'Town Data'!H14,"*")</f>
        <v>10192107.789999999</v>
      </c>
      <c r="G18" s="46">
        <f>IF('Town Data'!K14&gt;9,'Town Data'!J14,"*")</f>
        <v>3957556.52</v>
      </c>
      <c r="H18" s="47">
        <f>IF('Town Data'!M14&gt;9,'Town Data'!L14,"*")</f>
        <v>3626799.29</v>
      </c>
      <c r="I18" s="9">
        <f t="shared" si="0"/>
        <v>0.11384673061822087</v>
      </c>
      <c r="J18" s="9">
        <f t="shared" si="1"/>
        <v>0.33014726976028125</v>
      </c>
      <c r="K18" s="9">
        <f t="shared" si="2"/>
        <v>0.14186054117155183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650315.87</v>
      </c>
      <c r="D19" s="43">
        <f>IF('Town Data'!E15&gt;9,'Town Data'!D15,"*")</f>
        <v>356606.5</v>
      </c>
      <c r="E19" s="44">
        <f>IF('Town Data'!G15&gt;9,'Town Data'!F15,"*")</f>
        <v>145731.01999999999</v>
      </c>
      <c r="F19" s="43">
        <f>IF('Town Data'!I15&gt;9,'Town Data'!H15,"*")</f>
        <v>660069.11</v>
      </c>
      <c r="G19" s="43">
        <f>IF('Town Data'!K15&gt;9,'Town Data'!J15,"*")</f>
        <v>360725.94</v>
      </c>
      <c r="H19" s="44" t="str">
        <f>IF('Town Data'!M15&gt;9,'Town Data'!L15,"*")</f>
        <v>*</v>
      </c>
      <c r="I19" s="22">
        <f t="shared" si="0"/>
        <v>-1.4776089128000538E-2</v>
      </c>
      <c r="J19" s="22">
        <f t="shared" si="1"/>
        <v>-1.1419860739707275E-2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631835.16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505440.48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0.25006837600344173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CHESTER</v>
      </c>
      <c r="C21" s="51">
        <f>IF('Town Data'!C17&gt;9,'Town Data'!B17,"*")</f>
        <v>302649.78000000003</v>
      </c>
      <c r="D21" s="43">
        <f>IF('Town Data'!E17&gt;9,'Town Data'!D17,"*")</f>
        <v>64116.09</v>
      </c>
      <c r="E21" s="44" t="str">
        <f>IF('Town Data'!G17&gt;9,'Town Data'!F17,"*")</f>
        <v>*</v>
      </c>
      <c r="F21" s="43">
        <f>IF('Town Data'!I17&gt;9,'Town Data'!H17,"*")</f>
        <v>262985.78999999998</v>
      </c>
      <c r="G21" s="43">
        <f>IF('Town Data'!K17&gt;9,'Town Data'!J17,"*")</f>
        <v>73989.2</v>
      </c>
      <c r="H21" s="44" t="str">
        <f>IF('Town Data'!M17&gt;9,'Town Data'!L17,"*")</f>
        <v>*</v>
      </c>
      <c r="I21" s="22">
        <f t="shared" si="0"/>
        <v>0.15082179915500396</v>
      </c>
      <c r="J21" s="22">
        <f t="shared" si="1"/>
        <v>-0.13343988041497951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COLCHESTER</v>
      </c>
      <c r="C22" s="50">
        <f>IF('Town Data'!C18&gt;9,'Town Data'!B18,"*")</f>
        <v>2485877.7799999998</v>
      </c>
      <c r="D22" s="46">
        <f>IF('Town Data'!E18&gt;9,'Town Data'!D18,"*")</f>
        <v>1559519.71</v>
      </c>
      <c r="E22" s="47">
        <f>IF('Town Data'!G18&gt;9,'Town Data'!F18,"*")</f>
        <v>252890.62</v>
      </c>
      <c r="F22" s="45">
        <f>IF('Town Data'!I18&gt;9,'Town Data'!H18,"*")</f>
        <v>2322894.8199999998</v>
      </c>
      <c r="G22" s="46">
        <f>IF('Town Data'!K18&gt;9,'Town Data'!J18,"*")</f>
        <v>1486806.59</v>
      </c>
      <c r="H22" s="47">
        <f>IF('Town Data'!M18&gt;9,'Town Data'!L18,"*")</f>
        <v>224025.76</v>
      </c>
      <c r="I22" s="9">
        <f t="shared" si="0"/>
        <v>7.016372786091106E-2</v>
      </c>
      <c r="J22" s="9">
        <f t="shared" si="1"/>
        <v>4.8905567468597158E-2</v>
      </c>
      <c r="K22" s="9">
        <f t="shared" si="2"/>
        <v>0.12884616483390118</v>
      </c>
      <c r="L22" s="15"/>
    </row>
    <row r="23" spans="1:12" x14ac:dyDescent="0.25">
      <c r="A23" s="15"/>
      <c r="B23" s="27" t="str">
        <f>'Town Data'!A19</f>
        <v>DERBY</v>
      </c>
      <c r="C23" s="51">
        <f>IF('Town Data'!C19&gt;9,'Town Data'!B19,"*")</f>
        <v>886446.85</v>
      </c>
      <c r="D23" s="43">
        <f>IF('Town Data'!E19&gt;9,'Town Data'!D19,"*")</f>
        <v>69733.97</v>
      </c>
      <c r="E23" s="44" t="str">
        <f>IF('Town Data'!G19&gt;9,'Town Data'!F19,"*")</f>
        <v>*</v>
      </c>
      <c r="F23" s="43">
        <f>IF('Town Data'!I19&gt;9,'Town Data'!H19,"*")</f>
        <v>822731.08</v>
      </c>
      <c r="G23" s="43">
        <f>IF('Town Data'!K19&gt;9,'Town Data'!J19,"*")</f>
        <v>98126.41</v>
      </c>
      <c r="H23" s="44" t="str">
        <f>IF('Town Data'!M19&gt;9,'Town Data'!L19,"*")</f>
        <v>*</v>
      </c>
      <c r="I23" s="22">
        <f t="shared" si="0"/>
        <v>7.7444223937668699E-2</v>
      </c>
      <c r="J23" s="22">
        <f t="shared" si="1"/>
        <v>-0.2893455492766932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DORSET</v>
      </c>
      <c r="C24" s="50">
        <f>IF('Town Data'!C20&gt;9,'Town Data'!B20,"*")</f>
        <v>504154.64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476640.06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5.7726117271804676E-2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DOVER</v>
      </c>
      <c r="C25" s="51">
        <f>IF('Town Data'!C21&gt;9,'Town Data'!B21,"*")</f>
        <v>230327.67</v>
      </c>
      <c r="D25" s="43">
        <f>IF('Town Data'!E21&gt;9,'Town Data'!D21,"*")</f>
        <v>88540.87</v>
      </c>
      <c r="E25" s="44" t="str">
        <f>IF('Town Data'!G21&gt;9,'Town Data'!F21,"*")</f>
        <v>*</v>
      </c>
      <c r="F25" s="43">
        <f>IF('Town Data'!I21&gt;9,'Town Data'!H21,"*")</f>
        <v>241877.36</v>
      </c>
      <c r="G25" s="43">
        <f>IF('Town Data'!K21&gt;9,'Town Data'!J21,"*")</f>
        <v>221165.7</v>
      </c>
      <c r="H25" s="44" t="str">
        <f>IF('Town Data'!M21&gt;9,'Town Data'!L21,"*")</f>
        <v>*</v>
      </c>
      <c r="I25" s="22">
        <f t="shared" si="0"/>
        <v>-4.7750190427082444E-2</v>
      </c>
      <c r="J25" s="22">
        <f t="shared" si="1"/>
        <v>-0.59966274155531352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ENOSBURG</v>
      </c>
      <c r="C26" s="50">
        <f>IF('Town Data'!C22&gt;9,'Town Data'!B22,"*")</f>
        <v>413431.75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392584.66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5.3102151265920647E-2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ESSEX</v>
      </c>
      <c r="C27" s="51">
        <f>IF('Town Data'!C23&gt;9,'Town Data'!B23,"*")</f>
        <v>3739356.25</v>
      </c>
      <c r="D27" s="43" t="str">
        <f>IF('Town Data'!E23&gt;9,'Town Data'!D23,"*")</f>
        <v>*</v>
      </c>
      <c r="E27" s="44">
        <f>IF('Town Data'!G23&gt;9,'Town Data'!F23,"*")</f>
        <v>379999.56</v>
      </c>
      <c r="F27" s="43">
        <f>IF('Town Data'!I23&gt;9,'Town Data'!H23,"*")</f>
        <v>3317792.21</v>
      </c>
      <c r="G27" s="43" t="str">
        <f>IF('Town Data'!K23&gt;9,'Town Data'!J23,"*")</f>
        <v>*</v>
      </c>
      <c r="H27" s="44">
        <f>IF('Town Data'!M23&gt;9,'Town Data'!L23,"*")</f>
        <v>328512.62</v>
      </c>
      <c r="I27" s="22">
        <f t="shared" si="0"/>
        <v>0.12706161607390115</v>
      </c>
      <c r="J27" s="22" t="str">
        <f t="shared" si="1"/>
        <v/>
      </c>
      <c r="K27" s="22">
        <f t="shared" si="2"/>
        <v>0.15672743409370393</v>
      </c>
      <c r="L27" s="15"/>
    </row>
    <row r="28" spans="1:12" x14ac:dyDescent="0.25">
      <c r="A28" s="15"/>
      <c r="B28" s="15" t="str">
        <f>'Town Data'!A24</f>
        <v>FAIR HAVEN</v>
      </c>
      <c r="C28" s="50">
        <f>IF('Town Data'!C24&gt;9,'Town Data'!B24,"*")</f>
        <v>471650.34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467978.61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7.8459355225659558E-3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FAIRLEE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256922.33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FERRISBURGH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765150.62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HARDWICK</v>
      </c>
      <c r="C31" s="51">
        <f>IF('Town Data'!C27&gt;9,'Town Data'!B27,"*")</f>
        <v>326934.58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322060.49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1.5134082420355337E-2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HARTFORD</v>
      </c>
      <c r="C32" s="50">
        <f>IF('Town Data'!C28&gt;9,'Town Data'!B28,"*")</f>
        <v>2561680.5</v>
      </c>
      <c r="D32" s="46">
        <f>IF('Town Data'!E28&gt;9,'Town Data'!D28,"*")</f>
        <v>1711629.35</v>
      </c>
      <c r="E32" s="47">
        <f>IF('Town Data'!G28&gt;9,'Town Data'!F28,"*")</f>
        <v>494067.81</v>
      </c>
      <c r="F32" s="45">
        <f>IF('Town Data'!I28&gt;9,'Town Data'!H28,"*")</f>
        <v>2196757.59</v>
      </c>
      <c r="G32" s="46">
        <f>IF('Town Data'!K28&gt;9,'Town Data'!J28,"*")</f>
        <v>1809183.54</v>
      </c>
      <c r="H32" s="47">
        <f>IF('Town Data'!M28&gt;9,'Town Data'!L28,"*")</f>
        <v>395576.96</v>
      </c>
      <c r="I32" s="9">
        <f t="shared" si="0"/>
        <v>0.16611887978044959</v>
      </c>
      <c r="J32" s="9">
        <f t="shared" si="1"/>
        <v>-5.3921665681305027E-2</v>
      </c>
      <c r="K32" s="9">
        <f t="shared" si="2"/>
        <v>0.24898024900135735</v>
      </c>
      <c r="L32" s="15"/>
    </row>
    <row r="33" spans="1:12" x14ac:dyDescent="0.25">
      <c r="A33" s="15"/>
      <c r="B33" s="27" t="str">
        <f>'Town Data'!A29</f>
        <v>HINESBURG</v>
      </c>
      <c r="C33" s="51">
        <f>IF('Town Data'!C29&gt;9,'Town Data'!B29,"*")</f>
        <v>469419.21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468969.22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9.5952992394692535E-4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JERICHO</v>
      </c>
      <c r="C34" s="50">
        <f>IF('Town Data'!C30&gt;9,'Town Data'!B30,"*")</f>
        <v>419862.95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407866.85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2.9411804367038007E-2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JOHNSON</v>
      </c>
      <c r="C35" s="51">
        <f>IF('Town Data'!C31&gt;9,'Town Data'!B31,"*")</f>
        <v>182174.01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250363.31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-0.27236139352846866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KILLINGTON</v>
      </c>
      <c r="C36" s="50">
        <f>IF('Town Data'!C32&gt;9,'Town Data'!B32,"*")</f>
        <v>708799.62</v>
      </c>
      <c r="D36" s="46">
        <f>IF('Town Data'!E32&gt;9,'Town Data'!D32,"*")</f>
        <v>597124.54</v>
      </c>
      <c r="E36" s="47">
        <f>IF('Town Data'!G32&gt;9,'Town Data'!F32,"*")</f>
        <v>301365.93</v>
      </c>
      <c r="F36" s="45">
        <f>IF('Town Data'!I32&gt;9,'Town Data'!H32,"*")</f>
        <v>610508.18999999994</v>
      </c>
      <c r="G36" s="46">
        <f>IF('Town Data'!K32&gt;9,'Town Data'!J32,"*")</f>
        <v>494983.01</v>
      </c>
      <c r="H36" s="47">
        <f>IF('Town Data'!M32&gt;9,'Town Data'!L32,"*")</f>
        <v>261393.06</v>
      </c>
      <c r="I36" s="9">
        <f t="shared" si="0"/>
        <v>0.16099936349748242</v>
      </c>
      <c r="J36" s="9">
        <f t="shared" si="1"/>
        <v>0.20635360797535257</v>
      </c>
      <c r="K36" s="9">
        <f t="shared" si="2"/>
        <v>0.15292246091001802</v>
      </c>
      <c r="L36" s="15"/>
    </row>
    <row r="37" spans="1:12" x14ac:dyDescent="0.25">
      <c r="A37" s="15"/>
      <c r="B37" s="27" t="str">
        <f>'Town Data'!A33</f>
        <v>LONDONDERRY</v>
      </c>
      <c r="C37" s="51">
        <f>IF('Town Data'!C33&gt;9,'Town Data'!B33,"*")</f>
        <v>171099.22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186431.5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-8.224082303687949E-2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LUDLOW</v>
      </c>
      <c r="C38" s="50">
        <f>IF('Town Data'!C34&gt;9,'Town Data'!B34,"*")</f>
        <v>760574.79</v>
      </c>
      <c r="D38" s="46">
        <f>IF('Town Data'!E34&gt;9,'Town Data'!D34,"*")</f>
        <v>417914.56</v>
      </c>
      <c r="E38" s="47">
        <f>IF('Town Data'!G34&gt;9,'Town Data'!F34,"*")</f>
        <v>218310.77</v>
      </c>
      <c r="F38" s="45">
        <f>IF('Town Data'!I34&gt;9,'Town Data'!H34,"*")</f>
        <v>788429.22</v>
      </c>
      <c r="G38" s="46">
        <f>IF('Town Data'!K34&gt;9,'Town Data'!J34,"*")</f>
        <v>357618.63</v>
      </c>
      <c r="H38" s="47">
        <f>IF('Town Data'!M34&gt;9,'Town Data'!L34,"*")</f>
        <v>208903.71</v>
      </c>
      <c r="I38" s="9">
        <f t="shared" si="0"/>
        <v>-3.5329017866689336E-2</v>
      </c>
      <c r="J38" s="9">
        <f t="shared" si="1"/>
        <v>0.16860399582650376</v>
      </c>
      <c r="K38" s="9">
        <f t="shared" si="2"/>
        <v>4.5030602855258041E-2</v>
      </c>
      <c r="L38" s="15"/>
    </row>
    <row r="39" spans="1:12" x14ac:dyDescent="0.25">
      <c r="A39" s="15"/>
      <c r="B39" s="27" t="str">
        <f>'Town Data'!A35</f>
        <v>LYNDON</v>
      </c>
      <c r="C39" s="51">
        <f>IF('Town Data'!C35&gt;9,'Town Data'!B35,"*")</f>
        <v>1145050.52</v>
      </c>
      <c r="D39" s="43" t="str">
        <f>IF('Town Data'!E35&gt;9,'Town Data'!D35,"*")</f>
        <v>*</v>
      </c>
      <c r="E39" s="44">
        <f>IF('Town Data'!G35&gt;9,'Town Data'!F35,"*")</f>
        <v>115542.41</v>
      </c>
      <c r="F39" s="43">
        <f>IF('Town Data'!I35&gt;9,'Town Data'!H35,"*")</f>
        <v>1061366.4099999999</v>
      </c>
      <c r="G39" s="43" t="str">
        <f>IF('Town Data'!K35&gt;9,'Town Data'!J35,"*")</f>
        <v>*</v>
      </c>
      <c r="H39" s="44">
        <f>IF('Town Data'!M35&gt;9,'Town Data'!L35,"*")</f>
        <v>110605</v>
      </c>
      <c r="I39" s="22">
        <f t="shared" si="0"/>
        <v>7.8845636352859627E-2</v>
      </c>
      <c r="J39" s="22" t="str">
        <f t="shared" si="1"/>
        <v/>
      </c>
      <c r="K39" s="22">
        <f t="shared" si="2"/>
        <v>4.4640025315311277E-2</v>
      </c>
      <c r="L39" s="15"/>
    </row>
    <row r="40" spans="1:12" x14ac:dyDescent="0.25">
      <c r="A40" s="15"/>
      <c r="B40" s="15" t="str">
        <f>'Town Data'!A36</f>
        <v>MANCHESTER</v>
      </c>
      <c r="C40" s="50">
        <f>IF('Town Data'!C36&gt;9,'Town Data'!B36,"*")</f>
        <v>2599877.31</v>
      </c>
      <c r="D40" s="46">
        <f>IF('Town Data'!E36&gt;9,'Town Data'!D36,"*")</f>
        <v>2141251.67</v>
      </c>
      <c r="E40" s="47">
        <f>IF('Town Data'!G36&gt;9,'Town Data'!F36,"*")</f>
        <v>695968.46</v>
      </c>
      <c r="F40" s="45">
        <f>IF('Town Data'!I36&gt;9,'Town Data'!H36,"*")</f>
        <v>2500666.91</v>
      </c>
      <c r="G40" s="46">
        <f>IF('Town Data'!K36&gt;9,'Town Data'!J36,"*")</f>
        <v>1930592.9</v>
      </c>
      <c r="H40" s="47">
        <f>IF('Town Data'!M36&gt;9,'Town Data'!L36,"*")</f>
        <v>592744.71</v>
      </c>
      <c r="I40" s="9">
        <f t="shared" si="0"/>
        <v>3.9673576518033701E-2</v>
      </c>
      <c r="J40" s="9">
        <f t="shared" si="1"/>
        <v>0.10911610106926221</v>
      </c>
      <c r="K40" s="9">
        <f t="shared" si="2"/>
        <v>0.17414537533367444</v>
      </c>
      <c r="L40" s="15"/>
    </row>
    <row r="41" spans="1:12" x14ac:dyDescent="0.25">
      <c r="A41" s="15"/>
      <c r="B41" s="27" t="str">
        <f>'Town Data'!A37</f>
        <v>MIDDLEBURY</v>
      </c>
      <c r="C41" s="51">
        <f>IF('Town Data'!C37&gt;9,'Town Data'!B37,"*")</f>
        <v>2055631.29</v>
      </c>
      <c r="D41" s="43" t="str">
        <f>IF('Town Data'!E37&gt;9,'Town Data'!D37,"*")</f>
        <v>*</v>
      </c>
      <c r="E41" s="44">
        <f>IF('Town Data'!G37&gt;9,'Town Data'!F37,"*")</f>
        <v>321190.68</v>
      </c>
      <c r="F41" s="43">
        <f>IF('Town Data'!I37&gt;9,'Town Data'!H37,"*")</f>
        <v>2001864.26</v>
      </c>
      <c r="G41" s="43" t="str">
        <f>IF('Town Data'!K37&gt;9,'Town Data'!J37,"*")</f>
        <v>*</v>
      </c>
      <c r="H41" s="44">
        <f>IF('Town Data'!M37&gt;9,'Town Data'!L37,"*")</f>
        <v>325110.53999999998</v>
      </c>
      <c r="I41" s="22">
        <f t="shared" si="0"/>
        <v>2.6858479405591679E-2</v>
      </c>
      <c r="J41" s="22" t="str">
        <f t="shared" si="1"/>
        <v/>
      </c>
      <c r="K41" s="22">
        <f t="shared" si="2"/>
        <v>-1.2057006826047493E-2</v>
      </c>
      <c r="L41" s="15"/>
    </row>
    <row r="42" spans="1:12" x14ac:dyDescent="0.25">
      <c r="A42" s="15"/>
      <c r="B42" s="15" t="str">
        <f>'Town Data'!A38</f>
        <v>MILTON</v>
      </c>
      <c r="C42" s="50">
        <f>IF('Town Data'!C38&gt;9,'Town Data'!B38,"*")</f>
        <v>1041171.59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1018060.94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2.2700654835063238E-2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MONTPELIER</v>
      </c>
      <c r="C43" s="51">
        <f>IF('Town Data'!C39&gt;9,'Town Data'!B39,"*")</f>
        <v>2410426.0699999998</v>
      </c>
      <c r="D43" s="43" t="str">
        <f>IF('Town Data'!E39&gt;9,'Town Data'!D39,"*")</f>
        <v>*</v>
      </c>
      <c r="E43" s="44">
        <f>IF('Town Data'!G39&gt;9,'Town Data'!F39,"*")</f>
        <v>396355.62</v>
      </c>
      <c r="F43" s="43">
        <f>IF('Town Data'!I39&gt;9,'Town Data'!H39,"*")</f>
        <v>2399970.27</v>
      </c>
      <c r="G43" s="43" t="str">
        <f>IF('Town Data'!K39&gt;9,'Town Data'!J39,"*")</f>
        <v>*</v>
      </c>
      <c r="H43" s="44">
        <f>IF('Town Data'!M39&gt;9,'Town Data'!L39,"*")</f>
        <v>390837.53</v>
      </c>
      <c r="I43" s="22">
        <f t="shared" si="0"/>
        <v>4.356637301177824E-3</v>
      </c>
      <c r="J43" s="22" t="str">
        <f t="shared" si="1"/>
        <v/>
      </c>
      <c r="K43" s="22">
        <f t="shared" si="2"/>
        <v>1.4118628781632017E-2</v>
      </c>
      <c r="L43" s="15"/>
    </row>
    <row r="44" spans="1:12" x14ac:dyDescent="0.25">
      <c r="A44" s="15"/>
      <c r="B44" s="15" t="str">
        <f>'Town Data'!A40</f>
        <v>MORRISTOWN</v>
      </c>
      <c r="C44" s="50">
        <f>IF('Town Data'!C40&gt;9,'Town Data'!B40,"*")</f>
        <v>1379960.39</v>
      </c>
      <c r="D44" s="46" t="str">
        <f>IF('Town Data'!E40&gt;9,'Town Data'!D40,"*")</f>
        <v>*</v>
      </c>
      <c r="E44" s="47">
        <f>IF('Town Data'!G40&gt;9,'Town Data'!F40,"*")</f>
        <v>135400.19</v>
      </c>
      <c r="F44" s="45">
        <f>IF('Town Data'!I40&gt;9,'Town Data'!H40,"*")</f>
        <v>1236823.18</v>
      </c>
      <c r="G44" s="46">
        <f>IF('Town Data'!K40&gt;9,'Town Data'!J40,"*")</f>
        <v>63315.4</v>
      </c>
      <c r="H44" s="47">
        <f>IF('Town Data'!M40&gt;9,'Town Data'!L40,"*")</f>
        <v>113786.11</v>
      </c>
      <c r="I44" s="9">
        <f t="shared" si="0"/>
        <v>0.11572972783385251</v>
      </c>
      <c r="J44" s="9" t="str">
        <f t="shared" si="1"/>
        <v/>
      </c>
      <c r="K44" s="9">
        <f t="shared" si="2"/>
        <v>0.18995358923861622</v>
      </c>
      <c r="L44" s="15"/>
    </row>
    <row r="45" spans="1:12" x14ac:dyDescent="0.25">
      <c r="A45" s="15"/>
      <c r="B45" s="27" t="str">
        <f>'Town Data'!A41</f>
        <v>NEWPORT</v>
      </c>
      <c r="C45" s="51">
        <f>IF('Town Data'!C41&gt;9,'Town Data'!B41,"*")</f>
        <v>1046391.93</v>
      </c>
      <c r="D45" s="43" t="str">
        <f>IF('Town Data'!E41&gt;9,'Town Data'!D41,"*")</f>
        <v>*</v>
      </c>
      <c r="E45" s="44">
        <f>IF('Town Data'!G41&gt;9,'Town Data'!F41,"*")</f>
        <v>160242.85</v>
      </c>
      <c r="F45" s="43">
        <f>IF('Town Data'!I41&gt;9,'Town Data'!H41,"*")</f>
        <v>981412.07</v>
      </c>
      <c r="G45" s="43" t="str">
        <f>IF('Town Data'!K41&gt;9,'Town Data'!J41,"*")</f>
        <v>*</v>
      </c>
      <c r="H45" s="44">
        <f>IF('Town Data'!M41&gt;9,'Town Data'!L41,"*")</f>
        <v>157094.54</v>
      </c>
      <c r="I45" s="22">
        <f t="shared" si="0"/>
        <v>6.6210577581341648E-2</v>
      </c>
      <c r="J45" s="22" t="str">
        <f t="shared" si="1"/>
        <v/>
      </c>
      <c r="K45" s="22">
        <f t="shared" si="2"/>
        <v>2.004086201850171E-2</v>
      </c>
      <c r="L45" s="15"/>
    </row>
    <row r="46" spans="1:12" x14ac:dyDescent="0.25">
      <c r="A46" s="15"/>
      <c r="B46" s="15" t="str">
        <f>'Town Data'!A42</f>
        <v>NORTH HERO</v>
      </c>
      <c r="C46" s="50" t="str">
        <f>IF('Town Data'!C42&gt;9,'Town Data'!B42,"*")</f>
        <v>*</v>
      </c>
      <c r="D46" s="46">
        <f>IF('Town Data'!E42&gt;9,'Town Data'!D42,"*")</f>
        <v>204921.06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204066.28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4.1887371103153295E-3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NORTHFIELD</v>
      </c>
      <c r="C47" s="51">
        <f>IF('Town Data'!C43&gt;9,'Town Data'!B43,"*")</f>
        <v>363100.44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349860.58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3.7843246015312686E-2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POULTNEY</v>
      </c>
      <c r="C48" s="50">
        <f>IF('Town Data'!C44&gt;9,'Town Data'!B44,"*")</f>
        <v>259477.72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258131.41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5.2155992949482503E-3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PUTNEY</v>
      </c>
      <c r="C49" s="51" t="str">
        <f>IF('Town Data'!C45&gt;9,'Town Data'!B45,"*")</f>
        <v>*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181761.58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RANDOLPH</v>
      </c>
      <c r="C50" s="50">
        <f>IF('Town Data'!C46&gt;9,'Town Data'!B46,"*")</f>
        <v>630980.47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567784.67000000004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0.11130240624495889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RICHMOND</v>
      </c>
      <c r="C51" s="51">
        <f>IF('Town Data'!C47&gt;9,'Town Data'!B47,"*")</f>
        <v>273906.75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ROCKINGHAM</v>
      </c>
      <c r="C52" s="50">
        <f>IF('Town Data'!C48&gt;9,'Town Data'!B48,"*")</f>
        <v>446693.56</v>
      </c>
      <c r="D52" s="46" t="str">
        <f>IF('Town Data'!E48&gt;9,'Town Data'!D48,"*")</f>
        <v>*</v>
      </c>
      <c r="E52" s="47">
        <f>IF('Town Data'!G48&gt;9,'Town Data'!F48,"*")</f>
        <v>103186.64</v>
      </c>
      <c r="F52" s="45">
        <f>IF('Town Data'!I48&gt;9,'Town Data'!H48,"*")</f>
        <v>472366.85</v>
      </c>
      <c r="G52" s="46" t="str">
        <f>IF('Town Data'!K48&gt;9,'Town Data'!J48,"*")</f>
        <v>*</v>
      </c>
      <c r="H52" s="47">
        <f>IF('Town Data'!M48&gt;9,'Town Data'!L48,"*")</f>
        <v>101207.95</v>
      </c>
      <c r="I52" s="9">
        <f t="shared" si="0"/>
        <v>-5.4350321153992874E-2</v>
      </c>
      <c r="J52" s="9" t="str">
        <f t="shared" si="1"/>
        <v/>
      </c>
      <c r="K52" s="9">
        <f t="shared" si="2"/>
        <v>1.9550736873931371E-2</v>
      </c>
      <c r="L52" s="15"/>
    </row>
    <row r="53" spans="1:12" x14ac:dyDescent="0.25">
      <c r="A53" s="15"/>
      <c r="B53" s="27" t="str">
        <f>'Town Data'!A49</f>
        <v>ROYALTON</v>
      </c>
      <c r="C53" s="51">
        <f>IF('Town Data'!C49&gt;9,'Town Data'!B49,"*")</f>
        <v>390588.99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377026.38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3.5972575712076134E-2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RUTLAND</v>
      </c>
      <c r="C54" s="50">
        <f>IF('Town Data'!C50&gt;9,'Town Data'!B50,"*")</f>
        <v>3688799.91</v>
      </c>
      <c r="D54" s="46">
        <f>IF('Town Data'!E50&gt;9,'Town Data'!D50,"*")</f>
        <v>235712.45</v>
      </c>
      <c r="E54" s="47">
        <f>IF('Town Data'!G50&gt;9,'Town Data'!F50,"*")</f>
        <v>414748.33</v>
      </c>
      <c r="F54" s="45">
        <f>IF('Town Data'!I50&gt;9,'Town Data'!H50,"*")</f>
        <v>3649782.55</v>
      </c>
      <c r="G54" s="46">
        <f>IF('Town Data'!K50&gt;9,'Town Data'!J50,"*")</f>
        <v>295353.13</v>
      </c>
      <c r="H54" s="47">
        <f>IF('Town Data'!M50&gt;9,'Town Data'!L50,"*")</f>
        <v>458850.29</v>
      </c>
      <c r="I54" s="9">
        <f t="shared" si="0"/>
        <v>1.0690324550979164E-2</v>
      </c>
      <c r="J54" s="9">
        <f t="shared" si="1"/>
        <v>-0.20193007604151678</v>
      </c>
      <c r="K54" s="9">
        <f t="shared" si="2"/>
        <v>-9.6114050619865499E-2</v>
      </c>
      <c r="L54" s="15"/>
    </row>
    <row r="55" spans="1:12" x14ac:dyDescent="0.25">
      <c r="A55" s="15"/>
      <c r="B55" s="27" t="str">
        <f>'Town Data'!A51</f>
        <v>RUTLAND TOWN</v>
      </c>
      <c r="C55" s="51">
        <f>IF('Town Data'!C51&gt;9,'Town Data'!B51,"*")</f>
        <v>1166506.7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830977.29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0.40377687096599224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SALISBURY</v>
      </c>
      <c r="C56" s="50" t="str">
        <f>IF('Town Data'!C52&gt;9,'Town Data'!B52,"*")</f>
        <v>*</v>
      </c>
      <c r="D56" s="46">
        <f>IF('Town Data'!E52&gt;9,'Town Data'!D52,"*")</f>
        <v>34918.51</v>
      </c>
      <c r="E56" s="47" t="str">
        <f>IF('Town Data'!G52&gt;9,'Town Data'!F52,"*")</f>
        <v>*</v>
      </c>
      <c r="F56" s="45" t="str">
        <f>IF('Town Data'!I52&gt;9,'Town Data'!H52,"*")</f>
        <v>*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 t="str">
        <f t="shared" si="0"/>
        <v/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SHELBURNE</v>
      </c>
      <c r="C57" s="51">
        <f>IF('Town Data'!C53&gt;9,'Town Data'!B53,"*")</f>
        <v>1280783.96</v>
      </c>
      <c r="D57" s="43">
        <f>IF('Town Data'!E53&gt;9,'Town Data'!D53,"*")</f>
        <v>588120.43000000005</v>
      </c>
      <c r="E57" s="44">
        <f>IF('Town Data'!G53&gt;9,'Town Data'!F53,"*")</f>
        <v>226890.22</v>
      </c>
      <c r="F57" s="43">
        <f>IF('Town Data'!I53&gt;9,'Town Data'!H53,"*")</f>
        <v>1305388.1599999999</v>
      </c>
      <c r="G57" s="43">
        <f>IF('Town Data'!K53&gt;9,'Town Data'!J53,"*")</f>
        <v>557515.44999999995</v>
      </c>
      <c r="H57" s="44">
        <f>IF('Town Data'!M53&gt;9,'Town Data'!L53,"*")</f>
        <v>198675.81</v>
      </c>
      <c r="I57" s="22">
        <f t="shared" si="0"/>
        <v>-1.8848186887186074E-2</v>
      </c>
      <c r="J57" s="22">
        <f t="shared" si="1"/>
        <v>5.4895303798307475E-2</v>
      </c>
      <c r="K57" s="22">
        <f t="shared" si="2"/>
        <v>0.14201230637992618</v>
      </c>
      <c r="L57" s="15"/>
    </row>
    <row r="58" spans="1:12" x14ac:dyDescent="0.25">
      <c r="A58" s="15"/>
      <c r="B58" s="15" t="str">
        <f>'Town Data'!A54</f>
        <v>SOUTH BURLINGTON</v>
      </c>
      <c r="C58" s="50">
        <f>IF('Town Data'!C54&gt;9,'Town Data'!B54,"*")</f>
        <v>7291500.3899999997</v>
      </c>
      <c r="D58" s="46">
        <f>IF('Town Data'!E54&gt;9,'Town Data'!D54,"*")</f>
        <v>3851443.14</v>
      </c>
      <c r="E58" s="47">
        <f>IF('Town Data'!G54&gt;9,'Town Data'!F54,"*")</f>
        <v>865563.55</v>
      </c>
      <c r="F58" s="45">
        <f>IF('Town Data'!I54&gt;9,'Town Data'!H54,"*")</f>
        <v>7027850.7199999997</v>
      </c>
      <c r="G58" s="46">
        <f>IF('Town Data'!K54&gt;9,'Town Data'!J54,"*")</f>
        <v>4154681.94</v>
      </c>
      <c r="H58" s="47">
        <f>IF('Town Data'!M54&gt;9,'Town Data'!L54,"*")</f>
        <v>773832.26</v>
      </c>
      <c r="I58" s="9">
        <f t="shared" si="0"/>
        <v>3.7514978690384011E-2</v>
      </c>
      <c r="J58" s="9">
        <f t="shared" si="1"/>
        <v>-7.2987247731411131E-2</v>
      </c>
      <c r="K58" s="9">
        <f t="shared" si="2"/>
        <v>0.11854156868569946</v>
      </c>
      <c r="L58" s="15"/>
    </row>
    <row r="59" spans="1:12" x14ac:dyDescent="0.25">
      <c r="A59" s="15"/>
      <c r="B59" s="27" t="str">
        <f>'Town Data'!A55</f>
        <v>SOUTH HERO</v>
      </c>
      <c r="C59" s="51">
        <f>IF('Town Data'!C55&gt;9,'Town Data'!B55,"*")</f>
        <v>296715.58</v>
      </c>
      <c r="D59" s="43">
        <f>IF('Town Data'!E55&gt;9,'Town Data'!D55,"*")</f>
        <v>96629.35</v>
      </c>
      <c r="E59" s="44" t="str">
        <f>IF('Town Data'!G55&gt;9,'Town Data'!F55,"*")</f>
        <v>*</v>
      </c>
      <c r="F59" s="43">
        <f>IF('Town Data'!I55&gt;9,'Town Data'!H55,"*")</f>
        <v>307202.09000000003</v>
      </c>
      <c r="G59" s="43">
        <f>IF('Town Data'!K55&gt;9,'Town Data'!J55,"*")</f>
        <v>102601.1</v>
      </c>
      <c r="H59" s="44" t="str">
        <f>IF('Town Data'!M55&gt;9,'Town Data'!L55,"*")</f>
        <v>*</v>
      </c>
      <c r="I59" s="22">
        <f t="shared" si="0"/>
        <v>-3.4135542502331313E-2</v>
      </c>
      <c r="J59" s="22">
        <f t="shared" si="1"/>
        <v>-5.8203567018287328E-2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SPRINGFIELD</v>
      </c>
      <c r="C60" s="50">
        <f>IF('Town Data'!C56&gt;9,'Town Data'!B56,"*")</f>
        <v>1003885.3</v>
      </c>
      <c r="D60" s="46" t="str">
        <f>IF('Town Data'!E56&gt;9,'Town Data'!D56,"*")</f>
        <v>*</v>
      </c>
      <c r="E60" s="47">
        <f>IF('Town Data'!G56&gt;9,'Town Data'!F56,"*")</f>
        <v>94019.43</v>
      </c>
      <c r="F60" s="45">
        <f>IF('Town Data'!I56&gt;9,'Town Data'!H56,"*")</f>
        <v>944018.49</v>
      </c>
      <c r="G60" s="46" t="str">
        <f>IF('Town Data'!K56&gt;9,'Town Data'!J56,"*")</f>
        <v>*</v>
      </c>
      <c r="H60" s="47">
        <f>IF('Town Data'!M56&gt;9,'Town Data'!L56,"*")</f>
        <v>78369.95</v>
      </c>
      <c r="I60" s="9">
        <f t="shared" si="0"/>
        <v>6.341698879224289E-2</v>
      </c>
      <c r="J60" s="9" t="str">
        <f t="shared" si="1"/>
        <v/>
      </c>
      <c r="K60" s="9">
        <f t="shared" si="2"/>
        <v>0.199687252575764</v>
      </c>
      <c r="L60" s="15"/>
    </row>
    <row r="61" spans="1:12" x14ac:dyDescent="0.25">
      <c r="A61" s="15"/>
      <c r="B61" s="27" t="str">
        <f>'Town Data'!A57</f>
        <v>ST ALBANS</v>
      </c>
      <c r="C61" s="51">
        <f>IF('Town Data'!C57&gt;9,'Town Data'!B57,"*")</f>
        <v>1920187.2</v>
      </c>
      <c r="D61" s="43" t="str">
        <f>IF('Town Data'!E57&gt;9,'Town Data'!D57,"*")</f>
        <v>*</v>
      </c>
      <c r="E61" s="44">
        <f>IF('Town Data'!G57&gt;9,'Town Data'!F57,"*")</f>
        <v>217937.9</v>
      </c>
      <c r="F61" s="43">
        <f>IF('Town Data'!I57&gt;9,'Town Data'!H57,"*")</f>
        <v>1765764.7</v>
      </c>
      <c r="G61" s="43" t="str">
        <f>IF('Town Data'!K57&gt;9,'Town Data'!J57,"*")</f>
        <v>*</v>
      </c>
      <c r="H61" s="44">
        <f>IF('Town Data'!M57&gt;9,'Town Data'!L57,"*")</f>
        <v>214875.32</v>
      </c>
      <c r="I61" s="22">
        <f t="shared" si="0"/>
        <v>8.7453611457970593E-2</v>
      </c>
      <c r="J61" s="22" t="str">
        <f t="shared" si="1"/>
        <v/>
      </c>
      <c r="K61" s="22">
        <f t="shared" si="2"/>
        <v>1.4252823451292531E-2</v>
      </c>
      <c r="L61" s="15"/>
    </row>
    <row r="62" spans="1:12" x14ac:dyDescent="0.25">
      <c r="A62" s="15"/>
      <c r="B62" s="15" t="str">
        <f>'Town Data'!A58</f>
        <v>ST ALBANS TOWN</v>
      </c>
      <c r="C62" s="50">
        <f>IF('Town Data'!C58&gt;9,'Town Data'!B58,"*")</f>
        <v>832459.32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743012.42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0.12038412493831517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ST JOHNSBURY</v>
      </c>
      <c r="C63" s="51">
        <f>IF('Town Data'!C59&gt;9,'Town Data'!B59,"*")</f>
        <v>1127106.83</v>
      </c>
      <c r="D63" s="43" t="str">
        <f>IF('Town Data'!E59&gt;9,'Town Data'!D59,"*")</f>
        <v>*</v>
      </c>
      <c r="E63" s="44">
        <f>IF('Town Data'!G59&gt;9,'Town Data'!F59,"*")</f>
        <v>77526.69</v>
      </c>
      <c r="F63" s="43">
        <f>IF('Town Data'!I59&gt;9,'Town Data'!H59,"*")</f>
        <v>1172461.25</v>
      </c>
      <c r="G63" s="43" t="str">
        <f>IF('Town Data'!K59&gt;9,'Town Data'!J59,"*")</f>
        <v>*</v>
      </c>
      <c r="H63" s="44">
        <f>IF('Town Data'!M59&gt;9,'Town Data'!L59,"*")</f>
        <v>114034.09</v>
      </c>
      <c r="I63" s="22">
        <f t="shared" si="0"/>
        <v>-3.8683086541239572E-2</v>
      </c>
      <c r="J63" s="22" t="str">
        <f t="shared" si="1"/>
        <v/>
      </c>
      <c r="K63" s="22">
        <f t="shared" si="2"/>
        <v>-0.32014461640374381</v>
      </c>
      <c r="L63" s="15"/>
    </row>
    <row r="64" spans="1:12" x14ac:dyDescent="0.25">
      <c r="A64" s="15"/>
      <c r="B64" s="15" t="str">
        <f>'Town Data'!A60</f>
        <v>STOWE</v>
      </c>
      <c r="C64" s="50">
        <f>IF('Town Data'!C60&gt;9,'Town Data'!B60,"*")</f>
        <v>3407481.25</v>
      </c>
      <c r="D64" s="46">
        <f>IF('Town Data'!E60&gt;9,'Town Data'!D60,"*")</f>
        <v>3100782.65</v>
      </c>
      <c r="E64" s="47">
        <f>IF('Town Data'!G60&gt;9,'Town Data'!F60,"*")</f>
        <v>1117899.3</v>
      </c>
      <c r="F64" s="45">
        <f>IF('Town Data'!I60&gt;9,'Town Data'!H60,"*")</f>
        <v>3614132.95</v>
      </c>
      <c r="G64" s="46">
        <f>IF('Town Data'!K60&gt;9,'Town Data'!J60,"*")</f>
        <v>3498106.16</v>
      </c>
      <c r="H64" s="47">
        <f>IF('Town Data'!M60&gt;9,'Town Data'!L60,"*")</f>
        <v>1079364.76</v>
      </c>
      <c r="I64" s="9">
        <f t="shared" si="0"/>
        <v>-5.7178776447612469E-2</v>
      </c>
      <c r="J64" s="9">
        <f t="shared" si="1"/>
        <v>-0.11358246200281132</v>
      </c>
      <c r="K64" s="9">
        <f t="shared" si="2"/>
        <v>3.5701128504510411E-2</v>
      </c>
      <c r="L64" s="15"/>
    </row>
    <row r="65" spans="1:12" x14ac:dyDescent="0.25">
      <c r="A65" s="15"/>
      <c r="B65" s="27" t="str">
        <f>'Town Data'!A61</f>
        <v>SWANTON</v>
      </c>
      <c r="C65" s="51">
        <f>IF('Town Data'!C61&gt;9,'Town Data'!B61,"*")</f>
        <v>581085.14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568668.47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2.1834637675621514E-2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THETFORD</v>
      </c>
      <c r="C66" s="50">
        <f>IF('Town Data'!C62&gt;9,'Town Data'!B62,"*")</f>
        <v>88280.02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VERGENNES</v>
      </c>
      <c r="C67" s="51">
        <f>IF('Town Data'!C63&gt;9,'Town Data'!B63,"*")</f>
        <v>465015.72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440942.19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5.4595660261042317E-2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WAITSFIELD</v>
      </c>
      <c r="C68" s="50">
        <f>IF('Town Data'!C64&gt;9,'Town Data'!B64,"*")</f>
        <v>962927.67</v>
      </c>
      <c r="D68" s="46">
        <f>IF('Town Data'!E64&gt;9,'Town Data'!D64,"*")</f>
        <v>322595.68</v>
      </c>
      <c r="E68" s="47">
        <f>IF('Town Data'!G64&gt;9,'Town Data'!F64,"*")</f>
        <v>261831.04000000001</v>
      </c>
      <c r="F68" s="45">
        <f>IF('Town Data'!I64&gt;9,'Town Data'!H64,"*")</f>
        <v>777126.14</v>
      </c>
      <c r="G68" s="46">
        <f>IF('Town Data'!K64&gt;9,'Town Data'!J64,"*")</f>
        <v>225506.43</v>
      </c>
      <c r="H68" s="47">
        <f>IF('Town Data'!M64&gt;9,'Town Data'!L64,"*")</f>
        <v>230095.65</v>
      </c>
      <c r="I68" s="9">
        <f t="shared" si="0"/>
        <v>0.23908799413181497</v>
      </c>
      <c r="J68" s="9">
        <f t="shared" si="1"/>
        <v>0.43053872122404668</v>
      </c>
      <c r="K68" s="9">
        <f t="shared" si="2"/>
        <v>0.13792259871057977</v>
      </c>
      <c r="L68" s="15"/>
    </row>
    <row r="69" spans="1:12" x14ac:dyDescent="0.25">
      <c r="A69" s="15"/>
      <c r="B69" s="27" t="str">
        <f>'Town Data'!A65</f>
        <v>WARREN</v>
      </c>
      <c r="C69" s="51">
        <f>IF('Town Data'!C65&gt;9,'Town Data'!B65,"*")</f>
        <v>312308.42</v>
      </c>
      <c r="D69" s="43">
        <f>IF('Town Data'!E65&gt;9,'Town Data'!D65,"*")</f>
        <v>397715.46</v>
      </c>
      <c r="E69" s="44" t="str">
        <f>IF('Town Data'!G65&gt;9,'Town Data'!F65,"*")</f>
        <v>*</v>
      </c>
      <c r="F69" s="43">
        <f>IF('Town Data'!I65&gt;9,'Town Data'!H65,"*")</f>
        <v>297552.90999999997</v>
      </c>
      <c r="G69" s="43">
        <f>IF('Town Data'!K65&gt;9,'Town Data'!J65,"*")</f>
        <v>292722.19</v>
      </c>
      <c r="H69" s="44" t="str">
        <f>IF('Town Data'!M65&gt;9,'Town Data'!L65,"*")</f>
        <v>*</v>
      </c>
      <c r="I69" s="22">
        <f t="shared" si="0"/>
        <v>4.9589533505150434E-2</v>
      </c>
      <c r="J69" s="22">
        <f t="shared" si="1"/>
        <v>0.35867888935922493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WATERBURY</v>
      </c>
      <c r="C70" s="50">
        <f>IF('Town Data'!C66&gt;9,'Town Data'!B66,"*")</f>
        <v>1546135.82</v>
      </c>
      <c r="D70" s="46">
        <f>IF('Town Data'!E66&gt;9,'Town Data'!D66,"*")</f>
        <v>664589.34</v>
      </c>
      <c r="E70" s="47">
        <f>IF('Town Data'!G66&gt;9,'Town Data'!F66,"*")</f>
        <v>377101.92</v>
      </c>
      <c r="F70" s="45">
        <f>IF('Town Data'!I66&gt;9,'Town Data'!H66,"*")</f>
        <v>1512102.28</v>
      </c>
      <c r="G70" s="46">
        <f>IF('Town Data'!K66&gt;9,'Town Data'!J66,"*")</f>
        <v>679701.01</v>
      </c>
      <c r="H70" s="47">
        <f>IF('Town Data'!M66&gt;9,'Town Data'!L66,"*")</f>
        <v>405501.63</v>
      </c>
      <c r="I70" s="9">
        <f t="shared" ref="I70:I133" si="3">IFERROR((C70-F70)/F70,"")</f>
        <v>2.2507432499870337E-2</v>
      </c>
      <c r="J70" s="9">
        <f t="shared" ref="J70:J133" si="4">IFERROR((D70-G70)/G70,"")</f>
        <v>-2.2232819692293883E-2</v>
      </c>
      <c r="K70" s="9">
        <f t="shared" ref="K70:K133" si="5">IFERROR((E70-H70)/H70,"")</f>
        <v>-7.0035994676519595E-2</v>
      </c>
      <c r="L70" s="15"/>
    </row>
    <row r="71" spans="1:12" x14ac:dyDescent="0.25">
      <c r="A71" s="15"/>
      <c r="B71" s="27" t="str">
        <f>'Town Data'!A67</f>
        <v>WEST RUTLAND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145554.93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WILLISTON</v>
      </c>
      <c r="C72" s="50">
        <f>IF('Town Data'!C68&gt;9,'Town Data'!B68,"*")</f>
        <v>3367588.37</v>
      </c>
      <c r="D72" s="46" t="str">
        <f>IF('Town Data'!E68&gt;9,'Town Data'!D68,"*")</f>
        <v>*</v>
      </c>
      <c r="E72" s="47">
        <f>IF('Town Data'!G68&gt;9,'Town Data'!F68,"*")</f>
        <v>412101.43</v>
      </c>
      <c r="F72" s="45">
        <f>IF('Town Data'!I68&gt;9,'Town Data'!H68,"*")</f>
        <v>3187137.21</v>
      </c>
      <c r="G72" s="46" t="str">
        <f>IF('Town Data'!K68&gt;9,'Town Data'!J68,"*")</f>
        <v>*</v>
      </c>
      <c r="H72" s="47">
        <f>IF('Town Data'!M68&gt;9,'Town Data'!L68,"*")</f>
        <v>352747.1</v>
      </c>
      <c r="I72" s="9">
        <f t="shared" si="3"/>
        <v>5.6618572753571579E-2</v>
      </c>
      <c r="J72" s="9" t="str">
        <f t="shared" si="4"/>
        <v/>
      </c>
      <c r="K72" s="9">
        <f t="shared" si="5"/>
        <v>0.16826312675568422</v>
      </c>
      <c r="L72" s="15"/>
    </row>
    <row r="73" spans="1:12" x14ac:dyDescent="0.25">
      <c r="A73" s="15"/>
      <c r="B73" s="27" t="str">
        <f>'Town Data'!A69</f>
        <v>WILMINGTON</v>
      </c>
      <c r="C73" s="51">
        <f>IF('Town Data'!C69&gt;9,'Town Data'!B69,"*")</f>
        <v>550181.92000000004</v>
      </c>
      <c r="D73" s="43">
        <f>IF('Town Data'!E69&gt;9,'Town Data'!D69,"*")</f>
        <v>68846.14</v>
      </c>
      <c r="E73" s="44">
        <f>IF('Town Data'!G69&gt;9,'Town Data'!F69,"*")</f>
        <v>66090.59</v>
      </c>
      <c r="F73" s="43">
        <f>IF('Town Data'!I69&gt;9,'Town Data'!H69,"*")</f>
        <v>582252.99</v>
      </c>
      <c r="G73" s="43">
        <f>IF('Town Data'!K69&gt;9,'Town Data'!J69,"*")</f>
        <v>106132.62</v>
      </c>
      <c r="H73" s="44">
        <f>IF('Town Data'!M69&gt;9,'Town Data'!L69,"*")</f>
        <v>109408.7</v>
      </c>
      <c r="I73" s="22">
        <f t="shared" si="3"/>
        <v>-5.5080988077021206E-2</v>
      </c>
      <c r="J73" s="22">
        <f t="shared" si="4"/>
        <v>-0.35131969794018086</v>
      </c>
      <c r="K73" s="22">
        <f t="shared" si="5"/>
        <v>-0.39592929995512244</v>
      </c>
      <c r="L73" s="15"/>
    </row>
    <row r="74" spans="1:12" x14ac:dyDescent="0.25">
      <c r="A74" s="15"/>
      <c r="B74" s="15" t="str">
        <f>'Town Data'!A70</f>
        <v>WINDSOR</v>
      </c>
      <c r="C74" s="50">
        <f>IF('Town Data'!C70&gt;9,'Town Data'!B70,"*")</f>
        <v>395248.99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>
        <f>IF('Town Data'!I70&gt;9,'Town Data'!H70,"*")</f>
        <v>325557.5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>
        <f t="shared" si="3"/>
        <v>0.21406814464418725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WINHALL</v>
      </c>
      <c r="C75" s="51" t="str">
        <f>IF('Town Data'!C71&gt;9,'Town Data'!B71,"*")</f>
        <v>*</v>
      </c>
      <c r="D75" s="43">
        <f>IF('Town Data'!E71&gt;9,'Town Data'!D71,"*")</f>
        <v>57247.5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>
        <f>IF('Town Data'!K71&gt;9,'Town Data'!J71,"*")</f>
        <v>42965.65</v>
      </c>
      <c r="H75" s="44" t="str">
        <f>IF('Town Data'!M71&gt;9,'Town Data'!L71,"*")</f>
        <v>*</v>
      </c>
      <c r="I75" s="22" t="str">
        <f t="shared" si="3"/>
        <v/>
      </c>
      <c r="J75" s="22">
        <f t="shared" si="4"/>
        <v>0.33240158126317182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WINOOSKI</v>
      </c>
      <c r="C76" s="50">
        <f>IF('Town Data'!C72&gt;9,'Town Data'!B72,"*")</f>
        <v>1135467.3500000001</v>
      </c>
      <c r="D76" s="46" t="str">
        <f>IF('Town Data'!E72&gt;9,'Town Data'!D72,"*")</f>
        <v>*</v>
      </c>
      <c r="E76" s="47">
        <f>IF('Town Data'!G72&gt;9,'Town Data'!F72,"*")</f>
        <v>428008.6</v>
      </c>
      <c r="F76" s="45">
        <f>IF('Town Data'!I72&gt;9,'Town Data'!H72,"*")</f>
        <v>1055104.33</v>
      </c>
      <c r="G76" s="46" t="str">
        <f>IF('Town Data'!K72&gt;9,'Town Data'!J72,"*")</f>
        <v>*</v>
      </c>
      <c r="H76" s="47">
        <f>IF('Town Data'!M72&gt;9,'Town Data'!L72,"*")</f>
        <v>383160.66</v>
      </c>
      <c r="I76" s="9">
        <f t="shared" si="3"/>
        <v>7.6165946546726815E-2</v>
      </c>
      <c r="J76" s="9" t="str">
        <f t="shared" si="4"/>
        <v/>
      </c>
      <c r="K76" s="9">
        <f t="shared" si="5"/>
        <v>0.11704735032035911</v>
      </c>
      <c r="L76" s="15"/>
    </row>
    <row r="77" spans="1:12" x14ac:dyDescent="0.25">
      <c r="A77" s="15"/>
      <c r="B77" s="27" t="str">
        <f>'Town Data'!A73</f>
        <v>WOODSTOCK</v>
      </c>
      <c r="C77" s="51">
        <f>IF('Town Data'!C73&gt;9,'Town Data'!B73,"*")</f>
        <v>1469653.33</v>
      </c>
      <c r="D77" s="43">
        <f>IF('Town Data'!E73&gt;9,'Town Data'!D73,"*")</f>
        <v>1738509.18</v>
      </c>
      <c r="E77" s="44">
        <f>IF('Town Data'!G73&gt;9,'Town Data'!F73,"*")</f>
        <v>396752.96</v>
      </c>
      <c r="F77" s="43">
        <f>IF('Town Data'!I73&gt;9,'Town Data'!H73,"*")</f>
        <v>1458664.89</v>
      </c>
      <c r="G77" s="43">
        <f>IF('Town Data'!K73&gt;9,'Town Data'!J73,"*")</f>
        <v>1704214.62</v>
      </c>
      <c r="H77" s="44">
        <f>IF('Town Data'!M73&gt;9,'Town Data'!L73,"*")</f>
        <v>407003.1</v>
      </c>
      <c r="I77" s="22">
        <f t="shared" si="3"/>
        <v>7.5332175850206266E-3</v>
      </c>
      <c r="J77" s="22">
        <f t="shared" si="4"/>
        <v>2.0123380938956985E-2</v>
      </c>
      <c r="K77" s="22">
        <f t="shared" si="5"/>
        <v>-2.5184427342199497E-2</v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56902.31</v>
      </c>
      <c r="E2" s="39">
        <v>12</v>
      </c>
      <c r="F2" s="39">
        <v>0</v>
      </c>
      <c r="G2" s="39">
        <v>0</v>
      </c>
      <c r="H2" s="39">
        <v>0</v>
      </c>
      <c r="I2" s="39">
        <v>0</v>
      </c>
      <c r="J2" s="39">
        <v>54110.78</v>
      </c>
      <c r="K2" s="39">
        <v>12</v>
      </c>
      <c r="L2" s="39">
        <v>0</v>
      </c>
      <c r="M2" s="39">
        <v>0</v>
      </c>
    </row>
    <row r="3" spans="1:13" x14ac:dyDescent="0.25">
      <c r="A3" s="38" t="s">
        <v>48</v>
      </c>
      <c r="B3" s="39">
        <v>175238.64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183303.34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2460953.2999999998</v>
      </c>
      <c r="C4" s="39">
        <v>58</v>
      </c>
      <c r="D4" s="39">
        <v>0</v>
      </c>
      <c r="E4" s="39">
        <v>0</v>
      </c>
      <c r="F4" s="39">
        <v>282475.87</v>
      </c>
      <c r="G4" s="39">
        <v>27</v>
      </c>
      <c r="H4" s="39">
        <v>2414340.23</v>
      </c>
      <c r="I4" s="39">
        <v>57</v>
      </c>
      <c r="J4" s="39">
        <v>0</v>
      </c>
      <c r="K4" s="39">
        <v>0</v>
      </c>
      <c r="L4" s="39">
        <v>264089.06</v>
      </c>
      <c r="M4" s="39">
        <v>26</v>
      </c>
    </row>
    <row r="5" spans="1:13" x14ac:dyDescent="0.25">
      <c r="A5" s="38" t="s">
        <v>50</v>
      </c>
      <c r="B5" s="39">
        <v>205523.57</v>
      </c>
      <c r="C5" s="39">
        <v>14</v>
      </c>
      <c r="D5" s="39">
        <v>0</v>
      </c>
      <c r="E5" s="39">
        <v>0</v>
      </c>
      <c r="F5" s="39">
        <v>0</v>
      </c>
      <c r="G5" s="39">
        <v>0</v>
      </c>
      <c r="H5" s="39">
        <v>182848.88</v>
      </c>
      <c r="I5" s="39">
        <v>15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2830782.66</v>
      </c>
      <c r="C6" s="39">
        <v>75</v>
      </c>
      <c r="D6" s="39">
        <v>803828.1</v>
      </c>
      <c r="E6" s="39">
        <v>22</v>
      </c>
      <c r="F6" s="39">
        <v>354808.02</v>
      </c>
      <c r="G6" s="39">
        <v>31</v>
      </c>
      <c r="H6" s="39">
        <v>2533173.15</v>
      </c>
      <c r="I6" s="39">
        <v>70</v>
      </c>
      <c r="J6" s="39">
        <v>820611.28</v>
      </c>
      <c r="K6" s="39">
        <v>23</v>
      </c>
      <c r="L6" s="39">
        <v>365271.7</v>
      </c>
      <c r="M6" s="39">
        <v>32</v>
      </c>
    </row>
    <row r="7" spans="1:13" x14ac:dyDescent="0.25">
      <c r="A7" s="38" t="s">
        <v>52</v>
      </c>
      <c r="B7" s="39">
        <v>844483.61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263216.73</v>
      </c>
      <c r="C8" s="39">
        <v>10</v>
      </c>
      <c r="D8" s="39">
        <v>0</v>
      </c>
      <c r="E8" s="39">
        <v>0</v>
      </c>
      <c r="F8" s="39">
        <v>0</v>
      </c>
      <c r="G8" s="39">
        <v>0</v>
      </c>
      <c r="H8" s="39">
        <v>293653.43</v>
      </c>
      <c r="I8" s="39">
        <v>11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469775.93</v>
      </c>
      <c r="C9" s="39">
        <v>12</v>
      </c>
      <c r="D9" s="39">
        <v>0</v>
      </c>
      <c r="E9" s="39">
        <v>0</v>
      </c>
      <c r="F9" s="39">
        <v>0</v>
      </c>
      <c r="G9" s="39">
        <v>0</v>
      </c>
      <c r="H9" s="39">
        <v>458256.94</v>
      </c>
      <c r="I9" s="39">
        <v>13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390560.27</v>
      </c>
      <c r="C10" s="39">
        <v>20</v>
      </c>
      <c r="D10" s="39">
        <v>0</v>
      </c>
      <c r="E10" s="39">
        <v>0</v>
      </c>
      <c r="F10" s="39">
        <v>0</v>
      </c>
      <c r="G10" s="39">
        <v>0</v>
      </c>
      <c r="H10" s="39">
        <v>431107.92</v>
      </c>
      <c r="I10" s="39">
        <v>22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3853676.31</v>
      </c>
      <c r="C11" s="39">
        <v>84</v>
      </c>
      <c r="D11" s="39">
        <v>1003001.24</v>
      </c>
      <c r="E11" s="39">
        <v>19</v>
      </c>
      <c r="F11" s="39">
        <v>563127.47</v>
      </c>
      <c r="G11" s="39">
        <v>35</v>
      </c>
      <c r="H11" s="39">
        <v>3500787.51</v>
      </c>
      <c r="I11" s="39">
        <v>93</v>
      </c>
      <c r="J11" s="39">
        <v>1024479.05</v>
      </c>
      <c r="K11" s="39">
        <v>18</v>
      </c>
      <c r="L11" s="39">
        <v>537435.6</v>
      </c>
      <c r="M11" s="39">
        <v>37</v>
      </c>
    </row>
    <row r="12" spans="1:13" x14ac:dyDescent="0.25">
      <c r="A12" s="38" t="s">
        <v>57</v>
      </c>
      <c r="B12" s="39">
        <v>427944</v>
      </c>
      <c r="C12" s="39">
        <v>17</v>
      </c>
      <c r="D12" s="39">
        <v>0</v>
      </c>
      <c r="E12" s="39">
        <v>0</v>
      </c>
      <c r="F12" s="39">
        <v>0</v>
      </c>
      <c r="G12" s="39">
        <v>0</v>
      </c>
      <c r="H12" s="39">
        <v>421159.66</v>
      </c>
      <c r="I12" s="39">
        <v>17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362461.12</v>
      </c>
      <c r="C13" s="39">
        <v>15</v>
      </c>
      <c r="D13" s="39">
        <v>275220.42</v>
      </c>
      <c r="E13" s="39">
        <v>19</v>
      </c>
      <c r="F13" s="39">
        <v>0</v>
      </c>
      <c r="G13" s="39">
        <v>0</v>
      </c>
      <c r="H13" s="39">
        <v>278263.38</v>
      </c>
      <c r="I13" s="39">
        <v>15</v>
      </c>
      <c r="J13" s="39">
        <v>207181.6</v>
      </c>
      <c r="K13" s="39">
        <v>18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11352445.939999999</v>
      </c>
      <c r="C14" s="39">
        <v>199</v>
      </c>
      <c r="D14" s="39">
        <v>5264133</v>
      </c>
      <c r="E14" s="39">
        <v>24</v>
      </c>
      <c r="F14" s="39">
        <v>4141299</v>
      </c>
      <c r="G14" s="39">
        <v>113</v>
      </c>
      <c r="H14" s="39">
        <v>10192107.789999999</v>
      </c>
      <c r="I14" s="39">
        <v>201</v>
      </c>
      <c r="J14" s="39">
        <v>3957556.52</v>
      </c>
      <c r="K14" s="39">
        <v>22</v>
      </c>
      <c r="L14" s="39">
        <v>3626799.29</v>
      </c>
      <c r="M14" s="39">
        <v>107</v>
      </c>
    </row>
    <row r="15" spans="1:13" x14ac:dyDescent="0.25">
      <c r="A15" s="38" t="s">
        <v>60</v>
      </c>
      <c r="B15" s="39">
        <v>650315.87</v>
      </c>
      <c r="C15" s="39">
        <v>16</v>
      </c>
      <c r="D15" s="39">
        <v>356606.5</v>
      </c>
      <c r="E15" s="39">
        <v>13</v>
      </c>
      <c r="F15" s="39">
        <v>145731.01999999999</v>
      </c>
      <c r="G15" s="39">
        <v>10</v>
      </c>
      <c r="H15" s="39">
        <v>660069.11</v>
      </c>
      <c r="I15" s="39">
        <v>15</v>
      </c>
      <c r="J15" s="39">
        <v>360725.94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631835.16</v>
      </c>
      <c r="C16" s="39">
        <v>22</v>
      </c>
      <c r="D16" s="39">
        <v>0</v>
      </c>
      <c r="E16" s="39">
        <v>0</v>
      </c>
      <c r="F16" s="39">
        <v>0</v>
      </c>
      <c r="G16" s="39">
        <v>0</v>
      </c>
      <c r="H16" s="39">
        <v>505440.48</v>
      </c>
      <c r="I16" s="39">
        <v>20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302649.78000000003</v>
      </c>
      <c r="C17" s="39">
        <v>15</v>
      </c>
      <c r="D17" s="39">
        <v>64116.09</v>
      </c>
      <c r="E17" s="39">
        <v>11</v>
      </c>
      <c r="F17" s="39">
        <v>0</v>
      </c>
      <c r="G17" s="39">
        <v>0</v>
      </c>
      <c r="H17" s="39">
        <v>262985.78999999998</v>
      </c>
      <c r="I17" s="39">
        <v>18</v>
      </c>
      <c r="J17" s="39">
        <v>73989.2</v>
      </c>
      <c r="K17" s="39">
        <v>11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2485877.7799999998</v>
      </c>
      <c r="C18" s="39">
        <v>54</v>
      </c>
      <c r="D18" s="39">
        <v>1559519.71</v>
      </c>
      <c r="E18" s="39">
        <v>20</v>
      </c>
      <c r="F18" s="39">
        <v>252890.62</v>
      </c>
      <c r="G18" s="39">
        <v>19</v>
      </c>
      <c r="H18" s="39">
        <v>2322894.8199999998</v>
      </c>
      <c r="I18" s="39">
        <v>52</v>
      </c>
      <c r="J18" s="39">
        <v>1486806.59</v>
      </c>
      <c r="K18" s="39">
        <v>19</v>
      </c>
      <c r="L18" s="39">
        <v>224025.76</v>
      </c>
      <c r="M18" s="39">
        <v>18</v>
      </c>
    </row>
    <row r="19" spans="1:13" x14ac:dyDescent="0.25">
      <c r="A19" s="38" t="s">
        <v>64</v>
      </c>
      <c r="B19" s="39">
        <v>886446.85</v>
      </c>
      <c r="C19" s="39">
        <v>23</v>
      </c>
      <c r="D19" s="39">
        <v>69733.97</v>
      </c>
      <c r="E19" s="39">
        <v>10</v>
      </c>
      <c r="F19" s="39">
        <v>0</v>
      </c>
      <c r="G19" s="39">
        <v>0</v>
      </c>
      <c r="H19" s="39">
        <v>822731.08</v>
      </c>
      <c r="I19" s="39">
        <v>21</v>
      </c>
      <c r="J19" s="39">
        <v>98126.41</v>
      </c>
      <c r="K19" s="39">
        <v>11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504154.64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476640.06</v>
      </c>
      <c r="I20" s="39">
        <v>13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230327.67</v>
      </c>
      <c r="C21" s="39">
        <v>15</v>
      </c>
      <c r="D21" s="39">
        <v>88540.87</v>
      </c>
      <c r="E21" s="39">
        <v>18</v>
      </c>
      <c r="F21" s="39">
        <v>0</v>
      </c>
      <c r="G21" s="39">
        <v>0</v>
      </c>
      <c r="H21" s="39">
        <v>241877.36</v>
      </c>
      <c r="I21" s="39">
        <v>18</v>
      </c>
      <c r="J21" s="39">
        <v>221165.7</v>
      </c>
      <c r="K21" s="39">
        <v>29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413431.75</v>
      </c>
      <c r="C22" s="39">
        <v>19</v>
      </c>
      <c r="D22" s="39">
        <v>0</v>
      </c>
      <c r="E22" s="39">
        <v>0</v>
      </c>
      <c r="F22" s="39">
        <v>0</v>
      </c>
      <c r="G22" s="39">
        <v>0</v>
      </c>
      <c r="H22" s="39">
        <v>392584.66</v>
      </c>
      <c r="I22" s="39">
        <v>19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3739356.25</v>
      </c>
      <c r="C23" s="39">
        <v>80</v>
      </c>
      <c r="D23" s="39">
        <v>0</v>
      </c>
      <c r="E23" s="39">
        <v>0</v>
      </c>
      <c r="F23" s="39">
        <v>379999.56</v>
      </c>
      <c r="G23" s="39">
        <v>24</v>
      </c>
      <c r="H23" s="39">
        <v>3317792.21</v>
      </c>
      <c r="I23" s="39">
        <v>77</v>
      </c>
      <c r="J23" s="39">
        <v>0</v>
      </c>
      <c r="K23" s="39">
        <v>0</v>
      </c>
      <c r="L23" s="39">
        <v>328512.62</v>
      </c>
      <c r="M23" s="39">
        <v>24</v>
      </c>
    </row>
    <row r="24" spans="1:13" x14ac:dyDescent="0.25">
      <c r="A24" s="38" t="s">
        <v>69</v>
      </c>
      <c r="B24" s="39">
        <v>471650.34</v>
      </c>
      <c r="C24" s="39">
        <v>15</v>
      </c>
      <c r="D24" s="39">
        <v>0</v>
      </c>
      <c r="E24" s="39">
        <v>0</v>
      </c>
      <c r="F24" s="39">
        <v>0</v>
      </c>
      <c r="G24" s="39">
        <v>0</v>
      </c>
      <c r="H24" s="39">
        <v>467978.61</v>
      </c>
      <c r="I24" s="39">
        <v>15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256922.33</v>
      </c>
      <c r="I25" s="39">
        <v>11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765150.62</v>
      </c>
      <c r="I26" s="39">
        <v>10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326934.58</v>
      </c>
      <c r="C27" s="39">
        <v>16</v>
      </c>
      <c r="D27" s="39">
        <v>0</v>
      </c>
      <c r="E27" s="39">
        <v>0</v>
      </c>
      <c r="F27" s="39">
        <v>0</v>
      </c>
      <c r="G27" s="39">
        <v>0</v>
      </c>
      <c r="H27" s="39">
        <v>322060.49</v>
      </c>
      <c r="I27" s="39">
        <v>16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2561680.5</v>
      </c>
      <c r="C28" s="39">
        <v>46</v>
      </c>
      <c r="D28" s="39">
        <v>1711629.35</v>
      </c>
      <c r="E28" s="39">
        <v>19</v>
      </c>
      <c r="F28" s="39">
        <v>494067.81</v>
      </c>
      <c r="G28" s="39">
        <v>20</v>
      </c>
      <c r="H28" s="39">
        <v>2196757.59</v>
      </c>
      <c r="I28" s="39">
        <v>42</v>
      </c>
      <c r="J28" s="39">
        <v>1809183.54</v>
      </c>
      <c r="K28" s="39">
        <v>22</v>
      </c>
      <c r="L28" s="39">
        <v>395576.96</v>
      </c>
      <c r="M28" s="39">
        <v>17</v>
      </c>
    </row>
    <row r="29" spans="1:13" x14ac:dyDescent="0.25">
      <c r="A29" s="38" t="s">
        <v>74</v>
      </c>
      <c r="B29" s="39">
        <v>469419.21</v>
      </c>
      <c r="C29" s="39">
        <v>12</v>
      </c>
      <c r="D29" s="39">
        <v>0</v>
      </c>
      <c r="E29" s="39">
        <v>0</v>
      </c>
      <c r="F29" s="39">
        <v>0</v>
      </c>
      <c r="G29" s="39">
        <v>0</v>
      </c>
      <c r="H29" s="39">
        <v>468969.22</v>
      </c>
      <c r="I29" s="39">
        <v>13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419862.95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407866.85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182174.01</v>
      </c>
      <c r="C31" s="39">
        <v>11</v>
      </c>
      <c r="D31" s="39">
        <v>0</v>
      </c>
      <c r="E31" s="39">
        <v>0</v>
      </c>
      <c r="F31" s="39">
        <v>0</v>
      </c>
      <c r="G31" s="39">
        <v>0</v>
      </c>
      <c r="H31" s="39">
        <v>250363.31</v>
      </c>
      <c r="I31" s="39">
        <v>14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708799.62</v>
      </c>
      <c r="C32" s="39">
        <v>27</v>
      </c>
      <c r="D32" s="39">
        <v>597124.54</v>
      </c>
      <c r="E32" s="39">
        <v>31</v>
      </c>
      <c r="F32" s="39">
        <v>301365.93</v>
      </c>
      <c r="G32" s="39">
        <v>21</v>
      </c>
      <c r="H32" s="39">
        <v>610508.18999999994</v>
      </c>
      <c r="I32" s="39">
        <v>24</v>
      </c>
      <c r="J32" s="39">
        <v>494983.01</v>
      </c>
      <c r="K32" s="39">
        <v>31</v>
      </c>
      <c r="L32" s="39">
        <v>261393.06</v>
      </c>
      <c r="M32" s="39">
        <v>18</v>
      </c>
    </row>
    <row r="33" spans="1:13" x14ac:dyDescent="0.25">
      <c r="A33" s="38" t="s">
        <v>78</v>
      </c>
      <c r="B33" s="39">
        <v>171099.22</v>
      </c>
      <c r="C33" s="39">
        <v>12</v>
      </c>
      <c r="D33" s="39">
        <v>0</v>
      </c>
      <c r="E33" s="39">
        <v>0</v>
      </c>
      <c r="F33" s="39">
        <v>0</v>
      </c>
      <c r="G33" s="39">
        <v>0</v>
      </c>
      <c r="H33" s="39">
        <v>186431.5</v>
      </c>
      <c r="I33" s="39">
        <v>12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760574.79</v>
      </c>
      <c r="C34" s="39">
        <v>35</v>
      </c>
      <c r="D34" s="39">
        <v>417914.56</v>
      </c>
      <c r="E34" s="39">
        <v>25</v>
      </c>
      <c r="F34" s="39">
        <v>218310.77</v>
      </c>
      <c r="G34" s="39">
        <v>20</v>
      </c>
      <c r="H34" s="39">
        <v>788429.22</v>
      </c>
      <c r="I34" s="39">
        <v>34</v>
      </c>
      <c r="J34" s="39">
        <v>357618.63</v>
      </c>
      <c r="K34" s="39">
        <v>25</v>
      </c>
      <c r="L34" s="39">
        <v>208903.71</v>
      </c>
      <c r="M34" s="39">
        <v>19</v>
      </c>
    </row>
    <row r="35" spans="1:13" x14ac:dyDescent="0.25">
      <c r="A35" s="38" t="s">
        <v>80</v>
      </c>
      <c r="B35" s="39">
        <v>1145050.52</v>
      </c>
      <c r="C35" s="39">
        <v>25</v>
      </c>
      <c r="D35" s="39">
        <v>0</v>
      </c>
      <c r="E35" s="39">
        <v>0</v>
      </c>
      <c r="F35" s="39">
        <v>115542.41</v>
      </c>
      <c r="G35" s="39">
        <v>12</v>
      </c>
      <c r="H35" s="39">
        <v>1061366.4099999999</v>
      </c>
      <c r="I35" s="39">
        <v>27</v>
      </c>
      <c r="J35" s="39">
        <v>0</v>
      </c>
      <c r="K35" s="39">
        <v>0</v>
      </c>
      <c r="L35" s="39">
        <v>110605</v>
      </c>
      <c r="M35" s="39">
        <v>12</v>
      </c>
    </row>
    <row r="36" spans="1:13" x14ac:dyDescent="0.25">
      <c r="A36" s="38" t="s">
        <v>81</v>
      </c>
      <c r="B36" s="39">
        <v>2599877.31</v>
      </c>
      <c r="C36" s="39">
        <v>57</v>
      </c>
      <c r="D36" s="39">
        <v>2141251.67</v>
      </c>
      <c r="E36" s="39">
        <v>32</v>
      </c>
      <c r="F36" s="39">
        <v>695968.46</v>
      </c>
      <c r="G36" s="39">
        <v>36</v>
      </c>
      <c r="H36" s="39">
        <v>2500666.91</v>
      </c>
      <c r="I36" s="39">
        <v>56</v>
      </c>
      <c r="J36" s="39">
        <v>1930592.9</v>
      </c>
      <c r="K36" s="39">
        <v>30</v>
      </c>
      <c r="L36" s="39">
        <v>592744.71</v>
      </c>
      <c r="M36" s="39">
        <v>33</v>
      </c>
    </row>
    <row r="37" spans="1:13" x14ac:dyDescent="0.25">
      <c r="A37" s="38" t="s">
        <v>82</v>
      </c>
      <c r="B37" s="39">
        <v>2055631.29</v>
      </c>
      <c r="C37" s="39">
        <v>51</v>
      </c>
      <c r="D37" s="39">
        <v>0</v>
      </c>
      <c r="E37" s="39">
        <v>0</v>
      </c>
      <c r="F37" s="39">
        <v>321190.68</v>
      </c>
      <c r="G37" s="39">
        <v>23</v>
      </c>
      <c r="H37" s="39">
        <v>2001864.26</v>
      </c>
      <c r="I37" s="39">
        <v>52</v>
      </c>
      <c r="J37" s="39">
        <v>0</v>
      </c>
      <c r="K37" s="39">
        <v>0</v>
      </c>
      <c r="L37" s="39">
        <v>325110.53999999998</v>
      </c>
      <c r="M37" s="39">
        <v>26</v>
      </c>
    </row>
    <row r="38" spans="1:13" x14ac:dyDescent="0.25">
      <c r="A38" s="38" t="s">
        <v>83</v>
      </c>
      <c r="B38" s="39">
        <v>1041171.59</v>
      </c>
      <c r="C38" s="39">
        <v>24</v>
      </c>
      <c r="D38" s="39">
        <v>0</v>
      </c>
      <c r="E38" s="39">
        <v>0</v>
      </c>
      <c r="F38" s="39">
        <v>0</v>
      </c>
      <c r="G38" s="39">
        <v>0</v>
      </c>
      <c r="H38" s="39">
        <v>1018060.94</v>
      </c>
      <c r="I38" s="39">
        <v>24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2410426.0699999998</v>
      </c>
      <c r="C39" s="39">
        <v>61</v>
      </c>
      <c r="D39" s="39">
        <v>0</v>
      </c>
      <c r="E39" s="39">
        <v>0</v>
      </c>
      <c r="F39" s="39">
        <v>396355.62</v>
      </c>
      <c r="G39" s="39">
        <v>29</v>
      </c>
      <c r="H39" s="39">
        <v>2399970.27</v>
      </c>
      <c r="I39" s="39">
        <v>61</v>
      </c>
      <c r="J39" s="39">
        <v>0</v>
      </c>
      <c r="K39" s="39">
        <v>0</v>
      </c>
      <c r="L39" s="39">
        <v>390837.53</v>
      </c>
      <c r="M39" s="39">
        <v>26</v>
      </c>
    </row>
    <row r="40" spans="1:13" x14ac:dyDescent="0.25">
      <c r="A40" s="38" t="s">
        <v>85</v>
      </c>
      <c r="B40" s="39">
        <v>1379960.39</v>
      </c>
      <c r="C40" s="39">
        <v>33</v>
      </c>
      <c r="D40" s="39">
        <v>0</v>
      </c>
      <c r="E40" s="39">
        <v>0</v>
      </c>
      <c r="F40" s="39">
        <v>135400.19</v>
      </c>
      <c r="G40" s="39">
        <v>12</v>
      </c>
      <c r="H40" s="39">
        <v>1236823.18</v>
      </c>
      <c r="I40" s="39">
        <v>31</v>
      </c>
      <c r="J40" s="39">
        <v>63315.4</v>
      </c>
      <c r="K40" s="39">
        <v>10</v>
      </c>
      <c r="L40" s="39">
        <v>113786.11</v>
      </c>
      <c r="M40" s="39">
        <v>14</v>
      </c>
    </row>
    <row r="41" spans="1:13" x14ac:dyDescent="0.25">
      <c r="A41" s="38" t="s">
        <v>86</v>
      </c>
      <c r="B41" s="39">
        <v>1046391.93</v>
      </c>
      <c r="C41" s="39">
        <v>31</v>
      </c>
      <c r="D41" s="39">
        <v>0</v>
      </c>
      <c r="E41" s="39">
        <v>0</v>
      </c>
      <c r="F41" s="39">
        <v>160242.85</v>
      </c>
      <c r="G41" s="39">
        <v>13</v>
      </c>
      <c r="H41" s="39">
        <v>981412.07</v>
      </c>
      <c r="I41" s="39">
        <v>30</v>
      </c>
      <c r="J41" s="39">
        <v>0</v>
      </c>
      <c r="K41" s="39">
        <v>0</v>
      </c>
      <c r="L41" s="39">
        <v>157094.54</v>
      </c>
      <c r="M41" s="39">
        <v>15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204921.06</v>
      </c>
      <c r="E42" s="39">
        <v>19</v>
      </c>
      <c r="F42" s="39">
        <v>0</v>
      </c>
      <c r="G42" s="39">
        <v>0</v>
      </c>
      <c r="H42" s="39">
        <v>0</v>
      </c>
      <c r="I42" s="39">
        <v>0</v>
      </c>
      <c r="J42" s="39">
        <v>204066.28</v>
      </c>
      <c r="K42" s="39">
        <v>17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363100.44</v>
      </c>
      <c r="C43" s="39">
        <v>22</v>
      </c>
      <c r="D43" s="39">
        <v>0</v>
      </c>
      <c r="E43" s="39">
        <v>0</v>
      </c>
      <c r="F43" s="39">
        <v>0</v>
      </c>
      <c r="G43" s="39">
        <v>0</v>
      </c>
      <c r="H43" s="39">
        <v>349860.58</v>
      </c>
      <c r="I43" s="39">
        <v>21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259477.72</v>
      </c>
      <c r="C44" s="39">
        <v>12</v>
      </c>
      <c r="D44" s="39">
        <v>0</v>
      </c>
      <c r="E44" s="39">
        <v>0</v>
      </c>
      <c r="F44" s="39">
        <v>0</v>
      </c>
      <c r="G44" s="39">
        <v>0</v>
      </c>
      <c r="H44" s="39">
        <v>258131.41</v>
      </c>
      <c r="I44" s="39">
        <v>15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181761.58</v>
      </c>
      <c r="I45" s="39">
        <v>11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630980.47</v>
      </c>
      <c r="C46" s="39">
        <v>22</v>
      </c>
      <c r="D46" s="39">
        <v>0</v>
      </c>
      <c r="E46" s="39">
        <v>0</v>
      </c>
      <c r="F46" s="39">
        <v>0</v>
      </c>
      <c r="G46" s="39">
        <v>0</v>
      </c>
      <c r="H46" s="39">
        <v>567784.67000000004</v>
      </c>
      <c r="I46" s="39">
        <v>22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273906.75</v>
      </c>
      <c r="C47" s="39">
        <v>10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446693.56</v>
      </c>
      <c r="C48" s="39">
        <v>31</v>
      </c>
      <c r="D48" s="39">
        <v>0</v>
      </c>
      <c r="E48" s="39">
        <v>0</v>
      </c>
      <c r="F48" s="39">
        <v>103186.64</v>
      </c>
      <c r="G48" s="39">
        <v>12</v>
      </c>
      <c r="H48" s="39">
        <v>472366.85</v>
      </c>
      <c r="I48" s="39">
        <v>29</v>
      </c>
      <c r="J48" s="39">
        <v>0</v>
      </c>
      <c r="K48" s="39">
        <v>0</v>
      </c>
      <c r="L48" s="39">
        <v>101207.95</v>
      </c>
      <c r="M48" s="39">
        <v>12</v>
      </c>
    </row>
    <row r="49" spans="1:13" x14ac:dyDescent="0.25">
      <c r="A49" s="38" t="s">
        <v>94</v>
      </c>
      <c r="B49" s="39">
        <v>390588.99</v>
      </c>
      <c r="C49" s="39">
        <v>12</v>
      </c>
      <c r="D49" s="39">
        <v>0</v>
      </c>
      <c r="E49" s="39">
        <v>0</v>
      </c>
      <c r="F49" s="39">
        <v>0</v>
      </c>
      <c r="G49" s="39">
        <v>0</v>
      </c>
      <c r="H49" s="39">
        <v>377026.38</v>
      </c>
      <c r="I49" s="39">
        <v>12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3688799.91</v>
      </c>
      <c r="C50" s="39">
        <v>90</v>
      </c>
      <c r="D50" s="39">
        <v>235712.45</v>
      </c>
      <c r="E50" s="39">
        <v>13</v>
      </c>
      <c r="F50" s="39">
        <v>414748.33</v>
      </c>
      <c r="G50" s="39">
        <v>36</v>
      </c>
      <c r="H50" s="39">
        <v>3649782.55</v>
      </c>
      <c r="I50" s="39">
        <v>90</v>
      </c>
      <c r="J50" s="39">
        <v>295353.13</v>
      </c>
      <c r="K50" s="39">
        <v>12</v>
      </c>
      <c r="L50" s="39">
        <v>458850.29</v>
      </c>
      <c r="M50" s="39">
        <v>37</v>
      </c>
    </row>
    <row r="51" spans="1:13" x14ac:dyDescent="0.25">
      <c r="A51" s="38" t="s">
        <v>96</v>
      </c>
      <c r="B51" s="39">
        <v>1166506.7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830977.29</v>
      </c>
      <c r="I51" s="39">
        <v>13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0</v>
      </c>
      <c r="C52" s="39">
        <v>0</v>
      </c>
      <c r="D52" s="39">
        <v>34918.51</v>
      </c>
      <c r="E52" s="39">
        <v>10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1280783.96</v>
      </c>
      <c r="C53" s="39">
        <v>25</v>
      </c>
      <c r="D53" s="39">
        <v>588120.43000000005</v>
      </c>
      <c r="E53" s="39">
        <v>10</v>
      </c>
      <c r="F53" s="39">
        <v>226890.22</v>
      </c>
      <c r="G53" s="39">
        <v>17</v>
      </c>
      <c r="H53" s="39">
        <v>1305388.1599999999</v>
      </c>
      <c r="I53" s="39">
        <v>28</v>
      </c>
      <c r="J53" s="39">
        <v>557515.44999999995</v>
      </c>
      <c r="K53" s="39">
        <v>10</v>
      </c>
      <c r="L53" s="39">
        <v>198675.81</v>
      </c>
      <c r="M53" s="39">
        <v>16</v>
      </c>
    </row>
    <row r="54" spans="1:13" x14ac:dyDescent="0.25">
      <c r="A54" s="38" t="s">
        <v>99</v>
      </c>
      <c r="B54" s="39">
        <v>7291500.3899999997</v>
      </c>
      <c r="C54" s="39">
        <v>98</v>
      </c>
      <c r="D54" s="39">
        <v>3851443.14</v>
      </c>
      <c r="E54" s="39">
        <v>22</v>
      </c>
      <c r="F54" s="39">
        <v>865563.55</v>
      </c>
      <c r="G54" s="39">
        <v>37</v>
      </c>
      <c r="H54" s="39">
        <v>7027850.7199999997</v>
      </c>
      <c r="I54" s="39">
        <v>96</v>
      </c>
      <c r="J54" s="39">
        <v>4154681.94</v>
      </c>
      <c r="K54" s="39">
        <v>22</v>
      </c>
      <c r="L54" s="39">
        <v>773832.26</v>
      </c>
      <c r="M54" s="39">
        <v>36</v>
      </c>
    </row>
    <row r="55" spans="1:13" x14ac:dyDescent="0.25">
      <c r="A55" s="38" t="s">
        <v>100</v>
      </c>
      <c r="B55" s="39">
        <v>296715.58</v>
      </c>
      <c r="C55" s="39">
        <v>15</v>
      </c>
      <c r="D55" s="39">
        <v>96629.35</v>
      </c>
      <c r="E55" s="39">
        <v>15</v>
      </c>
      <c r="F55" s="39">
        <v>0</v>
      </c>
      <c r="G55" s="39">
        <v>0</v>
      </c>
      <c r="H55" s="39">
        <v>307202.09000000003</v>
      </c>
      <c r="I55" s="39">
        <v>15</v>
      </c>
      <c r="J55" s="39">
        <v>102601.1</v>
      </c>
      <c r="K55" s="39">
        <v>15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1003885.3</v>
      </c>
      <c r="C56" s="39">
        <v>34</v>
      </c>
      <c r="D56" s="39">
        <v>0</v>
      </c>
      <c r="E56" s="39">
        <v>0</v>
      </c>
      <c r="F56" s="39">
        <v>94019.43</v>
      </c>
      <c r="G56" s="39">
        <v>14</v>
      </c>
      <c r="H56" s="39">
        <v>944018.49</v>
      </c>
      <c r="I56" s="39">
        <v>35</v>
      </c>
      <c r="J56" s="39">
        <v>0</v>
      </c>
      <c r="K56" s="39">
        <v>0</v>
      </c>
      <c r="L56" s="39">
        <v>78369.95</v>
      </c>
      <c r="M56" s="39">
        <v>15</v>
      </c>
    </row>
    <row r="57" spans="1:13" x14ac:dyDescent="0.25">
      <c r="A57" s="38" t="s">
        <v>102</v>
      </c>
      <c r="B57" s="39">
        <v>1920187.2</v>
      </c>
      <c r="C57" s="39">
        <v>49</v>
      </c>
      <c r="D57" s="39">
        <v>0</v>
      </c>
      <c r="E57" s="39">
        <v>0</v>
      </c>
      <c r="F57" s="39">
        <v>217937.9</v>
      </c>
      <c r="G57" s="39">
        <v>21</v>
      </c>
      <c r="H57" s="39">
        <v>1765764.7</v>
      </c>
      <c r="I57" s="39">
        <v>49</v>
      </c>
      <c r="J57" s="39">
        <v>0</v>
      </c>
      <c r="K57" s="39">
        <v>0</v>
      </c>
      <c r="L57" s="39">
        <v>214875.32</v>
      </c>
      <c r="M57" s="39">
        <v>20</v>
      </c>
    </row>
    <row r="58" spans="1:13" x14ac:dyDescent="0.25">
      <c r="A58" s="38" t="s">
        <v>103</v>
      </c>
      <c r="B58" s="39">
        <v>832459.32</v>
      </c>
      <c r="C58" s="39">
        <v>11</v>
      </c>
      <c r="D58" s="39">
        <v>0</v>
      </c>
      <c r="E58" s="39">
        <v>0</v>
      </c>
      <c r="F58" s="39">
        <v>0</v>
      </c>
      <c r="G58" s="39">
        <v>0</v>
      </c>
      <c r="H58" s="39">
        <v>743012.42</v>
      </c>
      <c r="I58" s="39">
        <v>11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1127106.83</v>
      </c>
      <c r="C59" s="39">
        <v>45</v>
      </c>
      <c r="D59" s="39">
        <v>0</v>
      </c>
      <c r="E59" s="39">
        <v>0</v>
      </c>
      <c r="F59" s="39">
        <v>77526.69</v>
      </c>
      <c r="G59" s="39">
        <v>19</v>
      </c>
      <c r="H59" s="39">
        <v>1172461.25</v>
      </c>
      <c r="I59" s="39">
        <v>46</v>
      </c>
      <c r="J59" s="39">
        <v>0</v>
      </c>
      <c r="K59" s="39">
        <v>0</v>
      </c>
      <c r="L59" s="39">
        <v>114034.09</v>
      </c>
      <c r="M59" s="39">
        <v>21</v>
      </c>
    </row>
    <row r="60" spans="1:13" x14ac:dyDescent="0.25">
      <c r="A60" s="38" t="s">
        <v>105</v>
      </c>
      <c r="B60" s="39">
        <v>3407481.25</v>
      </c>
      <c r="C60" s="39">
        <v>71</v>
      </c>
      <c r="D60" s="39">
        <v>3100782.65</v>
      </c>
      <c r="E60" s="39">
        <v>77</v>
      </c>
      <c r="F60" s="39">
        <v>1117899.3</v>
      </c>
      <c r="G60" s="39">
        <v>46</v>
      </c>
      <c r="H60" s="39">
        <v>3614132.95</v>
      </c>
      <c r="I60" s="39">
        <v>68</v>
      </c>
      <c r="J60" s="39">
        <v>3498106.16</v>
      </c>
      <c r="K60" s="39">
        <v>70</v>
      </c>
      <c r="L60" s="39">
        <v>1079364.76</v>
      </c>
      <c r="M60" s="39">
        <v>43</v>
      </c>
    </row>
    <row r="61" spans="1:13" x14ac:dyDescent="0.25">
      <c r="A61" s="38" t="s">
        <v>106</v>
      </c>
      <c r="B61" s="39">
        <v>581085.14</v>
      </c>
      <c r="C61" s="39">
        <v>15</v>
      </c>
      <c r="D61" s="39">
        <v>0</v>
      </c>
      <c r="E61" s="39">
        <v>0</v>
      </c>
      <c r="F61" s="39">
        <v>0</v>
      </c>
      <c r="G61" s="39">
        <v>0</v>
      </c>
      <c r="H61" s="39">
        <v>568668.47</v>
      </c>
      <c r="I61" s="39">
        <v>16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88280.02</v>
      </c>
      <c r="C62" s="39">
        <v>10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465015.72</v>
      </c>
      <c r="C63" s="39">
        <v>16</v>
      </c>
      <c r="D63" s="39">
        <v>0</v>
      </c>
      <c r="E63" s="39">
        <v>0</v>
      </c>
      <c r="F63" s="39">
        <v>0</v>
      </c>
      <c r="G63" s="39">
        <v>0</v>
      </c>
      <c r="H63" s="39">
        <v>440942.19</v>
      </c>
      <c r="I63" s="39">
        <v>17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962927.67</v>
      </c>
      <c r="C64" s="39">
        <v>31</v>
      </c>
      <c r="D64" s="39">
        <v>322595.68</v>
      </c>
      <c r="E64" s="39">
        <v>16</v>
      </c>
      <c r="F64" s="39">
        <v>261831.04000000001</v>
      </c>
      <c r="G64" s="39">
        <v>17</v>
      </c>
      <c r="H64" s="39">
        <v>777126.14</v>
      </c>
      <c r="I64" s="39">
        <v>32</v>
      </c>
      <c r="J64" s="39">
        <v>225506.43</v>
      </c>
      <c r="K64" s="39">
        <v>15</v>
      </c>
      <c r="L64" s="39">
        <v>230095.65</v>
      </c>
      <c r="M64" s="39">
        <v>19</v>
      </c>
    </row>
    <row r="65" spans="1:13" x14ac:dyDescent="0.25">
      <c r="A65" s="38" t="s">
        <v>110</v>
      </c>
      <c r="B65" s="39">
        <v>312308.42</v>
      </c>
      <c r="C65" s="39">
        <v>13</v>
      </c>
      <c r="D65" s="39">
        <v>397715.46</v>
      </c>
      <c r="E65" s="39">
        <v>15</v>
      </c>
      <c r="F65" s="39">
        <v>0</v>
      </c>
      <c r="G65" s="39">
        <v>0</v>
      </c>
      <c r="H65" s="39">
        <v>297552.90999999997</v>
      </c>
      <c r="I65" s="39">
        <v>14</v>
      </c>
      <c r="J65" s="39">
        <v>292722.19</v>
      </c>
      <c r="K65" s="39">
        <v>17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1546135.82</v>
      </c>
      <c r="C66" s="39">
        <v>46</v>
      </c>
      <c r="D66" s="39">
        <v>664589.34</v>
      </c>
      <c r="E66" s="39">
        <v>12</v>
      </c>
      <c r="F66" s="39">
        <v>377101.92</v>
      </c>
      <c r="G66" s="39">
        <v>18</v>
      </c>
      <c r="H66" s="39">
        <v>1512102.28</v>
      </c>
      <c r="I66" s="39">
        <v>46</v>
      </c>
      <c r="J66" s="39">
        <v>679701.01</v>
      </c>
      <c r="K66" s="39">
        <v>11</v>
      </c>
      <c r="L66" s="39">
        <v>405501.63</v>
      </c>
      <c r="M66" s="39">
        <v>19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145554.93</v>
      </c>
      <c r="I67" s="39">
        <v>11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3367588.37</v>
      </c>
      <c r="C68" s="39">
        <v>48</v>
      </c>
      <c r="D68" s="39">
        <v>0</v>
      </c>
      <c r="E68" s="39">
        <v>0</v>
      </c>
      <c r="F68" s="39">
        <v>412101.43</v>
      </c>
      <c r="G68" s="39">
        <v>19</v>
      </c>
      <c r="H68" s="39">
        <v>3187137.21</v>
      </c>
      <c r="I68" s="39">
        <v>46</v>
      </c>
      <c r="J68" s="39">
        <v>0</v>
      </c>
      <c r="K68" s="39">
        <v>0</v>
      </c>
      <c r="L68" s="39">
        <v>352747.1</v>
      </c>
      <c r="M68" s="39">
        <v>16</v>
      </c>
    </row>
    <row r="69" spans="1:13" x14ac:dyDescent="0.25">
      <c r="A69" s="38" t="s">
        <v>114</v>
      </c>
      <c r="B69" s="39">
        <v>550181.92000000004</v>
      </c>
      <c r="C69" s="39">
        <v>23</v>
      </c>
      <c r="D69" s="39">
        <v>68846.14</v>
      </c>
      <c r="E69" s="39">
        <v>15</v>
      </c>
      <c r="F69" s="39">
        <v>66090.59</v>
      </c>
      <c r="G69" s="39">
        <v>13</v>
      </c>
      <c r="H69" s="39">
        <v>582252.99</v>
      </c>
      <c r="I69" s="39">
        <v>23</v>
      </c>
      <c r="J69" s="39">
        <v>106132.62</v>
      </c>
      <c r="K69" s="39">
        <v>17</v>
      </c>
      <c r="L69" s="39">
        <v>109408.7</v>
      </c>
      <c r="M69" s="39">
        <v>15</v>
      </c>
    </row>
    <row r="70" spans="1:13" x14ac:dyDescent="0.25">
      <c r="A70" s="38" t="s">
        <v>115</v>
      </c>
      <c r="B70" s="39">
        <v>395248.99</v>
      </c>
      <c r="C70" s="39">
        <v>14</v>
      </c>
      <c r="D70" s="39">
        <v>0</v>
      </c>
      <c r="E70" s="39">
        <v>0</v>
      </c>
      <c r="F70" s="39">
        <v>0</v>
      </c>
      <c r="G70" s="39">
        <v>0</v>
      </c>
      <c r="H70" s="39">
        <v>325557.5</v>
      </c>
      <c r="I70" s="39">
        <v>12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0</v>
      </c>
      <c r="C71" s="39">
        <v>0</v>
      </c>
      <c r="D71" s="39">
        <v>57247.5</v>
      </c>
      <c r="E71" s="39">
        <v>13</v>
      </c>
      <c r="F71" s="39">
        <v>0</v>
      </c>
      <c r="G71" s="39">
        <v>0</v>
      </c>
      <c r="H71" s="39">
        <v>0</v>
      </c>
      <c r="I71" s="39">
        <v>0</v>
      </c>
      <c r="J71" s="39">
        <v>42965.65</v>
      </c>
      <c r="K71" s="39">
        <v>12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1135467.3500000001</v>
      </c>
      <c r="C72" s="39">
        <v>34</v>
      </c>
      <c r="D72" s="39">
        <v>0</v>
      </c>
      <c r="E72" s="39">
        <v>0</v>
      </c>
      <c r="F72" s="39">
        <v>428008.6</v>
      </c>
      <c r="G72" s="39">
        <v>15</v>
      </c>
      <c r="H72" s="39">
        <v>1055104.33</v>
      </c>
      <c r="I72" s="39">
        <v>32</v>
      </c>
      <c r="J72" s="39">
        <v>0</v>
      </c>
      <c r="K72" s="39">
        <v>0</v>
      </c>
      <c r="L72" s="39">
        <v>383160.66</v>
      </c>
      <c r="M72" s="39">
        <v>13</v>
      </c>
    </row>
    <row r="73" spans="1:13" x14ac:dyDescent="0.25">
      <c r="A73" s="38" t="s">
        <v>118</v>
      </c>
      <c r="B73" s="39">
        <v>1469653.33</v>
      </c>
      <c r="C73" s="39">
        <v>22</v>
      </c>
      <c r="D73" s="39">
        <v>1738509.18</v>
      </c>
      <c r="E73" s="39">
        <v>25</v>
      </c>
      <c r="F73" s="39">
        <v>396752.96</v>
      </c>
      <c r="G73" s="39">
        <v>14</v>
      </c>
      <c r="H73" s="39">
        <v>1458664.89</v>
      </c>
      <c r="I73" s="39">
        <v>28</v>
      </c>
      <c r="J73" s="39">
        <v>1704214.62</v>
      </c>
      <c r="K73" s="39">
        <v>25</v>
      </c>
      <c r="L73" s="39">
        <v>407003.1</v>
      </c>
      <c r="M73" s="39">
        <v>16</v>
      </c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119</v>
      </c>
      <c r="B2" s="35">
        <v>4397891.6500000004</v>
      </c>
      <c r="C2" s="36">
        <v>128</v>
      </c>
      <c r="D2" s="35">
        <v>1610203.11</v>
      </c>
      <c r="E2" s="36">
        <v>71</v>
      </c>
      <c r="F2" s="35">
        <v>739821.27</v>
      </c>
      <c r="G2" s="36">
        <v>54</v>
      </c>
      <c r="H2" s="35">
        <v>4271642.95</v>
      </c>
      <c r="I2" s="36">
        <v>137</v>
      </c>
      <c r="J2" s="35">
        <v>1435192.13</v>
      </c>
      <c r="K2" s="36">
        <v>74</v>
      </c>
      <c r="L2" s="35">
        <v>734312.39</v>
      </c>
      <c r="M2" s="37">
        <v>57</v>
      </c>
      <c r="N2" s="35"/>
      <c r="O2" s="35"/>
      <c r="P2" s="35"/>
      <c r="Q2" s="35"/>
      <c r="R2" s="35"/>
    </row>
    <row r="3" spans="1:18" x14ac:dyDescent="0.25">
      <c r="A3" s="35" t="s">
        <v>120</v>
      </c>
      <c r="B3" s="35">
        <v>6423065.7400000002</v>
      </c>
      <c r="C3" s="36">
        <v>180</v>
      </c>
      <c r="D3" s="35">
        <v>3255859.79</v>
      </c>
      <c r="E3" s="36">
        <v>103</v>
      </c>
      <c r="F3" s="35">
        <v>1270016.5900000001</v>
      </c>
      <c r="G3" s="36">
        <v>90</v>
      </c>
      <c r="H3" s="35">
        <v>5980913.21</v>
      </c>
      <c r="I3" s="36">
        <v>175</v>
      </c>
      <c r="J3" s="35">
        <v>3086818.58</v>
      </c>
      <c r="K3" s="36">
        <v>103</v>
      </c>
      <c r="L3" s="35">
        <v>1175101.46</v>
      </c>
      <c r="M3" s="37">
        <v>88</v>
      </c>
      <c r="N3" s="35"/>
      <c r="O3" s="35"/>
      <c r="P3" s="35"/>
      <c r="Q3" s="35"/>
      <c r="R3" s="35"/>
    </row>
    <row r="4" spans="1:18" x14ac:dyDescent="0.25">
      <c r="A4" s="35" t="s">
        <v>121</v>
      </c>
      <c r="B4" s="35">
        <v>3305766.99</v>
      </c>
      <c r="C4" s="36">
        <v>121</v>
      </c>
      <c r="D4" s="35">
        <v>916260.42</v>
      </c>
      <c r="E4" s="36">
        <v>50</v>
      </c>
      <c r="F4" s="35">
        <v>438012.02</v>
      </c>
      <c r="G4" s="36">
        <v>48</v>
      </c>
      <c r="H4" s="35">
        <v>3063787.99</v>
      </c>
      <c r="I4" s="36">
        <v>119</v>
      </c>
      <c r="J4" s="35">
        <v>772623.14</v>
      </c>
      <c r="K4" s="36">
        <v>56</v>
      </c>
      <c r="L4" s="35">
        <v>428721.58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122</v>
      </c>
      <c r="B5" s="35">
        <v>33086947.670000002</v>
      </c>
      <c r="C5" s="36">
        <v>611</v>
      </c>
      <c r="D5" s="35">
        <v>13140501.029999999</v>
      </c>
      <c r="E5" s="36">
        <v>113</v>
      </c>
      <c r="F5" s="35">
        <v>7017905.2699999996</v>
      </c>
      <c r="G5" s="36">
        <v>268</v>
      </c>
      <c r="H5" s="35">
        <v>30727129.379999999</v>
      </c>
      <c r="I5" s="36">
        <v>607</v>
      </c>
      <c r="J5" s="35">
        <v>11884682.109999999</v>
      </c>
      <c r="K5" s="36">
        <v>110</v>
      </c>
      <c r="L5" s="35">
        <v>6172895.7300000004</v>
      </c>
      <c r="M5" s="37">
        <v>254</v>
      </c>
      <c r="N5" s="35"/>
      <c r="O5" s="35"/>
      <c r="P5" s="35"/>
      <c r="Q5" s="35"/>
      <c r="R5" s="35"/>
    </row>
    <row r="6" spans="1:18" x14ac:dyDescent="0.25">
      <c r="A6" s="35" t="s">
        <v>123</v>
      </c>
      <c r="B6" s="35">
        <v>174908.58</v>
      </c>
      <c r="C6" s="36">
        <v>15</v>
      </c>
      <c r="D6" s="35">
        <v>0</v>
      </c>
      <c r="E6" s="36">
        <v>0</v>
      </c>
      <c r="F6" s="35">
        <v>0</v>
      </c>
      <c r="G6" s="36">
        <v>0</v>
      </c>
      <c r="H6" s="35">
        <v>139944.21</v>
      </c>
      <c r="I6" s="36">
        <v>15</v>
      </c>
      <c r="J6" s="35">
        <v>70956.87</v>
      </c>
      <c r="K6" s="36">
        <v>11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124</v>
      </c>
      <c r="B7" s="35">
        <v>4522865.5</v>
      </c>
      <c r="C7" s="36">
        <v>141</v>
      </c>
      <c r="D7" s="35">
        <v>2242741.7799999998</v>
      </c>
      <c r="E7" s="36">
        <v>31</v>
      </c>
      <c r="F7" s="35">
        <v>443536.09</v>
      </c>
      <c r="G7" s="36">
        <v>47</v>
      </c>
      <c r="H7" s="35">
        <v>4240820.72</v>
      </c>
      <c r="I7" s="36">
        <v>145</v>
      </c>
      <c r="J7" s="35">
        <v>2274323.98</v>
      </c>
      <c r="K7" s="36">
        <v>28</v>
      </c>
      <c r="L7" s="35">
        <v>483275.18</v>
      </c>
      <c r="M7" s="37">
        <v>49</v>
      </c>
      <c r="N7" s="35"/>
      <c r="O7" s="35"/>
      <c r="P7" s="35"/>
      <c r="Q7" s="35"/>
      <c r="R7" s="35"/>
    </row>
    <row r="8" spans="1:18" x14ac:dyDescent="0.25">
      <c r="A8" s="35" t="s">
        <v>125</v>
      </c>
      <c r="B8" s="35">
        <v>816402.11</v>
      </c>
      <c r="C8" s="36">
        <v>39</v>
      </c>
      <c r="D8" s="35">
        <v>419554.52</v>
      </c>
      <c r="E8" s="36">
        <v>58</v>
      </c>
      <c r="F8" s="35">
        <v>176874.22</v>
      </c>
      <c r="G8" s="36">
        <v>13</v>
      </c>
      <c r="H8" s="35">
        <v>784732.94</v>
      </c>
      <c r="I8" s="36">
        <v>43</v>
      </c>
      <c r="J8" s="35">
        <v>438351.11</v>
      </c>
      <c r="K8" s="36">
        <v>62</v>
      </c>
      <c r="L8" s="35">
        <v>158124.19</v>
      </c>
      <c r="M8" s="37">
        <v>13</v>
      </c>
      <c r="N8" s="35"/>
      <c r="O8" s="35"/>
      <c r="P8" s="35"/>
      <c r="Q8" s="35"/>
      <c r="R8" s="35"/>
    </row>
    <row r="9" spans="1:18" x14ac:dyDescent="0.25">
      <c r="A9" s="35" t="s">
        <v>126</v>
      </c>
      <c r="B9" s="35">
        <v>5751816.29</v>
      </c>
      <c r="C9" s="36">
        <v>144</v>
      </c>
      <c r="D9" s="35">
        <v>3558840.31</v>
      </c>
      <c r="E9" s="36">
        <v>109</v>
      </c>
      <c r="F9" s="35">
        <v>1442960.24</v>
      </c>
      <c r="G9" s="36">
        <v>73</v>
      </c>
      <c r="H9" s="35">
        <v>5894196.4100000001</v>
      </c>
      <c r="I9" s="36">
        <v>141</v>
      </c>
      <c r="J9" s="35">
        <v>3957624.1</v>
      </c>
      <c r="K9" s="36">
        <v>101</v>
      </c>
      <c r="L9" s="35">
        <v>1368580.34</v>
      </c>
      <c r="M9" s="37">
        <v>73</v>
      </c>
      <c r="N9" s="35"/>
      <c r="O9" s="35"/>
      <c r="P9" s="35"/>
      <c r="Q9" s="35"/>
      <c r="R9" s="35"/>
    </row>
    <row r="10" spans="1:18" x14ac:dyDescent="0.25">
      <c r="A10" s="35" t="s">
        <v>127</v>
      </c>
      <c r="B10" s="35">
        <v>1988963.06</v>
      </c>
      <c r="C10" s="36">
        <v>76</v>
      </c>
      <c r="D10" s="35">
        <v>639165.01</v>
      </c>
      <c r="E10" s="36">
        <v>24</v>
      </c>
      <c r="F10" s="35">
        <v>187473.02</v>
      </c>
      <c r="G10" s="36">
        <v>19</v>
      </c>
      <c r="H10" s="35">
        <v>1864414.92</v>
      </c>
      <c r="I10" s="36">
        <v>78</v>
      </c>
      <c r="J10" s="35">
        <v>625300.46</v>
      </c>
      <c r="K10" s="36">
        <v>28</v>
      </c>
      <c r="L10" s="35">
        <v>212745.82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128</v>
      </c>
      <c r="B11" s="35">
        <v>2950902.48</v>
      </c>
      <c r="C11" s="36">
        <v>112</v>
      </c>
      <c r="D11" s="35">
        <v>540603.91</v>
      </c>
      <c r="E11" s="36">
        <v>64</v>
      </c>
      <c r="F11" s="35">
        <v>401888.85</v>
      </c>
      <c r="G11" s="36">
        <v>37</v>
      </c>
      <c r="H11" s="35">
        <v>2652284.86</v>
      </c>
      <c r="I11" s="36">
        <v>108</v>
      </c>
      <c r="J11" s="35">
        <v>471035.33</v>
      </c>
      <c r="K11" s="36">
        <v>63</v>
      </c>
      <c r="L11" s="35">
        <v>398641.95</v>
      </c>
      <c r="M11" s="37">
        <v>40</v>
      </c>
      <c r="N11" s="35"/>
      <c r="O11" s="35"/>
      <c r="P11" s="35"/>
      <c r="Q11" s="35"/>
      <c r="R11" s="35"/>
    </row>
    <row r="12" spans="1:18" x14ac:dyDescent="0.25">
      <c r="A12" s="35" t="s">
        <v>129</v>
      </c>
      <c r="B12" s="35">
        <v>1598043.98</v>
      </c>
      <c r="C12" s="36">
        <v>38</v>
      </c>
      <c r="D12" s="35">
        <v>5117306.9800000004</v>
      </c>
      <c r="E12" s="36">
        <v>34</v>
      </c>
      <c r="F12" s="35">
        <v>258668.63</v>
      </c>
      <c r="G12" s="36">
        <v>12</v>
      </c>
      <c r="H12" s="35">
        <v>1597424.09</v>
      </c>
      <c r="I12" s="36">
        <v>36</v>
      </c>
      <c r="J12" s="35">
        <v>4230916.41</v>
      </c>
      <c r="K12" s="36">
        <v>36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130</v>
      </c>
      <c r="B13" s="35">
        <v>8685680.6600000001</v>
      </c>
      <c r="C13" s="36">
        <v>265</v>
      </c>
      <c r="D13" s="35">
        <v>2490516.29</v>
      </c>
      <c r="E13" s="36">
        <v>104</v>
      </c>
      <c r="F13" s="35">
        <v>1425686.93</v>
      </c>
      <c r="G13" s="36">
        <v>111</v>
      </c>
      <c r="H13" s="35">
        <v>8087114.8600000003</v>
      </c>
      <c r="I13" s="36">
        <v>272</v>
      </c>
      <c r="J13" s="35">
        <v>2414333.08</v>
      </c>
      <c r="K13" s="36">
        <v>105</v>
      </c>
      <c r="L13" s="35">
        <v>1336411.3400000001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131</v>
      </c>
      <c r="B14" s="35">
        <v>9425056.9000000004</v>
      </c>
      <c r="C14" s="36">
        <v>276</v>
      </c>
      <c r="D14" s="35">
        <v>2323662.61</v>
      </c>
      <c r="E14" s="36">
        <v>83</v>
      </c>
      <c r="F14" s="35">
        <v>1615606.43</v>
      </c>
      <c r="G14" s="36">
        <v>115</v>
      </c>
      <c r="H14" s="35">
        <v>9083361.0800000001</v>
      </c>
      <c r="I14" s="36">
        <v>276</v>
      </c>
      <c r="J14" s="35">
        <v>2257628.29</v>
      </c>
      <c r="K14" s="36">
        <v>84</v>
      </c>
      <c r="L14" s="35">
        <v>1561573.89</v>
      </c>
      <c r="M14" s="37">
        <v>115</v>
      </c>
      <c r="N14" s="35"/>
      <c r="O14" s="35"/>
      <c r="P14" s="35"/>
      <c r="Q14" s="35"/>
      <c r="R14" s="35"/>
    </row>
    <row r="15" spans="1:18" x14ac:dyDescent="0.25">
      <c r="A15" s="35" t="s">
        <v>132</v>
      </c>
      <c r="B15" s="35">
        <v>6444894.21</v>
      </c>
      <c r="C15" s="36">
        <v>220</v>
      </c>
      <c r="D15" s="35">
        <v>2099781.27</v>
      </c>
      <c r="E15" s="36">
        <v>95</v>
      </c>
      <c r="F15" s="35">
        <v>1111159.8</v>
      </c>
      <c r="G15" s="36">
        <v>97</v>
      </c>
      <c r="H15" s="35">
        <v>6031046.4100000001</v>
      </c>
      <c r="I15" s="36">
        <v>233</v>
      </c>
      <c r="J15" s="35">
        <v>2323470.27</v>
      </c>
      <c r="K15" s="36">
        <v>115</v>
      </c>
      <c r="L15" s="35">
        <v>1114569.07</v>
      </c>
      <c r="M15" s="37">
        <v>105</v>
      </c>
      <c r="N15" s="35"/>
      <c r="O15" s="35"/>
      <c r="P15" s="35"/>
      <c r="Q15" s="35"/>
      <c r="R15" s="35"/>
    </row>
    <row r="16" spans="1:18" x14ac:dyDescent="0.25">
      <c r="A16" s="35" t="s">
        <v>133</v>
      </c>
      <c r="B16" s="35">
        <v>8834081.4900000002</v>
      </c>
      <c r="C16" s="36">
        <v>250</v>
      </c>
      <c r="D16" s="35">
        <v>5643540.0499999998</v>
      </c>
      <c r="E16" s="36">
        <v>141</v>
      </c>
      <c r="F16" s="35">
        <v>1877132.42</v>
      </c>
      <c r="G16" s="36">
        <v>116</v>
      </c>
      <c r="H16" s="35">
        <v>8225958.79</v>
      </c>
      <c r="I16" s="36">
        <v>258</v>
      </c>
      <c r="J16" s="35">
        <v>5488793.2400000002</v>
      </c>
      <c r="K16" s="36">
        <v>143</v>
      </c>
      <c r="L16" s="35">
        <v>1673449.46</v>
      </c>
      <c r="M16" s="37">
        <v>115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cp:lastPrinted>2015-11-16T22:14:42Z</cp:lastPrinted>
  <dcterms:created xsi:type="dcterms:W3CDTF">2015-10-21T13:45:14Z</dcterms:created>
  <dcterms:modified xsi:type="dcterms:W3CDTF">2019-01-02T20:58:00Z</dcterms:modified>
</cp:coreProperties>
</file>