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5311679C-06A5-409D-8F4B-F1958A677C02}" xr6:coauthVersionLast="34" xr6:coauthVersionMax="34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E350" i="3"/>
  <c r="K350" i="3" s="1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H345" i="3"/>
  <c r="G345" i="3"/>
  <c r="F345" i="3"/>
  <c r="E345" i="3"/>
  <c r="K345" i="3" s="1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B342" i="3"/>
  <c r="H341" i="3"/>
  <c r="G341" i="3"/>
  <c r="F341" i="3"/>
  <c r="I341" i="3" s="1"/>
  <c r="E341" i="3"/>
  <c r="K341" i="3" s="1"/>
  <c r="D341" i="3"/>
  <c r="J341" i="3" s="1"/>
  <c r="C341" i="3"/>
  <c r="B341" i="3"/>
  <c r="J340" i="3"/>
  <c r="H340" i="3"/>
  <c r="K340" i="3" s="1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D339" i="3"/>
  <c r="J339" i="3" s="1"/>
  <c r="C339" i="3"/>
  <c r="B339" i="3"/>
  <c r="K338" i="3"/>
  <c r="J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J334" i="3"/>
  <c r="H334" i="3"/>
  <c r="G334" i="3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D323" i="3"/>
  <c r="J323" i="3" s="1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J318" i="3"/>
  <c r="H318" i="3"/>
  <c r="G318" i="3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J308" i="3" s="1"/>
  <c r="F308" i="3"/>
  <c r="E308" i="3"/>
  <c r="D308" i="3"/>
  <c r="C308" i="3"/>
  <c r="I308" i="3" s="1"/>
  <c r="B308" i="3"/>
  <c r="I307" i="3"/>
  <c r="H307" i="3"/>
  <c r="G307" i="3"/>
  <c r="F307" i="3"/>
  <c r="E307" i="3"/>
  <c r="D307" i="3"/>
  <c r="J307" i="3" s="1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J294" i="3" s="1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I276" i="3" s="1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J198" i="3" s="1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D181" i="3"/>
  <c r="J181" i="3" s="1"/>
  <c r="C181" i="3"/>
  <c r="B181" i="3"/>
  <c r="K180" i="3"/>
  <c r="J180" i="3"/>
  <c r="H180" i="3"/>
  <c r="G180" i="3"/>
  <c r="F180" i="3"/>
  <c r="E180" i="3"/>
  <c r="D180" i="3"/>
  <c r="C180" i="3"/>
  <c r="I180" i="3" s="1"/>
  <c r="B180" i="3"/>
  <c r="I179" i="3"/>
  <c r="H179" i="3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B168" i="3"/>
  <c r="I167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D165" i="3"/>
  <c r="J165" i="3" s="1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D163" i="3"/>
  <c r="J163" i="3" s="1"/>
  <c r="C163" i="3"/>
  <c r="B163" i="3"/>
  <c r="K162" i="3"/>
  <c r="J162" i="3"/>
  <c r="H162" i="3"/>
  <c r="G162" i="3"/>
  <c r="F162" i="3"/>
  <c r="E162" i="3"/>
  <c r="D162" i="3"/>
  <c r="C162" i="3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H160" i="3"/>
  <c r="G160" i="3"/>
  <c r="J160" i="3" s="1"/>
  <c r="F160" i="3"/>
  <c r="E160" i="3"/>
  <c r="D160" i="3"/>
  <c r="C160" i="3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J156" i="3"/>
  <c r="H156" i="3"/>
  <c r="G156" i="3"/>
  <c r="F156" i="3"/>
  <c r="E156" i="3"/>
  <c r="D156" i="3"/>
  <c r="C156" i="3"/>
  <c r="B156" i="3"/>
  <c r="H155" i="3"/>
  <c r="K155" i="3" s="1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C153" i="3"/>
  <c r="B153" i="3"/>
  <c r="I152" i="3"/>
  <c r="H152" i="3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J149" i="3"/>
  <c r="H149" i="3"/>
  <c r="G149" i="3"/>
  <c r="F149" i="3"/>
  <c r="E149" i="3"/>
  <c r="D149" i="3"/>
  <c r="C149" i="3"/>
  <c r="B149" i="3"/>
  <c r="I148" i="3"/>
  <c r="H148" i="3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I146" i="3"/>
  <c r="H146" i="3"/>
  <c r="G146" i="3"/>
  <c r="F146" i="3"/>
  <c r="E146" i="3"/>
  <c r="D146" i="3"/>
  <c r="J146" i="3" s="1"/>
  <c r="C146" i="3"/>
  <c r="B146" i="3"/>
  <c r="K145" i="3"/>
  <c r="J145" i="3"/>
  <c r="H145" i="3"/>
  <c r="G145" i="3"/>
  <c r="F145" i="3"/>
  <c r="E145" i="3"/>
  <c r="D145" i="3"/>
  <c r="C145" i="3"/>
  <c r="B145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J141" i="3"/>
  <c r="H141" i="3"/>
  <c r="G141" i="3"/>
  <c r="F141" i="3"/>
  <c r="E141" i="3"/>
  <c r="D141" i="3"/>
  <c r="C141" i="3"/>
  <c r="B141" i="3"/>
  <c r="I140" i="3"/>
  <c r="H140" i="3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I138" i="3"/>
  <c r="H138" i="3"/>
  <c r="G138" i="3"/>
  <c r="F138" i="3"/>
  <c r="E138" i="3"/>
  <c r="D138" i="3"/>
  <c r="J138" i="3" s="1"/>
  <c r="C138" i="3"/>
  <c r="B138" i="3"/>
  <c r="K137" i="3"/>
  <c r="J137" i="3"/>
  <c r="H137" i="3"/>
  <c r="G137" i="3"/>
  <c r="F137" i="3"/>
  <c r="E137" i="3"/>
  <c r="D137" i="3"/>
  <c r="C137" i="3"/>
  <c r="B137" i="3"/>
  <c r="I136" i="3"/>
  <c r="H136" i="3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B133" i="3"/>
  <c r="I132" i="3"/>
  <c r="H132" i="3"/>
  <c r="G132" i="3"/>
  <c r="F132" i="3"/>
  <c r="E132" i="3"/>
  <c r="D132" i="3"/>
  <c r="J132" i="3" s="1"/>
  <c r="C132" i="3"/>
  <c r="B132" i="3"/>
  <c r="K131" i="3"/>
  <c r="H131" i="3"/>
  <c r="G131" i="3"/>
  <c r="J131" i="3" s="1"/>
  <c r="F131" i="3"/>
  <c r="E131" i="3"/>
  <c r="D131" i="3"/>
  <c r="C131" i="3"/>
  <c r="I131" i="3" s="1"/>
  <c r="B131" i="3"/>
  <c r="I130" i="3"/>
  <c r="H130" i="3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B129" i="3"/>
  <c r="I128" i="3"/>
  <c r="H128" i="3"/>
  <c r="G128" i="3"/>
  <c r="F128" i="3"/>
  <c r="E128" i="3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J125" i="3" s="1"/>
  <c r="F125" i="3"/>
  <c r="E125" i="3"/>
  <c r="D125" i="3"/>
  <c r="C125" i="3"/>
  <c r="B125" i="3"/>
  <c r="I124" i="3"/>
  <c r="H124" i="3"/>
  <c r="G124" i="3"/>
  <c r="F124" i="3"/>
  <c r="E124" i="3"/>
  <c r="D124" i="3"/>
  <c r="J124" i="3" s="1"/>
  <c r="C124" i="3"/>
  <c r="B124" i="3"/>
  <c r="K123" i="3"/>
  <c r="H123" i="3"/>
  <c r="G123" i="3"/>
  <c r="J123" i="3" s="1"/>
  <c r="F123" i="3"/>
  <c r="E123" i="3"/>
  <c r="D123" i="3"/>
  <c r="C123" i="3"/>
  <c r="I123" i="3" s="1"/>
  <c r="B123" i="3"/>
  <c r="I122" i="3"/>
  <c r="H122" i="3"/>
  <c r="G122" i="3"/>
  <c r="F122" i="3"/>
  <c r="E122" i="3"/>
  <c r="D122" i="3"/>
  <c r="J122" i="3" s="1"/>
  <c r="C122" i="3"/>
  <c r="B122" i="3"/>
  <c r="K121" i="3"/>
  <c r="J121" i="3"/>
  <c r="H121" i="3"/>
  <c r="G121" i="3"/>
  <c r="F121" i="3"/>
  <c r="E121" i="3"/>
  <c r="D121" i="3"/>
  <c r="C121" i="3"/>
  <c r="B121" i="3"/>
  <c r="I120" i="3"/>
  <c r="H120" i="3"/>
  <c r="G120" i="3"/>
  <c r="F120" i="3"/>
  <c r="E120" i="3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I118" i="3"/>
  <c r="H118" i="3"/>
  <c r="G118" i="3"/>
  <c r="F118" i="3"/>
  <c r="E118" i="3"/>
  <c r="K118" i="3" s="1"/>
  <c r="D118" i="3"/>
  <c r="J118" i="3" s="1"/>
  <c r="C118" i="3"/>
  <c r="B118" i="3"/>
  <c r="K117" i="3"/>
  <c r="H117" i="3"/>
  <c r="G117" i="3"/>
  <c r="J117" i="3" s="1"/>
  <c r="F117" i="3"/>
  <c r="E117" i="3"/>
  <c r="D117" i="3"/>
  <c r="C117" i="3"/>
  <c r="B117" i="3"/>
  <c r="I116" i="3"/>
  <c r="H116" i="3"/>
  <c r="G116" i="3"/>
  <c r="F116" i="3"/>
  <c r="E116" i="3"/>
  <c r="D116" i="3"/>
  <c r="J116" i="3" s="1"/>
  <c r="C116" i="3"/>
  <c r="B116" i="3"/>
  <c r="K115" i="3"/>
  <c r="H115" i="3"/>
  <c r="G115" i="3"/>
  <c r="J115" i="3" s="1"/>
  <c r="F115" i="3"/>
  <c r="E115" i="3"/>
  <c r="D115" i="3"/>
  <c r="C115" i="3"/>
  <c r="I115" i="3" s="1"/>
  <c r="B115" i="3"/>
  <c r="I114" i="3"/>
  <c r="H114" i="3"/>
  <c r="G114" i="3"/>
  <c r="F114" i="3"/>
  <c r="E114" i="3"/>
  <c r="D114" i="3"/>
  <c r="J114" i="3" s="1"/>
  <c r="C114" i="3"/>
  <c r="B114" i="3"/>
  <c r="K113" i="3"/>
  <c r="J113" i="3"/>
  <c r="H113" i="3"/>
  <c r="G113" i="3"/>
  <c r="F113" i="3"/>
  <c r="E113" i="3"/>
  <c r="D113" i="3"/>
  <c r="C113" i="3"/>
  <c r="B113" i="3"/>
  <c r="I112" i="3"/>
  <c r="H112" i="3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B111" i="3"/>
  <c r="I110" i="3"/>
  <c r="H110" i="3"/>
  <c r="G110" i="3"/>
  <c r="F110" i="3"/>
  <c r="E110" i="3"/>
  <c r="K110" i="3" s="1"/>
  <c r="D110" i="3"/>
  <c r="J110" i="3" s="1"/>
  <c r="C110" i="3"/>
  <c r="B110" i="3"/>
  <c r="K109" i="3"/>
  <c r="H109" i="3"/>
  <c r="G109" i="3"/>
  <c r="J109" i="3" s="1"/>
  <c r="F109" i="3"/>
  <c r="E109" i="3"/>
  <c r="D109" i="3"/>
  <c r="C109" i="3"/>
  <c r="B109" i="3"/>
  <c r="I108" i="3"/>
  <c r="H108" i="3"/>
  <c r="G108" i="3"/>
  <c r="F108" i="3"/>
  <c r="E108" i="3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B105" i="3"/>
  <c r="I104" i="3"/>
  <c r="H104" i="3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B103" i="3"/>
  <c r="I102" i="3"/>
  <c r="H102" i="3"/>
  <c r="G102" i="3"/>
  <c r="F102" i="3"/>
  <c r="E102" i="3"/>
  <c r="K102" i="3" s="1"/>
  <c r="D102" i="3"/>
  <c r="J102" i="3" s="1"/>
  <c r="C102" i="3"/>
  <c r="B102" i="3"/>
  <c r="K101" i="3"/>
  <c r="H101" i="3"/>
  <c r="G101" i="3"/>
  <c r="J101" i="3" s="1"/>
  <c r="F101" i="3"/>
  <c r="E101" i="3"/>
  <c r="D101" i="3"/>
  <c r="C101" i="3"/>
  <c r="B101" i="3"/>
  <c r="I100" i="3"/>
  <c r="H100" i="3"/>
  <c r="G100" i="3"/>
  <c r="F100" i="3"/>
  <c r="E100" i="3"/>
  <c r="D100" i="3"/>
  <c r="J100" i="3" s="1"/>
  <c r="C100" i="3"/>
  <c r="B100" i="3"/>
  <c r="K99" i="3"/>
  <c r="H99" i="3"/>
  <c r="G99" i="3"/>
  <c r="J99" i="3" s="1"/>
  <c r="F99" i="3"/>
  <c r="E99" i="3"/>
  <c r="D99" i="3"/>
  <c r="C99" i="3"/>
  <c r="I99" i="3" s="1"/>
  <c r="B99" i="3"/>
  <c r="I98" i="3"/>
  <c r="H98" i="3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B97" i="3"/>
  <c r="I96" i="3"/>
  <c r="H96" i="3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B95" i="3"/>
  <c r="I94" i="3"/>
  <c r="H94" i="3"/>
  <c r="G94" i="3"/>
  <c r="F94" i="3"/>
  <c r="E94" i="3"/>
  <c r="K94" i="3" s="1"/>
  <c r="D94" i="3"/>
  <c r="J94" i="3" s="1"/>
  <c r="C94" i="3"/>
  <c r="B94" i="3"/>
  <c r="K93" i="3"/>
  <c r="H93" i="3"/>
  <c r="G93" i="3"/>
  <c r="J93" i="3" s="1"/>
  <c r="F93" i="3"/>
  <c r="E93" i="3"/>
  <c r="D93" i="3"/>
  <c r="C93" i="3"/>
  <c r="B93" i="3"/>
  <c r="I92" i="3"/>
  <c r="H92" i="3"/>
  <c r="G92" i="3"/>
  <c r="F92" i="3"/>
  <c r="E92" i="3"/>
  <c r="D92" i="3"/>
  <c r="J92" i="3" s="1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D90" i="3"/>
  <c r="J90" i="3" s="1"/>
  <c r="C90" i="3"/>
  <c r="B90" i="3"/>
  <c r="K89" i="3"/>
  <c r="J89" i="3"/>
  <c r="H89" i="3"/>
  <c r="G89" i="3"/>
  <c r="F89" i="3"/>
  <c r="E89" i="3"/>
  <c r="D89" i="3"/>
  <c r="C89" i="3"/>
  <c r="B89" i="3"/>
  <c r="I88" i="3"/>
  <c r="H88" i="3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B87" i="3"/>
  <c r="I86" i="3"/>
  <c r="H86" i="3"/>
  <c r="G86" i="3"/>
  <c r="F86" i="3"/>
  <c r="E86" i="3"/>
  <c r="K86" i="3" s="1"/>
  <c r="D86" i="3"/>
  <c r="J86" i="3" s="1"/>
  <c r="C86" i="3"/>
  <c r="B86" i="3"/>
  <c r="K85" i="3"/>
  <c r="H85" i="3"/>
  <c r="G85" i="3"/>
  <c r="J85" i="3" s="1"/>
  <c r="F85" i="3"/>
  <c r="E85" i="3"/>
  <c r="D85" i="3"/>
  <c r="C85" i="3"/>
  <c r="B85" i="3"/>
  <c r="I84" i="3"/>
  <c r="H84" i="3"/>
  <c r="G84" i="3"/>
  <c r="F84" i="3"/>
  <c r="E84" i="3"/>
  <c r="D84" i="3"/>
  <c r="J84" i="3" s="1"/>
  <c r="C84" i="3"/>
  <c r="B84" i="3"/>
  <c r="K83" i="3"/>
  <c r="H83" i="3"/>
  <c r="G83" i="3"/>
  <c r="J83" i="3" s="1"/>
  <c r="F83" i="3"/>
  <c r="E83" i="3"/>
  <c r="D83" i="3"/>
  <c r="C83" i="3"/>
  <c r="I83" i="3" s="1"/>
  <c r="B83" i="3"/>
  <c r="I82" i="3"/>
  <c r="H82" i="3"/>
  <c r="G82" i="3"/>
  <c r="F82" i="3"/>
  <c r="E82" i="3"/>
  <c r="D82" i="3"/>
  <c r="J82" i="3" s="1"/>
  <c r="C82" i="3"/>
  <c r="B82" i="3"/>
  <c r="K81" i="3"/>
  <c r="J81" i="3"/>
  <c r="H81" i="3"/>
  <c r="G81" i="3"/>
  <c r="F81" i="3"/>
  <c r="E81" i="3"/>
  <c r="D81" i="3"/>
  <c r="C81" i="3"/>
  <c r="B81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I78" i="3"/>
  <c r="H78" i="3"/>
  <c r="G78" i="3"/>
  <c r="F78" i="3"/>
  <c r="E78" i="3"/>
  <c r="K78" i="3" s="1"/>
  <c r="D78" i="3"/>
  <c r="J78" i="3" s="1"/>
  <c r="C78" i="3"/>
  <c r="B78" i="3"/>
  <c r="K77" i="3"/>
  <c r="H77" i="3"/>
  <c r="G77" i="3"/>
  <c r="J77" i="3" s="1"/>
  <c r="F77" i="3"/>
  <c r="E77" i="3"/>
  <c r="D77" i="3"/>
  <c r="C77" i="3"/>
  <c r="B77" i="3"/>
  <c r="I76" i="3"/>
  <c r="H76" i="3"/>
  <c r="G76" i="3"/>
  <c r="F76" i="3"/>
  <c r="E76" i="3"/>
  <c r="D76" i="3"/>
  <c r="J76" i="3" s="1"/>
  <c r="C76" i="3"/>
  <c r="B76" i="3"/>
  <c r="H75" i="3"/>
  <c r="G75" i="3"/>
  <c r="J75" i="3" s="1"/>
  <c r="F75" i="3"/>
  <c r="E75" i="3"/>
  <c r="K75" i="3" s="1"/>
  <c r="D75" i="3"/>
  <c r="C75" i="3"/>
  <c r="I75" i="3" s="1"/>
  <c r="B75" i="3"/>
  <c r="I74" i="3"/>
  <c r="H74" i="3"/>
  <c r="G74" i="3"/>
  <c r="F74" i="3"/>
  <c r="E74" i="3"/>
  <c r="D74" i="3"/>
  <c r="J74" i="3" s="1"/>
  <c r="C74" i="3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K70" i="3"/>
  <c r="H70" i="3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I68" i="3"/>
  <c r="H68" i="3"/>
  <c r="G68" i="3"/>
  <c r="F68" i="3"/>
  <c r="E68" i="3"/>
  <c r="K68" i="3" s="1"/>
  <c r="D68" i="3"/>
  <c r="C68" i="3"/>
  <c r="B68" i="3"/>
  <c r="K67" i="3"/>
  <c r="H67" i="3"/>
  <c r="G67" i="3"/>
  <c r="J67" i="3" s="1"/>
  <c r="F67" i="3"/>
  <c r="E67" i="3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I60" i="3"/>
  <c r="H60" i="3"/>
  <c r="G60" i="3"/>
  <c r="F60" i="3"/>
  <c r="E60" i="3"/>
  <c r="K60" i="3" s="1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I52" i="3"/>
  <c r="H52" i="3"/>
  <c r="G52" i="3"/>
  <c r="F52" i="3"/>
  <c r="E52" i="3"/>
  <c r="K52" i="3" s="1"/>
  <c r="D52" i="3"/>
  <c r="C52" i="3"/>
  <c r="B52" i="3"/>
  <c r="K51" i="3"/>
  <c r="H51" i="3"/>
  <c r="G51" i="3"/>
  <c r="J51" i="3" s="1"/>
  <c r="F51" i="3"/>
  <c r="E51" i="3"/>
  <c r="D51" i="3"/>
  <c r="C51" i="3"/>
  <c r="I51" i="3" s="1"/>
  <c r="B51" i="3"/>
  <c r="I50" i="3"/>
  <c r="H50" i="3"/>
  <c r="G50" i="3"/>
  <c r="F50" i="3"/>
  <c r="E50" i="3"/>
  <c r="K50" i="3" s="1"/>
  <c r="D50" i="3"/>
  <c r="J50" i="3" s="1"/>
  <c r="C50" i="3"/>
  <c r="B50" i="3"/>
  <c r="K49" i="3"/>
  <c r="J49" i="3"/>
  <c r="H49" i="3"/>
  <c r="G49" i="3"/>
  <c r="F49" i="3"/>
  <c r="E49" i="3"/>
  <c r="D49" i="3"/>
  <c r="C49" i="3"/>
  <c r="B49" i="3"/>
  <c r="H48" i="3"/>
  <c r="G48" i="3"/>
  <c r="F48" i="3"/>
  <c r="E48" i="3"/>
  <c r="K48" i="3" s="1"/>
  <c r="D48" i="3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I44" i="3"/>
  <c r="H44" i="3"/>
  <c r="G44" i="3"/>
  <c r="F44" i="3"/>
  <c r="E44" i="3"/>
  <c r="K44" i="3" s="1"/>
  <c r="D44" i="3"/>
  <c r="C44" i="3"/>
  <c r="B44" i="3"/>
  <c r="K43" i="3"/>
  <c r="H43" i="3"/>
  <c r="G43" i="3"/>
  <c r="J43" i="3" s="1"/>
  <c r="F43" i="3"/>
  <c r="E43" i="3"/>
  <c r="D43" i="3"/>
  <c r="C43" i="3"/>
  <c r="I43" i="3" s="1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H40" i="3"/>
  <c r="G40" i="3"/>
  <c r="F40" i="3"/>
  <c r="E40" i="3"/>
  <c r="K40" i="3" s="1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I36" i="3"/>
  <c r="H36" i="3"/>
  <c r="G36" i="3"/>
  <c r="F36" i="3"/>
  <c r="E36" i="3"/>
  <c r="K36" i="3" s="1"/>
  <c r="D36" i="3"/>
  <c r="C36" i="3"/>
  <c r="B36" i="3"/>
  <c r="K35" i="3"/>
  <c r="H35" i="3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H33" i="3"/>
  <c r="G33" i="3"/>
  <c r="F33" i="3"/>
  <c r="E33" i="3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I28" i="3"/>
  <c r="H28" i="3"/>
  <c r="G28" i="3"/>
  <c r="F28" i="3"/>
  <c r="E28" i="3"/>
  <c r="K28" i="3" s="1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C23" i="3"/>
  <c r="I23" i="3" s="1"/>
  <c r="B23" i="3"/>
  <c r="J22" i="3"/>
  <c r="I22" i="3"/>
  <c r="H22" i="3"/>
  <c r="G22" i="3"/>
  <c r="F22" i="3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I20" i="3"/>
  <c r="H20" i="3"/>
  <c r="G20" i="3"/>
  <c r="F20" i="3"/>
  <c r="E20" i="3"/>
  <c r="K20" i="3" s="1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K18" i="3" s="1"/>
  <c r="D18" i="3"/>
  <c r="C18" i="3"/>
  <c r="B18" i="3"/>
  <c r="K17" i="3"/>
  <c r="H17" i="3"/>
  <c r="G17" i="3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J12" i="3"/>
  <c r="I12" i="3"/>
  <c r="H12" i="3"/>
  <c r="G12" i="3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K9" i="3"/>
  <c r="H9" i="3"/>
  <c r="G9" i="3"/>
  <c r="F9" i="3"/>
  <c r="E9" i="3"/>
  <c r="D9" i="3"/>
  <c r="C9" i="3"/>
  <c r="I9" i="3" s="1"/>
  <c r="B9" i="3"/>
  <c r="J8" i="3"/>
  <c r="I8" i="3"/>
  <c r="H8" i="3"/>
  <c r="G8" i="3"/>
  <c r="F8" i="3"/>
  <c r="E8" i="3"/>
  <c r="K8" i="3" s="1"/>
  <c r="D8" i="3"/>
  <c r="C8" i="3"/>
  <c r="B8" i="3"/>
  <c r="K7" i="3"/>
  <c r="H7" i="3"/>
  <c r="G7" i="3"/>
  <c r="F7" i="3"/>
  <c r="E7" i="3"/>
  <c r="D7" i="3"/>
  <c r="C7" i="3"/>
  <c r="I7" i="3" s="1"/>
  <c r="B7" i="3"/>
  <c r="J6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I200" i="2" s="1"/>
  <c r="E200" i="2"/>
  <c r="K200" i="2" s="1"/>
  <c r="D200" i="2"/>
  <c r="C200" i="2"/>
  <c r="B200" i="2"/>
  <c r="K199" i="2"/>
  <c r="H199" i="2"/>
  <c r="G199" i="2"/>
  <c r="F199" i="2"/>
  <c r="E199" i="2"/>
  <c r="D199" i="2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K197" i="2" s="1"/>
  <c r="G197" i="2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H195" i="2"/>
  <c r="K195" i="2" s="1"/>
  <c r="G195" i="2"/>
  <c r="F195" i="2"/>
  <c r="E195" i="2"/>
  <c r="D195" i="2"/>
  <c r="J195" i="2" s="1"/>
  <c r="C195" i="2"/>
  <c r="I195" i="2" s="1"/>
  <c r="B195" i="2"/>
  <c r="J194" i="2"/>
  <c r="I194" i="2"/>
  <c r="H194" i="2"/>
  <c r="G194" i="2"/>
  <c r="F194" i="2"/>
  <c r="E194" i="2"/>
  <c r="K194" i="2" s="1"/>
  <c r="D194" i="2"/>
  <c r="C194" i="2"/>
  <c r="B194" i="2"/>
  <c r="K193" i="2"/>
  <c r="H193" i="2"/>
  <c r="G193" i="2"/>
  <c r="F193" i="2"/>
  <c r="E193" i="2"/>
  <c r="D193" i="2"/>
  <c r="J193" i="2" s="1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K191" i="2"/>
  <c r="H191" i="2"/>
  <c r="G191" i="2"/>
  <c r="F191" i="2"/>
  <c r="E191" i="2"/>
  <c r="D191" i="2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H187" i="2"/>
  <c r="K187" i="2" s="1"/>
  <c r="G187" i="2"/>
  <c r="F187" i="2"/>
  <c r="E187" i="2"/>
  <c r="D187" i="2"/>
  <c r="J187" i="2" s="1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K183" i="2"/>
  <c r="H183" i="2"/>
  <c r="G183" i="2"/>
  <c r="F183" i="2"/>
  <c r="E183" i="2"/>
  <c r="D183" i="2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H179" i="2"/>
  <c r="K179" i="2" s="1"/>
  <c r="G179" i="2"/>
  <c r="F179" i="2"/>
  <c r="E179" i="2"/>
  <c r="D179" i="2"/>
  <c r="J179" i="2" s="1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H177" i="2"/>
  <c r="G177" i="2"/>
  <c r="F177" i="2"/>
  <c r="E177" i="2"/>
  <c r="D177" i="2"/>
  <c r="J177" i="2" s="1"/>
  <c r="C177" i="2"/>
  <c r="I177" i="2" s="1"/>
  <c r="B177" i="2"/>
  <c r="J176" i="2"/>
  <c r="H176" i="2"/>
  <c r="G176" i="2"/>
  <c r="F176" i="2"/>
  <c r="I176" i="2" s="1"/>
  <c r="E176" i="2"/>
  <c r="K176" i="2" s="1"/>
  <c r="D176" i="2"/>
  <c r="C176" i="2"/>
  <c r="B176" i="2"/>
  <c r="K175" i="2"/>
  <c r="H175" i="2"/>
  <c r="G175" i="2"/>
  <c r="F175" i="2"/>
  <c r="E175" i="2"/>
  <c r="D175" i="2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H173" i="2"/>
  <c r="K173" i="2" s="1"/>
  <c r="G173" i="2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J168" i="2"/>
  <c r="H168" i="2"/>
  <c r="G168" i="2"/>
  <c r="F168" i="2"/>
  <c r="I168" i="2" s="1"/>
  <c r="E168" i="2"/>
  <c r="K168" i="2" s="1"/>
  <c r="D168" i="2"/>
  <c r="C168" i="2"/>
  <c r="B168" i="2"/>
  <c r="K167" i="2"/>
  <c r="H167" i="2"/>
  <c r="G167" i="2"/>
  <c r="F167" i="2"/>
  <c r="E167" i="2"/>
  <c r="D167" i="2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C165" i="2"/>
  <c r="I165" i="2" s="1"/>
  <c r="B165" i="2"/>
  <c r="I164" i="2"/>
  <c r="H164" i="2"/>
  <c r="G164" i="2"/>
  <c r="F164" i="2"/>
  <c r="E164" i="2"/>
  <c r="D164" i="2"/>
  <c r="J164" i="2" s="1"/>
  <c r="C164" i="2"/>
  <c r="B164" i="2"/>
  <c r="J163" i="2"/>
  <c r="H163" i="2"/>
  <c r="K163" i="2" s="1"/>
  <c r="G163" i="2"/>
  <c r="F163" i="2"/>
  <c r="E163" i="2"/>
  <c r="D163" i="2"/>
  <c r="C163" i="2"/>
  <c r="B163" i="2"/>
  <c r="J162" i="2"/>
  <c r="H162" i="2"/>
  <c r="G162" i="2"/>
  <c r="F162" i="2"/>
  <c r="I162" i="2" s="1"/>
  <c r="E162" i="2"/>
  <c r="K162" i="2" s="1"/>
  <c r="D162" i="2"/>
  <c r="C162" i="2"/>
  <c r="B162" i="2"/>
  <c r="K161" i="2"/>
  <c r="H161" i="2"/>
  <c r="G161" i="2"/>
  <c r="F161" i="2"/>
  <c r="E161" i="2"/>
  <c r="D161" i="2"/>
  <c r="J161" i="2" s="1"/>
  <c r="C161" i="2"/>
  <c r="I161" i="2" s="1"/>
  <c r="B161" i="2"/>
  <c r="I160" i="2"/>
  <c r="H160" i="2"/>
  <c r="G160" i="2"/>
  <c r="F160" i="2"/>
  <c r="E160" i="2"/>
  <c r="D160" i="2"/>
  <c r="J160" i="2" s="1"/>
  <c r="C160" i="2"/>
  <c r="B160" i="2"/>
  <c r="J159" i="2"/>
  <c r="H159" i="2"/>
  <c r="K159" i="2" s="1"/>
  <c r="G159" i="2"/>
  <c r="F159" i="2"/>
  <c r="E159" i="2"/>
  <c r="D159" i="2"/>
  <c r="C159" i="2"/>
  <c r="B159" i="2"/>
  <c r="J158" i="2"/>
  <c r="H158" i="2"/>
  <c r="G158" i="2"/>
  <c r="F158" i="2"/>
  <c r="I158" i="2" s="1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I156" i="2"/>
  <c r="H156" i="2"/>
  <c r="G156" i="2"/>
  <c r="F156" i="2"/>
  <c r="E156" i="2"/>
  <c r="D156" i="2"/>
  <c r="J156" i="2" s="1"/>
  <c r="C156" i="2"/>
  <c r="B156" i="2"/>
  <c r="J155" i="2"/>
  <c r="H155" i="2"/>
  <c r="K155" i="2" s="1"/>
  <c r="G155" i="2"/>
  <c r="F155" i="2"/>
  <c r="E155" i="2"/>
  <c r="D155" i="2"/>
  <c r="C155" i="2"/>
  <c r="B155" i="2"/>
  <c r="J154" i="2"/>
  <c r="H154" i="2"/>
  <c r="G154" i="2"/>
  <c r="F154" i="2"/>
  <c r="I154" i="2" s="1"/>
  <c r="E154" i="2"/>
  <c r="K154" i="2" s="1"/>
  <c r="D154" i="2"/>
  <c r="C154" i="2"/>
  <c r="B154" i="2"/>
  <c r="K153" i="2"/>
  <c r="H153" i="2"/>
  <c r="G153" i="2"/>
  <c r="F153" i="2"/>
  <c r="E153" i="2"/>
  <c r="D153" i="2"/>
  <c r="J153" i="2" s="1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J151" i="2"/>
  <c r="H151" i="2"/>
  <c r="K151" i="2" s="1"/>
  <c r="G151" i="2"/>
  <c r="F151" i="2"/>
  <c r="E151" i="2"/>
  <c r="D151" i="2"/>
  <c r="C151" i="2"/>
  <c r="B151" i="2"/>
  <c r="J150" i="2"/>
  <c r="H150" i="2"/>
  <c r="G150" i="2"/>
  <c r="F150" i="2"/>
  <c r="I150" i="2" s="1"/>
  <c r="E150" i="2"/>
  <c r="K150" i="2" s="1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I148" i="2"/>
  <c r="H148" i="2"/>
  <c r="G148" i="2"/>
  <c r="F148" i="2"/>
  <c r="E148" i="2"/>
  <c r="D148" i="2"/>
  <c r="J148" i="2" s="1"/>
  <c r="C148" i="2"/>
  <c r="B148" i="2"/>
  <c r="J147" i="2"/>
  <c r="H147" i="2"/>
  <c r="K147" i="2" s="1"/>
  <c r="G147" i="2"/>
  <c r="F147" i="2"/>
  <c r="E147" i="2"/>
  <c r="D147" i="2"/>
  <c r="C147" i="2"/>
  <c r="B147" i="2"/>
  <c r="J146" i="2"/>
  <c r="H146" i="2"/>
  <c r="G146" i="2"/>
  <c r="F146" i="2"/>
  <c r="I146" i="2" s="1"/>
  <c r="E146" i="2"/>
  <c r="K146" i="2" s="1"/>
  <c r="D146" i="2"/>
  <c r="C146" i="2"/>
  <c r="B146" i="2"/>
  <c r="K145" i="2"/>
  <c r="H145" i="2"/>
  <c r="G145" i="2"/>
  <c r="F145" i="2"/>
  <c r="E145" i="2"/>
  <c r="D145" i="2"/>
  <c r="J145" i="2" s="1"/>
  <c r="C145" i="2"/>
  <c r="I145" i="2" s="1"/>
  <c r="B145" i="2"/>
  <c r="I144" i="2"/>
  <c r="H144" i="2"/>
  <c r="G144" i="2"/>
  <c r="F144" i="2"/>
  <c r="E144" i="2"/>
  <c r="D144" i="2"/>
  <c r="J144" i="2" s="1"/>
  <c r="C144" i="2"/>
  <c r="B144" i="2"/>
  <c r="J143" i="2"/>
  <c r="H143" i="2"/>
  <c r="K143" i="2" s="1"/>
  <c r="G143" i="2"/>
  <c r="F143" i="2"/>
  <c r="E143" i="2"/>
  <c r="D143" i="2"/>
  <c r="C143" i="2"/>
  <c r="B143" i="2"/>
  <c r="J142" i="2"/>
  <c r="H142" i="2"/>
  <c r="G142" i="2"/>
  <c r="F142" i="2"/>
  <c r="I142" i="2" s="1"/>
  <c r="E142" i="2"/>
  <c r="K142" i="2" s="1"/>
  <c r="D142" i="2"/>
  <c r="C142" i="2"/>
  <c r="B142" i="2"/>
  <c r="K141" i="2"/>
  <c r="H141" i="2"/>
  <c r="G141" i="2"/>
  <c r="F141" i="2"/>
  <c r="E141" i="2"/>
  <c r="D141" i="2"/>
  <c r="J141" i="2" s="1"/>
  <c r="C141" i="2"/>
  <c r="I141" i="2" s="1"/>
  <c r="B141" i="2"/>
  <c r="I140" i="2"/>
  <c r="H140" i="2"/>
  <c r="G140" i="2"/>
  <c r="F140" i="2"/>
  <c r="E140" i="2"/>
  <c r="D140" i="2"/>
  <c r="J140" i="2" s="1"/>
  <c r="C140" i="2"/>
  <c r="B140" i="2"/>
  <c r="J139" i="2"/>
  <c r="H139" i="2"/>
  <c r="G139" i="2"/>
  <c r="F139" i="2"/>
  <c r="E139" i="2"/>
  <c r="K139" i="2" s="1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H54" i="2"/>
  <c r="G54" i="2"/>
  <c r="J54" i="2" s="1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J46" i="2" s="1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H38" i="2"/>
  <c r="G38" i="2"/>
  <c r="J38" i="2" s="1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J30" i="2" s="1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J28" i="2" s="1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J26" i="2" s="1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H22" i="2"/>
  <c r="G22" i="2"/>
  <c r="J22" i="2" s="1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J20" i="2" s="1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J18" i="2" s="1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H14" i="2"/>
  <c r="G14" i="2"/>
  <c r="J14" i="2" s="1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J12" i="2" s="1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J8" i="2" s="1"/>
  <c r="F8" i="2"/>
  <c r="E8" i="2"/>
  <c r="D8" i="2"/>
  <c r="C8" i="2"/>
  <c r="I8" i="2" s="1"/>
  <c r="B8" i="2"/>
  <c r="I7" i="2"/>
  <c r="H7" i="2"/>
  <c r="H6" i="2" s="1"/>
  <c r="G7" i="2"/>
  <c r="F7" i="2"/>
  <c r="E7" i="2"/>
  <c r="K7" i="2" s="1"/>
  <c r="D7" i="2"/>
  <c r="J7" i="2" s="1"/>
  <c r="C7" i="2"/>
  <c r="B7" i="2"/>
  <c r="G6" i="2"/>
  <c r="F6" i="2"/>
  <c r="C6" i="2"/>
  <c r="I6" i="2" s="1"/>
  <c r="F4" i="2"/>
  <c r="C4" i="2"/>
  <c r="I2" i="2"/>
  <c r="G2" i="2"/>
  <c r="D6" i="2" l="1"/>
  <c r="J6" i="2" s="1"/>
  <c r="K140" i="2"/>
  <c r="K144" i="2"/>
  <c r="K148" i="2"/>
  <c r="K152" i="2"/>
  <c r="K156" i="2"/>
  <c r="K160" i="2"/>
  <c r="K164" i="2"/>
  <c r="J165" i="2"/>
  <c r="J173" i="2"/>
  <c r="J181" i="2"/>
  <c r="J189" i="2"/>
  <c r="J197" i="2"/>
  <c r="J205" i="2"/>
  <c r="J213" i="2"/>
  <c r="J221" i="2"/>
  <c r="J7" i="3"/>
  <c r="J15" i="3"/>
  <c r="J23" i="3"/>
  <c r="J31" i="3"/>
  <c r="I49" i="3"/>
  <c r="I65" i="3"/>
  <c r="E6" i="2"/>
  <c r="K6" i="2" s="1"/>
  <c r="I139" i="2"/>
  <c r="I143" i="2"/>
  <c r="I147" i="2"/>
  <c r="I151" i="2"/>
  <c r="I155" i="2"/>
  <c r="I159" i="2"/>
  <c r="I163" i="2"/>
  <c r="J167" i="2"/>
  <c r="J175" i="2"/>
  <c r="J183" i="2"/>
  <c r="J191" i="2"/>
  <c r="J199" i="2"/>
  <c r="J207" i="2"/>
  <c r="J215" i="2"/>
  <c r="J223" i="2"/>
  <c r="J9" i="3"/>
  <c r="J17" i="3"/>
  <c r="J25" i="3"/>
  <c r="J33" i="3"/>
  <c r="K42" i="3"/>
  <c r="K58" i="3"/>
  <c r="K74" i="3"/>
  <c r="J36" i="3"/>
  <c r="J44" i="3"/>
  <c r="J52" i="3"/>
  <c r="J60" i="3"/>
  <c r="J68" i="3"/>
  <c r="K76" i="3"/>
  <c r="I81" i="3"/>
  <c r="K84" i="3"/>
  <c r="I89" i="3"/>
  <c r="K92" i="3"/>
  <c r="I97" i="3"/>
  <c r="K100" i="3"/>
  <c r="I105" i="3"/>
  <c r="K108" i="3"/>
  <c r="I113" i="3"/>
  <c r="K116" i="3"/>
  <c r="I121" i="3"/>
  <c r="K124" i="3"/>
  <c r="I129" i="3"/>
  <c r="K132" i="3"/>
  <c r="I137" i="3"/>
  <c r="K140" i="3"/>
  <c r="I145" i="3"/>
  <c r="K148" i="3"/>
  <c r="I153" i="3"/>
  <c r="I156" i="3"/>
  <c r="J40" i="3"/>
  <c r="J48" i="3"/>
  <c r="J56" i="3"/>
  <c r="J64" i="3"/>
  <c r="J72" i="3"/>
  <c r="I77" i="3"/>
  <c r="K80" i="3"/>
  <c r="I85" i="3"/>
  <c r="K88" i="3"/>
  <c r="I93" i="3"/>
  <c r="K96" i="3"/>
  <c r="I101" i="3"/>
  <c r="K104" i="3"/>
  <c r="I109" i="3"/>
  <c r="K112" i="3"/>
  <c r="I117" i="3"/>
  <c r="K120" i="3"/>
  <c r="I125" i="3"/>
  <c r="K128" i="3"/>
  <c r="I133" i="3"/>
  <c r="K136" i="3"/>
  <c r="I141" i="3"/>
  <c r="K144" i="3"/>
  <c r="I149" i="3"/>
  <c r="K152" i="3"/>
  <c r="J38" i="3"/>
  <c r="J46" i="3"/>
  <c r="J54" i="3"/>
  <c r="J62" i="3"/>
  <c r="J70" i="3"/>
  <c r="I79" i="3"/>
  <c r="K82" i="3"/>
  <c r="I87" i="3"/>
  <c r="K90" i="3"/>
  <c r="I95" i="3"/>
  <c r="K98" i="3"/>
  <c r="I103" i="3"/>
  <c r="K106" i="3"/>
  <c r="I111" i="3"/>
  <c r="K114" i="3"/>
  <c r="I119" i="3"/>
  <c r="K122" i="3"/>
  <c r="I127" i="3"/>
  <c r="K130" i="3"/>
  <c r="I135" i="3"/>
  <c r="K138" i="3"/>
  <c r="I143" i="3"/>
  <c r="K146" i="3"/>
  <c r="I151" i="3"/>
  <c r="J155" i="3"/>
  <c r="I160" i="3"/>
  <c r="K163" i="3"/>
  <c r="I168" i="3"/>
  <c r="K171" i="3"/>
  <c r="I176" i="3"/>
  <c r="K179" i="3"/>
  <c r="I184" i="3"/>
  <c r="K187" i="3"/>
  <c r="J153" i="3"/>
  <c r="I162" i="3"/>
  <c r="K165" i="3"/>
  <c r="I170" i="3"/>
  <c r="K173" i="3"/>
  <c r="I178" i="3"/>
  <c r="K181" i="3"/>
  <c r="I186" i="3"/>
  <c r="I272" i="3"/>
  <c r="K275" i="3"/>
  <c r="I280" i="3"/>
  <c r="K283" i="3"/>
  <c r="I288" i="3"/>
  <c r="K291" i="3"/>
  <c r="I296" i="3"/>
  <c r="K299" i="3"/>
  <c r="I304" i="3"/>
  <c r="K307" i="3"/>
  <c r="I312" i="3"/>
  <c r="K315" i="3"/>
  <c r="I320" i="3"/>
  <c r="K323" i="3"/>
  <c r="I328" i="3"/>
  <c r="K331" i="3"/>
  <c r="I336" i="3"/>
  <c r="K339" i="3"/>
  <c r="I342" i="3"/>
  <c r="K347" i="3"/>
  <c r="I350" i="3"/>
</calcChain>
</file>

<file path=xl/sharedStrings.xml><?xml version="1.0" encoding="utf-8"?>
<sst xmlns="http://schemas.openxmlformats.org/spreadsheetml/2006/main" count="188" uniqueCount="152">
  <si>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</si>
  <si>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</si>
  <si>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</si>
  <si>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</si>
  <si>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</si>
  <si>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</si>
  <si>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</si>
  <si>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</si>
  <si>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</si>
  <si>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</si>
  <si>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</si>
  <si>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</si>
  <si>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</si>
  <si>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</si>
  <si>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</si>
  <si>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</si>
  <si>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</si>
  <si>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</si>
  <si>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</si>
  <si>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</si>
  <si>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</si>
  <si>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</si>
  <si>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</si>
  <si>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</si>
  <si>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</si>
  <si>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</si>
  <si>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</si>
  <si>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</si>
  <si>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</si>
  <si>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</si>
  <si>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</si>
  <si>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</si>
  <si>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</si>
  <si>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</si>
  <si>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</si>
  <si>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</si>
  <si>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</si>
  <si>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</si>
  <si>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</si>
  <si>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</si>
  <si>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</si>
  <si>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</si>
  <si>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</si>
  <si>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</si>
  <si>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</si>
  <si>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</si>
  <si>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</si>
  <si>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</si>
  <si>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</si>
  <si>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</si>
  <si>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</si>
  <si>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</si>
  <si>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</si>
  <si>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</si>
  <si>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</si>
  <si>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</si>
  <si>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</si>
  <si>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</si>
  <si>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</si>
  <si>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</si>
  <si>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</si>
  <si>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</si>
  <si>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</si>
  <si>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</si>
  <si>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</si>
  <si>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</si>
  <si>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</si>
  <si>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</si>
  <si>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</si>
  <si>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</si>
  <si>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</si>
  <si>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</si>
  <si>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</si>
  <si>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</si>
  <si>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</si>
  <si>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</si>
  <si>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</si>
  <si>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</si>
  <si>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</si>
  <si>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</si>
  <si>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</si>
  <si>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</si>
  <si>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</si>
  <si>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</si>
  <si>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</si>
  <si>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</si>
  <si>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</si>
  <si>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</si>
  <si>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</si>
  <si>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</si>
  <si>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</si>
  <si>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</si>
  <si>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</si>
  <si>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</si>
  <si>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</si>
  <si>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</si>
  <si>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</si>
  <si>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</si>
  <si>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</si>
  <si>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</si>
  <si>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</si>
  <si>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</si>
  <si>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</si>
  <si>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</si>
  <si>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</si>
  <si>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</si>
  <si>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</si>
  <si>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</si>
  <si>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</si>
  <si>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</si>
  <si>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</si>
  <si>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</si>
  <si>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</si>
  <si>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</si>
  <si>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</si>
  <si>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</si>
  <si>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</si>
  <si>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</si>
  <si>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</si>
  <si>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</si>
  <si>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</si>
  <si>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</si>
  <si>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</si>
  <si>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</si>
  <si>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</si>
  <si>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</si>
  <si>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</si>
  <si>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</si>
  <si>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WEATHERSFIELD</t>
  </si>
  <si>
    <t>WEST RUTLAND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</si>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</sst>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43191</v>
      </c>
      <c r="F7" s="3" t="s">
        <v>3</v>
      </c>
      <c r="G7" s="5">
        <v>43281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04/01/2018 - 06/30/2018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04/01/2017 - 06/30/2017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267495655.12000003</v>
      </c>
      <c r="D6" s="41">
        <f t="shared" si="0"/>
        <v>103006250.05999999</v>
      </c>
      <c r="E6" s="42">
        <f t="shared" si="0"/>
        <v>48783809.809999995</v>
      </c>
      <c r="F6" s="40">
        <f t="shared" si="0"/>
        <v>258978185.33000001</v>
      </c>
      <c r="G6" s="41">
        <f t="shared" si="0"/>
        <v>96227225.739999995</v>
      </c>
      <c r="H6" s="42">
        <f t="shared" si="0"/>
        <v>46636478.180000007</v>
      </c>
      <c r="I6" s="20">
        <f t="shared" ref="I6:I69" si="1">IFERROR((C6-F6)/F6,"")</f>
        <v>3.2888753850625417E-2</v>
      </c>
      <c r="J6" s="20">
        <f t="shared" ref="J6:J69" si="2">IFERROR((D6-G6)/G6,"")</f>
        <v>7.0448090629948085E-2</v>
      </c>
      <c r="K6" s="20">
        <f t="shared" ref="K6:K69" si="3">IFERROR((E6-H6)/H6,"")</f>
        <v>4.6044034922878632E-2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11547475.449999999</v>
      </c>
      <c r="D7" s="43">
        <f>IF('County Data'!E2&gt;9,'County Data'!D2,"*")</f>
        <v>3297749.32</v>
      </c>
      <c r="E7" s="44">
        <f>IF('County Data'!G2&gt;9,'County Data'!F2,"*")</f>
        <v>1909685.84</v>
      </c>
      <c r="F7" s="43">
        <f>IF('County Data'!I2&gt;9,'County Data'!H2,"*")</f>
        <v>11444223.279999999</v>
      </c>
      <c r="G7" s="43">
        <f>IF('County Data'!K2&gt;9,'County Data'!J2,"*")</f>
        <v>3074749.76</v>
      </c>
      <c r="H7" s="44">
        <f>IF('County Data'!M2&gt;9,'County Data'!L2,"*")</f>
        <v>1908308.53</v>
      </c>
      <c r="I7" s="22">
        <f t="shared" si="1"/>
        <v>9.0222086264643321E-3</v>
      </c>
      <c r="J7" s="22">
        <f t="shared" si="2"/>
        <v>7.2526084204003666E-2</v>
      </c>
      <c r="K7" s="22">
        <f t="shared" si="3"/>
        <v>7.2174387859601295E-4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16567042.310000001</v>
      </c>
      <c r="D8" s="43">
        <f>IF('County Data'!E3&gt;9,'County Data'!D3,"*")</f>
        <v>6879749.1900000004</v>
      </c>
      <c r="E8" s="44">
        <f>IF('County Data'!G3&gt;9,'County Data'!F3,"*")</f>
        <v>2924088.1</v>
      </c>
      <c r="F8" s="43">
        <f>IF('County Data'!I3&gt;9,'County Data'!H3,"*")</f>
        <v>16264354.18</v>
      </c>
      <c r="G8" s="43">
        <f>IF('County Data'!K3&gt;9,'County Data'!J3,"*")</f>
        <v>6849634.4900000002</v>
      </c>
      <c r="H8" s="44">
        <f>IF('County Data'!M3&gt;9,'County Data'!L3,"*")</f>
        <v>2822822.22</v>
      </c>
      <c r="I8" s="22">
        <f t="shared" si="1"/>
        <v>1.8610522535976944E-2</v>
      </c>
      <c r="J8" s="22">
        <f t="shared" si="2"/>
        <v>4.3965411649286683E-3</v>
      </c>
      <c r="K8" s="22">
        <f t="shared" si="3"/>
        <v>3.5873984299301671E-2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9258463.5600000005</v>
      </c>
      <c r="D9" s="46">
        <f>IF('County Data'!E4&gt;9,'County Data'!D4,"*")</f>
        <v>1919549.9</v>
      </c>
      <c r="E9" s="47">
        <f>IF('County Data'!G4&gt;9,'County Data'!F4,"*")</f>
        <v>1134538.54</v>
      </c>
      <c r="F9" s="45">
        <f>IF('County Data'!I4&gt;9,'County Data'!H4,"*")</f>
        <v>8819622.75</v>
      </c>
      <c r="G9" s="46">
        <f>IF('County Data'!K4&gt;9,'County Data'!J4,"*")</f>
        <v>1763011.17</v>
      </c>
      <c r="H9" s="47">
        <f>IF('County Data'!M4&gt;9,'County Data'!L4,"*")</f>
        <v>1080422.55</v>
      </c>
      <c r="I9" s="9">
        <f t="shared" si="1"/>
        <v>4.9757322103147837E-2</v>
      </c>
      <c r="J9" s="9">
        <f t="shared" si="2"/>
        <v>8.8790549182964043E-2</v>
      </c>
      <c r="K9" s="9">
        <f t="shared" si="3"/>
        <v>5.0087801295891118E-2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92169234.480000004</v>
      </c>
      <c r="D10" s="43">
        <f>IF('County Data'!E5&gt;9,'County Data'!D5,"*")</f>
        <v>32905938.699999999</v>
      </c>
      <c r="E10" s="44">
        <f>IF('County Data'!G5&gt;9,'County Data'!F5,"*")</f>
        <v>19175098.629999999</v>
      </c>
      <c r="F10" s="43">
        <f>IF('County Data'!I5&gt;9,'County Data'!H5,"*")</f>
        <v>89566161.829999998</v>
      </c>
      <c r="G10" s="43">
        <f>IF('County Data'!K5&gt;9,'County Data'!J5,"*")</f>
        <v>30638005.379999999</v>
      </c>
      <c r="H10" s="44">
        <f>IF('County Data'!M5&gt;9,'County Data'!L5,"*")</f>
        <v>17857371.190000001</v>
      </c>
      <c r="I10" s="22">
        <f t="shared" si="1"/>
        <v>2.9063126037942068E-2</v>
      </c>
      <c r="J10" s="22">
        <f t="shared" si="2"/>
        <v>7.4023530313773983E-2</v>
      </c>
      <c r="K10" s="22">
        <f t="shared" si="3"/>
        <v>7.3791793090906652E-2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423166.34</v>
      </c>
      <c r="D11" s="46">
        <f>IF('County Data'!E6&gt;9,'County Data'!D6,"*")</f>
        <v>106932.76</v>
      </c>
      <c r="E11" s="47" t="str">
        <f>IF('County Data'!G6&gt;9,'County Data'!F6,"*")</f>
        <v>*</v>
      </c>
      <c r="F11" s="45">
        <f>IF('County Data'!I6&gt;9,'County Data'!H6,"*")</f>
        <v>367995.96</v>
      </c>
      <c r="G11" s="46">
        <f>IF('County Data'!K6&gt;9,'County Data'!J6,"*")</f>
        <v>126813.32</v>
      </c>
      <c r="H11" s="47" t="str">
        <f>IF('County Data'!M6&gt;9,'County Data'!L6,"*")</f>
        <v>*</v>
      </c>
      <c r="I11" s="9">
        <f t="shared" si="1"/>
        <v>0.1499211567431338</v>
      </c>
      <c r="J11" s="9">
        <f t="shared" si="2"/>
        <v>-0.15677028249082992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12914002.48</v>
      </c>
      <c r="D12" s="43">
        <f>IF('County Data'!E7&gt;9,'County Data'!D7,"*")</f>
        <v>3067872.03</v>
      </c>
      <c r="E12" s="44">
        <f>IF('County Data'!G7&gt;9,'County Data'!F7,"*")</f>
        <v>1149776.6100000001</v>
      </c>
      <c r="F12" s="43">
        <f>IF('County Data'!I7&gt;9,'County Data'!H7,"*")</f>
        <v>12258891.130000001</v>
      </c>
      <c r="G12" s="43">
        <f>IF('County Data'!K7&gt;9,'County Data'!J7,"*")</f>
        <v>2783406.91</v>
      </c>
      <c r="H12" s="44">
        <f>IF('County Data'!M7&gt;9,'County Data'!L7,"*")</f>
        <v>1230525.33</v>
      </c>
      <c r="I12" s="22">
        <f t="shared" si="1"/>
        <v>5.3439690674534898E-2</v>
      </c>
      <c r="J12" s="22">
        <f t="shared" si="2"/>
        <v>0.10220033548741878</v>
      </c>
      <c r="K12" s="22">
        <f t="shared" si="3"/>
        <v>-6.5621339139763965E-2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1625338.27</v>
      </c>
      <c r="D13" s="46">
        <f>IF('County Data'!E8&gt;9,'County Data'!D8,"*")</f>
        <v>717032.33</v>
      </c>
      <c r="E13" s="47">
        <f>IF('County Data'!G8&gt;9,'County Data'!F8,"*")</f>
        <v>319951.07</v>
      </c>
      <c r="F13" s="45">
        <f>IF('County Data'!I8&gt;9,'County Data'!H8,"*")</f>
        <v>1613398.78</v>
      </c>
      <c r="G13" s="46">
        <f>IF('County Data'!K8&gt;9,'County Data'!J8,"*")</f>
        <v>690896.79</v>
      </c>
      <c r="H13" s="47">
        <f>IF('County Data'!M8&gt;9,'County Data'!L8,"*")</f>
        <v>286017.86</v>
      </c>
      <c r="I13" s="9">
        <f t="shared" si="1"/>
        <v>7.4002101327980364E-3</v>
      </c>
      <c r="J13" s="9">
        <f t="shared" si="2"/>
        <v>3.7828428758512424E-2</v>
      </c>
      <c r="K13" s="9">
        <f t="shared" si="3"/>
        <v>0.11864017862381049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14242815.390000001</v>
      </c>
      <c r="D14" s="43">
        <f>IF('County Data'!E9&gt;9,'County Data'!D9,"*")</f>
        <v>8178703.71</v>
      </c>
      <c r="E14" s="44">
        <f>IF('County Data'!G9&gt;9,'County Data'!F9,"*")</f>
        <v>3448060.29</v>
      </c>
      <c r="F14" s="43">
        <f>IF('County Data'!I9&gt;9,'County Data'!H9,"*")</f>
        <v>14228529.4</v>
      </c>
      <c r="G14" s="43">
        <f>IF('County Data'!K9&gt;9,'County Data'!J9,"*")</f>
        <v>8494791.5099999998</v>
      </c>
      <c r="H14" s="44">
        <f>IF('County Data'!M9&gt;9,'County Data'!L9,"*")</f>
        <v>3341518.46</v>
      </c>
      <c r="I14" s="22">
        <f t="shared" si="1"/>
        <v>1.0040384075110547E-3</v>
      </c>
      <c r="J14" s="22">
        <f t="shared" si="2"/>
        <v>-3.7209600686244487E-2</v>
      </c>
      <c r="K14" s="22">
        <f t="shared" si="3"/>
        <v>3.1884255997795707E-2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5356506.1900000004</v>
      </c>
      <c r="D15" s="48">
        <f>IF('County Data'!E10&gt;9,'County Data'!D10,"*")</f>
        <v>1081193.6499999999</v>
      </c>
      <c r="E15" s="49">
        <f>IF('County Data'!G10&gt;9,'County Data'!F10,"*")</f>
        <v>470979.12</v>
      </c>
      <c r="F15" s="48">
        <f>IF('County Data'!I10&gt;9,'County Data'!H10,"*")</f>
        <v>5229931.47</v>
      </c>
      <c r="G15" s="48">
        <f>IF('County Data'!K10&gt;9,'County Data'!J10,"*")</f>
        <v>1069096.3600000001</v>
      </c>
      <c r="H15" s="49">
        <f>IF('County Data'!M10&gt;9,'County Data'!L10,"*")</f>
        <v>514166</v>
      </c>
      <c r="I15" s="23">
        <f t="shared" si="1"/>
        <v>2.4201984428679459E-2</v>
      </c>
      <c r="J15" s="23">
        <f t="shared" si="2"/>
        <v>1.1315434653617007E-2</v>
      </c>
      <c r="K15" s="23">
        <f t="shared" si="3"/>
        <v>-8.3994040835061054E-2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7761178.6299999999</v>
      </c>
      <c r="D16" s="43">
        <f>IF('County Data'!E11&gt;9,'County Data'!D11,"*")</f>
        <v>1391891.95</v>
      </c>
      <c r="E16" s="44">
        <f>IF('County Data'!G11&gt;9,'County Data'!F11,"*")</f>
        <v>1081732.3600000001</v>
      </c>
      <c r="F16" s="43">
        <f>IF('County Data'!I11&gt;9,'County Data'!H11,"*")</f>
        <v>7298293.1900000004</v>
      </c>
      <c r="G16" s="43">
        <f>IF('County Data'!K11&gt;9,'County Data'!J11,"*")</f>
        <v>1369609.68</v>
      </c>
      <c r="H16" s="44">
        <f>IF('County Data'!M11&gt;9,'County Data'!L11,"*")</f>
        <v>1067197.1200000001</v>
      </c>
      <c r="I16" s="22">
        <f t="shared" si="1"/>
        <v>6.3423793474649298E-2</v>
      </c>
      <c r="J16" s="22">
        <f t="shared" si="2"/>
        <v>1.6269065796906474E-2</v>
      </c>
      <c r="K16" s="22">
        <f t="shared" si="3"/>
        <v>1.3620014266905059E-2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4981977.93</v>
      </c>
      <c r="D17" s="46">
        <f>IF('County Data'!E12&gt;9,'County Data'!D12,"*")</f>
        <v>16111944.949999999</v>
      </c>
      <c r="E17" s="47">
        <f>IF('County Data'!G12&gt;9,'County Data'!F12,"*")</f>
        <v>1310077.1200000001</v>
      </c>
      <c r="F17" s="45">
        <f>IF('County Data'!I12&gt;9,'County Data'!H12,"*")</f>
        <v>4817921.37</v>
      </c>
      <c r="G17" s="46">
        <f>IF('County Data'!K12&gt;9,'County Data'!J12,"*")</f>
        <v>12309686</v>
      </c>
      <c r="H17" s="47">
        <f>IF('County Data'!M12&gt;9,'County Data'!L12,"*")</f>
        <v>957388.16</v>
      </c>
      <c r="I17" s="9">
        <f t="shared" si="1"/>
        <v>3.4051315370470563E-2</v>
      </c>
      <c r="J17" s="9">
        <f t="shared" si="2"/>
        <v>0.30888350442082757</v>
      </c>
      <c r="K17" s="9">
        <f t="shared" si="3"/>
        <v>0.36838659045041883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24721388.199999999</v>
      </c>
      <c r="D18" s="43">
        <f>IF('County Data'!E13&gt;9,'County Data'!D13,"*")</f>
        <v>6160512.2400000002</v>
      </c>
      <c r="E18" s="44">
        <f>IF('County Data'!G13&gt;9,'County Data'!F13,"*")</f>
        <v>4046000.19</v>
      </c>
      <c r="F18" s="43">
        <f>IF('County Data'!I13&gt;9,'County Data'!H13,"*")</f>
        <v>23381333.48</v>
      </c>
      <c r="G18" s="43">
        <f>IF('County Data'!K13&gt;9,'County Data'!J13,"*")</f>
        <v>6002402.4100000001</v>
      </c>
      <c r="H18" s="44">
        <f>IF('County Data'!M13&gt;9,'County Data'!L13,"*")</f>
        <v>3923895.56</v>
      </c>
      <c r="I18" s="22">
        <f t="shared" si="1"/>
        <v>5.7313015151435186E-2</v>
      </c>
      <c r="J18" s="22">
        <f t="shared" si="2"/>
        <v>2.6341091316468411E-2</v>
      </c>
      <c r="K18" s="22">
        <f t="shared" si="3"/>
        <v>3.1118216102571265E-2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26285008.280000001</v>
      </c>
      <c r="D19" s="46">
        <f>IF('County Data'!E14&gt;9,'County Data'!D14,"*")</f>
        <v>5554296.3899999997</v>
      </c>
      <c r="E19" s="47">
        <f>IF('County Data'!G14&gt;9,'County Data'!F14,"*")</f>
        <v>4434981.18</v>
      </c>
      <c r="F19" s="45">
        <f>IF('County Data'!I14&gt;9,'County Data'!H14,"*")</f>
        <v>25479191.57</v>
      </c>
      <c r="G19" s="46">
        <f>IF('County Data'!K14&gt;9,'County Data'!J14,"*")</f>
        <v>5219694.57</v>
      </c>
      <c r="H19" s="47">
        <f>IF('County Data'!M14&gt;9,'County Data'!L14,"*")</f>
        <v>4389796.1399999997</v>
      </c>
      <c r="I19" s="9">
        <f t="shared" si="1"/>
        <v>3.1626463021252008E-2</v>
      </c>
      <c r="J19" s="9">
        <f t="shared" si="2"/>
        <v>6.4103716321470383E-2</v>
      </c>
      <c r="K19" s="9">
        <f t="shared" si="3"/>
        <v>1.0293197806675378E-2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17424994.149999999</v>
      </c>
      <c r="D20" s="43">
        <f>IF('County Data'!E15&gt;9,'County Data'!D15,"*")</f>
        <v>4674277.91</v>
      </c>
      <c r="E20" s="44">
        <f>IF('County Data'!G15&gt;9,'County Data'!F15,"*")</f>
        <v>2892697.96</v>
      </c>
      <c r="F20" s="43">
        <f>IF('County Data'!I15&gt;9,'County Data'!H15,"*")</f>
        <v>16933257.420000002</v>
      </c>
      <c r="G20" s="43">
        <f>IF('County Data'!K15&gt;9,'County Data'!J15,"*")</f>
        <v>4800442.6100000003</v>
      </c>
      <c r="H20" s="44">
        <f>IF('County Data'!M15&gt;9,'County Data'!L15,"*")</f>
        <v>3058107.95</v>
      </c>
      <c r="I20" s="22">
        <f t="shared" si="1"/>
        <v>2.9039700856328014E-2</v>
      </c>
      <c r="J20" s="22">
        <f t="shared" si="2"/>
        <v>-2.6281889036061233E-2</v>
      </c>
      <c r="K20" s="22">
        <f t="shared" si="3"/>
        <v>-5.4088996433235857E-2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22217063.460000001</v>
      </c>
      <c r="D21" s="46">
        <f>IF('County Data'!E16&gt;9,'County Data'!D16,"*")</f>
        <v>10958605.029999999</v>
      </c>
      <c r="E21" s="47">
        <f>IF('County Data'!G16&gt;9,'County Data'!F16,"*")</f>
        <v>4486142.8</v>
      </c>
      <c r="F21" s="45">
        <f>IF('County Data'!I16&gt;9,'County Data'!H16,"*")</f>
        <v>21275079.52</v>
      </c>
      <c r="G21" s="46">
        <f>IF('County Data'!K16&gt;9,'County Data'!J16,"*")</f>
        <v>11034984.779999999</v>
      </c>
      <c r="H21" s="47">
        <f>IF('County Data'!M16&gt;9,'County Data'!L16,"*")</f>
        <v>4198941.1100000003</v>
      </c>
      <c r="I21" s="9">
        <f t="shared" si="1"/>
        <v>4.4276400429642267E-2</v>
      </c>
      <c r="J21" s="9">
        <f t="shared" si="2"/>
        <v>-6.9215999408020938E-3</v>
      </c>
      <c r="K21" s="9">
        <f t="shared" si="3"/>
        <v>6.8398599188736767E-2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04/01/2018 - 06/30/2018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04/01/2017 - 06/30/2017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45593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60711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-0.24901582909192732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297844.01</v>
      </c>
      <c r="D7" s="46">
        <f>IF('Town Data'!E3&gt;9,'Town Data'!D3,"*")</f>
        <v>85748.73</v>
      </c>
      <c r="E7" s="47" t="str">
        <f>IF('Town Data'!G3&gt;9,'Town Data'!F3,"*")</f>
        <v>*</v>
      </c>
      <c r="F7" s="45">
        <f>IF('Town Data'!I3&gt;9,'Town Data'!H3,"*")</f>
        <v>306801.76</v>
      </c>
      <c r="G7" s="46">
        <f>IF('Town Data'!K3&gt;9,'Town Data'!J3,"*")</f>
        <v>92940.72</v>
      </c>
      <c r="H7" s="47" t="str">
        <f>IF('Town Data'!M3&gt;9,'Town Data'!L3,"*")</f>
        <v>*</v>
      </c>
      <c r="I7" s="9">
        <f t="shared" si="0"/>
        <v>-2.9197192349874394E-2</v>
      </c>
      <c r="J7" s="9">
        <f t="shared" si="1"/>
        <v>-7.7382550942148992E-2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419270.75</v>
      </c>
      <c r="D8" s="43">
        <f>IF('Town Data'!E4&gt;9,'Town Data'!D4,"*")</f>
        <v>192659.13</v>
      </c>
      <c r="E8" s="44" t="str">
        <f>IF('Town Data'!G4&gt;9,'Town Data'!F4,"*")</f>
        <v>*</v>
      </c>
      <c r="F8" s="43">
        <f>IF('Town Data'!I4&gt;9,'Town Data'!H4,"*")</f>
        <v>444626.41</v>
      </c>
      <c r="G8" s="43">
        <f>IF('Town Data'!K4&gt;9,'Town Data'!J4,"*")</f>
        <v>159865.44</v>
      </c>
      <c r="H8" s="44" t="str">
        <f>IF('Town Data'!M4&gt;9,'Town Data'!L4,"*")</f>
        <v>*</v>
      </c>
      <c r="I8" s="22">
        <f t="shared" si="0"/>
        <v>-5.7026886909394281E-2</v>
      </c>
      <c r="J8" s="22">
        <f t="shared" si="1"/>
        <v>0.20513307941979206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1174387.53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912762.68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0.28662965273733582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7183353.3600000003</v>
      </c>
      <c r="D10" s="43" t="str">
        <f>IF('Town Data'!E6&gt;9,'Town Data'!D6,"*")</f>
        <v>*</v>
      </c>
      <c r="E10" s="44">
        <f>IF('Town Data'!G6&gt;9,'Town Data'!F6,"*")</f>
        <v>843776.88</v>
      </c>
      <c r="F10" s="43">
        <f>IF('Town Data'!I6&gt;9,'Town Data'!H6,"*")</f>
        <v>7205325.6299999999</v>
      </c>
      <c r="G10" s="43">
        <f>IF('Town Data'!K6&gt;9,'Town Data'!J6,"*")</f>
        <v>413991.17</v>
      </c>
      <c r="H10" s="44">
        <f>IF('Town Data'!M6&gt;9,'Town Data'!L6,"*")</f>
        <v>832541.39</v>
      </c>
      <c r="I10" s="22">
        <f t="shared" si="0"/>
        <v>-3.0494485784953416E-3</v>
      </c>
      <c r="J10" s="22" t="str">
        <f t="shared" si="1"/>
        <v/>
      </c>
      <c r="K10" s="22">
        <f t="shared" si="2"/>
        <v>1.3495413122943943E-2</v>
      </c>
      <c r="L10" s="15"/>
    </row>
    <row r="11" spans="1:12" x14ac:dyDescent="0.25">
      <c r="A11" s="15"/>
      <c r="B11" s="15" t="str">
        <f>'Town Data'!A7</f>
        <v>BARTON</v>
      </c>
      <c r="C11" s="50">
        <f>IF('Town Data'!C7&gt;9,'Town Data'!B7,"*")</f>
        <v>525130.18999999994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502334.65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4.5379190943726298E-2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BENNINGTON</v>
      </c>
      <c r="C12" s="51">
        <f>IF('Town Data'!C8&gt;9,'Town Data'!B8,"*")</f>
        <v>8106484.2400000002</v>
      </c>
      <c r="D12" s="43">
        <f>IF('Town Data'!E8&gt;9,'Town Data'!D8,"*")</f>
        <v>1729568.84</v>
      </c>
      <c r="E12" s="44">
        <f>IF('Town Data'!G8&gt;9,'Town Data'!F8,"*")</f>
        <v>1025820.68</v>
      </c>
      <c r="F12" s="43">
        <f>IF('Town Data'!I8&gt;9,'Town Data'!H8,"*")</f>
        <v>7977980.3099999996</v>
      </c>
      <c r="G12" s="43">
        <f>IF('Town Data'!K8&gt;9,'Town Data'!J8,"*")</f>
        <v>1825910.68</v>
      </c>
      <c r="H12" s="44">
        <f>IF('Town Data'!M8&gt;9,'Town Data'!L8,"*")</f>
        <v>1033057.9</v>
      </c>
      <c r="I12" s="22">
        <f t="shared" si="0"/>
        <v>1.6107326040768411E-2</v>
      </c>
      <c r="J12" s="22">
        <f t="shared" si="1"/>
        <v>-5.2763720074193256E-2</v>
      </c>
      <c r="K12" s="22">
        <f t="shared" si="2"/>
        <v>-7.0056286293343015E-3</v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655404.62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700090.84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-6.3829173939770403E-2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1275192.3200000001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1245558.04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2.3791970384615741E-2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1040611.8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1135547.68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-8.3603605266491229E-2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10735365.07</v>
      </c>
      <c r="D16" s="53">
        <f>IF('Town Data'!E12&gt;9,'Town Data'!D12,"*")</f>
        <v>2460031.91</v>
      </c>
      <c r="E16" s="54">
        <f>IF('Town Data'!G12&gt;9,'Town Data'!F12,"*")</f>
        <v>1564141.69</v>
      </c>
      <c r="F16" s="53">
        <f>IF('Town Data'!I12&gt;9,'Town Data'!H12,"*")</f>
        <v>10287014.09</v>
      </c>
      <c r="G16" s="53">
        <f>IF('Town Data'!K12&gt;9,'Town Data'!J12,"*")</f>
        <v>2386009.56</v>
      </c>
      <c r="H16" s="54">
        <f>IF('Town Data'!M12&gt;9,'Town Data'!L12,"*")</f>
        <v>1465579.8</v>
      </c>
      <c r="I16" s="26">
        <f t="shared" si="0"/>
        <v>4.3584170885489715E-2</v>
      </c>
      <c r="J16" s="26">
        <f t="shared" si="1"/>
        <v>3.1023492630096624E-2</v>
      </c>
      <c r="K16" s="26">
        <f t="shared" si="2"/>
        <v>6.72511247766924E-2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1156217.97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1179905.96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-2.007616776509883E-2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787896.84</v>
      </c>
      <c r="D18" s="46">
        <f>IF('Town Data'!E14&gt;9,'Town Data'!D14,"*")</f>
        <v>586039.39</v>
      </c>
      <c r="E18" s="47" t="str">
        <f>IF('Town Data'!G14&gt;9,'Town Data'!F14,"*")</f>
        <v>*</v>
      </c>
      <c r="F18" s="45">
        <f>IF('Town Data'!I14&gt;9,'Town Data'!H14,"*")</f>
        <v>645265.17000000004</v>
      </c>
      <c r="G18" s="46">
        <f>IF('Town Data'!K14&gt;9,'Town Data'!J14,"*")</f>
        <v>431213.38</v>
      </c>
      <c r="H18" s="47" t="str">
        <f>IF('Town Data'!M14&gt;9,'Town Data'!L14,"*")</f>
        <v>*</v>
      </c>
      <c r="I18" s="9">
        <f t="shared" si="0"/>
        <v>0.2210434975128131</v>
      </c>
      <c r="J18" s="9">
        <f t="shared" si="1"/>
        <v>0.35904732362432729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31364087.219999999</v>
      </c>
      <c r="D19" s="43">
        <f>IF('Town Data'!E15&gt;9,'Town Data'!D15,"*")</f>
        <v>13453833.16</v>
      </c>
      <c r="E19" s="44">
        <f>IF('Town Data'!G15&gt;9,'Town Data'!F15,"*")</f>
        <v>10972246.720000001</v>
      </c>
      <c r="F19" s="43">
        <f>IF('Town Data'!I15&gt;9,'Town Data'!H15,"*")</f>
        <v>29428079.41</v>
      </c>
      <c r="G19" s="43">
        <f>IF('Town Data'!K15&gt;9,'Town Data'!J15,"*")</f>
        <v>10017936.76</v>
      </c>
      <c r="H19" s="44">
        <f>IF('Town Data'!M15&gt;9,'Town Data'!L15,"*")</f>
        <v>10234082.15</v>
      </c>
      <c r="I19" s="22">
        <f t="shared" si="0"/>
        <v>6.5787773066227379E-2</v>
      </c>
      <c r="J19" s="22">
        <f t="shared" si="1"/>
        <v>0.34297445495154039</v>
      </c>
      <c r="K19" s="22">
        <f t="shared" si="2"/>
        <v>7.2128067684115699E-2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1543226.65</v>
      </c>
      <c r="D20" s="46">
        <f>IF('Town Data'!E16&gt;9,'Town Data'!D16,"*")</f>
        <v>639193</v>
      </c>
      <c r="E20" s="47">
        <f>IF('Town Data'!G16&gt;9,'Town Data'!F16,"*")</f>
        <v>353883.6</v>
      </c>
      <c r="F20" s="45">
        <f>IF('Town Data'!I16&gt;9,'Town Data'!H16,"*")</f>
        <v>1513405.74</v>
      </c>
      <c r="G20" s="46">
        <f>IF('Town Data'!K16&gt;9,'Town Data'!J16,"*")</f>
        <v>605198.57999999996</v>
      </c>
      <c r="H20" s="47">
        <f>IF('Town Data'!M16&gt;9,'Town Data'!L16,"*")</f>
        <v>326092.34000000003</v>
      </c>
      <c r="I20" s="9">
        <f t="shared" si="0"/>
        <v>1.9704504358494052E-2</v>
      </c>
      <c r="J20" s="9">
        <f t="shared" si="1"/>
        <v>5.6170686983436156E-2</v>
      </c>
      <c r="K20" s="9">
        <f t="shared" si="2"/>
        <v>8.5225123656691687E-2</v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1569632.01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1448485.93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8.3636352615451423E-2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 t="str">
        <f>IF('Town Data'!C18&gt;9,'Town Data'!B18,"*")</f>
        <v>*</v>
      </c>
      <c r="D22" s="46">
        <f>IF('Town Data'!E18&gt;9,'Town Data'!D18,"*")</f>
        <v>171598.81</v>
      </c>
      <c r="E22" s="47" t="str">
        <f>IF('Town Data'!G18&gt;9,'Town Data'!F18,"*")</f>
        <v>*</v>
      </c>
      <c r="F22" s="45">
        <f>IF('Town Data'!I18&gt;9,'Town Data'!H18,"*")</f>
        <v>219909.45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847566.5</v>
      </c>
      <c r="D23" s="43">
        <f>IF('Town Data'!E19&gt;9,'Town Data'!D19,"*")</f>
        <v>145359.98000000001</v>
      </c>
      <c r="E23" s="44" t="str">
        <f>IF('Town Data'!G19&gt;9,'Town Data'!F19,"*")</f>
        <v>*</v>
      </c>
      <c r="F23" s="43">
        <f>IF('Town Data'!I19&gt;9,'Town Data'!H19,"*")</f>
        <v>840151.5</v>
      </c>
      <c r="G23" s="43">
        <f>IF('Town Data'!K19&gt;9,'Town Data'!J19,"*")</f>
        <v>159466.07999999999</v>
      </c>
      <c r="H23" s="44" t="str">
        <f>IF('Town Data'!M19&gt;9,'Town Data'!L19,"*")</f>
        <v>*</v>
      </c>
      <c r="I23" s="22">
        <f t="shared" si="0"/>
        <v>8.8257891582649087E-3</v>
      </c>
      <c r="J23" s="22">
        <f t="shared" si="1"/>
        <v>-8.8458310381743746E-2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6837408.5700000003</v>
      </c>
      <c r="D24" s="46">
        <f>IF('Town Data'!E20&gt;9,'Town Data'!D20,"*")</f>
        <v>3921378.31</v>
      </c>
      <c r="E24" s="47">
        <f>IF('Town Data'!G20&gt;9,'Town Data'!F20,"*")</f>
        <v>718652.09</v>
      </c>
      <c r="F24" s="45">
        <f>IF('Town Data'!I20&gt;9,'Town Data'!H20,"*")</f>
        <v>6540667.3700000001</v>
      </c>
      <c r="G24" s="46">
        <f>IF('Town Data'!K20&gt;9,'Town Data'!J20,"*")</f>
        <v>3885083.46</v>
      </c>
      <c r="H24" s="47">
        <f>IF('Town Data'!M20&gt;9,'Town Data'!L20,"*")</f>
        <v>709989.13</v>
      </c>
      <c r="I24" s="9">
        <f t="shared" si="0"/>
        <v>4.5368642557953559E-2</v>
      </c>
      <c r="J24" s="9">
        <f t="shared" si="1"/>
        <v>9.3421030394029402E-3</v>
      </c>
      <c r="K24" s="9">
        <f t="shared" si="2"/>
        <v>1.220153891651829E-2</v>
      </c>
      <c r="L24" s="15"/>
    </row>
    <row r="25" spans="1:12" x14ac:dyDescent="0.25">
      <c r="A25" s="15"/>
      <c r="B25" s="27" t="str">
        <f>'Town Data'!A21</f>
        <v>DANVILLE</v>
      </c>
      <c r="C25" s="51">
        <f>IF('Town Data'!C21&gt;9,'Town Data'!B21,"*")</f>
        <v>543554.56000000006</v>
      </c>
      <c r="D25" s="43">
        <f>IF('Town Data'!E21&gt;9,'Town Data'!D21,"*")</f>
        <v>49228.78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37809.81</v>
      </c>
      <c r="H25" s="44" t="str">
        <f>IF('Town Data'!M21&gt;9,'Town Data'!L21,"*")</f>
        <v>*</v>
      </c>
      <c r="I25" s="22" t="str">
        <f t="shared" si="0"/>
        <v/>
      </c>
      <c r="J25" s="22">
        <f t="shared" si="1"/>
        <v>0.30201077445245034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2438748.91</v>
      </c>
      <c r="D26" s="46">
        <f>IF('Town Data'!E22&gt;9,'Town Data'!D22,"*")</f>
        <v>149072.07</v>
      </c>
      <c r="E26" s="47" t="str">
        <f>IF('Town Data'!G22&gt;9,'Town Data'!F22,"*")</f>
        <v>*</v>
      </c>
      <c r="F26" s="45">
        <f>IF('Town Data'!I22&gt;9,'Town Data'!H22,"*")</f>
        <v>2413265.2000000002</v>
      </c>
      <c r="G26" s="46">
        <f>IF('Town Data'!K22&gt;9,'Town Data'!J22,"*")</f>
        <v>200388.78</v>
      </c>
      <c r="H26" s="47" t="str">
        <f>IF('Town Data'!M22&gt;9,'Town Data'!L22,"*")</f>
        <v>*</v>
      </c>
      <c r="I26" s="9">
        <f t="shared" si="0"/>
        <v>1.0559846468593655E-2</v>
      </c>
      <c r="J26" s="9">
        <f t="shared" si="1"/>
        <v>-0.25608574492044911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>
        <f>IF('Town Data'!C23&gt;9,'Town Data'!B23,"*")</f>
        <v>1126714.04</v>
      </c>
      <c r="D27" s="43">
        <f>IF('Town Data'!E23&gt;9,'Town Data'!D23,"*")</f>
        <v>300531.95</v>
      </c>
      <c r="E27" s="44" t="str">
        <f>IF('Town Data'!G23&gt;9,'Town Data'!F23,"*")</f>
        <v>*</v>
      </c>
      <c r="F27" s="43">
        <f>IF('Town Data'!I23&gt;9,'Town Data'!H23,"*")</f>
        <v>1074123.6399999999</v>
      </c>
      <c r="G27" s="43">
        <f>IF('Town Data'!K23&gt;9,'Town Data'!J23,"*")</f>
        <v>339632.99</v>
      </c>
      <c r="H27" s="44" t="str">
        <f>IF('Town Data'!M23&gt;9,'Town Data'!L23,"*")</f>
        <v>*</v>
      </c>
      <c r="I27" s="22">
        <f t="shared" si="0"/>
        <v>4.8961216420113557E-2</v>
      </c>
      <c r="J27" s="22">
        <f t="shared" si="1"/>
        <v>-0.11512733200623408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705633.43</v>
      </c>
      <c r="D28" s="46">
        <f>IF('Town Data'!E24&gt;9,'Town Data'!D24,"*")</f>
        <v>294653.8</v>
      </c>
      <c r="E28" s="47">
        <f>IF('Town Data'!G24&gt;9,'Town Data'!F24,"*")</f>
        <v>224354.85</v>
      </c>
      <c r="F28" s="45">
        <f>IF('Town Data'!I24&gt;9,'Town Data'!H24,"*")</f>
        <v>657269.55000000005</v>
      </c>
      <c r="G28" s="46">
        <f>IF('Town Data'!K24&gt;9,'Town Data'!J24,"*")</f>
        <v>393824.85</v>
      </c>
      <c r="H28" s="47">
        <f>IF('Town Data'!M24&gt;9,'Town Data'!L24,"*")</f>
        <v>230899.46</v>
      </c>
      <c r="I28" s="9">
        <f t="shared" si="0"/>
        <v>7.3583022368828743E-2</v>
      </c>
      <c r="J28" s="9">
        <f t="shared" si="1"/>
        <v>-0.25181511527269035</v>
      </c>
      <c r="K28" s="9">
        <f t="shared" si="2"/>
        <v>-2.8343981402121885E-2</v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1146263.82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1075174.75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6.6118619322114908E-2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10412900.939999999</v>
      </c>
      <c r="D30" s="46" t="str">
        <f>IF('Town Data'!E26&gt;9,'Town Data'!D26,"*")</f>
        <v>*</v>
      </c>
      <c r="E30" s="47">
        <f>IF('Town Data'!G26&gt;9,'Town Data'!F26,"*")</f>
        <v>1003679.47</v>
      </c>
      <c r="F30" s="45">
        <f>IF('Town Data'!I26&gt;9,'Town Data'!H26,"*")</f>
        <v>9796858.9499999993</v>
      </c>
      <c r="G30" s="46" t="str">
        <f>IF('Town Data'!K26&gt;9,'Town Data'!J26,"*")</f>
        <v>*</v>
      </c>
      <c r="H30" s="47">
        <f>IF('Town Data'!M26&gt;9,'Town Data'!L26,"*")</f>
        <v>986096.28</v>
      </c>
      <c r="I30" s="9">
        <f t="shared" si="0"/>
        <v>6.2881582060544033E-2</v>
      </c>
      <c r="J30" s="9" t="str">
        <f t="shared" si="1"/>
        <v/>
      </c>
      <c r="K30" s="9">
        <f t="shared" si="2"/>
        <v>1.7831108743255723E-2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1399991.82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1388049.93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8.6033576616369491E-3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FAIRFAX</v>
      </c>
      <c r="C32" s="50">
        <f>IF('Town Data'!C28&gt;9,'Town Data'!B28,"*")</f>
        <v>562960.34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549444.97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2.459822318511715E-2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FAIRLEE</v>
      </c>
      <c r="C33" s="51">
        <f>IF('Town Data'!C29&gt;9,'Town Data'!B29,"*")</f>
        <v>620139.63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600748.23</v>
      </c>
      <c r="G33" s="43">
        <f>IF('Town Data'!K29&gt;9,'Town Data'!J29,"*")</f>
        <v>931361.29</v>
      </c>
      <c r="H33" s="44" t="str">
        <f>IF('Town Data'!M29&gt;9,'Town Data'!L29,"*")</f>
        <v>*</v>
      </c>
      <c r="I33" s="22">
        <f t="shared" si="0"/>
        <v>3.2278746788817043E-2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FERRISBURGH</v>
      </c>
      <c r="C34" s="50">
        <f>IF('Town Data'!C30&gt;9,'Town Data'!B30,"*")</f>
        <v>1575021.23</v>
      </c>
      <c r="D34" s="46">
        <f>IF('Town Data'!E30&gt;9,'Town Data'!D30,"*")</f>
        <v>822800.75</v>
      </c>
      <c r="E34" s="47" t="str">
        <f>IF('Town Data'!G30&gt;9,'Town Data'!F30,"*")</f>
        <v>*</v>
      </c>
      <c r="F34" s="45">
        <f>IF('Town Data'!I30&gt;9,'Town Data'!H30,"*")</f>
        <v>1462248.89</v>
      </c>
      <c r="G34" s="46">
        <f>IF('Town Data'!K30&gt;9,'Town Data'!J30,"*")</f>
        <v>696104.46</v>
      </c>
      <c r="H34" s="47" t="str">
        <f>IF('Town Data'!M30&gt;9,'Town Data'!L30,"*")</f>
        <v>*</v>
      </c>
      <c r="I34" s="9">
        <f t="shared" si="0"/>
        <v>7.7122534180894528E-2</v>
      </c>
      <c r="J34" s="9">
        <f t="shared" si="1"/>
        <v>0.18200758259758892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GLOVER</v>
      </c>
      <c r="C35" s="51" t="str">
        <f>IF('Town Data'!C31&gt;9,'Town Data'!B31,"*")</f>
        <v>*</v>
      </c>
      <c r="D35" s="43">
        <f>IF('Town Data'!E31&gt;9,'Town Data'!D31,"*")</f>
        <v>24491.4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GRAND ISLE</v>
      </c>
      <c r="C36" s="50" t="str">
        <f>IF('Town Data'!C32&gt;9,'Town Data'!B32,"*")</f>
        <v>*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82119</v>
      </c>
      <c r="H36" s="47" t="str">
        <f>IF('Town Data'!M32&gt;9,'Town Data'!L32,"*")</f>
        <v>*</v>
      </c>
      <c r="I36" s="9" t="str">
        <f t="shared" si="0"/>
        <v/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GREENSBORO</v>
      </c>
      <c r="C37" s="51" t="str">
        <f>IF('Town Data'!C33&gt;9,'Town Data'!B33,"*")</f>
        <v>*</v>
      </c>
      <c r="D37" s="43">
        <f>IF('Town Data'!E33&gt;9,'Town Data'!D33,"*")</f>
        <v>98541.3</v>
      </c>
      <c r="E37" s="44" t="str">
        <f>IF('Town Data'!G33&gt;9,'Town Data'!F33,"*")</f>
        <v>*</v>
      </c>
      <c r="F37" s="43" t="str">
        <f>IF('Town Data'!I33&gt;9,'Town Data'!H33,"*")</f>
        <v>*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 t="str">
        <f t="shared" si="0"/>
        <v/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HARDWICK</v>
      </c>
      <c r="C38" s="50">
        <f>IF('Town Data'!C34&gt;9,'Town Data'!B34,"*")</f>
        <v>914960.66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924032.44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-9.8175990444663522E-3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HARTFORD</v>
      </c>
      <c r="C39" s="51">
        <f>IF('Town Data'!C35&gt;9,'Town Data'!B35,"*")</f>
        <v>6320071.79</v>
      </c>
      <c r="D39" s="43">
        <f>IF('Town Data'!E35&gt;9,'Town Data'!D35,"*")</f>
        <v>2823930.14</v>
      </c>
      <c r="E39" s="44">
        <f>IF('Town Data'!G35&gt;9,'Town Data'!F35,"*")</f>
        <v>1100632.3600000001</v>
      </c>
      <c r="F39" s="43">
        <f>IF('Town Data'!I35&gt;9,'Town Data'!H35,"*")</f>
        <v>5555234.6699999999</v>
      </c>
      <c r="G39" s="43">
        <f>IF('Town Data'!K35&gt;9,'Town Data'!J35,"*")</f>
        <v>3622957.77</v>
      </c>
      <c r="H39" s="44">
        <f>IF('Town Data'!M35&gt;9,'Town Data'!L35,"*")</f>
        <v>933069</v>
      </c>
      <c r="I39" s="22">
        <f t="shared" si="0"/>
        <v>0.13767863383528317</v>
      </c>
      <c r="J39" s="22">
        <f t="shared" si="1"/>
        <v>-0.220545664820156</v>
      </c>
      <c r="K39" s="22">
        <f t="shared" si="2"/>
        <v>0.17958303190867997</v>
      </c>
      <c r="L39" s="15"/>
    </row>
    <row r="40" spans="1:12" x14ac:dyDescent="0.25">
      <c r="A40" s="15"/>
      <c r="B40" s="15" t="str">
        <f>'Town Data'!A36</f>
        <v>HINESBURG</v>
      </c>
      <c r="C40" s="50">
        <f>IF('Town Data'!C36&gt;9,'Town Data'!B36,"*")</f>
        <v>1315612.32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1350969.54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-2.6171737373146084E-2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ISLE LA MOTTE</v>
      </c>
      <c r="C41" s="51" t="str">
        <f>IF('Town Data'!C37&gt;9,'Town Data'!B37,"*")</f>
        <v>*</v>
      </c>
      <c r="D41" s="43">
        <f>IF('Town Data'!E37&gt;9,'Town Data'!D37,"*")</f>
        <v>30079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31249.45</v>
      </c>
      <c r="H41" s="44" t="str">
        <f>IF('Town Data'!M37&gt;9,'Town Data'!L37,"*")</f>
        <v>*</v>
      </c>
      <c r="I41" s="22" t="str">
        <f t="shared" si="0"/>
        <v/>
      </c>
      <c r="J41" s="22">
        <f t="shared" si="1"/>
        <v>-3.7455059209042102E-2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JAY</v>
      </c>
      <c r="C42" s="50" t="str">
        <f>IF('Town Data'!C38&gt;9,'Town Data'!B38,"*")</f>
        <v>*</v>
      </c>
      <c r="D42" s="46">
        <f>IF('Town Data'!E38&gt;9,'Town Data'!D38,"*")</f>
        <v>602918.46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555153.47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8.6039253253699363E-2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JERICHO</v>
      </c>
      <c r="C43" s="51">
        <f>IF('Town Data'!C39&gt;9,'Town Data'!B39,"*")</f>
        <v>1173884.1100000001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1085989.73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8.093481694343474E-2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JOHNSON</v>
      </c>
      <c r="C44" s="50">
        <f>IF('Town Data'!C40&gt;9,'Town Data'!B40,"*")</f>
        <v>531747.06999999995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739509.35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-0.28094611650278667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KILLINGTON</v>
      </c>
      <c r="C45" s="51">
        <f>IF('Town Data'!C41&gt;9,'Town Data'!B41,"*")</f>
        <v>2362131.36</v>
      </c>
      <c r="D45" s="43">
        <f>IF('Town Data'!E41&gt;9,'Town Data'!D41,"*")</f>
        <v>1634748.53</v>
      </c>
      <c r="E45" s="44">
        <f>IF('Town Data'!G41&gt;9,'Town Data'!F41,"*")</f>
        <v>1089015.52</v>
      </c>
      <c r="F45" s="43">
        <f>IF('Town Data'!I41&gt;9,'Town Data'!H41,"*")</f>
        <v>2099779.2999999998</v>
      </c>
      <c r="G45" s="43">
        <f>IF('Town Data'!K41&gt;9,'Town Data'!J41,"*")</f>
        <v>1552403.32</v>
      </c>
      <c r="H45" s="44">
        <f>IF('Town Data'!M41&gt;9,'Town Data'!L41,"*")</f>
        <v>1053782.43</v>
      </c>
      <c r="I45" s="22">
        <f t="shared" si="0"/>
        <v>0.1249426832619981</v>
      </c>
      <c r="J45" s="22">
        <f t="shared" si="1"/>
        <v>5.3043696144633314E-2</v>
      </c>
      <c r="K45" s="22">
        <f t="shared" si="2"/>
        <v>3.3434880860558742E-2</v>
      </c>
      <c r="L45" s="15"/>
    </row>
    <row r="46" spans="1:12" x14ac:dyDescent="0.25">
      <c r="A46" s="15"/>
      <c r="B46" s="15" t="str">
        <f>'Town Data'!A42</f>
        <v>LONDONDERRY</v>
      </c>
      <c r="C46" s="50">
        <f>IF('Town Data'!C42&gt;9,'Town Data'!B42,"*")</f>
        <v>406815.66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450642.11</v>
      </c>
      <c r="G46" s="46">
        <f>IF('Town Data'!K42&gt;9,'Town Data'!J42,"*")</f>
        <v>74785.649999999994</v>
      </c>
      <c r="H46" s="47" t="str">
        <f>IF('Town Data'!M42&gt;9,'Town Data'!L42,"*")</f>
        <v>*</v>
      </c>
      <c r="I46" s="9">
        <f t="shared" si="0"/>
        <v>-9.7253339240755854E-2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LUDLOW</v>
      </c>
      <c r="C47" s="51">
        <f>IF('Town Data'!C43&gt;9,'Town Data'!B43,"*")</f>
        <v>2003526.67</v>
      </c>
      <c r="D47" s="43">
        <f>IF('Town Data'!E43&gt;9,'Town Data'!D43,"*")</f>
        <v>1004604.41</v>
      </c>
      <c r="E47" s="44">
        <f>IF('Town Data'!G43&gt;9,'Town Data'!F43,"*")</f>
        <v>571696.54</v>
      </c>
      <c r="F47" s="43">
        <f>IF('Town Data'!I43&gt;9,'Town Data'!H43,"*")</f>
        <v>2084484.43</v>
      </c>
      <c r="G47" s="43">
        <f>IF('Town Data'!K43&gt;9,'Town Data'!J43,"*")</f>
        <v>775417.77</v>
      </c>
      <c r="H47" s="44">
        <f>IF('Town Data'!M43&gt;9,'Town Data'!L43,"*")</f>
        <v>567989.67000000004</v>
      </c>
      <c r="I47" s="22">
        <f t="shared" si="0"/>
        <v>-3.8838265632907612E-2</v>
      </c>
      <c r="J47" s="22">
        <f t="shared" si="1"/>
        <v>0.29556536987796916</v>
      </c>
      <c r="K47" s="22">
        <f t="shared" si="2"/>
        <v>6.5262982687695629E-3</v>
      </c>
      <c r="L47" s="15"/>
    </row>
    <row r="48" spans="1:12" x14ac:dyDescent="0.25">
      <c r="A48" s="15"/>
      <c r="B48" s="15" t="str">
        <f>'Town Data'!A44</f>
        <v>LYNDON</v>
      </c>
      <c r="C48" s="50">
        <f>IF('Town Data'!C44&gt;9,'Town Data'!B44,"*")</f>
        <v>3206429.7</v>
      </c>
      <c r="D48" s="46" t="str">
        <f>IF('Town Data'!E44&gt;9,'Town Data'!D44,"*")</f>
        <v>*</v>
      </c>
      <c r="E48" s="47">
        <f>IF('Town Data'!G44&gt;9,'Town Data'!F44,"*")</f>
        <v>284072.71999999997</v>
      </c>
      <c r="F48" s="45">
        <f>IF('Town Data'!I44&gt;9,'Town Data'!H44,"*")</f>
        <v>3097095.89</v>
      </c>
      <c r="G48" s="46">
        <f>IF('Town Data'!K44&gt;9,'Town Data'!J44,"*")</f>
        <v>224328.63</v>
      </c>
      <c r="H48" s="47">
        <f>IF('Town Data'!M44&gt;9,'Town Data'!L44,"*")</f>
        <v>285699.40000000002</v>
      </c>
      <c r="I48" s="9">
        <f t="shared" si="0"/>
        <v>3.530204226256619E-2</v>
      </c>
      <c r="J48" s="9" t="str">
        <f t="shared" si="1"/>
        <v/>
      </c>
      <c r="K48" s="9">
        <f t="shared" si="2"/>
        <v>-5.6936766405531513E-3</v>
      </c>
      <c r="L48" s="15"/>
    </row>
    <row r="49" spans="1:12" x14ac:dyDescent="0.25">
      <c r="A49" s="15"/>
      <c r="B49" s="27" t="str">
        <f>'Town Data'!A45</f>
        <v>MANCHESTER</v>
      </c>
      <c r="C49" s="51">
        <f>IF('Town Data'!C45&gt;9,'Town Data'!B45,"*")</f>
        <v>6252601.0700000003</v>
      </c>
      <c r="D49" s="43">
        <f>IF('Town Data'!E45&gt;9,'Town Data'!D45,"*")</f>
        <v>4490934.75</v>
      </c>
      <c r="E49" s="44">
        <f>IF('Town Data'!G45&gt;9,'Town Data'!F45,"*")</f>
        <v>1447699.73</v>
      </c>
      <c r="F49" s="43">
        <f>IF('Town Data'!I45&gt;9,'Town Data'!H45,"*")</f>
        <v>6155779.2199999997</v>
      </c>
      <c r="G49" s="43">
        <f>IF('Town Data'!K45&gt;9,'Town Data'!J45,"*")</f>
        <v>4283297.46</v>
      </c>
      <c r="H49" s="44">
        <f>IF('Town Data'!M45&gt;9,'Town Data'!L45,"*")</f>
        <v>1354308.44</v>
      </c>
      <c r="I49" s="22">
        <f t="shared" si="0"/>
        <v>1.5728609902939398E-2</v>
      </c>
      <c r="J49" s="22">
        <f t="shared" si="1"/>
        <v>4.8476037898147757E-2</v>
      </c>
      <c r="K49" s="22">
        <f t="shared" si="2"/>
        <v>6.895865612415443E-2</v>
      </c>
      <c r="L49" s="15"/>
    </row>
    <row r="50" spans="1:12" x14ac:dyDescent="0.25">
      <c r="A50" s="15"/>
      <c r="B50" s="15" t="str">
        <f>'Town Data'!A46</f>
        <v>MARSHFIELD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308817.27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MENDON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124745.13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MIDDLEBURY</v>
      </c>
      <c r="C52" s="50">
        <f>IF('Town Data'!C48&gt;9,'Town Data'!B48,"*")</f>
        <v>6129112.5700000003</v>
      </c>
      <c r="D52" s="46" t="str">
        <f>IF('Town Data'!E48&gt;9,'Town Data'!D48,"*")</f>
        <v>*</v>
      </c>
      <c r="E52" s="47">
        <f>IF('Town Data'!G48&gt;9,'Town Data'!F48,"*")</f>
        <v>982603.14</v>
      </c>
      <c r="F52" s="45">
        <f>IF('Town Data'!I48&gt;9,'Town Data'!H48,"*")</f>
        <v>6044774.8600000003</v>
      </c>
      <c r="G52" s="46" t="str">
        <f>IF('Town Data'!K48&gt;9,'Town Data'!J48,"*")</f>
        <v>*</v>
      </c>
      <c r="H52" s="47">
        <f>IF('Town Data'!M48&gt;9,'Town Data'!L48,"*")</f>
        <v>987619.58</v>
      </c>
      <c r="I52" s="9">
        <f t="shared" si="0"/>
        <v>1.3952167277244128E-2</v>
      </c>
      <c r="J52" s="9" t="str">
        <f t="shared" si="1"/>
        <v/>
      </c>
      <c r="K52" s="9">
        <f t="shared" si="2"/>
        <v>-5.0793241664973312E-3</v>
      </c>
      <c r="L52" s="15"/>
    </row>
    <row r="53" spans="1:12" x14ac:dyDescent="0.25">
      <c r="A53" s="15"/>
      <c r="B53" s="27" t="str">
        <f>'Town Data'!A49</f>
        <v>MILTON</v>
      </c>
      <c r="C53" s="51">
        <f>IF('Town Data'!C49&gt;9,'Town Data'!B49,"*")</f>
        <v>2772998.87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2856426.92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-2.920713616576608E-2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MONTGOMERY</v>
      </c>
      <c r="C54" s="50">
        <f>IF('Town Data'!C50&gt;9,'Town Data'!B50,"*")</f>
        <v>376434.39</v>
      </c>
      <c r="D54" s="46">
        <f>IF('Town Data'!E50&gt;9,'Town Data'!D50,"*")</f>
        <v>108816.81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MONTPELIER</v>
      </c>
      <c r="C55" s="51">
        <f>IF('Town Data'!C51&gt;9,'Town Data'!B51,"*")</f>
        <v>6876543.71</v>
      </c>
      <c r="D55" s="43">
        <f>IF('Town Data'!E51&gt;9,'Town Data'!D51,"*")</f>
        <v>829800.81</v>
      </c>
      <c r="E55" s="44">
        <f>IF('Town Data'!G51&gt;9,'Town Data'!F51,"*")</f>
        <v>1170315.03</v>
      </c>
      <c r="F55" s="43">
        <f>IF('Town Data'!I51&gt;9,'Town Data'!H51,"*")</f>
        <v>6763875.0499999998</v>
      </c>
      <c r="G55" s="43">
        <f>IF('Town Data'!K51&gt;9,'Town Data'!J51,"*")</f>
        <v>921039.85</v>
      </c>
      <c r="H55" s="44">
        <f>IF('Town Data'!M51&gt;9,'Town Data'!L51,"*")</f>
        <v>1159655.3</v>
      </c>
      <c r="I55" s="22">
        <f t="shared" si="0"/>
        <v>1.6657412972168988E-2</v>
      </c>
      <c r="J55" s="22">
        <f t="shared" si="1"/>
        <v>-9.9060903825170993E-2</v>
      </c>
      <c r="K55" s="22">
        <f t="shared" si="2"/>
        <v>9.1921539098730291E-3</v>
      </c>
      <c r="L55" s="15"/>
    </row>
    <row r="56" spans="1:12" x14ac:dyDescent="0.25">
      <c r="A56" s="15"/>
      <c r="B56" s="15" t="str">
        <f>'Town Data'!A52</f>
        <v>MORRISTOWN</v>
      </c>
      <c r="C56" s="50">
        <f>IF('Town Data'!C52&gt;9,'Town Data'!B52,"*")</f>
        <v>3881124.97</v>
      </c>
      <c r="D56" s="46">
        <f>IF('Town Data'!E52&gt;9,'Town Data'!D52,"*")</f>
        <v>180337.79</v>
      </c>
      <c r="E56" s="47">
        <f>IF('Town Data'!G52&gt;9,'Town Data'!F52,"*")</f>
        <v>378273.82</v>
      </c>
      <c r="F56" s="45">
        <f>IF('Town Data'!I52&gt;9,'Town Data'!H52,"*")</f>
        <v>3530001.4</v>
      </c>
      <c r="G56" s="46">
        <f>IF('Town Data'!K52&gt;9,'Town Data'!J52,"*")</f>
        <v>190174.51</v>
      </c>
      <c r="H56" s="47">
        <f>IF('Town Data'!M52&gt;9,'Town Data'!L52,"*")</f>
        <v>328537.82</v>
      </c>
      <c r="I56" s="9">
        <f t="shared" si="0"/>
        <v>9.9468393978540723E-2</v>
      </c>
      <c r="J56" s="9">
        <f t="shared" si="1"/>
        <v>-5.1724702748018124E-2</v>
      </c>
      <c r="K56" s="9">
        <f t="shared" si="2"/>
        <v>0.15138591958758355</v>
      </c>
      <c r="L56" s="15"/>
    </row>
    <row r="57" spans="1:12" x14ac:dyDescent="0.25">
      <c r="A57" s="15"/>
      <c r="B57" s="27" t="str">
        <f>'Town Data'!A53</f>
        <v>MOUNT HOLLY</v>
      </c>
      <c r="C57" s="51" t="str">
        <f>IF('Town Data'!C53&gt;9,'Town Data'!B53,"*")</f>
        <v>*</v>
      </c>
      <c r="D57" s="43">
        <f>IF('Town Data'!E53&gt;9,'Town Data'!D53,"*")</f>
        <v>20797.099999999999</v>
      </c>
      <c r="E57" s="44" t="str">
        <f>IF('Town Data'!G53&gt;9,'Town Data'!F53,"*")</f>
        <v>*</v>
      </c>
      <c r="F57" s="43" t="str">
        <f>IF('Town Data'!I53&gt;9,'Town Data'!H53,"*")</f>
        <v>*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NEWPORT</v>
      </c>
      <c r="C58" s="50">
        <f>IF('Town Data'!C54&gt;9,'Town Data'!B54,"*")</f>
        <v>2877847.3</v>
      </c>
      <c r="D58" s="46" t="str">
        <f>IF('Town Data'!E54&gt;9,'Town Data'!D54,"*")</f>
        <v>*</v>
      </c>
      <c r="E58" s="47">
        <f>IF('Town Data'!G54&gt;9,'Town Data'!F54,"*")</f>
        <v>397223.21</v>
      </c>
      <c r="F58" s="45">
        <f>IF('Town Data'!I54&gt;9,'Town Data'!H54,"*")</f>
        <v>2710939.13</v>
      </c>
      <c r="G58" s="46" t="str">
        <f>IF('Town Data'!K54&gt;9,'Town Data'!J54,"*")</f>
        <v>*</v>
      </c>
      <c r="H58" s="47">
        <f>IF('Town Data'!M54&gt;9,'Town Data'!L54,"*")</f>
        <v>387477.38</v>
      </c>
      <c r="I58" s="9">
        <f t="shared" si="0"/>
        <v>6.1568394565908208E-2</v>
      </c>
      <c r="J58" s="9" t="str">
        <f t="shared" si="1"/>
        <v/>
      </c>
      <c r="K58" s="9">
        <f t="shared" si="2"/>
        <v>2.515199725981428E-2</v>
      </c>
      <c r="L58" s="15"/>
    </row>
    <row r="59" spans="1:12" x14ac:dyDescent="0.25">
      <c r="A59" s="15"/>
      <c r="B59" s="27" t="str">
        <f>'Town Data'!A55</f>
        <v>NORTH HERO</v>
      </c>
      <c r="C59" s="51" t="str">
        <f>IF('Town Data'!C55&gt;9,'Town Data'!B55,"*")</f>
        <v>*</v>
      </c>
      <c r="D59" s="43">
        <f>IF('Town Data'!E55&gt;9,'Town Data'!D55,"*")</f>
        <v>347041.07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326934.59000000003</v>
      </c>
      <c r="H59" s="44" t="str">
        <f>IF('Town Data'!M55&gt;9,'Town Data'!L55,"*")</f>
        <v>*</v>
      </c>
      <c r="I59" s="22" t="str">
        <f t="shared" si="0"/>
        <v/>
      </c>
      <c r="J59" s="22">
        <f t="shared" si="1"/>
        <v>6.1500008304413371E-2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NORTHFIELD</v>
      </c>
      <c r="C60" s="50">
        <f>IF('Town Data'!C56&gt;9,'Town Data'!B56,"*")</f>
        <v>1052960.8999999999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995896.93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5.7299072103776695E-2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PITTSFIELD</v>
      </c>
      <c r="C61" s="51" t="str">
        <f>IF('Town Data'!C57&gt;9,'Town Data'!B57,"*")</f>
        <v>*</v>
      </c>
      <c r="D61" s="43">
        <f>IF('Town Data'!E57&gt;9,'Town Data'!D57,"*")</f>
        <v>190982.09</v>
      </c>
      <c r="E61" s="44" t="str">
        <f>IF('Town Data'!G57&gt;9,'Town Data'!F57,"*")</f>
        <v>*</v>
      </c>
      <c r="F61" s="43" t="str">
        <f>IF('Town Data'!I57&gt;9,'Town Data'!H57,"*")</f>
        <v>*</v>
      </c>
      <c r="G61" s="43">
        <f>IF('Town Data'!K57&gt;9,'Town Data'!J57,"*")</f>
        <v>79396.289999999994</v>
      </c>
      <c r="H61" s="44" t="str">
        <f>IF('Town Data'!M57&gt;9,'Town Data'!L57,"*")</f>
        <v>*</v>
      </c>
      <c r="I61" s="22" t="str">
        <f t="shared" si="0"/>
        <v/>
      </c>
      <c r="J61" s="22">
        <f t="shared" si="1"/>
        <v>1.4054283896640511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PLYMOUTH</v>
      </c>
      <c r="C62" s="50" t="str">
        <f>IF('Town Data'!C58&gt;9,'Town Data'!B58,"*")</f>
        <v>*</v>
      </c>
      <c r="D62" s="46">
        <f>IF('Town Data'!E58&gt;9,'Town Data'!D58,"*")</f>
        <v>55504.01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POULTNEY</v>
      </c>
      <c r="C63" s="51">
        <f>IF('Town Data'!C59&gt;9,'Town Data'!B59,"*")</f>
        <v>697056.03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702441.64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>
        <f t="shared" si="0"/>
        <v>-7.6669856872379977E-3</v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PUTNEY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565436.84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RANDOLPH</v>
      </c>
      <c r="C65" s="51">
        <f>IF('Town Data'!C61&gt;9,'Town Data'!B61,"*")</f>
        <v>1780368.87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1765756.36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8.2754961732093152E-3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RICHFORD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476542.39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RICHMOND</v>
      </c>
      <c r="C67" s="51">
        <f>IF('Town Data'!C63&gt;9,'Town Data'!B63,"*")</f>
        <v>742195.39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890570.51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>
        <f t="shared" si="0"/>
        <v>-0.16660681926240742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ROCKINGHAM</v>
      </c>
      <c r="C68" s="50">
        <f>IF('Town Data'!C64&gt;9,'Town Data'!B64,"*")</f>
        <v>1305657.44</v>
      </c>
      <c r="D68" s="46" t="str">
        <f>IF('Town Data'!E64&gt;9,'Town Data'!D64,"*")</f>
        <v>*</v>
      </c>
      <c r="E68" s="47">
        <f>IF('Town Data'!G64&gt;9,'Town Data'!F64,"*")</f>
        <v>283550.71999999997</v>
      </c>
      <c r="F68" s="45">
        <f>IF('Town Data'!I64&gt;9,'Town Data'!H64,"*")</f>
        <v>1405626.69</v>
      </c>
      <c r="G68" s="46" t="str">
        <f>IF('Town Data'!K64&gt;9,'Town Data'!J64,"*")</f>
        <v>*</v>
      </c>
      <c r="H68" s="47">
        <f>IF('Town Data'!M64&gt;9,'Town Data'!L64,"*")</f>
        <v>280905.53000000003</v>
      </c>
      <c r="I68" s="9">
        <f t="shared" si="0"/>
        <v>-7.1120768203398299E-2</v>
      </c>
      <c r="J68" s="9" t="str">
        <f t="shared" si="1"/>
        <v/>
      </c>
      <c r="K68" s="9">
        <f t="shared" si="2"/>
        <v>9.4166533496152383E-3</v>
      </c>
      <c r="L68" s="15"/>
    </row>
    <row r="69" spans="1:12" x14ac:dyDescent="0.25">
      <c r="A69" s="15"/>
      <c r="B69" s="27" t="str">
        <f>'Town Data'!A65</f>
        <v>ROYALTON</v>
      </c>
      <c r="C69" s="51">
        <f>IF('Town Data'!C65&gt;9,'Town Data'!B65,"*")</f>
        <v>1073622.56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1044529.02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>
        <f t="shared" si="0"/>
        <v>2.78532615589752E-2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RUTLAND</v>
      </c>
      <c r="C70" s="50">
        <f>IF('Town Data'!C66&gt;9,'Town Data'!B66,"*")</f>
        <v>11142708.6</v>
      </c>
      <c r="D70" s="46">
        <f>IF('Town Data'!E66&gt;9,'Town Data'!D66,"*")</f>
        <v>686660.06</v>
      </c>
      <c r="E70" s="47">
        <f>IF('Town Data'!G66&gt;9,'Town Data'!F66,"*")</f>
        <v>1301299.33</v>
      </c>
      <c r="F70" s="45">
        <f>IF('Town Data'!I66&gt;9,'Town Data'!H66,"*")</f>
        <v>10630771.050000001</v>
      </c>
      <c r="G70" s="46">
        <f>IF('Town Data'!K66&gt;9,'Town Data'!J66,"*")</f>
        <v>796612.8</v>
      </c>
      <c r="H70" s="47">
        <f>IF('Town Data'!M66&gt;9,'Town Data'!L66,"*")</f>
        <v>1340913.6000000001</v>
      </c>
      <c r="I70" s="9">
        <f t="shared" ref="I70:I133" si="3">IFERROR((C70-F70)/F70,"")</f>
        <v>4.8156201238102936E-2</v>
      </c>
      <c r="J70" s="9">
        <f t="shared" ref="J70:J133" si="4">IFERROR((D70-G70)/G70,"")</f>
        <v>-0.13802532422275915</v>
      </c>
      <c r="K70" s="9">
        <f t="shared" ref="K70:K133" si="5">IFERROR((E70-H70)/H70,"")</f>
        <v>-2.9542746079986075E-2</v>
      </c>
      <c r="L70" s="15"/>
    </row>
    <row r="71" spans="1:12" x14ac:dyDescent="0.25">
      <c r="A71" s="15"/>
      <c r="B71" s="27" t="str">
        <f>'Town Data'!A67</f>
        <v>RUTLAND TOWN</v>
      </c>
      <c r="C71" s="51">
        <f>IF('Town Data'!C67&gt;9,'Town Data'!B67,"*")</f>
        <v>3197675.55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2671311.04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0.19704351238708606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SALISBURY</v>
      </c>
      <c r="C72" s="50" t="str">
        <f>IF('Town Data'!C68&gt;9,'Town Data'!B68,"*")</f>
        <v>*</v>
      </c>
      <c r="D72" s="46">
        <f>IF('Town Data'!E68&gt;9,'Town Data'!D68,"*")</f>
        <v>78909.23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SHELBURNE</v>
      </c>
      <c r="C73" s="51">
        <f>IF('Town Data'!C69&gt;9,'Town Data'!B69,"*")</f>
        <v>3209614.17</v>
      </c>
      <c r="D73" s="43">
        <f>IF('Town Data'!E69&gt;9,'Town Data'!D69,"*")</f>
        <v>1216303.1200000001</v>
      </c>
      <c r="E73" s="44">
        <f>IF('Town Data'!G69&gt;9,'Town Data'!F69,"*")</f>
        <v>503083.48</v>
      </c>
      <c r="F73" s="43">
        <f>IF('Town Data'!I69&gt;9,'Town Data'!H69,"*")</f>
        <v>3279466.75</v>
      </c>
      <c r="G73" s="43">
        <f>IF('Town Data'!K69&gt;9,'Town Data'!J69,"*")</f>
        <v>1207581.03</v>
      </c>
      <c r="H73" s="44">
        <f>IF('Town Data'!M69&gt;9,'Town Data'!L69,"*")</f>
        <v>477852.81</v>
      </c>
      <c r="I73" s="22">
        <f t="shared" si="3"/>
        <v>-2.1299981163096126E-2</v>
      </c>
      <c r="J73" s="22">
        <f t="shared" si="4"/>
        <v>7.222778251162229E-3</v>
      </c>
      <c r="K73" s="22">
        <f t="shared" si="5"/>
        <v>5.280008712306198E-2</v>
      </c>
      <c r="L73" s="15"/>
    </row>
    <row r="74" spans="1:12" x14ac:dyDescent="0.25">
      <c r="A74" s="15"/>
      <c r="B74" s="15" t="str">
        <f>'Town Data'!A70</f>
        <v>SOUTH BURLINGTON</v>
      </c>
      <c r="C74" s="50">
        <f>IF('Town Data'!C70&gt;9,'Town Data'!B70,"*")</f>
        <v>20918074.350000001</v>
      </c>
      <c r="D74" s="46">
        <f>IF('Town Data'!E70&gt;9,'Town Data'!D70,"*")</f>
        <v>9699005.6199999992</v>
      </c>
      <c r="E74" s="47">
        <f>IF('Town Data'!G70&gt;9,'Town Data'!F70,"*")</f>
        <v>2652488.2999999998</v>
      </c>
      <c r="F74" s="45">
        <f>IF('Town Data'!I70&gt;9,'Town Data'!H70,"*")</f>
        <v>21444216.940000001</v>
      </c>
      <c r="G74" s="46">
        <f>IF('Town Data'!K70&gt;9,'Town Data'!J70,"*")</f>
        <v>11175893.58</v>
      </c>
      <c r="H74" s="47">
        <f>IF('Town Data'!M70&gt;9,'Town Data'!L70,"*")</f>
        <v>2363043.96</v>
      </c>
      <c r="I74" s="9">
        <f t="shared" si="3"/>
        <v>-2.4535406980451851E-2</v>
      </c>
      <c r="J74" s="9">
        <f t="shared" si="4"/>
        <v>-0.13214942943291708</v>
      </c>
      <c r="K74" s="9">
        <f t="shared" si="5"/>
        <v>0.1224879201993347</v>
      </c>
      <c r="L74" s="15"/>
    </row>
    <row r="75" spans="1:12" x14ac:dyDescent="0.25">
      <c r="A75" s="15"/>
      <c r="B75" s="27" t="str">
        <f>'Town Data'!A71</f>
        <v>SOUTH HERO</v>
      </c>
      <c r="C75" s="51">
        <f>IF('Town Data'!C71&gt;9,'Town Data'!B71,"*")</f>
        <v>636979.72</v>
      </c>
      <c r="D75" s="43">
        <f>IF('Town Data'!E71&gt;9,'Town Data'!D71,"*")</f>
        <v>172392.37</v>
      </c>
      <c r="E75" s="44" t="str">
        <f>IF('Town Data'!G71&gt;9,'Town Data'!F71,"*")</f>
        <v>*</v>
      </c>
      <c r="F75" s="43">
        <f>IF('Town Data'!I71&gt;9,'Town Data'!H71,"*")</f>
        <v>672170.95</v>
      </c>
      <c r="G75" s="43">
        <f>IF('Town Data'!K71&gt;9,'Town Data'!J71,"*")</f>
        <v>157653.03</v>
      </c>
      <c r="H75" s="44" t="str">
        <f>IF('Town Data'!M71&gt;9,'Town Data'!L71,"*")</f>
        <v>*</v>
      </c>
      <c r="I75" s="22">
        <f t="shared" si="3"/>
        <v>-5.2354583309498846E-2</v>
      </c>
      <c r="J75" s="22">
        <f t="shared" si="4"/>
        <v>9.3492272238598878E-2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SPRINGFIELD</v>
      </c>
      <c r="C76" s="50">
        <f>IF('Town Data'!C72&gt;9,'Town Data'!B72,"*")</f>
        <v>2862472.54</v>
      </c>
      <c r="D76" s="46" t="str">
        <f>IF('Town Data'!E72&gt;9,'Town Data'!D72,"*")</f>
        <v>*</v>
      </c>
      <c r="E76" s="47">
        <f>IF('Town Data'!G72&gt;9,'Town Data'!F72,"*")</f>
        <v>268409.38</v>
      </c>
      <c r="F76" s="45">
        <f>IF('Town Data'!I72&gt;9,'Town Data'!H72,"*")</f>
        <v>2793003.24</v>
      </c>
      <c r="G76" s="46" t="str">
        <f>IF('Town Data'!K72&gt;9,'Town Data'!J72,"*")</f>
        <v>*</v>
      </c>
      <c r="H76" s="47">
        <f>IF('Town Data'!M72&gt;9,'Town Data'!L72,"*")</f>
        <v>221444.04</v>
      </c>
      <c r="I76" s="9">
        <f t="shared" si="3"/>
        <v>2.4872617047160966E-2</v>
      </c>
      <c r="J76" s="9" t="str">
        <f t="shared" si="4"/>
        <v/>
      </c>
      <c r="K76" s="9">
        <f t="shared" si="5"/>
        <v>0.21208671951613597</v>
      </c>
      <c r="L76" s="15"/>
    </row>
    <row r="77" spans="1:12" x14ac:dyDescent="0.25">
      <c r="A77" s="15"/>
      <c r="B77" s="27" t="str">
        <f>'Town Data'!A73</f>
        <v>ST ALBANS</v>
      </c>
      <c r="C77" s="51">
        <f>IF('Town Data'!C73&gt;9,'Town Data'!B73,"*")</f>
        <v>5530736.6600000001</v>
      </c>
      <c r="D77" s="43" t="str">
        <f>IF('Town Data'!E73&gt;9,'Town Data'!D73,"*")</f>
        <v>*</v>
      </c>
      <c r="E77" s="44">
        <f>IF('Town Data'!G73&gt;9,'Town Data'!F73,"*")</f>
        <v>652551.54</v>
      </c>
      <c r="F77" s="43">
        <f>IF('Town Data'!I73&gt;9,'Town Data'!H73,"*")</f>
        <v>5124491.32</v>
      </c>
      <c r="G77" s="43" t="str">
        <f>IF('Town Data'!K73&gt;9,'Town Data'!J73,"*")</f>
        <v>*</v>
      </c>
      <c r="H77" s="44">
        <f>IF('Town Data'!M73&gt;9,'Town Data'!L73,"*")</f>
        <v>682948.48</v>
      </c>
      <c r="I77" s="22">
        <f t="shared" si="3"/>
        <v>7.9275251850753417E-2</v>
      </c>
      <c r="J77" s="22" t="str">
        <f t="shared" si="4"/>
        <v/>
      </c>
      <c r="K77" s="22">
        <f t="shared" si="5"/>
        <v>-4.4508393956744649E-2</v>
      </c>
      <c r="L77" s="15"/>
    </row>
    <row r="78" spans="1:12" x14ac:dyDescent="0.25">
      <c r="A78" s="15"/>
      <c r="B78" s="15" t="str">
        <f>'Town Data'!A74</f>
        <v>ST ALBANS TOWN</v>
      </c>
      <c r="C78" s="50">
        <f>IF('Town Data'!C74&gt;9,'Town Data'!B74,"*")</f>
        <v>2333815.2799999998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>
        <f>IF('Town Data'!I74&gt;9,'Town Data'!H74,"*")</f>
        <v>2236522.7599999998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4.3501690096817987E-2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ST JOHNSBURY</v>
      </c>
      <c r="C79" s="51">
        <f>IF('Town Data'!C75&gt;9,'Town Data'!B75,"*")</f>
        <v>3522064.23</v>
      </c>
      <c r="D79" s="43" t="str">
        <f>IF('Town Data'!E75&gt;9,'Town Data'!D75,"*")</f>
        <v>*</v>
      </c>
      <c r="E79" s="44">
        <f>IF('Town Data'!G75&gt;9,'Town Data'!F75,"*")</f>
        <v>286190.07</v>
      </c>
      <c r="F79" s="43">
        <f>IF('Town Data'!I75&gt;9,'Town Data'!H75,"*")</f>
        <v>3431532.8</v>
      </c>
      <c r="G79" s="43" t="str">
        <f>IF('Town Data'!K75&gt;9,'Town Data'!J75,"*")</f>
        <v>*</v>
      </c>
      <c r="H79" s="44">
        <f>IF('Town Data'!M75&gt;9,'Town Data'!L75,"*")</f>
        <v>332758.34000000003</v>
      </c>
      <c r="I79" s="22">
        <f t="shared" si="3"/>
        <v>2.6382213219701755E-2</v>
      </c>
      <c r="J79" s="22" t="str">
        <f t="shared" si="4"/>
        <v/>
      </c>
      <c r="K79" s="22">
        <f t="shared" si="5"/>
        <v>-0.1399462144209519</v>
      </c>
      <c r="L79" s="15"/>
    </row>
    <row r="80" spans="1:12" x14ac:dyDescent="0.25">
      <c r="A80" s="15"/>
      <c r="B80" s="15" t="str">
        <f>'Town Data'!A76</f>
        <v>STOWE</v>
      </c>
      <c r="C80" s="50">
        <f>IF('Town Data'!C76&gt;9,'Town Data'!B76,"*")</f>
        <v>7970864.6399999997</v>
      </c>
      <c r="D80" s="46">
        <f>IF('Town Data'!E76&gt;9,'Town Data'!D76,"*")</f>
        <v>7297714.7699999996</v>
      </c>
      <c r="E80" s="47">
        <f>IF('Town Data'!G76&gt;9,'Town Data'!F76,"*")</f>
        <v>2598118.62</v>
      </c>
      <c r="F80" s="45">
        <f>IF('Town Data'!I76&gt;9,'Town Data'!H76,"*")</f>
        <v>8126195.96</v>
      </c>
      <c r="G80" s="46">
        <f>IF('Town Data'!K76&gt;9,'Town Data'!J76,"*")</f>
        <v>7621254.7599999998</v>
      </c>
      <c r="H80" s="47">
        <f>IF('Town Data'!M76&gt;9,'Town Data'!L76,"*")</f>
        <v>2514846.65</v>
      </c>
      <c r="I80" s="9">
        <f t="shared" si="3"/>
        <v>-1.9114887305769612E-2</v>
      </c>
      <c r="J80" s="9">
        <f t="shared" si="4"/>
        <v>-4.2452325789985826E-2</v>
      </c>
      <c r="K80" s="9">
        <f t="shared" si="5"/>
        <v>3.3112146221719006E-2</v>
      </c>
      <c r="L80" s="15"/>
    </row>
    <row r="81" spans="1:12" x14ac:dyDescent="0.25">
      <c r="A81" s="15"/>
      <c r="B81" s="27" t="str">
        <f>'Town Data'!A77</f>
        <v>SWANTON</v>
      </c>
      <c r="C81" s="51">
        <f>IF('Town Data'!C77&gt;9,'Town Data'!B77,"*")</f>
        <v>1591708.82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1577667.25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8.9002101045071863E-3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THETFORD</v>
      </c>
      <c r="C82" s="50">
        <f>IF('Town Data'!C78&gt;9,'Town Data'!B78,"*")</f>
        <v>197987.22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202107.23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-2.038526776107915E-2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VERGENNES</v>
      </c>
      <c r="C83" s="51">
        <f>IF('Town Data'!C79&gt;9,'Town Data'!B79,"*")</f>
        <v>1195877.8899999999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>
        <f>IF('Town Data'!I79&gt;9,'Town Data'!H79,"*")</f>
        <v>1220738.1499999999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>
        <f t="shared" si="3"/>
        <v>-2.0364940671347094E-2</v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WAITSFIELD</v>
      </c>
      <c r="C84" s="50">
        <f>IF('Town Data'!C80&gt;9,'Town Data'!B80,"*")</f>
        <v>2273772.1</v>
      </c>
      <c r="D84" s="45">
        <f>IF('Town Data'!E80&gt;9,'Town Data'!D80,"*")</f>
        <v>553746.82999999996</v>
      </c>
      <c r="E84" s="49">
        <f>IF('Town Data'!G80&gt;9,'Town Data'!F80,"*")</f>
        <v>596803.31999999995</v>
      </c>
      <c r="F84" s="45">
        <f>IF('Town Data'!I80&gt;9,'Town Data'!H80,"*")</f>
        <v>1892966.06</v>
      </c>
      <c r="G84" s="46">
        <f>IF('Town Data'!K80&gt;9,'Town Data'!J80,"*")</f>
        <v>421661.36</v>
      </c>
      <c r="H84" s="47">
        <f>IF('Town Data'!M80&gt;9,'Town Data'!L80,"*")</f>
        <v>559203.04</v>
      </c>
      <c r="I84" s="9">
        <f t="shared" si="3"/>
        <v>0.20116897394346311</v>
      </c>
      <c r="J84" s="9">
        <f t="shared" si="4"/>
        <v>0.31325011615956455</v>
      </c>
      <c r="K84" s="9">
        <f t="shared" si="5"/>
        <v>6.7239047913616332E-2</v>
      </c>
      <c r="L84" s="15"/>
    </row>
    <row r="85" spans="1:12" x14ac:dyDescent="0.25">
      <c r="A85" s="15"/>
      <c r="B85" s="27" t="str">
        <f>'Town Data'!A81</f>
        <v>WARREN</v>
      </c>
      <c r="C85" s="51">
        <f>IF('Town Data'!C81&gt;9,'Town Data'!B81,"*")</f>
        <v>827810.84</v>
      </c>
      <c r="D85" s="43">
        <f>IF('Town Data'!E81&gt;9,'Town Data'!D81,"*")</f>
        <v>761724.43</v>
      </c>
      <c r="E85" s="44">
        <f>IF('Town Data'!G81&gt;9,'Town Data'!F81,"*")</f>
        <v>315327.78999999998</v>
      </c>
      <c r="F85" s="43">
        <f>IF('Town Data'!I81&gt;9,'Town Data'!H81,"*")</f>
        <v>742476.35</v>
      </c>
      <c r="G85" s="43">
        <f>IF('Town Data'!K81&gt;9,'Town Data'!J81,"*")</f>
        <v>623818.52</v>
      </c>
      <c r="H85" s="44">
        <f>IF('Town Data'!M81&gt;9,'Town Data'!L81,"*")</f>
        <v>291805.25</v>
      </c>
      <c r="I85" s="22">
        <f t="shared" si="3"/>
        <v>0.11493226686614327</v>
      </c>
      <c r="J85" s="22">
        <f t="shared" si="4"/>
        <v>0.22106735465308089</v>
      </c>
      <c r="K85" s="22">
        <f t="shared" si="5"/>
        <v>8.0610407112277724E-2</v>
      </c>
      <c r="L85" s="15"/>
    </row>
    <row r="86" spans="1:12" x14ac:dyDescent="0.25">
      <c r="A86" s="15"/>
      <c r="B86" s="15" t="str">
        <f>'Town Data'!A82</f>
        <v>WATERBURY</v>
      </c>
      <c r="C86" s="50">
        <f>IF('Town Data'!C82&gt;9,'Town Data'!B82,"*")</f>
        <v>4037724.76</v>
      </c>
      <c r="D86" s="46">
        <f>IF('Town Data'!E82&gt;9,'Town Data'!D82,"*")</f>
        <v>1769716.57</v>
      </c>
      <c r="E86" s="47">
        <f>IF('Town Data'!G82&gt;9,'Town Data'!F82,"*")</f>
        <v>1019562.65</v>
      </c>
      <c r="F86" s="45">
        <f>IF('Town Data'!I82&gt;9,'Town Data'!H82,"*")</f>
        <v>4004012.43</v>
      </c>
      <c r="G86" s="46">
        <f>IF('Town Data'!K82&gt;9,'Town Data'!J82,"*")</f>
        <v>1606907.56</v>
      </c>
      <c r="H86" s="47">
        <f>IF('Town Data'!M82&gt;9,'Town Data'!L82,"*")</f>
        <v>1104760.44</v>
      </c>
      <c r="I86" s="9">
        <f t="shared" si="3"/>
        <v>8.4196366992795799E-3</v>
      </c>
      <c r="J86" s="9">
        <f t="shared" si="4"/>
        <v>0.10131821770755749</v>
      </c>
      <c r="K86" s="9">
        <f t="shared" si="5"/>
        <v>-7.7118791473018283E-2</v>
      </c>
      <c r="L86" s="15"/>
    </row>
    <row r="87" spans="1:12" x14ac:dyDescent="0.25">
      <c r="A87" s="15"/>
      <c r="B87" s="27" t="str">
        <f>'Town Data'!A83</f>
        <v>WEATHERSFIELD</v>
      </c>
      <c r="C87" s="51">
        <f>IF('Town Data'!C83&gt;9,'Town Data'!B83,"*")</f>
        <v>597176.91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WEST RUTLAND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406911.97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WESTON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>
        <f>IF('Town Data'!K85&gt;9,'Town Data'!J85,"*")</f>
        <v>123014.79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WILLISTON</v>
      </c>
      <c r="C90" s="50">
        <f>IF('Town Data'!C86&gt;9,'Town Data'!B86,"*")</f>
        <v>9720050.8100000005</v>
      </c>
      <c r="D90" s="46" t="str">
        <f>IF('Town Data'!E86&gt;9,'Town Data'!D86,"*")</f>
        <v>*</v>
      </c>
      <c r="E90" s="47">
        <f>IF('Town Data'!G86&gt;9,'Town Data'!F86,"*")</f>
        <v>1264048.6100000001</v>
      </c>
      <c r="F90" s="45">
        <f>IF('Town Data'!I86&gt;9,'Town Data'!H86,"*")</f>
        <v>9426540.7400000002</v>
      </c>
      <c r="G90" s="46" t="str">
        <f>IF('Town Data'!K86&gt;9,'Town Data'!J86,"*")</f>
        <v>*</v>
      </c>
      <c r="H90" s="47">
        <f>IF('Town Data'!M86&gt;9,'Town Data'!L86,"*")</f>
        <v>1108477.56</v>
      </c>
      <c r="I90" s="9">
        <f t="shared" si="3"/>
        <v>3.1136561979150826E-2</v>
      </c>
      <c r="J90" s="9" t="str">
        <f t="shared" si="4"/>
        <v/>
      </c>
      <c r="K90" s="9">
        <f t="shared" si="5"/>
        <v>0.14034659393555973</v>
      </c>
      <c r="L90" s="15"/>
    </row>
    <row r="91" spans="1:12" x14ac:dyDescent="0.25">
      <c r="A91" s="15"/>
      <c r="B91" s="27" t="str">
        <f>'Town Data'!A87</f>
        <v>WILMINGTON</v>
      </c>
      <c r="C91" s="51">
        <f>IF('Town Data'!C87&gt;9,'Town Data'!B87,"*")</f>
        <v>1336807.56</v>
      </c>
      <c r="D91" s="43">
        <f>IF('Town Data'!E87&gt;9,'Town Data'!D87,"*")</f>
        <v>192068.91</v>
      </c>
      <c r="E91" s="44">
        <f>IF('Town Data'!G87&gt;9,'Town Data'!F87,"*")</f>
        <v>182913.88</v>
      </c>
      <c r="F91" s="43">
        <f>IF('Town Data'!I87&gt;9,'Town Data'!H87,"*")</f>
        <v>1465838.83</v>
      </c>
      <c r="G91" s="43">
        <f>IF('Town Data'!K87&gt;9,'Town Data'!J87,"*")</f>
        <v>184504.05</v>
      </c>
      <c r="H91" s="44">
        <f>IF('Town Data'!M87&gt;9,'Town Data'!L87,"*")</f>
        <v>311690.33</v>
      </c>
      <c r="I91" s="22">
        <f t="shared" si="3"/>
        <v>-8.8025550530681479E-2</v>
      </c>
      <c r="J91" s="22">
        <f t="shared" si="4"/>
        <v>4.1001051196437238E-2</v>
      </c>
      <c r="K91" s="22">
        <f t="shared" si="5"/>
        <v>-0.41315510173190167</v>
      </c>
      <c r="L91" s="15"/>
    </row>
    <row r="92" spans="1:12" x14ac:dyDescent="0.25">
      <c r="A92" s="15"/>
      <c r="B92" s="15" t="str">
        <f>'Town Data'!A88</f>
        <v>WINDSOR</v>
      </c>
      <c r="C92" s="50">
        <f>IF('Town Data'!C88&gt;9,'Town Data'!B88,"*")</f>
        <v>1039238.57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>
        <f>IF('Town Data'!I88&gt;9,'Town Data'!H88,"*")</f>
        <v>1057969.1000000001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-1.7704231626424764E-2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WINHALL</v>
      </c>
      <c r="C93" s="51" t="str">
        <f>IF('Town Data'!C89&gt;9,'Town Data'!B89,"*")</f>
        <v>*</v>
      </c>
      <c r="D93" s="43">
        <f>IF('Town Data'!E89&gt;9,'Town Data'!D89,"*")</f>
        <v>116553.03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>
        <f>IF('Town Data'!K89&gt;9,'Town Data'!J89,"*")</f>
        <v>98520.31</v>
      </c>
      <c r="H93" s="44" t="str">
        <f>IF('Town Data'!M89&gt;9,'Town Data'!L89,"*")</f>
        <v>*</v>
      </c>
      <c r="I93" s="22" t="str">
        <f t="shared" si="3"/>
        <v/>
      </c>
      <c r="J93" s="22">
        <f t="shared" si="4"/>
        <v>0.183035558860909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WINOOSKI</v>
      </c>
      <c r="C94" s="50">
        <f>IF('Town Data'!C90&gt;9,'Town Data'!B90,"*")</f>
        <v>3245343.85</v>
      </c>
      <c r="D94" s="46" t="str">
        <f>IF('Town Data'!E90&gt;9,'Town Data'!D90,"*")</f>
        <v>*</v>
      </c>
      <c r="E94" s="47">
        <f>IF('Town Data'!G90&gt;9,'Town Data'!F90,"*")</f>
        <v>1272296.78</v>
      </c>
      <c r="F94" s="45">
        <f>IF('Town Data'!I90&gt;9,'Town Data'!H90,"*")</f>
        <v>3051382.1</v>
      </c>
      <c r="G94" s="46" t="str">
        <f>IF('Town Data'!K90&gt;9,'Town Data'!J90,"*")</f>
        <v>*</v>
      </c>
      <c r="H94" s="47">
        <f>IF('Town Data'!M90&gt;9,'Town Data'!L90,"*")</f>
        <v>1206193.8999999999</v>
      </c>
      <c r="I94" s="9">
        <f t="shared" si="3"/>
        <v>6.3565211973944533E-2</v>
      </c>
      <c r="J94" s="9" t="str">
        <f t="shared" si="4"/>
        <v/>
      </c>
      <c r="K94" s="9">
        <f t="shared" si="5"/>
        <v>5.4802863785001835E-2</v>
      </c>
      <c r="L94" s="15"/>
    </row>
    <row r="95" spans="1:12" x14ac:dyDescent="0.25">
      <c r="A95" s="15"/>
      <c r="B95" s="27" t="str">
        <f>'Town Data'!A91</f>
        <v>WOODSTOCK</v>
      </c>
      <c r="C95" s="51">
        <f>IF('Town Data'!C91&gt;9,'Town Data'!B91,"*")</f>
        <v>3481026.39</v>
      </c>
      <c r="D95" s="43">
        <f>IF('Town Data'!E91&gt;9,'Town Data'!D91,"*")</f>
        <v>3383338.09</v>
      </c>
      <c r="E95" s="44">
        <f>IF('Town Data'!G91&gt;9,'Town Data'!F91,"*")</f>
        <v>927633.52</v>
      </c>
      <c r="F95" s="43">
        <f>IF('Town Data'!I91&gt;9,'Town Data'!H91,"*")</f>
        <v>3363632.46</v>
      </c>
      <c r="G95" s="43">
        <f>IF('Town Data'!K91&gt;9,'Town Data'!J91,"*")</f>
        <v>3290179.82</v>
      </c>
      <c r="H95" s="44">
        <f>IF('Town Data'!M91&gt;9,'Town Data'!L91,"*")</f>
        <v>933237.56</v>
      </c>
      <c r="I95" s="22">
        <f t="shared" si="3"/>
        <v>3.4900938612062324E-2</v>
      </c>
      <c r="J95" s="22">
        <f t="shared" si="4"/>
        <v>2.8314036039525651E-2</v>
      </c>
      <c r="K95" s="22">
        <f t="shared" si="5"/>
        <v>-6.0049447645463784E-3</v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45593</v>
      </c>
      <c r="E2" s="39">
        <v>11</v>
      </c>
      <c r="F2" s="39">
        <v>0</v>
      </c>
      <c r="G2" s="39">
        <v>0</v>
      </c>
      <c r="H2" s="39">
        <v>0</v>
      </c>
      <c r="I2" s="39">
        <v>0</v>
      </c>
      <c r="J2" s="39">
        <v>60711</v>
      </c>
      <c r="K2" s="39">
        <v>12</v>
      </c>
      <c r="L2" s="39">
        <v>0</v>
      </c>
      <c r="M2" s="39">
        <v>0</v>
      </c>
    </row>
    <row r="3" spans="1:13" x14ac:dyDescent="0.25">
      <c r="A3" s="38" t="s">
        <v>48</v>
      </c>
      <c r="B3" s="39">
        <v>297844.01</v>
      </c>
      <c r="C3" s="39">
        <v>10</v>
      </c>
      <c r="D3" s="39">
        <v>85748.73</v>
      </c>
      <c r="E3" s="39">
        <v>14</v>
      </c>
      <c r="F3" s="39">
        <v>0</v>
      </c>
      <c r="G3" s="39">
        <v>0</v>
      </c>
      <c r="H3" s="39">
        <v>306801.76</v>
      </c>
      <c r="I3" s="39">
        <v>11</v>
      </c>
      <c r="J3" s="39">
        <v>92940.72</v>
      </c>
      <c r="K3" s="39">
        <v>13</v>
      </c>
      <c r="L3" s="39">
        <v>0</v>
      </c>
      <c r="M3" s="39">
        <v>0</v>
      </c>
    </row>
    <row r="4" spans="1:13" x14ac:dyDescent="0.25">
      <c r="A4" s="38" t="s">
        <v>49</v>
      </c>
      <c r="B4" s="39">
        <v>419270.75</v>
      </c>
      <c r="C4" s="39">
        <v>12</v>
      </c>
      <c r="D4" s="39">
        <v>192659.13</v>
      </c>
      <c r="E4" s="39">
        <v>11</v>
      </c>
      <c r="F4" s="39">
        <v>0</v>
      </c>
      <c r="G4" s="39">
        <v>0</v>
      </c>
      <c r="H4" s="39">
        <v>444626.41</v>
      </c>
      <c r="I4" s="39">
        <v>12</v>
      </c>
      <c r="J4" s="39">
        <v>159865.44</v>
      </c>
      <c r="K4" s="39">
        <v>12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1174387.53</v>
      </c>
      <c r="E5" s="39">
        <v>12</v>
      </c>
      <c r="F5" s="39">
        <v>0</v>
      </c>
      <c r="G5" s="39">
        <v>0</v>
      </c>
      <c r="H5" s="39">
        <v>0</v>
      </c>
      <c r="I5" s="39">
        <v>0</v>
      </c>
      <c r="J5" s="39">
        <v>912762.68</v>
      </c>
      <c r="K5" s="39">
        <v>11</v>
      </c>
      <c r="L5" s="39">
        <v>0</v>
      </c>
      <c r="M5" s="39">
        <v>0</v>
      </c>
    </row>
    <row r="6" spans="1:13" x14ac:dyDescent="0.25">
      <c r="A6" s="38" t="s">
        <v>51</v>
      </c>
      <c r="B6" s="39">
        <v>7183353.3600000003</v>
      </c>
      <c r="C6" s="39">
        <v>63</v>
      </c>
      <c r="D6" s="39">
        <v>0</v>
      </c>
      <c r="E6" s="39">
        <v>0</v>
      </c>
      <c r="F6" s="39">
        <v>843776.88</v>
      </c>
      <c r="G6" s="39">
        <v>27</v>
      </c>
      <c r="H6" s="39">
        <v>7205325.6299999999</v>
      </c>
      <c r="I6" s="39">
        <v>62</v>
      </c>
      <c r="J6" s="39">
        <v>413991.17</v>
      </c>
      <c r="K6" s="39">
        <v>11</v>
      </c>
      <c r="L6" s="39">
        <v>832541.39</v>
      </c>
      <c r="M6" s="39">
        <v>27</v>
      </c>
    </row>
    <row r="7" spans="1:13" x14ac:dyDescent="0.25">
      <c r="A7" s="38" t="s">
        <v>52</v>
      </c>
      <c r="B7" s="39">
        <v>525130.18999999994</v>
      </c>
      <c r="C7" s="39">
        <v>18</v>
      </c>
      <c r="D7" s="39">
        <v>0</v>
      </c>
      <c r="E7" s="39">
        <v>0</v>
      </c>
      <c r="F7" s="39">
        <v>0</v>
      </c>
      <c r="G7" s="39">
        <v>0</v>
      </c>
      <c r="H7" s="39">
        <v>502334.65</v>
      </c>
      <c r="I7" s="39">
        <v>19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8106484.2400000002</v>
      </c>
      <c r="C8" s="39">
        <v>81</v>
      </c>
      <c r="D8" s="39">
        <v>1729568.84</v>
      </c>
      <c r="E8" s="39">
        <v>26</v>
      </c>
      <c r="F8" s="39">
        <v>1025820.68</v>
      </c>
      <c r="G8" s="39">
        <v>31</v>
      </c>
      <c r="H8" s="39">
        <v>7977980.3099999996</v>
      </c>
      <c r="I8" s="39">
        <v>86</v>
      </c>
      <c r="J8" s="39">
        <v>1825910.68</v>
      </c>
      <c r="K8" s="39">
        <v>28</v>
      </c>
      <c r="L8" s="39">
        <v>1033057.9</v>
      </c>
      <c r="M8" s="39">
        <v>34</v>
      </c>
    </row>
    <row r="9" spans="1:13" x14ac:dyDescent="0.25">
      <c r="A9" s="38" t="s">
        <v>54</v>
      </c>
      <c r="B9" s="39">
        <v>655404.62</v>
      </c>
      <c r="C9" s="39">
        <v>12</v>
      </c>
      <c r="D9" s="39">
        <v>0</v>
      </c>
      <c r="E9" s="39">
        <v>0</v>
      </c>
      <c r="F9" s="39">
        <v>0</v>
      </c>
      <c r="G9" s="39">
        <v>0</v>
      </c>
      <c r="H9" s="39">
        <v>700090.84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1275192.3200000001</v>
      </c>
      <c r="C10" s="39">
        <v>13</v>
      </c>
      <c r="D10" s="39">
        <v>0</v>
      </c>
      <c r="E10" s="39">
        <v>0</v>
      </c>
      <c r="F10" s="39">
        <v>0</v>
      </c>
      <c r="G10" s="39">
        <v>0</v>
      </c>
      <c r="H10" s="39">
        <v>1245558.04</v>
      </c>
      <c r="I10" s="39">
        <v>14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1040611.8</v>
      </c>
      <c r="C11" s="39">
        <v>21</v>
      </c>
      <c r="D11" s="39">
        <v>0</v>
      </c>
      <c r="E11" s="39">
        <v>0</v>
      </c>
      <c r="F11" s="39">
        <v>0</v>
      </c>
      <c r="G11" s="39">
        <v>0</v>
      </c>
      <c r="H11" s="39">
        <v>1135547.68</v>
      </c>
      <c r="I11" s="39">
        <v>24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10735365.07</v>
      </c>
      <c r="C12" s="39">
        <v>97</v>
      </c>
      <c r="D12" s="39">
        <v>2460031.91</v>
      </c>
      <c r="E12" s="39">
        <v>21</v>
      </c>
      <c r="F12" s="39">
        <v>1564141.69</v>
      </c>
      <c r="G12" s="39">
        <v>40</v>
      </c>
      <c r="H12" s="39">
        <v>10287014.09</v>
      </c>
      <c r="I12" s="39">
        <v>104</v>
      </c>
      <c r="J12" s="39">
        <v>2386009.56</v>
      </c>
      <c r="K12" s="39">
        <v>24</v>
      </c>
      <c r="L12" s="39">
        <v>1465579.8</v>
      </c>
      <c r="M12" s="39">
        <v>40</v>
      </c>
    </row>
    <row r="13" spans="1:13" x14ac:dyDescent="0.25">
      <c r="A13" s="38" t="s">
        <v>58</v>
      </c>
      <c r="B13" s="39">
        <v>1156217.97</v>
      </c>
      <c r="C13" s="39">
        <v>17</v>
      </c>
      <c r="D13" s="39">
        <v>0</v>
      </c>
      <c r="E13" s="39">
        <v>0</v>
      </c>
      <c r="F13" s="39">
        <v>0</v>
      </c>
      <c r="G13" s="39">
        <v>0</v>
      </c>
      <c r="H13" s="39">
        <v>1179905.96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787896.84</v>
      </c>
      <c r="C14" s="39">
        <v>18</v>
      </c>
      <c r="D14" s="39">
        <v>586039.39</v>
      </c>
      <c r="E14" s="39">
        <v>31</v>
      </c>
      <c r="F14" s="39">
        <v>0</v>
      </c>
      <c r="G14" s="39">
        <v>0</v>
      </c>
      <c r="H14" s="39">
        <v>645265.17000000004</v>
      </c>
      <c r="I14" s="39">
        <v>17</v>
      </c>
      <c r="J14" s="39">
        <v>431213.38</v>
      </c>
      <c r="K14" s="39">
        <v>29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31364087.219999999</v>
      </c>
      <c r="C15" s="39">
        <v>211</v>
      </c>
      <c r="D15" s="39">
        <v>13453833.16</v>
      </c>
      <c r="E15" s="39">
        <v>36</v>
      </c>
      <c r="F15" s="39">
        <v>10972246.720000001</v>
      </c>
      <c r="G15" s="39">
        <v>115</v>
      </c>
      <c r="H15" s="39">
        <v>29428079.41</v>
      </c>
      <c r="I15" s="39">
        <v>225</v>
      </c>
      <c r="J15" s="39">
        <v>10017936.76</v>
      </c>
      <c r="K15" s="39">
        <v>31</v>
      </c>
      <c r="L15" s="39">
        <v>10234082.15</v>
      </c>
      <c r="M15" s="39">
        <v>113</v>
      </c>
    </row>
    <row r="16" spans="1:13" x14ac:dyDescent="0.25">
      <c r="A16" s="38" t="s">
        <v>61</v>
      </c>
      <c r="B16" s="39">
        <v>1543226.65</v>
      </c>
      <c r="C16" s="39">
        <v>17</v>
      </c>
      <c r="D16" s="39">
        <v>639193</v>
      </c>
      <c r="E16" s="39">
        <v>15</v>
      </c>
      <c r="F16" s="39">
        <v>353883.6</v>
      </c>
      <c r="G16" s="39">
        <v>10</v>
      </c>
      <c r="H16" s="39">
        <v>1513405.74</v>
      </c>
      <c r="I16" s="39">
        <v>18</v>
      </c>
      <c r="J16" s="39">
        <v>605198.57999999996</v>
      </c>
      <c r="K16" s="39">
        <v>13</v>
      </c>
      <c r="L16" s="39">
        <v>326092.34000000003</v>
      </c>
      <c r="M16" s="39">
        <v>10</v>
      </c>
    </row>
    <row r="17" spans="1:13" x14ac:dyDescent="0.25">
      <c r="A17" s="38" t="s">
        <v>62</v>
      </c>
      <c r="B17" s="39">
        <v>1569632.01</v>
      </c>
      <c r="C17" s="39">
        <v>23</v>
      </c>
      <c r="D17" s="39">
        <v>0</v>
      </c>
      <c r="E17" s="39">
        <v>0</v>
      </c>
      <c r="F17" s="39">
        <v>0</v>
      </c>
      <c r="G17" s="39">
        <v>0</v>
      </c>
      <c r="H17" s="39">
        <v>1448485.93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171598.81</v>
      </c>
      <c r="E18" s="39">
        <v>11</v>
      </c>
      <c r="F18" s="39">
        <v>0</v>
      </c>
      <c r="G18" s="39">
        <v>0</v>
      </c>
      <c r="H18" s="39">
        <v>219909.45</v>
      </c>
      <c r="I18" s="39">
        <v>10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847566.5</v>
      </c>
      <c r="C19" s="39">
        <v>19</v>
      </c>
      <c r="D19" s="39">
        <v>145359.98000000001</v>
      </c>
      <c r="E19" s="39">
        <v>17</v>
      </c>
      <c r="F19" s="39">
        <v>0</v>
      </c>
      <c r="G19" s="39">
        <v>0</v>
      </c>
      <c r="H19" s="39">
        <v>840151.5</v>
      </c>
      <c r="I19" s="39">
        <v>22</v>
      </c>
      <c r="J19" s="39">
        <v>159466.07999999999</v>
      </c>
      <c r="K19" s="39">
        <v>16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6837408.5700000003</v>
      </c>
      <c r="C20" s="39">
        <v>56</v>
      </c>
      <c r="D20" s="39">
        <v>3921378.31</v>
      </c>
      <c r="E20" s="39">
        <v>25</v>
      </c>
      <c r="F20" s="39">
        <v>718652.09</v>
      </c>
      <c r="G20" s="39">
        <v>20</v>
      </c>
      <c r="H20" s="39">
        <v>6540667.3700000001</v>
      </c>
      <c r="I20" s="39">
        <v>56</v>
      </c>
      <c r="J20" s="39">
        <v>3885083.46</v>
      </c>
      <c r="K20" s="39">
        <v>30</v>
      </c>
      <c r="L20" s="39">
        <v>709989.13</v>
      </c>
      <c r="M20" s="39">
        <v>18</v>
      </c>
    </row>
    <row r="21" spans="1:13" x14ac:dyDescent="0.25">
      <c r="A21" s="38" t="s">
        <v>66</v>
      </c>
      <c r="B21" s="39">
        <v>543554.56000000006</v>
      </c>
      <c r="C21" s="39">
        <v>10</v>
      </c>
      <c r="D21" s="39">
        <v>49228.78</v>
      </c>
      <c r="E21" s="39">
        <v>11</v>
      </c>
      <c r="F21" s="39">
        <v>0</v>
      </c>
      <c r="G21" s="39">
        <v>0</v>
      </c>
      <c r="H21" s="39">
        <v>0</v>
      </c>
      <c r="I21" s="39">
        <v>0</v>
      </c>
      <c r="J21" s="39">
        <v>37809.81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2438748.91</v>
      </c>
      <c r="C22" s="39">
        <v>24</v>
      </c>
      <c r="D22" s="39">
        <v>149072.07</v>
      </c>
      <c r="E22" s="39">
        <v>11</v>
      </c>
      <c r="F22" s="39">
        <v>0</v>
      </c>
      <c r="G22" s="39">
        <v>0</v>
      </c>
      <c r="H22" s="39">
        <v>2413265.2000000002</v>
      </c>
      <c r="I22" s="39">
        <v>24</v>
      </c>
      <c r="J22" s="39">
        <v>200388.78</v>
      </c>
      <c r="K22" s="39">
        <v>16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1126714.04</v>
      </c>
      <c r="C23" s="39">
        <v>14</v>
      </c>
      <c r="D23" s="39">
        <v>300531.95</v>
      </c>
      <c r="E23" s="39">
        <v>14</v>
      </c>
      <c r="F23" s="39">
        <v>0</v>
      </c>
      <c r="G23" s="39">
        <v>0</v>
      </c>
      <c r="H23" s="39">
        <v>1074123.6399999999</v>
      </c>
      <c r="I23" s="39">
        <v>13</v>
      </c>
      <c r="J23" s="39">
        <v>339632.99</v>
      </c>
      <c r="K23" s="39">
        <v>13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705633.43</v>
      </c>
      <c r="C24" s="39">
        <v>21</v>
      </c>
      <c r="D24" s="39">
        <v>294653.8</v>
      </c>
      <c r="E24" s="39">
        <v>40</v>
      </c>
      <c r="F24" s="39">
        <v>224354.85</v>
      </c>
      <c r="G24" s="39">
        <v>11</v>
      </c>
      <c r="H24" s="39">
        <v>657269.55000000005</v>
      </c>
      <c r="I24" s="39">
        <v>21</v>
      </c>
      <c r="J24" s="39">
        <v>393824.85</v>
      </c>
      <c r="K24" s="39">
        <v>37</v>
      </c>
      <c r="L24" s="39">
        <v>230899.46</v>
      </c>
      <c r="M24" s="39">
        <v>11</v>
      </c>
    </row>
    <row r="25" spans="1:13" x14ac:dyDescent="0.25">
      <c r="A25" s="38" t="s">
        <v>70</v>
      </c>
      <c r="B25" s="39">
        <v>1146263.82</v>
      </c>
      <c r="C25" s="39">
        <v>21</v>
      </c>
      <c r="D25" s="39">
        <v>0</v>
      </c>
      <c r="E25" s="39">
        <v>0</v>
      </c>
      <c r="F25" s="39">
        <v>0</v>
      </c>
      <c r="G25" s="39">
        <v>0</v>
      </c>
      <c r="H25" s="39">
        <v>1075174.75</v>
      </c>
      <c r="I25" s="39">
        <v>23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10412900.939999999</v>
      </c>
      <c r="C26" s="39">
        <v>87</v>
      </c>
      <c r="D26" s="39">
        <v>0</v>
      </c>
      <c r="E26" s="39">
        <v>0</v>
      </c>
      <c r="F26" s="39">
        <v>1003679.47</v>
      </c>
      <c r="G26" s="39">
        <v>25</v>
      </c>
      <c r="H26" s="39">
        <v>9796858.9499999993</v>
      </c>
      <c r="I26" s="39">
        <v>90</v>
      </c>
      <c r="J26" s="39">
        <v>0</v>
      </c>
      <c r="K26" s="39">
        <v>0</v>
      </c>
      <c r="L26" s="39">
        <v>986096.28</v>
      </c>
      <c r="M26" s="39">
        <v>26</v>
      </c>
    </row>
    <row r="27" spans="1:13" x14ac:dyDescent="0.25">
      <c r="A27" s="38" t="s">
        <v>72</v>
      </c>
      <c r="B27" s="39">
        <v>1399991.82</v>
      </c>
      <c r="C27" s="39">
        <v>17</v>
      </c>
      <c r="D27" s="39">
        <v>0</v>
      </c>
      <c r="E27" s="39">
        <v>0</v>
      </c>
      <c r="F27" s="39">
        <v>0</v>
      </c>
      <c r="G27" s="39">
        <v>0</v>
      </c>
      <c r="H27" s="39">
        <v>1388049.93</v>
      </c>
      <c r="I27" s="39">
        <v>17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562960.34</v>
      </c>
      <c r="C28" s="39">
        <v>12</v>
      </c>
      <c r="D28" s="39">
        <v>0</v>
      </c>
      <c r="E28" s="39">
        <v>0</v>
      </c>
      <c r="F28" s="39">
        <v>0</v>
      </c>
      <c r="G28" s="39">
        <v>0</v>
      </c>
      <c r="H28" s="39">
        <v>549444.97</v>
      </c>
      <c r="I28" s="39">
        <v>11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620139.63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600748.23</v>
      </c>
      <c r="I29" s="39">
        <v>13</v>
      </c>
      <c r="J29" s="39">
        <v>931361.29</v>
      </c>
      <c r="K29" s="39">
        <v>10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1575021.23</v>
      </c>
      <c r="C30" s="39">
        <v>10</v>
      </c>
      <c r="D30" s="39">
        <v>822800.75</v>
      </c>
      <c r="E30" s="39">
        <v>10</v>
      </c>
      <c r="F30" s="39">
        <v>0</v>
      </c>
      <c r="G30" s="39">
        <v>0</v>
      </c>
      <c r="H30" s="39">
        <v>1462248.89</v>
      </c>
      <c r="I30" s="39">
        <v>10</v>
      </c>
      <c r="J30" s="39">
        <v>696104.46</v>
      </c>
      <c r="K30" s="39">
        <v>12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24491.4</v>
      </c>
      <c r="E31" s="39">
        <v>10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82119</v>
      </c>
      <c r="K32" s="39">
        <v>14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0</v>
      </c>
      <c r="C33" s="39">
        <v>0</v>
      </c>
      <c r="D33" s="39">
        <v>98541.3</v>
      </c>
      <c r="E33" s="39">
        <v>11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914960.66</v>
      </c>
      <c r="C34" s="39">
        <v>18</v>
      </c>
      <c r="D34" s="39">
        <v>0</v>
      </c>
      <c r="E34" s="39">
        <v>0</v>
      </c>
      <c r="F34" s="39">
        <v>0</v>
      </c>
      <c r="G34" s="39">
        <v>0</v>
      </c>
      <c r="H34" s="39">
        <v>924032.44</v>
      </c>
      <c r="I34" s="39">
        <v>18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6320071.79</v>
      </c>
      <c r="C35" s="39">
        <v>48</v>
      </c>
      <c r="D35" s="39">
        <v>2823930.14</v>
      </c>
      <c r="E35" s="39">
        <v>24</v>
      </c>
      <c r="F35" s="39">
        <v>1100632.3600000001</v>
      </c>
      <c r="G35" s="39">
        <v>20</v>
      </c>
      <c r="H35" s="39">
        <v>5555234.6699999999</v>
      </c>
      <c r="I35" s="39">
        <v>46</v>
      </c>
      <c r="J35" s="39">
        <v>3622957.77</v>
      </c>
      <c r="K35" s="39">
        <v>29</v>
      </c>
      <c r="L35" s="39">
        <v>933069</v>
      </c>
      <c r="M35" s="39">
        <v>19</v>
      </c>
    </row>
    <row r="36" spans="1:13" x14ac:dyDescent="0.25">
      <c r="A36" s="38" t="s">
        <v>81</v>
      </c>
      <c r="B36" s="39">
        <v>1315612.32</v>
      </c>
      <c r="C36" s="39">
        <v>12</v>
      </c>
      <c r="D36" s="39">
        <v>0</v>
      </c>
      <c r="E36" s="39">
        <v>0</v>
      </c>
      <c r="F36" s="39">
        <v>0</v>
      </c>
      <c r="G36" s="39">
        <v>0</v>
      </c>
      <c r="H36" s="39">
        <v>1350969.54</v>
      </c>
      <c r="I36" s="39">
        <v>13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30079</v>
      </c>
      <c r="E37" s="39">
        <v>10</v>
      </c>
      <c r="F37" s="39">
        <v>0</v>
      </c>
      <c r="G37" s="39">
        <v>0</v>
      </c>
      <c r="H37" s="39">
        <v>0</v>
      </c>
      <c r="I37" s="39">
        <v>0</v>
      </c>
      <c r="J37" s="39">
        <v>31249.45</v>
      </c>
      <c r="K37" s="39">
        <v>11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602918.46</v>
      </c>
      <c r="E38" s="39">
        <v>10</v>
      </c>
      <c r="F38" s="39">
        <v>0</v>
      </c>
      <c r="G38" s="39">
        <v>0</v>
      </c>
      <c r="H38" s="39">
        <v>0</v>
      </c>
      <c r="I38" s="39">
        <v>0</v>
      </c>
      <c r="J38" s="39">
        <v>555153.47</v>
      </c>
      <c r="K38" s="39">
        <v>13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1173884.1100000001</v>
      </c>
      <c r="C39" s="39">
        <v>12</v>
      </c>
      <c r="D39" s="39">
        <v>0</v>
      </c>
      <c r="E39" s="39">
        <v>0</v>
      </c>
      <c r="F39" s="39">
        <v>0</v>
      </c>
      <c r="G39" s="39">
        <v>0</v>
      </c>
      <c r="H39" s="39">
        <v>1085989.73</v>
      </c>
      <c r="I39" s="39">
        <v>14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531747.06999999995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739509.35</v>
      </c>
      <c r="I40" s="39">
        <v>14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2362131.36</v>
      </c>
      <c r="C41" s="39">
        <v>37</v>
      </c>
      <c r="D41" s="39">
        <v>1634748.53</v>
      </c>
      <c r="E41" s="39">
        <v>61</v>
      </c>
      <c r="F41" s="39">
        <v>1089015.52</v>
      </c>
      <c r="G41" s="39">
        <v>29</v>
      </c>
      <c r="H41" s="39">
        <v>2099779.2999999998</v>
      </c>
      <c r="I41" s="39">
        <v>34</v>
      </c>
      <c r="J41" s="39">
        <v>1552403.32</v>
      </c>
      <c r="K41" s="39">
        <v>56</v>
      </c>
      <c r="L41" s="39">
        <v>1053782.43</v>
      </c>
      <c r="M41" s="39">
        <v>27</v>
      </c>
    </row>
    <row r="42" spans="1:13" x14ac:dyDescent="0.25">
      <c r="A42" s="38" t="s">
        <v>87</v>
      </c>
      <c r="B42" s="39">
        <v>406815.66</v>
      </c>
      <c r="C42" s="39">
        <v>15</v>
      </c>
      <c r="D42" s="39">
        <v>0</v>
      </c>
      <c r="E42" s="39">
        <v>0</v>
      </c>
      <c r="F42" s="39">
        <v>0</v>
      </c>
      <c r="G42" s="39">
        <v>0</v>
      </c>
      <c r="H42" s="39">
        <v>450642.11</v>
      </c>
      <c r="I42" s="39">
        <v>16</v>
      </c>
      <c r="J42" s="39">
        <v>74785.649999999994</v>
      </c>
      <c r="K42" s="39">
        <v>10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2003526.67</v>
      </c>
      <c r="C43" s="39">
        <v>39</v>
      </c>
      <c r="D43" s="39">
        <v>1004604.41</v>
      </c>
      <c r="E43" s="39">
        <v>39</v>
      </c>
      <c r="F43" s="39">
        <v>571696.54</v>
      </c>
      <c r="G43" s="39">
        <v>22</v>
      </c>
      <c r="H43" s="39">
        <v>2084484.43</v>
      </c>
      <c r="I43" s="39">
        <v>38</v>
      </c>
      <c r="J43" s="39">
        <v>775417.77</v>
      </c>
      <c r="K43" s="39">
        <v>39</v>
      </c>
      <c r="L43" s="39">
        <v>567989.67000000004</v>
      </c>
      <c r="M43" s="39">
        <v>21</v>
      </c>
    </row>
    <row r="44" spans="1:13" x14ac:dyDescent="0.25">
      <c r="A44" s="38" t="s">
        <v>89</v>
      </c>
      <c r="B44" s="39">
        <v>3206429.7</v>
      </c>
      <c r="C44" s="39">
        <v>26</v>
      </c>
      <c r="D44" s="39">
        <v>0</v>
      </c>
      <c r="E44" s="39">
        <v>0</v>
      </c>
      <c r="F44" s="39">
        <v>284072.71999999997</v>
      </c>
      <c r="G44" s="39">
        <v>12</v>
      </c>
      <c r="H44" s="39">
        <v>3097095.89</v>
      </c>
      <c r="I44" s="39">
        <v>29</v>
      </c>
      <c r="J44" s="39">
        <v>224328.63</v>
      </c>
      <c r="K44" s="39">
        <v>12</v>
      </c>
      <c r="L44" s="39">
        <v>285699.40000000002</v>
      </c>
      <c r="M44" s="39">
        <v>13</v>
      </c>
    </row>
    <row r="45" spans="1:13" x14ac:dyDescent="0.25">
      <c r="A45" s="38" t="s">
        <v>90</v>
      </c>
      <c r="B45" s="39">
        <v>6252601.0700000003</v>
      </c>
      <c r="C45" s="39">
        <v>60</v>
      </c>
      <c r="D45" s="39">
        <v>4490934.75</v>
      </c>
      <c r="E45" s="39">
        <v>42</v>
      </c>
      <c r="F45" s="39">
        <v>1447699.73</v>
      </c>
      <c r="G45" s="39">
        <v>37</v>
      </c>
      <c r="H45" s="39">
        <v>6155779.2199999997</v>
      </c>
      <c r="I45" s="39">
        <v>59</v>
      </c>
      <c r="J45" s="39">
        <v>4283297.46</v>
      </c>
      <c r="K45" s="39">
        <v>42</v>
      </c>
      <c r="L45" s="39">
        <v>1354308.44</v>
      </c>
      <c r="M45" s="39">
        <v>34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308817.27</v>
      </c>
      <c r="I46" s="39">
        <v>10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124745.13</v>
      </c>
      <c r="K47" s="39">
        <v>10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6129112.5700000003</v>
      </c>
      <c r="C48" s="39">
        <v>58</v>
      </c>
      <c r="D48" s="39">
        <v>0</v>
      </c>
      <c r="E48" s="39">
        <v>0</v>
      </c>
      <c r="F48" s="39">
        <v>982603.14</v>
      </c>
      <c r="G48" s="39">
        <v>27</v>
      </c>
      <c r="H48" s="39">
        <v>6044774.8600000003</v>
      </c>
      <c r="I48" s="39">
        <v>61</v>
      </c>
      <c r="J48" s="39">
        <v>0</v>
      </c>
      <c r="K48" s="39">
        <v>0</v>
      </c>
      <c r="L48" s="39">
        <v>987619.58</v>
      </c>
      <c r="M48" s="39">
        <v>29</v>
      </c>
    </row>
    <row r="49" spans="1:13" x14ac:dyDescent="0.25">
      <c r="A49" s="38" t="s">
        <v>94</v>
      </c>
      <c r="B49" s="39">
        <v>2772998.87</v>
      </c>
      <c r="C49" s="39">
        <v>23</v>
      </c>
      <c r="D49" s="39">
        <v>0</v>
      </c>
      <c r="E49" s="39">
        <v>0</v>
      </c>
      <c r="F49" s="39">
        <v>0</v>
      </c>
      <c r="G49" s="39">
        <v>0</v>
      </c>
      <c r="H49" s="39">
        <v>2856426.92</v>
      </c>
      <c r="I49" s="39">
        <v>26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376434.39</v>
      </c>
      <c r="C50" s="39">
        <v>11</v>
      </c>
      <c r="D50" s="39">
        <v>108816.81</v>
      </c>
      <c r="E50" s="39">
        <v>14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6876543.71</v>
      </c>
      <c r="C51" s="39">
        <v>69</v>
      </c>
      <c r="D51" s="39">
        <v>829800.81</v>
      </c>
      <c r="E51" s="39">
        <v>10</v>
      </c>
      <c r="F51" s="39">
        <v>1170315.03</v>
      </c>
      <c r="G51" s="39">
        <v>31</v>
      </c>
      <c r="H51" s="39">
        <v>6763875.0499999998</v>
      </c>
      <c r="I51" s="39">
        <v>73</v>
      </c>
      <c r="J51" s="39">
        <v>921039.85</v>
      </c>
      <c r="K51" s="39">
        <v>11</v>
      </c>
      <c r="L51" s="39">
        <v>1159655.3</v>
      </c>
      <c r="M51" s="39">
        <v>30</v>
      </c>
    </row>
    <row r="52" spans="1:13" x14ac:dyDescent="0.25">
      <c r="A52" s="38" t="s">
        <v>97</v>
      </c>
      <c r="B52" s="39">
        <v>3881124.97</v>
      </c>
      <c r="C52" s="39">
        <v>35</v>
      </c>
      <c r="D52" s="39">
        <v>180337.79</v>
      </c>
      <c r="E52" s="39">
        <v>14</v>
      </c>
      <c r="F52" s="39">
        <v>378273.82</v>
      </c>
      <c r="G52" s="39">
        <v>12</v>
      </c>
      <c r="H52" s="39">
        <v>3530001.4</v>
      </c>
      <c r="I52" s="39">
        <v>34</v>
      </c>
      <c r="J52" s="39">
        <v>190174.51</v>
      </c>
      <c r="K52" s="39">
        <v>15</v>
      </c>
      <c r="L52" s="39">
        <v>328537.82</v>
      </c>
      <c r="M52" s="39">
        <v>14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20797.099999999999</v>
      </c>
      <c r="E53" s="39">
        <v>11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2877847.3</v>
      </c>
      <c r="C54" s="39">
        <v>35</v>
      </c>
      <c r="D54" s="39">
        <v>0</v>
      </c>
      <c r="E54" s="39">
        <v>0</v>
      </c>
      <c r="F54" s="39">
        <v>397223.21</v>
      </c>
      <c r="G54" s="39">
        <v>15</v>
      </c>
      <c r="H54" s="39">
        <v>2710939.13</v>
      </c>
      <c r="I54" s="39">
        <v>34</v>
      </c>
      <c r="J54" s="39">
        <v>0</v>
      </c>
      <c r="K54" s="39">
        <v>0</v>
      </c>
      <c r="L54" s="39">
        <v>387477.38</v>
      </c>
      <c r="M54" s="39">
        <v>15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347041.07</v>
      </c>
      <c r="E55" s="39">
        <v>22</v>
      </c>
      <c r="F55" s="39">
        <v>0</v>
      </c>
      <c r="G55" s="39">
        <v>0</v>
      </c>
      <c r="H55" s="39">
        <v>0</v>
      </c>
      <c r="I55" s="39">
        <v>0</v>
      </c>
      <c r="J55" s="39">
        <v>326934.59000000003</v>
      </c>
      <c r="K55" s="39">
        <v>19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1052960.8999999999</v>
      </c>
      <c r="C56" s="39">
        <v>24</v>
      </c>
      <c r="D56" s="39">
        <v>0</v>
      </c>
      <c r="E56" s="39">
        <v>0</v>
      </c>
      <c r="F56" s="39">
        <v>0</v>
      </c>
      <c r="G56" s="39">
        <v>0</v>
      </c>
      <c r="H56" s="39">
        <v>995896.93</v>
      </c>
      <c r="I56" s="39">
        <v>23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0</v>
      </c>
      <c r="C57" s="39">
        <v>0</v>
      </c>
      <c r="D57" s="39">
        <v>190982.09</v>
      </c>
      <c r="E57" s="39">
        <v>11</v>
      </c>
      <c r="F57" s="39">
        <v>0</v>
      </c>
      <c r="G57" s="39">
        <v>0</v>
      </c>
      <c r="H57" s="39">
        <v>0</v>
      </c>
      <c r="I57" s="39">
        <v>0</v>
      </c>
      <c r="J57" s="39">
        <v>79396.289999999994</v>
      </c>
      <c r="K57" s="39">
        <v>10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55504.01</v>
      </c>
      <c r="E58" s="39">
        <v>13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697056.03</v>
      </c>
      <c r="C59" s="39">
        <v>14</v>
      </c>
      <c r="D59" s="39">
        <v>0</v>
      </c>
      <c r="E59" s="39">
        <v>0</v>
      </c>
      <c r="F59" s="39">
        <v>0</v>
      </c>
      <c r="G59" s="39">
        <v>0</v>
      </c>
      <c r="H59" s="39">
        <v>702441.64</v>
      </c>
      <c r="I59" s="39">
        <v>17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565436.84</v>
      </c>
      <c r="I60" s="39">
        <v>14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1780368.87</v>
      </c>
      <c r="C61" s="39">
        <v>22</v>
      </c>
      <c r="D61" s="39">
        <v>0</v>
      </c>
      <c r="E61" s="39">
        <v>0</v>
      </c>
      <c r="F61" s="39">
        <v>0</v>
      </c>
      <c r="G61" s="39">
        <v>0</v>
      </c>
      <c r="H61" s="39">
        <v>1765756.36</v>
      </c>
      <c r="I61" s="39">
        <v>26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476542.39</v>
      </c>
      <c r="I62" s="39">
        <v>10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742195.39</v>
      </c>
      <c r="C63" s="39">
        <v>13</v>
      </c>
      <c r="D63" s="39">
        <v>0</v>
      </c>
      <c r="E63" s="39">
        <v>0</v>
      </c>
      <c r="F63" s="39">
        <v>0</v>
      </c>
      <c r="G63" s="39">
        <v>0</v>
      </c>
      <c r="H63" s="39">
        <v>890570.51</v>
      </c>
      <c r="I63" s="39">
        <v>12</v>
      </c>
      <c r="J63" s="39">
        <v>0</v>
      </c>
      <c r="K63" s="39">
        <v>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1305657.44</v>
      </c>
      <c r="C64" s="39">
        <v>32</v>
      </c>
      <c r="D64" s="39">
        <v>0</v>
      </c>
      <c r="E64" s="39">
        <v>0</v>
      </c>
      <c r="F64" s="39">
        <v>283550.71999999997</v>
      </c>
      <c r="G64" s="39">
        <v>12</v>
      </c>
      <c r="H64" s="39">
        <v>1405626.69</v>
      </c>
      <c r="I64" s="39">
        <v>36</v>
      </c>
      <c r="J64" s="39">
        <v>0</v>
      </c>
      <c r="K64" s="39">
        <v>0</v>
      </c>
      <c r="L64" s="39">
        <v>280905.53000000003</v>
      </c>
      <c r="M64" s="39">
        <v>13</v>
      </c>
    </row>
    <row r="65" spans="1:13" x14ac:dyDescent="0.25">
      <c r="A65" s="38" t="s">
        <v>110</v>
      </c>
      <c r="B65" s="39">
        <v>1073622.56</v>
      </c>
      <c r="C65" s="39">
        <v>12</v>
      </c>
      <c r="D65" s="39">
        <v>0</v>
      </c>
      <c r="E65" s="39">
        <v>0</v>
      </c>
      <c r="F65" s="39">
        <v>0</v>
      </c>
      <c r="G65" s="39">
        <v>0</v>
      </c>
      <c r="H65" s="39">
        <v>1044529.02</v>
      </c>
      <c r="I65" s="39">
        <v>12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11142708.6</v>
      </c>
      <c r="C66" s="39">
        <v>104</v>
      </c>
      <c r="D66" s="39">
        <v>686660.06</v>
      </c>
      <c r="E66" s="39">
        <v>14</v>
      </c>
      <c r="F66" s="39">
        <v>1301299.33</v>
      </c>
      <c r="G66" s="39">
        <v>40</v>
      </c>
      <c r="H66" s="39">
        <v>10630771.050000001</v>
      </c>
      <c r="I66" s="39">
        <v>102</v>
      </c>
      <c r="J66" s="39">
        <v>796612.8</v>
      </c>
      <c r="K66" s="39">
        <v>13</v>
      </c>
      <c r="L66" s="39">
        <v>1340913.6000000001</v>
      </c>
      <c r="M66" s="39">
        <v>40</v>
      </c>
    </row>
    <row r="67" spans="1:13" x14ac:dyDescent="0.25">
      <c r="A67" s="38" t="s">
        <v>112</v>
      </c>
      <c r="B67" s="39">
        <v>3197675.55</v>
      </c>
      <c r="C67" s="39">
        <v>13</v>
      </c>
      <c r="D67" s="39">
        <v>0</v>
      </c>
      <c r="E67" s="39">
        <v>0</v>
      </c>
      <c r="F67" s="39">
        <v>0</v>
      </c>
      <c r="G67" s="39">
        <v>0</v>
      </c>
      <c r="H67" s="39">
        <v>2671311.04</v>
      </c>
      <c r="I67" s="39">
        <v>15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78909.23</v>
      </c>
      <c r="E68" s="39">
        <v>13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3209614.17</v>
      </c>
      <c r="C69" s="39">
        <v>34</v>
      </c>
      <c r="D69" s="39">
        <v>1216303.1200000001</v>
      </c>
      <c r="E69" s="39">
        <v>13</v>
      </c>
      <c r="F69" s="39">
        <v>503083.48</v>
      </c>
      <c r="G69" s="39">
        <v>19</v>
      </c>
      <c r="H69" s="39">
        <v>3279466.75</v>
      </c>
      <c r="I69" s="39">
        <v>35</v>
      </c>
      <c r="J69" s="39">
        <v>1207581.03</v>
      </c>
      <c r="K69" s="39">
        <v>16</v>
      </c>
      <c r="L69" s="39">
        <v>477852.81</v>
      </c>
      <c r="M69" s="39">
        <v>18</v>
      </c>
    </row>
    <row r="70" spans="1:13" x14ac:dyDescent="0.25">
      <c r="A70" s="38" t="s">
        <v>115</v>
      </c>
      <c r="B70" s="39">
        <v>20918074.350000001</v>
      </c>
      <c r="C70" s="39">
        <v>107</v>
      </c>
      <c r="D70" s="39">
        <v>9699005.6199999992</v>
      </c>
      <c r="E70" s="39">
        <v>25</v>
      </c>
      <c r="F70" s="39">
        <v>2652488.2999999998</v>
      </c>
      <c r="G70" s="39">
        <v>41</v>
      </c>
      <c r="H70" s="39">
        <v>21444216.940000001</v>
      </c>
      <c r="I70" s="39">
        <v>107</v>
      </c>
      <c r="J70" s="39">
        <v>11175893.58</v>
      </c>
      <c r="K70" s="39">
        <v>26</v>
      </c>
      <c r="L70" s="39">
        <v>2363043.96</v>
      </c>
      <c r="M70" s="39">
        <v>40</v>
      </c>
    </row>
    <row r="71" spans="1:13" x14ac:dyDescent="0.25">
      <c r="A71" s="38" t="s">
        <v>116</v>
      </c>
      <c r="B71" s="39">
        <v>636979.72</v>
      </c>
      <c r="C71" s="39">
        <v>15</v>
      </c>
      <c r="D71" s="39">
        <v>172392.37</v>
      </c>
      <c r="E71" s="39">
        <v>18</v>
      </c>
      <c r="F71" s="39">
        <v>0</v>
      </c>
      <c r="G71" s="39">
        <v>0</v>
      </c>
      <c r="H71" s="39">
        <v>672170.95</v>
      </c>
      <c r="I71" s="39">
        <v>17</v>
      </c>
      <c r="J71" s="39">
        <v>157653.03</v>
      </c>
      <c r="K71" s="39">
        <v>19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2862472.54</v>
      </c>
      <c r="C72" s="39">
        <v>35</v>
      </c>
      <c r="D72" s="39">
        <v>0</v>
      </c>
      <c r="E72" s="39">
        <v>0</v>
      </c>
      <c r="F72" s="39">
        <v>268409.38</v>
      </c>
      <c r="G72" s="39">
        <v>16</v>
      </c>
      <c r="H72" s="39">
        <v>2793003.24</v>
      </c>
      <c r="I72" s="39">
        <v>36</v>
      </c>
      <c r="J72" s="39">
        <v>0</v>
      </c>
      <c r="K72" s="39">
        <v>0</v>
      </c>
      <c r="L72" s="39">
        <v>221444.04</v>
      </c>
      <c r="M72" s="39">
        <v>15</v>
      </c>
    </row>
    <row r="73" spans="1:13" x14ac:dyDescent="0.25">
      <c r="A73" s="38" t="s">
        <v>118</v>
      </c>
      <c r="B73" s="39">
        <v>5530736.6600000001</v>
      </c>
      <c r="C73" s="39">
        <v>58</v>
      </c>
      <c r="D73" s="39">
        <v>0</v>
      </c>
      <c r="E73" s="39">
        <v>0</v>
      </c>
      <c r="F73" s="39">
        <v>652551.54</v>
      </c>
      <c r="G73" s="39">
        <v>23</v>
      </c>
      <c r="H73" s="39">
        <v>5124491.32</v>
      </c>
      <c r="I73" s="39">
        <v>58</v>
      </c>
      <c r="J73" s="39">
        <v>0</v>
      </c>
      <c r="K73" s="39">
        <v>0</v>
      </c>
      <c r="L73" s="39">
        <v>682948.48</v>
      </c>
      <c r="M73" s="39">
        <v>22</v>
      </c>
    </row>
    <row r="74" spans="1:13" x14ac:dyDescent="0.25">
      <c r="A74" s="38" t="s">
        <v>119</v>
      </c>
      <c r="B74" s="39">
        <v>2333815.2799999998</v>
      </c>
      <c r="C74" s="39">
        <v>12</v>
      </c>
      <c r="D74" s="39">
        <v>0</v>
      </c>
      <c r="E74" s="39">
        <v>0</v>
      </c>
      <c r="F74" s="39">
        <v>0</v>
      </c>
      <c r="G74" s="39">
        <v>0</v>
      </c>
      <c r="H74" s="39">
        <v>2236522.7599999998</v>
      </c>
      <c r="I74" s="39">
        <v>13</v>
      </c>
      <c r="J74" s="39">
        <v>0</v>
      </c>
      <c r="K74" s="39">
        <v>0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3522064.23</v>
      </c>
      <c r="C75" s="39">
        <v>48</v>
      </c>
      <c r="D75" s="39">
        <v>0</v>
      </c>
      <c r="E75" s="39">
        <v>0</v>
      </c>
      <c r="F75" s="39">
        <v>286190.07</v>
      </c>
      <c r="G75" s="39">
        <v>21</v>
      </c>
      <c r="H75" s="39">
        <v>3431532.8</v>
      </c>
      <c r="I75" s="39">
        <v>48</v>
      </c>
      <c r="J75" s="39">
        <v>0</v>
      </c>
      <c r="K75" s="39">
        <v>0</v>
      </c>
      <c r="L75" s="39">
        <v>332758.34000000003</v>
      </c>
      <c r="M75" s="39">
        <v>22</v>
      </c>
    </row>
    <row r="76" spans="1:13" x14ac:dyDescent="0.25">
      <c r="A76" s="38" t="s">
        <v>121</v>
      </c>
      <c r="B76" s="39">
        <v>7970864.6399999997</v>
      </c>
      <c r="C76" s="39">
        <v>78</v>
      </c>
      <c r="D76" s="39">
        <v>7297714.7699999996</v>
      </c>
      <c r="E76" s="39">
        <v>109</v>
      </c>
      <c r="F76" s="39">
        <v>2598118.62</v>
      </c>
      <c r="G76" s="39">
        <v>51</v>
      </c>
      <c r="H76" s="39">
        <v>8126195.96</v>
      </c>
      <c r="I76" s="39">
        <v>77</v>
      </c>
      <c r="J76" s="39">
        <v>7621254.7599999998</v>
      </c>
      <c r="K76" s="39">
        <v>105</v>
      </c>
      <c r="L76" s="39">
        <v>2514846.65</v>
      </c>
      <c r="M76" s="39">
        <v>49</v>
      </c>
    </row>
    <row r="77" spans="1:13" x14ac:dyDescent="0.25">
      <c r="A77" s="35" t="s">
        <v>122</v>
      </c>
      <c r="B77" s="35">
        <v>1591708.82</v>
      </c>
      <c r="C77" s="35">
        <v>17</v>
      </c>
      <c r="D77" s="35">
        <v>0</v>
      </c>
      <c r="E77" s="35">
        <v>0</v>
      </c>
      <c r="F77" s="35">
        <v>0</v>
      </c>
      <c r="G77" s="35">
        <v>0</v>
      </c>
      <c r="H77" s="35">
        <v>1577667.25</v>
      </c>
      <c r="I77" s="35">
        <v>18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197987.22</v>
      </c>
      <c r="C78" s="35">
        <v>10</v>
      </c>
      <c r="D78" s="35">
        <v>0</v>
      </c>
      <c r="E78" s="35">
        <v>0</v>
      </c>
      <c r="F78" s="35">
        <v>0</v>
      </c>
      <c r="G78" s="35">
        <v>0</v>
      </c>
      <c r="H78" s="35">
        <v>202107.23</v>
      </c>
      <c r="I78" s="35">
        <v>10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1195877.8899999999</v>
      </c>
      <c r="C79" s="35">
        <v>16</v>
      </c>
      <c r="D79" s="35">
        <v>0</v>
      </c>
      <c r="E79" s="35">
        <v>0</v>
      </c>
      <c r="F79" s="35">
        <v>0</v>
      </c>
      <c r="G79" s="35">
        <v>0</v>
      </c>
      <c r="H79" s="35">
        <v>1220738.1499999999</v>
      </c>
      <c r="I79" s="35">
        <v>18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2273772.1</v>
      </c>
      <c r="C80" s="35">
        <v>33</v>
      </c>
      <c r="D80" s="35">
        <v>553746.82999999996</v>
      </c>
      <c r="E80" s="35">
        <v>27</v>
      </c>
      <c r="F80" s="35">
        <v>596803.31999999995</v>
      </c>
      <c r="G80" s="35">
        <v>21</v>
      </c>
      <c r="H80" s="35">
        <v>1892966.06</v>
      </c>
      <c r="I80" s="35">
        <v>33</v>
      </c>
      <c r="J80" s="35">
        <v>421661.36</v>
      </c>
      <c r="K80" s="35">
        <v>22</v>
      </c>
      <c r="L80" s="35">
        <v>559203.04</v>
      </c>
      <c r="M80" s="35">
        <v>20</v>
      </c>
    </row>
    <row r="81" spans="1:13" x14ac:dyDescent="0.25">
      <c r="A81" s="35" t="s">
        <v>126</v>
      </c>
      <c r="B81" s="35">
        <v>827810.84</v>
      </c>
      <c r="C81" s="35">
        <v>18</v>
      </c>
      <c r="D81" s="35">
        <v>761724.43</v>
      </c>
      <c r="E81" s="35">
        <v>25</v>
      </c>
      <c r="F81" s="35">
        <v>315327.78999999998</v>
      </c>
      <c r="G81" s="35">
        <v>12</v>
      </c>
      <c r="H81" s="35">
        <v>742476.35</v>
      </c>
      <c r="I81" s="35">
        <v>18</v>
      </c>
      <c r="J81" s="35">
        <v>623818.52</v>
      </c>
      <c r="K81" s="35">
        <v>26</v>
      </c>
      <c r="L81" s="35">
        <v>291805.25</v>
      </c>
      <c r="M81" s="35">
        <v>13</v>
      </c>
    </row>
    <row r="82" spans="1:13" x14ac:dyDescent="0.25">
      <c r="A82" s="35" t="s">
        <v>127</v>
      </c>
      <c r="B82" s="35">
        <v>4037724.76</v>
      </c>
      <c r="C82" s="35">
        <v>45</v>
      </c>
      <c r="D82" s="35">
        <v>1769716.57</v>
      </c>
      <c r="E82" s="35">
        <v>19</v>
      </c>
      <c r="F82" s="35">
        <v>1019562.65</v>
      </c>
      <c r="G82" s="35">
        <v>18</v>
      </c>
      <c r="H82" s="35">
        <v>4004012.43</v>
      </c>
      <c r="I82" s="35">
        <v>46</v>
      </c>
      <c r="J82" s="35">
        <v>1606907.56</v>
      </c>
      <c r="K82" s="35">
        <v>17</v>
      </c>
      <c r="L82" s="35">
        <v>1104760.44</v>
      </c>
      <c r="M82" s="35">
        <v>20</v>
      </c>
    </row>
    <row r="83" spans="1:13" x14ac:dyDescent="0.25">
      <c r="A83" s="35" t="s">
        <v>128</v>
      </c>
      <c r="B83" s="35">
        <v>597176.91</v>
      </c>
      <c r="C83" s="35">
        <v>10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406911.97</v>
      </c>
      <c r="I84" s="35">
        <v>11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123014.79</v>
      </c>
      <c r="K85" s="35">
        <v>10</v>
      </c>
      <c r="L85" s="35">
        <v>0</v>
      </c>
      <c r="M85" s="35">
        <v>0</v>
      </c>
    </row>
    <row r="86" spans="1:13" x14ac:dyDescent="0.25">
      <c r="A86" s="35" t="s">
        <v>131</v>
      </c>
      <c r="B86" s="35">
        <v>9720050.8100000005</v>
      </c>
      <c r="C86" s="35">
        <v>52</v>
      </c>
      <c r="D86" s="35">
        <v>0</v>
      </c>
      <c r="E86" s="35">
        <v>0</v>
      </c>
      <c r="F86" s="35">
        <v>1264048.6100000001</v>
      </c>
      <c r="G86" s="35">
        <v>20</v>
      </c>
      <c r="H86" s="35">
        <v>9426540.7400000002</v>
      </c>
      <c r="I86" s="35">
        <v>55</v>
      </c>
      <c r="J86" s="35">
        <v>0</v>
      </c>
      <c r="K86" s="35">
        <v>0</v>
      </c>
      <c r="L86" s="35">
        <v>1108477.56</v>
      </c>
      <c r="M86" s="35">
        <v>21</v>
      </c>
    </row>
    <row r="87" spans="1:13" x14ac:dyDescent="0.25">
      <c r="A87" s="35" t="s">
        <v>132</v>
      </c>
      <c r="B87" s="35">
        <v>1336807.56</v>
      </c>
      <c r="C87" s="35">
        <v>25</v>
      </c>
      <c r="D87" s="35">
        <v>192068.91</v>
      </c>
      <c r="E87" s="35">
        <v>24</v>
      </c>
      <c r="F87" s="35">
        <v>182913.88</v>
      </c>
      <c r="G87" s="35">
        <v>14</v>
      </c>
      <c r="H87" s="35">
        <v>1465838.83</v>
      </c>
      <c r="I87" s="35">
        <v>26</v>
      </c>
      <c r="J87" s="35">
        <v>184504.05</v>
      </c>
      <c r="K87" s="35">
        <v>23</v>
      </c>
      <c r="L87" s="35">
        <v>311690.33</v>
      </c>
      <c r="M87" s="35">
        <v>16</v>
      </c>
    </row>
    <row r="88" spans="1:13" x14ac:dyDescent="0.25">
      <c r="A88" s="35" t="s">
        <v>133</v>
      </c>
      <c r="B88" s="35">
        <v>1039238.57</v>
      </c>
      <c r="C88" s="35">
        <v>15</v>
      </c>
      <c r="D88" s="35">
        <v>0</v>
      </c>
      <c r="E88" s="35">
        <v>0</v>
      </c>
      <c r="F88" s="35">
        <v>0</v>
      </c>
      <c r="G88" s="35">
        <v>0</v>
      </c>
      <c r="H88" s="35">
        <v>1057969.1000000001</v>
      </c>
      <c r="I88" s="35">
        <v>14</v>
      </c>
      <c r="J88" s="35">
        <v>0</v>
      </c>
      <c r="K88" s="35">
        <v>0</v>
      </c>
      <c r="L88" s="35">
        <v>0</v>
      </c>
      <c r="M88" s="35">
        <v>0</v>
      </c>
    </row>
    <row r="89" spans="1:13" x14ac:dyDescent="0.25">
      <c r="A89" s="35" t="s">
        <v>134</v>
      </c>
      <c r="B89" s="35">
        <v>0</v>
      </c>
      <c r="C89" s="35">
        <v>0</v>
      </c>
      <c r="D89" s="35">
        <v>116553.03</v>
      </c>
      <c r="E89" s="35">
        <v>15</v>
      </c>
      <c r="F89" s="35">
        <v>0</v>
      </c>
      <c r="G89" s="35">
        <v>0</v>
      </c>
      <c r="H89" s="35">
        <v>0</v>
      </c>
      <c r="I89" s="35">
        <v>0</v>
      </c>
      <c r="J89" s="35">
        <v>98520.31</v>
      </c>
      <c r="K89" s="35">
        <v>19</v>
      </c>
      <c r="L89" s="35">
        <v>0</v>
      </c>
      <c r="M89" s="35">
        <v>0</v>
      </c>
    </row>
    <row r="90" spans="1:13" x14ac:dyDescent="0.25">
      <c r="A90" s="35" t="s">
        <v>135</v>
      </c>
      <c r="B90" s="35">
        <v>3245343.85</v>
      </c>
      <c r="C90" s="35">
        <v>37</v>
      </c>
      <c r="D90" s="35">
        <v>0</v>
      </c>
      <c r="E90" s="35">
        <v>0</v>
      </c>
      <c r="F90" s="35">
        <v>1272296.78</v>
      </c>
      <c r="G90" s="35">
        <v>16</v>
      </c>
      <c r="H90" s="35">
        <v>3051382.1</v>
      </c>
      <c r="I90" s="35">
        <v>37</v>
      </c>
      <c r="J90" s="35">
        <v>0</v>
      </c>
      <c r="K90" s="35">
        <v>0</v>
      </c>
      <c r="L90" s="35">
        <v>1206193.8999999999</v>
      </c>
      <c r="M90" s="35">
        <v>15</v>
      </c>
    </row>
    <row r="91" spans="1:13" x14ac:dyDescent="0.25">
      <c r="A91" s="35" t="s">
        <v>136</v>
      </c>
      <c r="B91" s="35">
        <v>3481026.39</v>
      </c>
      <c r="C91" s="35">
        <v>23</v>
      </c>
      <c r="D91" s="35">
        <v>3383338.09</v>
      </c>
      <c r="E91" s="35">
        <v>33</v>
      </c>
      <c r="F91" s="35">
        <v>927633.52</v>
      </c>
      <c r="G91" s="35">
        <v>15</v>
      </c>
      <c r="H91" s="35">
        <v>3363632.46</v>
      </c>
      <c r="I91" s="35">
        <v>29</v>
      </c>
      <c r="J91" s="35">
        <v>3290179.82</v>
      </c>
      <c r="K91" s="35">
        <v>33</v>
      </c>
      <c r="L91" s="35">
        <v>933237.56</v>
      </c>
      <c r="M91" s="35">
        <v>17</v>
      </c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137</v>
      </c>
      <c r="B2" s="35">
        <v>11547475.449999999</v>
      </c>
      <c r="C2" s="36">
        <v>146</v>
      </c>
      <c r="D2" s="35">
        <v>3297749.32</v>
      </c>
      <c r="E2" s="36">
        <v>103</v>
      </c>
      <c r="F2" s="35">
        <v>1909685.84</v>
      </c>
      <c r="G2" s="36">
        <v>61</v>
      </c>
      <c r="H2" s="35">
        <v>11444223.279999999</v>
      </c>
      <c r="I2" s="36">
        <v>150</v>
      </c>
      <c r="J2" s="35">
        <v>3074749.76</v>
      </c>
      <c r="K2" s="36">
        <v>105</v>
      </c>
      <c r="L2" s="35">
        <v>1908308.53</v>
      </c>
      <c r="M2" s="37">
        <v>62</v>
      </c>
      <c r="N2" s="35"/>
      <c r="O2" s="35"/>
      <c r="P2" s="35"/>
      <c r="Q2" s="35"/>
      <c r="R2" s="35"/>
    </row>
    <row r="3" spans="1:18" x14ac:dyDescent="0.25">
      <c r="A3" s="35" t="s">
        <v>138</v>
      </c>
      <c r="B3" s="35">
        <v>16567042.310000001</v>
      </c>
      <c r="C3" s="36">
        <v>193</v>
      </c>
      <c r="D3" s="35">
        <v>6879749.1900000004</v>
      </c>
      <c r="E3" s="36">
        <v>135</v>
      </c>
      <c r="F3" s="35">
        <v>2924088.1</v>
      </c>
      <c r="G3" s="36">
        <v>91</v>
      </c>
      <c r="H3" s="35">
        <v>16264354.18</v>
      </c>
      <c r="I3" s="36">
        <v>195</v>
      </c>
      <c r="J3" s="35">
        <v>6849634.4900000002</v>
      </c>
      <c r="K3" s="36">
        <v>145</v>
      </c>
      <c r="L3" s="35">
        <v>2822822.22</v>
      </c>
      <c r="M3" s="37">
        <v>92</v>
      </c>
      <c r="N3" s="35"/>
      <c r="O3" s="35"/>
      <c r="P3" s="35"/>
      <c r="Q3" s="35"/>
      <c r="R3" s="35"/>
    </row>
    <row r="4" spans="1:18" x14ac:dyDescent="0.25">
      <c r="A4" s="35" t="s">
        <v>139</v>
      </c>
      <c r="B4" s="35">
        <v>9258463.5600000005</v>
      </c>
      <c r="C4" s="36">
        <v>138</v>
      </c>
      <c r="D4" s="35">
        <v>1919549.9</v>
      </c>
      <c r="E4" s="36">
        <v>81</v>
      </c>
      <c r="F4" s="35">
        <v>1134538.54</v>
      </c>
      <c r="G4" s="36">
        <v>52</v>
      </c>
      <c r="H4" s="35">
        <v>8819622.75</v>
      </c>
      <c r="I4" s="36">
        <v>136</v>
      </c>
      <c r="J4" s="35">
        <v>1763011.17</v>
      </c>
      <c r="K4" s="36">
        <v>83</v>
      </c>
      <c r="L4" s="35">
        <v>1080422.55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140</v>
      </c>
      <c r="B5" s="35">
        <v>92169234.480000004</v>
      </c>
      <c r="C5" s="36">
        <v>663</v>
      </c>
      <c r="D5" s="35">
        <v>32905938.699999999</v>
      </c>
      <c r="E5" s="36">
        <v>150</v>
      </c>
      <c r="F5" s="35">
        <v>19175098.629999999</v>
      </c>
      <c r="G5" s="36">
        <v>281</v>
      </c>
      <c r="H5" s="35">
        <v>89566161.829999998</v>
      </c>
      <c r="I5" s="36">
        <v>693</v>
      </c>
      <c r="J5" s="35">
        <v>30638005.379999999</v>
      </c>
      <c r="K5" s="36">
        <v>155</v>
      </c>
      <c r="L5" s="35">
        <v>17857371.190000001</v>
      </c>
      <c r="M5" s="37">
        <v>280</v>
      </c>
      <c r="N5" s="35"/>
      <c r="O5" s="35"/>
      <c r="P5" s="35"/>
      <c r="Q5" s="35"/>
      <c r="R5" s="35"/>
    </row>
    <row r="6" spans="1:18" x14ac:dyDescent="0.25">
      <c r="A6" s="35" t="s">
        <v>141</v>
      </c>
      <c r="B6" s="35">
        <v>423166.34</v>
      </c>
      <c r="C6" s="36">
        <v>17</v>
      </c>
      <c r="D6" s="35">
        <v>106932.76</v>
      </c>
      <c r="E6" s="36">
        <v>12</v>
      </c>
      <c r="F6" s="35">
        <v>0</v>
      </c>
      <c r="G6" s="36">
        <v>0</v>
      </c>
      <c r="H6" s="35">
        <v>367995.96</v>
      </c>
      <c r="I6" s="36">
        <v>16</v>
      </c>
      <c r="J6" s="35">
        <v>126813.32</v>
      </c>
      <c r="K6" s="36">
        <v>17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142</v>
      </c>
      <c r="B7" s="35">
        <v>12914002.48</v>
      </c>
      <c r="C7" s="36">
        <v>167</v>
      </c>
      <c r="D7" s="35">
        <v>3067872.03</v>
      </c>
      <c r="E7" s="36">
        <v>48</v>
      </c>
      <c r="F7" s="35">
        <v>1149776.6100000001</v>
      </c>
      <c r="G7" s="36">
        <v>52</v>
      </c>
      <c r="H7" s="35">
        <v>12258891.130000001</v>
      </c>
      <c r="I7" s="36">
        <v>176</v>
      </c>
      <c r="J7" s="35">
        <v>2783406.91</v>
      </c>
      <c r="K7" s="36">
        <v>41</v>
      </c>
      <c r="L7" s="35">
        <v>1230525.33</v>
      </c>
      <c r="M7" s="37">
        <v>54</v>
      </c>
      <c r="N7" s="35"/>
      <c r="O7" s="35"/>
      <c r="P7" s="35"/>
      <c r="Q7" s="35"/>
      <c r="R7" s="35"/>
    </row>
    <row r="8" spans="1:18" x14ac:dyDescent="0.25">
      <c r="A8" s="35" t="s">
        <v>143</v>
      </c>
      <c r="B8" s="35">
        <v>1625338.27</v>
      </c>
      <c r="C8" s="36">
        <v>44</v>
      </c>
      <c r="D8" s="35">
        <v>717032.33</v>
      </c>
      <c r="E8" s="36">
        <v>73</v>
      </c>
      <c r="F8" s="35">
        <v>319951.07</v>
      </c>
      <c r="G8" s="36">
        <v>14</v>
      </c>
      <c r="H8" s="35">
        <v>1613398.78</v>
      </c>
      <c r="I8" s="36">
        <v>51</v>
      </c>
      <c r="J8" s="35">
        <v>690896.79</v>
      </c>
      <c r="K8" s="36">
        <v>76</v>
      </c>
      <c r="L8" s="35">
        <v>286017.86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144</v>
      </c>
      <c r="B9" s="35">
        <v>14242815.390000001</v>
      </c>
      <c r="C9" s="36">
        <v>158</v>
      </c>
      <c r="D9" s="35">
        <v>8178703.71</v>
      </c>
      <c r="E9" s="36">
        <v>158</v>
      </c>
      <c r="F9" s="35">
        <v>3448060.29</v>
      </c>
      <c r="G9" s="36">
        <v>79</v>
      </c>
      <c r="H9" s="35">
        <v>14228529.4</v>
      </c>
      <c r="I9" s="36">
        <v>158</v>
      </c>
      <c r="J9" s="35">
        <v>8494791.5099999998</v>
      </c>
      <c r="K9" s="36">
        <v>152</v>
      </c>
      <c r="L9" s="35">
        <v>3341518.46</v>
      </c>
      <c r="M9" s="37">
        <v>80</v>
      </c>
      <c r="N9" s="35"/>
      <c r="O9" s="35"/>
      <c r="P9" s="35"/>
      <c r="Q9" s="35"/>
      <c r="R9" s="35"/>
    </row>
    <row r="10" spans="1:18" x14ac:dyDescent="0.25">
      <c r="A10" s="35" t="s">
        <v>145</v>
      </c>
      <c r="B10" s="35">
        <v>5356506.1900000004</v>
      </c>
      <c r="C10" s="36">
        <v>82</v>
      </c>
      <c r="D10" s="35">
        <v>1081193.6499999999</v>
      </c>
      <c r="E10" s="36">
        <v>35</v>
      </c>
      <c r="F10" s="35">
        <v>470979.12</v>
      </c>
      <c r="G10" s="36">
        <v>21</v>
      </c>
      <c r="H10" s="35">
        <v>5229931.47</v>
      </c>
      <c r="I10" s="36">
        <v>89</v>
      </c>
      <c r="J10" s="35">
        <v>1069096.3600000001</v>
      </c>
      <c r="K10" s="36">
        <v>41</v>
      </c>
      <c r="L10" s="35">
        <v>514166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146</v>
      </c>
      <c r="B11" s="35">
        <v>7761178.6299999999</v>
      </c>
      <c r="C11" s="36">
        <v>133</v>
      </c>
      <c r="D11" s="35">
        <v>1391891.95</v>
      </c>
      <c r="E11" s="36">
        <v>89</v>
      </c>
      <c r="F11" s="35">
        <v>1081732.3600000001</v>
      </c>
      <c r="G11" s="36">
        <v>42</v>
      </c>
      <c r="H11" s="35">
        <v>7298293.1900000004</v>
      </c>
      <c r="I11" s="36">
        <v>132</v>
      </c>
      <c r="J11" s="35">
        <v>1369609.68</v>
      </c>
      <c r="K11" s="36">
        <v>95</v>
      </c>
      <c r="L11" s="35">
        <v>1067197.1200000001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147</v>
      </c>
      <c r="B12" s="35">
        <v>4981977.93</v>
      </c>
      <c r="C12" s="36">
        <v>50</v>
      </c>
      <c r="D12" s="35">
        <v>16111944.949999999</v>
      </c>
      <c r="E12" s="36">
        <v>59</v>
      </c>
      <c r="F12" s="35">
        <v>1310077.1200000001</v>
      </c>
      <c r="G12" s="36">
        <v>13</v>
      </c>
      <c r="H12" s="35">
        <v>4817921.37</v>
      </c>
      <c r="I12" s="36">
        <v>51</v>
      </c>
      <c r="J12" s="35">
        <v>12309686</v>
      </c>
      <c r="K12" s="36">
        <v>56</v>
      </c>
      <c r="L12" s="35">
        <v>957388.16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148</v>
      </c>
      <c r="B13" s="35">
        <v>24721388.199999999</v>
      </c>
      <c r="C13" s="36">
        <v>304</v>
      </c>
      <c r="D13" s="35">
        <v>6160512.2400000002</v>
      </c>
      <c r="E13" s="36">
        <v>158</v>
      </c>
      <c r="F13" s="35">
        <v>4046000.19</v>
      </c>
      <c r="G13" s="36">
        <v>123</v>
      </c>
      <c r="H13" s="35">
        <v>23381333.48</v>
      </c>
      <c r="I13" s="36">
        <v>310</v>
      </c>
      <c r="J13" s="35">
        <v>6002402.4100000001</v>
      </c>
      <c r="K13" s="36">
        <v>155</v>
      </c>
      <c r="L13" s="35">
        <v>3923895.56</v>
      </c>
      <c r="M13" s="37">
        <v>127</v>
      </c>
      <c r="N13" s="35"/>
      <c r="O13" s="35"/>
      <c r="P13" s="35"/>
      <c r="Q13" s="35"/>
      <c r="R13" s="35"/>
    </row>
    <row r="14" spans="1:18" x14ac:dyDescent="0.25">
      <c r="A14" s="35" t="s">
        <v>149</v>
      </c>
      <c r="B14" s="35">
        <v>26285008.280000001</v>
      </c>
      <c r="C14" s="36">
        <v>304</v>
      </c>
      <c r="D14" s="35">
        <v>5554296.3899999997</v>
      </c>
      <c r="E14" s="36">
        <v>128</v>
      </c>
      <c r="F14" s="35">
        <v>4434981.18</v>
      </c>
      <c r="G14" s="36">
        <v>126</v>
      </c>
      <c r="H14" s="35">
        <v>25479191.57</v>
      </c>
      <c r="I14" s="36">
        <v>310</v>
      </c>
      <c r="J14" s="35">
        <v>5219694.57</v>
      </c>
      <c r="K14" s="36">
        <v>129</v>
      </c>
      <c r="L14" s="35">
        <v>4389796.1399999997</v>
      </c>
      <c r="M14" s="37">
        <v>127</v>
      </c>
      <c r="N14" s="35"/>
      <c r="O14" s="35"/>
      <c r="P14" s="35"/>
      <c r="Q14" s="35"/>
      <c r="R14" s="35"/>
    </row>
    <row r="15" spans="1:18" x14ac:dyDescent="0.25">
      <c r="A15" s="35" t="s">
        <v>150</v>
      </c>
      <c r="B15" s="35">
        <v>17424994.149999999</v>
      </c>
      <c r="C15" s="36">
        <v>253</v>
      </c>
      <c r="D15" s="35">
        <v>4674277.91</v>
      </c>
      <c r="E15" s="36">
        <v>153</v>
      </c>
      <c r="F15" s="35">
        <v>2892697.96</v>
      </c>
      <c r="G15" s="36">
        <v>108</v>
      </c>
      <c r="H15" s="35">
        <v>16933257.420000002</v>
      </c>
      <c r="I15" s="36">
        <v>275</v>
      </c>
      <c r="J15" s="35">
        <v>4800442.6100000003</v>
      </c>
      <c r="K15" s="36">
        <v>171</v>
      </c>
      <c r="L15" s="35">
        <v>3058107.95</v>
      </c>
      <c r="M15" s="37">
        <v>115</v>
      </c>
      <c r="N15" s="35"/>
      <c r="O15" s="35"/>
      <c r="P15" s="35"/>
      <c r="Q15" s="35"/>
      <c r="R15" s="35"/>
    </row>
    <row r="16" spans="1:18" x14ac:dyDescent="0.25">
      <c r="A16" s="35" t="s">
        <v>151</v>
      </c>
      <c r="B16" s="35">
        <v>22217063.460000001</v>
      </c>
      <c r="C16" s="36">
        <v>278</v>
      </c>
      <c r="D16" s="35">
        <v>10958605.029999999</v>
      </c>
      <c r="E16" s="36">
        <v>205</v>
      </c>
      <c r="F16" s="35">
        <v>4486142.8</v>
      </c>
      <c r="G16" s="36">
        <v>126</v>
      </c>
      <c r="H16" s="35">
        <v>21275079.52</v>
      </c>
      <c r="I16" s="36">
        <v>292</v>
      </c>
      <c r="J16" s="35">
        <v>11034984.779999999</v>
      </c>
      <c r="K16" s="36">
        <v>204</v>
      </c>
      <c r="L16" s="35">
        <v>4198941.1100000003</v>
      </c>
      <c r="M16" s="37">
        <v>126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2018-10-17T20:31:29Z</dcterms:modified>
</cp:coreProperties>
</file>