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2CF4DEA2-6466-48D3-8130-0989637BCF3F}" xr6:coauthVersionLast="40" xr6:coauthVersionMax="40" xr10:uidLastSave="{00000000-0000-0000-0000-000000000000}"/>
  <bookViews>
    <workbookView xWindow="0" yWindow="0" windowWidth="25200" windowHeight="111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E473" i="3"/>
  <c r="K473" i="3" s="1"/>
  <c r="D473" i="3"/>
  <c r="C473" i="3"/>
  <c r="I473" i="3" s="1"/>
  <c r="B473" i="3"/>
  <c r="H472" i="3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E469" i="3"/>
  <c r="K469" i="3" s="1"/>
  <c r="D469" i="3"/>
  <c r="C469" i="3"/>
  <c r="I469" i="3" s="1"/>
  <c r="B469" i="3"/>
  <c r="H468" i="3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E465" i="3"/>
  <c r="K465" i="3" s="1"/>
  <c r="D465" i="3"/>
  <c r="C465" i="3"/>
  <c r="I465" i="3" s="1"/>
  <c r="B465" i="3"/>
  <c r="H464" i="3"/>
  <c r="G464" i="3"/>
  <c r="F464" i="3"/>
  <c r="E464" i="3"/>
  <c r="D464" i="3"/>
  <c r="J464" i="3" s="1"/>
  <c r="C464" i="3"/>
  <c r="I464" i="3" s="1"/>
  <c r="B464" i="3"/>
  <c r="J463" i="3"/>
  <c r="H463" i="3"/>
  <c r="G463" i="3"/>
  <c r="F463" i="3"/>
  <c r="E463" i="3"/>
  <c r="K463" i="3" s="1"/>
  <c r="D463" i="3"/>
  <c r="C463" i="3"/>
  <c r="B463" i="3"/>
  <c r="H462" i="3"/>
  <c r="G462" i="3"/>
  <c r="F462" i="3"/>
  <c r="E462" i="3"/>
  <c r="K462" i="3" s="1"/>
  <c r="D462" i="3"/>
  <c r="J462" i="3" s="1"/>
  <c r="C462" i="3"/>
  <c r="I462" i="3" s="1"/>
  <c r="B462" i="3"/>
  <c r="J461" i="3"/>
  <c r="H461" i="3"/>
  <c r="G461" i="3"/>
  <c r="F461" i="3"/>
  <c r="E461" i="3"/>
  <c r="K461" i="3" s="1"/>
  <c r="D461" i="3"/>
  <c r="C461" i="3"/>
  <c r="I461" i="3" s="1"/>
  <c r="B461" i="3"/>
  <c r="H460" i="3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E459" i="3"/>
  <c r="K459" i="3" s="1"/>
  <c r="D459" i="3"/>
  <c r="C459" i="3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E457" i="3"/>
  <c r="K457" i="3" s="1"/>
  <c r="D457" i="3"/>
  <c r="C457" i="3"/>
  <c r="I457" i="3" s="1"/>
  <c r="B457" i="3"/>
  <c r="H456" i="3"/>
  <c r="G456" i="3"/>
  <c r="F456" i="3"/>
  <c r="E456" i="3"/>
  <c r="D456" i="3"/>
  <c r="J456" i="3" s="1"/>
  <c r="C456" i="3"/>
  <c r="I456" i="3" s="1"/>
  <c r="B456" i="3"/>
  <c r="J455" i="3"/>
  <c r="H455" i="3"/>
  <c r="G455" i="3"/>
  <c r="F455" i="3"/>
  <c r="E455" i="3"/>
  <c r="K455" i="3" s="1"/>
  <c r="D455" i="3"/>
  <c r="C455" i="3"/>
  <c r="B455" i="3"/>
  <c r="H454" i="3"/>
  <c r="G454" i="3"/>
  <c r="F454" i="3"/>
  <c r="E454" i="3"/>
  <c r="K454" i="3" s="1"/>
  <c r="D454" i="3"/>
  <c r="J454" i="3" s="1"/>
  <c r="C454" i="3"/>
  <c r="I454" i="3" s="1"/>
  <c r="B454" i="3"/>
  <c r="J453" i="3"/>
  <c r="H453" i="3"/>
  <c r="G453" i="3"/>
  <c r="F453" i="3"/>
  <c r="E453" i="3"/>
  <c r="K453" i="3" s="1"/>
  <c r="D453" i="3"/>
  <c r="C453" i="3"/>
  <c r="I453" i="3" s="1"/>
  <c r="B453" i="3"/>
  <c r="H452" i="3"/>
  <c r="G452" i="3"/>
  <c r="F452" i="3"/>
  <c r="E452" i="3"/>
  <c r="D452" i="3"/>
  <c r="J452" i="3" s="1"/>
  <c r="C452" i="3"/>
  <c r="I452" i="3" s="1"/>
  <c r="B452" i="3"/>
  <c r="J451" i="3"/>
  <c r="H451" i="3"/>
  <c r="G451" i="3"/>
  <c r="F451" i="3"/>
  <c r="E451" i="3"/>
  <c r="K451" i="3" s="1"/>
  <c r="D451" i="3"/>
  <c r="C451" i="3"/>
  <c r="B451" i="3"/>
  <c r="H450" i="3"/>
  <c r="G450" i="3"/>
  <c r="F450" i="3"/>
  <c r="E450" i="3"/>
  <c r="K450" i="3" s="1"/>
  <c r="D450" i="3"/>
  <c r="J450" i="3" s="1"/>
  <c r="C450" i="3"/>
  <c r="I450" i="3" s="1"/>
  <c r="B450" i="3"/>
  <c r="J449" i="3"/>
  <c r="H449" i="3"/>
  <c r="G449" i="3"/>
  <c r="F449" i="3"/>
  <c r="E449" i="3"/>
  <c r="K449" i="3" s="1"/>
  <c r="D449" i="3"/>
  <c r="C449" i="3"/>
  <c r="I449" i="3" s="1"/>
  <c r="B449" i="3"/>
  <c r="H448" i="3"/>
  <c r="G448" i="3"/>
  <c r="F448" i="3"/>
  <c r="E448" i="3"/>
  <c r="D448" i="3"/>
  <c r="J448" i="3" s="1"/>
  <c r="C448" i="3"/>
  <c r="I448" i="3" s="1"/>
  <c r="B448" i="3"/>
  <c r="J447" i="3"/>
  <c r="H447" i="3"/>
  <c r="G447" i="3"/>
  <c r="F447" i="3"/>
  <c r="E447" i="3"/>
  <c r="K447" i="3" s="1"/>
  <c r="D447" i="3"/>
  <c r="C447" i="3"/>
  <c r="B447" i="3"/>
  <c r="H446" i="3"/>
  <c r="G446" i="3"/>
  <c r="F446" i="3"/>
  <c r="E446" i="3"/>
  <c r="K446" i="3" s="1"/>
  <c r="D446" i="3"/>
  <c r="J446" i="3" s="1"/>
  <c r="C446" i="3"/>
  <c r="I446" i="3" s="1"/>
  <c r="B446" i="3"/>
  <c r="J445" i="3"/>
  <c r="H445" i="3"/>
  <c r="G445" i="3"/>
  <c r="F445" i="3"/>
  <c r="E445" i="3"/>
  <c r="K445" i="3" s="1"/>
  <c r="D445" i="3"/>
  <c r="C445" i="3"/>
  <c r="I445" i="3" s="1"/>
  <c r="B445" i="3"/>
  <c r="H444" i="3"/>
  <c r="G444" i="3"/>
  <c r="F444" i="3"/>
  <c r="E444" i="3"/>
  <c r="D444" i="3"/>
  <c r="J444" i="3" s="1"/>
  <c r="C444" i="3"/>
  <c r="I444" i="3" s="1"/>
  <c r="B444" i="3"/>
  <c r="J443" i="3"/>
  <c r="H443" i="3"/>
  <c r="G443" i="3"/>
  <c r="F443" i="3"/>
  <c r="E443" i="3"/>
  <c r="K443" i="3" s="1"/>
  <c r="D443" i="3"/>
  <c r="C443" i="3"/>
  <c r="B443" i="3"/>
  <c r="H442" i="3"/>
  <c r="G442" i="3"/>
  <c r="F442" i="3"/>
  <c r="E442" i="3"/>
  <c r="K442" i="3" s="1"/>
  <c r="D442" i="3"/>
  <c r="J442" i="3" s="1"/>
  <c r="C442" i="3"/>
  <c r="I442" i="3" s="1"/>
  <c r="B442" i="3"/>
  <c r="J441" i="3"/>
  <c r="H441" i="3"/>
  <c r="G441" i="3"/>
  <c r="F441" i="3"/>
  <c r="E441" i="3"/>
  <c r="K441" i="3" s="1"/>
  <c r="D441" i="3"/>
  <c r="C441" i="3"/>
  <c r="I441" i="3" s="1"/>
  <c r="B441" i="3"/>
  <c r="H440" i="3"/>
  <c r="G440" i="3"/>
  <c r="F440" i="3"/>
  <c r="E440" i="3"/>
  <c r="D440" i="3"/>
  <c r="J440" i="3" s="1"/>
  <c r="C440" i="3"/>
  <c r="I440" i="3" s="1"/>
  <c r="B440" i="3"/>
  <c r="J439" i="3"/>
  <c r="H439" i="3"/>
  <c r="G439" i="3"/>
  <c r="F439" i="3"/>
  <c r="E439" i="3"/>
  <c r="K439" i="3" s="1"/>
  <c r="D439" i="3"/>
  <c r="C439" i="3"/>
  <c r="B439" i="3"/>
  <c r="H438" i="3"/>
  <c r="G438" i="3"/>
  <c r="F438" i="3"/>
  <c r="E438" i="3"/>
  <c r="K438" i="3" s="1"/>
  <c r="D438" i="3"/>
  <c r="J438" i="3" s="1"/>
  <c r="C438" i="3"/>
  <c r="I438" i="3" s="1"/>
  <c r="B438" i="3"/>
  <c r="J437" i="3"/>
  <c r="H437" i="3"/>
  <c r="G437" i="3"/>
  <c r="F437" i="3"/>
  <c r="E437" i="3"/>
  <c r="K437" i="3" s="1"/>
  <c r="D437" i="3"/>
  <c r="C437" i="3"/>
  <c r="I437" i="3" s="1"/>
  <c r="B437" i="3"/>
  <c r="H436" i="3"/>
  <c r="G436" i="3"/>
  <c r="F436" i="3"/>
  <c r="E436" i="3"/>
  <c r="D436" i="3"/>
  <c r="J436" i="3" s="1"/>
  <c r="C436" i="3"/>
  <c r="I436" i="3" s="1"/>
  <c r="B436" i="3"/>
  <c r="J435" i="3"/>
  <c r="H435" i="3"/>
  <c r="G435" i="3"/>
  <c r="F435" i="3"/>
  <c r="E435" i="3"/>
  <c r="K435" i="3" s="1"/>
  <c r="D435" i="3"/>
  <c r="C435" i="3"/>
  <c r="B435" i="3"/>
  <c r="H434" i="3"/>
  <c r="G434" i="3"/>
  <c r="F434" i="3"/>
  <c r="E434" i="3"/>
  <c r="K434" i="3" s="1"/>
  <c r="D434" i="3"/>
  <c r="J434" i="3" s="1"/>
  <c r="C434" i="3"/>
  <c r="I434" i="3" s="1"/>
  <c r="B434" i="3"/>
  <c r="J433" i="3"/>
  <c r="H433" i="3"/>
  <c r="G433" i="3"/>
  <c r="F433" i="3"/>
  <c r="E433" i="3"/>
  <c r="K433" i="3" s="1"/>
  <c r="D433" i="3"/>
  <c r="C433" i="3"/>
  <c r="I433" i="3" s="1"/>
  <c r="B433" i="3"/>
  <c r="H432" i="3"/>
  <c r="G432" i="3"/>
  <c r="F432" i="3"/>
  <c r="E432" i="3"/>
  <c r="D432" i="3"/>
  <c r="J432" i="3" s="1"/>
  <c r="C432" i="3"/>
  <c r="I432" i="3" s="1"/>
  <c r="B432" i="3"/>
  <c r="J431" i="3"/>
  <c r="H431" i="3"/>
  <c r="G431" i="3"/>
  <c r="F431" i="3"/>
  <c r="E431" i="3"/>
  <c r="K431" i="3" s="1"/>
  <c r="D431" i="3"/>
  <c r="C431" i="3"/>
  <c r="B431" i="3"/>
  <c r="H430" i="3"/>
  <c r="G430" i="3"/>
  <c r="F430" i="3"/>
  <c r="E430" i="3"/>
  <c r="K430" i="3" s="1"/>
  <c r="D430" i="3"/>
  <c r="J430" i="3" s="1"/>
  <c r="C430" i="3"/>
  <c r="I430" i="3" s="1"/>
  <c r="B430" i="3"/>
  <c r="J429" i="3"/>
  <c r="H429" i="3"/>
  <c r="G429" i="3"/>
  <c r="F429" i="3"/>
  <c r="E429" i="3"/>
  <c r="K429" i="3" s="1"/>
  <c r="D429" i="3"/>
  <c r="C429" i="3"/>
  <c r="I429" i="3" s="1"/>
  <c r="B429" i="3"/>
  <c r="H428" i="3"/>
  <c r="K428" i="3" s="1"/>
  <c r="G428" i="3"/>
  <c r="F428" i="3"/>
  <c r="E428" i="3"/>
  <c r="D428" i="3"/>
  <c r="J428" i="3" s="1"/>
  <c r="C428" i="3"/>
  <c r="I428" i="3" s="1"/>
  <c r="B428" i="3"/>
  <c r="J427" i="3"/>
  <c r="H427" i="3"/>
  <c r="G427" i="3"/>
  <c r="F427" i="3"/>
  <c r="I427" i="3" s="1"/>
  <c r="E427" i="3"/>
  <c r="K427" i="3" s="1"/>
  <c r="D427" i="3"/>
  <c r="C427" i="3"/>
  <c r="B427" i="3"/>
  <c r="H426" i="3"/>
  <c r="K426" i="3" s="1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E425" i="3"/>
  <c r="K425" i="3" s="1"/>
  <c r="D425" i="3"/>
  <c r="C425" i="3"/>
  <c r="I425" i="3" s="1"/>
  <c r="B425" i="3"/>
  <c r="H424" i="3"/>
  <c r="G424" i="3"/>
  <c r="F424" i="3"/>
  <c r="E424" i="3"/>
  <c r="D424" i="3"/>
  <c r="J424" i="3" s="1"/>
  <c r="C424" i="3"/>
  <c r="I424" i="3" s="1"/>
  <c r="B424" i="3"/>
  <c r="J423" i="3"/>
  <c r="H423" i="3"/>
  <c r="G423" i="3"/>
  <c r="F423" i="3"/>
  <c r="E423" i="3"/>
  <c r="K423" i="3" s="1"/>
  <c r="D423" i="3"/>
  <c r="C423" i="3"/>
  <c r="B423" i="3"/>
  <c r="H422" i="3"/>
  <c r="G422" i="3"/>
  <c r="F422" i="3"/>
  <c r="E422" i="3"/>
  <c r="K422" i="3" s="1"/>
  <c r="D422" i="3"/>
  <c r="J422" i="3" s="1"/>
  <c r="C422" i="3"/>
  <c r="I422" i="3" s="1"/>
  <c r="B422" i="3"/>
  <c r="J421" i="3"/>
  <c r="H421" i="3"/>
  <c r="G421" i="3"/>
  <c r="F421" i="3"/>
  <c r="I421" i="3" s="1"/>
  <c r="E421" i="3"/>
  <c r="K421" i="3" s="1"/>
  <c r="D421" i="3"/>
  <c r="C421" i="3"/>
  <c r="B421" i="3"/>
  <c r="H420" i="3"/>
  <c r="G420" i="3"/>
  <c r="F420" i="3"/>
  <c r="E420" i="3"/>
  <c r="D420" i="3"/>
  <c r="J420" i="3" s="1"/>
  <c r="C420" i="3"/>
  <c r="I420" i="3" s="1"/>
  <c r="B420" i="3"/>
  <c r="J419" i="3"/>
  <c r="H419" i="3"/>
  <c r="G419" i="3"/>
  <c r="F419" i="3"/>
  <c r="E419" i="3"/>
  <c r="K419" i="3" s="1"/>
  <c r="D419" i="3"/>
  <c r="C419" i="3"/>
  <c r="B419" i="3"/>
  <c r="H418" i="3"/>
  <c r="G418" i="3"/>
  <c r="F418" i="3"/>
  <c r="E418" i="3"/>
  <c r="K418" i="3" s="1"/>
  <c r="D418" i="3"/>
  <c r="J418" i="3" s="1"/>
  <c r="C418" i="3"/>
  <c r="I418" i="3" s="1"/>
  <c r="B418" i="3"/>
  <c r="J417" i="3"/>
  <c r="H417" i="3"/>
  <c r="G417" i="3"/>
  <c r="F417" i="3"/>
  <c r="I417" i="3" s="1"/>
  <c r="E417" i="3"/>
  <c r="K417" i="3" s="1"/>
  <c r="D417" i="3"/>
  <c r="C417" i="3"/>
  <c r="B417" i="3"/>
  <c r="H416" i="3"/>
  <c r="G416" i="3"/>
  <c r="F416" i="3"/>
  <c r="E416" i="3"/>
  <c r="D416" i="3"/>
  <c r="J416" i="3" s="1"/>
  <c r="C416" i="3"/>
  <c r="I416" i="3" s="1"/>
  <c r="B416" i="3"/>
  <c r="J415" i="3"/>
  <c r="H415" i="3"/>
  <c r="G415" i="3"/>
  <c r="F415" i="3"/>
  <c r="E415" i="3"/>
  <c r="K415" i="3" s="1"/>
  <c r="D415" i="3"/>
  <c r="C415" i="3"/>
  <c r="B415" i="3"/>
  <c r="H414" i="3"/>
  <c r="G414" i="3"/>
  <c r="F414" i="3"/>
  <c r="E414" i="3"/>
  <c r="K414" i="3" s="1"/>
  <c r="D414" i="3"/>
  <c r="J414" i="3" s="1"/>
  <c r="C414" i="3"/>
  <c r="I414" i="3" s="1"/>
  <c r="B414" i="3"/>
  <c r="J413" i="3"/>
  <c r="H413" i="3"/>
  <c r="G413" i="3"/>
  <c r="F413" i="3"/>
  <c r="E413" i="3"/>
  <c r="K413" i="3" s="1"/>
  <c r="D413" i="3"/>
  <c r="C413" i="3"/>
  <c r="I413" i="3" s="1"/>
  <c r="B413" i="3"/>
  <c r="H412" i="3"/>
  <c r="G412" i="3"/>
  <c r="F412" i="3"/>
  <c r="E412" i="3"/>
  <c r="D412" i="3"/>
  <c r="J412" i="3" s="1"/>
  <c r="C412" i="3"/>
  <c r="I412" i="3" s="1"/>
  <c r="B412" i="3"/>
  <c r="J411" i="3"/>
  <c r="H411" i="3"/>
  <c r="G411" i="3"/>
  <c r="F411" i="3"/>
  <c r="E411" i="3"/>
  <c r="K411" i="3" s="1"/>
  <c r="D411" i="3"/>
  <c r="C411" i="3"/>
  <c r="B411" i="3"/>
  <c r="H410" i="3"/>
  <c r="G410" i="3"/>
  <c r="F410" i="3"/>
  <c r="E410" i="3"/>
  <c r="K410" i="3" s="1"/>
  <c r="D410" i="3"/>
  <c r="J410" i="3" s="1"/>
  <c r="C410" i="3"/>
  <c r="I410" i="3" s="1"/>
  <c r="B410" i="3"/>
  <c r="J409" i="3"/>
  <c r="H409" i="3"/>
  <c r="G409" i="3"/>
  <c r="F409" i="3"/>
  <c r="E409" i="3"/>
  <c r="K409" i="3" s="1"/>
  <c r="D409" i="3"/>
  <c r="C409" i="3"/>
  <c r="I409" i="3" s="1"/>
  <c r="B409" i="3"/>
  <c r="H408" i="3"/>
  <c r="G408" i="3"/>
  <c r="F408" i="3"/>
  <c r="E408" i="3"/>
  <c r="D408" i="3"/>
  <c r="J408" i="3" s="1"/>
  <c r="C408" i="3"/>
  <c r="I408" i="3" s="1"/>
  <c r="B408" i="3"/>
  <c r="J407" i="3"/>
  <c r="H407" i="3"/>
  <c r="G407" i="3"/>
  <c r="F407" i="3"/>
  <c r="E407" i="3"/>
  <c r="K407" i="3" s="1"/>
  <c r="D407" i="3"/>
  <c r="C407" i="3"/>
  <c r="B407" i="3"/>
  <c r="H406" i="3"/>
  <c r="G406" i="3"/>
  <c r="F406" i="3"/>
  <c r="E406" i="3"/>
  <c r="K406" i="3" s="1"/>
  <c r="D406" i="3"/>
  <c r="J406" i="3" s="1"/>
  <c r="C406" i="3"/>
  <c r="I406" i="3" s="1"/>
  <c r="B406" i="3"/>
  <c r="J405" i="3"/>
  <c r="H405" i="3"/>
  <c r="G405" i="3"/>
  <c r="F405" i="3"/>
  <c r="E405" i="3"/>
  <c r="K405" i="3" s="1"/>
  <c r="D405" i="3"/>
  <c r="C405" i="3"/>
  <c r="I405" i="3" s="1"/>
  <c r="B405" i="3"/>
  <c r="H404" i="3"/>
  <c r="G404" i="3"/>
  <c r="F404" i="3"/>
  <c r="E404" i="3"/>
  <c r="D404" i="3"/>
  <c r="J404" i="3" s="1"/>
  <c r="C404" i="3"/>
  <c r="I404" i="3" s="1"/>
  <c r="B404" i="3"/>
  <c r="J403" i="3"/>
  <c r="H403" i="3"/>
  <c r="G403" i="3"/>
  <c r="F403" i="3"/>
  <c r="E403" i="3"/>
  <c r="K403" i="3" s="1"/>
  <c r="D403" i="3"/>
  <c r="C403" i="3"/>
  <c r="B403" i="3"/>
  <c r="H402" i="3"/>
  <c r="G402" i="3"/>
  <c r="F402" i="3"/>
  <c r="E402" i="3"/>
  <c r="K402" i="3" s="1"/>
  <c r="D402" i="3"/>
  <c r="J402" i="3" s="1"/>
  <c r="C402" i="3"/>
  <c r="I402" i="3" s="1"/>
  <c r="B402" i="3"/>
  <c r="J401" i="3"/>
  <c r="H401" i="3"/>
  <c r="G401" i="3"/>
  <c r="F401" i="3"/>
  <c r="E401" i="3"/>
  <c r="K401" i="3" s="1"/>
  <c r="D401" i="3"/>
  <c r="C401" i="3"/>
  <c r="I401" i="3" s="1"/>
  <c r="B401" i="3"/>
  <c r="H400" i="3"/>
  <c r="G400" i="3"/>
  <c r="F400" i="3"/>
  <c r="E400" i="3"/>
  <c r="D400" i="3"/>
  <c r="J400" i="3" s="1"/>
  <c r="C400" i="3"/>
  <c r="I400" i="3" s="1"/>
  <c r="B400" i="3"/>
  <c r="J399" i="3"/>
  <c r="H399" i="3"/>
  <c r="G399" i="3"/>
  <c r="F399" i="3"/>
  <c r="E399" i="3"/>
  <c r="K399" i="3" s="1"/>
  <c r="D399" i="3"/>
  <c r="C399" i="3"/>
  <c r="B399" i="3"/>
  <c r="H398" i="3"/>
  <c r="G398" i="3"/>
  <c r="F398" i="3"/>
  <c r="E398" i="3"/>
  <c r="K398" i="3" s="1"/>
  <c r="D398" i="3"/>
  <c r="J398" i="3" s="1"/>
  <c r="C398" i="3"/>
  <c r="I398" i="3" s="1"/>
  <c r="B398" i="3"/>
  <c r="J397" i="3"/>
  <c r="H397" i="3"/>
  <c r="G397" i="3"/>
  <c r="F397" i="3"/>
  <c r="E397" i="3"/>
  <c r="K397" i="3" s="1"/>
  <c r="D397" i="3"/>
  <c r="C397" i="3"/>
  <c r="I397" i="3" s="1"/>
  <c r="B397" i="3"/>
  <c r="H396" i="3"/>
  <c r="G396" i="3"/>
  <c r="F396" i="3"/>
  <c r="E396" i="3"/>
  <c r="D396" i="3"/>
  <c r="J396" i="3" s="1"/>
  <c r="C396" i="3"/>
  <c r="I396" i="3" s="1"/>
  <c r="B396" i="3"/>
  <c r="J395" i="3"/>
  <c r="H395" i="3"/>
  <c r="G395" i="3"/>
  <c r="F395" i="3"/>
  <c r="E395" i="3"/>
  <c r="K395" i="3" s="1"/>
  <c r="D395" i="3"/>
  <c r="C395" i="3"/>
  <c r="B395" i="3"/>
  <c r="H394" i="3"/>
  <c r="G394" i="3"/>
  <c r="F394" i="3"/>
  <c r="E394" i="3"/>
  <c r="K394" i="3" s="1"/>
  <c r="D394" i="3"/>
  <c r="J394" i="3" s="1"/>
  <c r="C394" i="3"/>
  <c r="I394" i="3" s="1"/>
  <c r="B394" i="3"/>
  <c r="J393" i="3"/>
  <c r="H393" i="3"/>
  <c r="G393" i="3"/>
  <c r="F393" i="3"/>
  <c r="E393" i="3"/>
  <c r="K393" i="3" s="1"/>
  <c r="D393" i="3"/>
  <c r="C393" i="3"/>
  <c r="I393" i="3" s="1"/>
  <c r="B393" i="3"/>
  <c r="H392" i="3"/>
  <c r="G392" i="3"/>
  <c r="F392" i="3"/>
  <c r="E392" i="3"/>
  <c r="D392" i="3"/>
  <c r="J392" i="3" s="1"/>
  <c r="C392" i="3"/>
  <c r="I392" i="3" s="1"/>
  <c r="B392" i="3"/>
  <c r="H391" i="3"/>
  <c r="G391" i="3"/>
  <c r="F391" i="3"/>
  <c r="E391" i="3"/>
  <c r="K391" i="3" s="1"/>
  <c r="D391" i="3"/>
  <c r="J391" i="3" s="1"/>
  <c r="C391" i="3"/>
  <c r="B391" i="3"/>
  <c r="I390" i="3"/>
  <c r="H390" i="3"/>
  <c r="G390" i="3"/>
  <c r="F390" i="3"/>
  <c r="E390" i="3"/>
  <c r="K390" i="3" s="1"/>
  <c r="D390" i="3"/>
  <c r="J390" i="3" s="1"/>
  <c r="C390" i="3"/>
  <c r="B390" i="3"/>
  <c r="K389" i="3"/>
  <c r="H389" i="3"/>
  <c r="G389" i="3"/>
  <c r="F389" i="3"/>
  <c r="E389" i="3"/>
  <c r="D389" i="3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H387" i="3"/>
  <c r="G387" i="3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F385" i="3"/>
  <c r="E385" i="3"/>
  <c r="D385" i="3"/>
  <c r="C385" i="3"/>
  <c r="I385" i="3" s="1"/>
  <c r="B385" i="3"/>
  <c r="I384" i="3"/>
  <c r="H384" i="3"/>
  <c r="G384" i="3"/>
  <c r="F384" i="3"/>
  <c r="E384" i="3"/>
  <c r="K384" i="3" s="1"/>
  <c r="D384" i="3"/>
  <c r="J384" i="3" s="1"/>
  <c r="C384" i="3"/>
  <c r="B384" i="3"/>
  <c r="K383" i="3"/>
  <c r="H383" i="3"/>
  <c r="G383" i="3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F381" i="3"/>
  <c r="E381" i="3"/>
  <c r="D381" i="3"/>
  <c r="C381" i="3"/>
  <c r="I381" i="3" s="1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H379" i="3"/>
  <c r="G379" i="3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F377" i="3"/>
  <c r="E377" i="3"/>
  <c r="D377" i="3"/>
  <c r="C377" i="3"/>
  <c r="I377" i="3" s="1"/>
  <c r="B377" i="3"/>
  <c r="I376" i="3"/>
  <c r="H376" i="3"/>
  <c r="G376" i="3"/>
  <c r="F376" i="3"/>
  <c r="E376" i="3"/>
  <c r="K376" i="3" s="1"/>
  <c r="D376" i="3"/>
  <c r="J376" i="3" s="1"/>
  <c r="C376" i="3"/>
  <c r="B376" i="3"/>
  <c r="K375" i="3"/>
  <c r="H375" i="3"/>
  <c r="G375" i="3"/>
  <c r="F375" i="3"/>
  <c r="E375" i="3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F373" i="3"/>
  <c r="E373" i="3"/>
  <c r="D373" i="3"/>
  <c r="C373" i="3"/>
  <c r="I373" i="3" s="1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H371" i="3"/>
  <c r="G371" i="3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F369" i="3"/>
  <c r="E369" i="3"/>
  <c r="D369" i="3"/>
  <c r="C369" i="3"/>
  <c r="I369" i="3" s="1"/>
  <c r="B369" i="3"/>
  <c r="I368" i="3"/>
  <c r="H368" i="3"/>
  <c r="G368" i="3"/>
  <c r="J368" i="3" s="1"/>
  <c r="F368" i="3"/>
  <c r="E368" i="3"/>
  <c r="K368" i="3" s="1"/>
  <c r="D368" i="3"/>
  <c r="C368" i="3"/>
  <c r="B368" i="3"/>
  <c r="K367" i="3"/>
  <c r="H367" i="3"/>
  <c r="G367" i="3"/>
  <c r="F367" i="3"/>
  <c r="E367" i="3"/>
  <c r="D367" i="3"/>
  <c r="C367" i="3"/>
  <c r="I367" i="3" s="1"/>
  <c r="B367" i="3"/>
  <c r="I366" i="3"/>
  <c r="H366" i="3"/>
  <c r="G366" i="3"/>
  <c r="J366" i="3" s="1"/>
  <c r="F366" i="3"/>
  <c r="E366" i="3"/>
  <c r="K366" i="3" s="1"/>
  <c r="D366" i="3"/>
  <c r="C366" i="3"/>
  <c r="B366" i="3"/>
  <c r="K365" i="3"/>
  <c r="H365" i="3"/>
  <c r="G365" i="3"/>
  <c r="F365" i="3"/>
  <c r="E365" i="3"/>
  <c r="D365" i="3"/>
  <c r="C365" i="3"/>
  <c r="I365" i="3" s="1"/>
  <c r="B365" i="3"/>
  <c r="I364" i="3"/>
  <c r="H364" i="3"/>
  <c r="G364" i="3"/>
  <c r="J364" i="3" s="1"/>
  <c r="F364" i="3"/>
  <c r="E364" i="3"/>
  <c r="K364" i="3" s="1"/>
  <c r="D364" i="3"/>
  <c r="C364" i="3"/>
  <c r="B364" i="3"/>
  <c r="K363" i="3"/>
  <c r="H363" i="3"/>
  <c r="G363" i="3"/>
  <c r="F363" i="3"/>
  <c r="E363" i="3"/>
  <c r="D363" i="3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F361" i="3"/>
  <c r="E361" i="3"/>
  <c r="D361" i="3"/>
  <c r="C361" i="3"/>
  <c r="I361" i="3" s="1"/>
  <c r="B361" i="3"/>
  <c r="I360" i="3"/>
  <c r="H360" i="3"/>
  <c r="G360" i="3"/>
  <c r="F360" i="3"/>
  <c r="E360" i="3"/>
  <c r="K360" i="3" s="1"/>
  <c r="D360" i="3"/>
  <c r="J360" i="3" s="1"/>
  <c r="C360" i="3"/>
  <c r="B360" i="3"/>
  <c r="K359" i="3"/>
  <c r="H359" i="3"/>
  <c r="G359" i="3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F357" i="3"/>
  <c r="E357" i="3"/>
  <c r="D357" i="3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H355" i="3"/>
  <c r="G355" i="3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F353" i="3"/>
  <c r="E353" i="3"/>
  <c r="D353" i="3"/>
  <c r="C353" i="3"/>
  <c r="I353" i="3" s="1"/>
  <c r="B353" i="3"/>
  <c r="I352" i="3"/>
  <c r="H352" i="3"/>
  <c r="G352" i="3"/>
  <c r="J352" i="3" s="1"/>
  <c r="F352" i="3"/>
  <c r="E352" i="3"/>
  <c r="K352" i="3" s="1"/>
  <c r="D352" i="3"/>
  <c r="C352" i="3"/>
  <c r="B352" i="3"/>
  <c r="K351" i="3"/>
  <c r="H351" i="3"/>
  <c r="G351" i="3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F349" i="3"/>
  <c r="E349" i="3"/>
  <c r="D349" i="3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F337" i="3"/>
  <c r="E337" i="3"/>
  <c r="D337" i="3"/>
  <c r="C337" i="3"/>
  <c r="I337" i="3" s="1"/>
  <c r="B337" i="3"/>
  <c r="I336" i="3"/>
  <c r="H336" i="3"/>
  <c r="G336" i="3"/>
  <c r="J336" i="3" s="1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C335" i="3"/>
  <c r="I335" i="3" s="1"/>
  <c r="B335" i="3"/>
  <c r="I334" i="3"/>
  <c r="H334" i="3"/>
  <c r="G334" i="3"/>
  <c r="J334" i="3" s="1"/>
  <c r="F334" i="3"/>
  <c r="E334" i="3"/>
  <c r="K334" i="3" s="1"/>
  <c r="D334" i="3"/>
  <c r="C334" i="3"/>
  <c r="B334" i="3"/>
  <c r="K333" i="3"/>
  <c r="H333" i="3"/>
  <c r="G333" i="3"/>
  <c r="F333" i="3"/>
  <c r="E333" i="3"/>
  <c r="D333" i="3"/>
  <c r="C333" i="3"/>
  <c r="I333" i="3" s="1"/>
  <c r="B333" i="3"/>
  <c r="I332" i="3"/>
  <c r="H332" i="3"/>
  <c r="G332" i="3"/>
  <c r="J332" i="3" s="1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C331" i="3"/>
  <c r="I331" i="3" s="1"/>
  <c r="B331" i="3"/>
  <c r="I330" i="3"/>
  <c r="H330" i="3"/>
  <c r="G330" i="3"/>
  <c r="J330" i="3" s="1"/>
  <c r="F330" i="3"/>
  <c r="E330" i="3"/>
  <c r="K330" i="3" s="1"/>
  <c r="D330" i="3"/>
  <c r="C330" i="3"/>
  <c r="B330" i="3"/>
  <c r="K329" i="3"/>
  <c r="H329" i="3"/>
  <c r="G329" i="3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H317" i="3"/>
  <c r="G317" i="3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F313" i="3"/>
  <c r="E313" i="3"/>
  <c r="D313" i="3"/>
  <c r="C313" i="3"/>
  <c r="I313" i="3" s="1"/>
  <c r="B313" i="3"/>
  <c r="I312" i="3"/>
  <c r="H312" i="3"/>
  <c r="G312" i="3"/>
  <c r="J312" i="3" s="1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C311" i="3"/>
  <c r="I311" i="3" s="1"/>
  <c r="B311" i="3"/>
  <c r="I310" i="3"/>
  <c r="H310" i="3"/>
  <c r="G310" i="3"/>
  <c r="J310" i="3" s="1"/>
  <c r="F310" i="3"/>
  <c r="E310" i="3"/>
  <c r="K310" i="3" s="1"/>
  <c r="D310" i="3"/>
  <c r="C310" i="3"/>
  <c r="B310" i="3"/>
  <c r="K309" i="3"/>
  <c r="H309" i="3"/>
  <c r="G309" i="3"/>
  <c r="F309" i="3"/>
  <c r="E309" i="3"/>
  <c r="D309" i="3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H307" i="3"/>
  <c r="K307" i="3" s="1"/>
  <c r="G307" i="3"/>
  <c r="F307" i="3"/>
  <c r="E307" i="3"/>
  <c r="D307" i="3"/>
  <c r="J307" i="3" s="1"/>
  <c r="C307" i="3"/>
  <c r="I307" i="3" s="1"/>
  <c r="B307" i="3"/>
  <c r="J306" i="3"/>
  <c r="I306" i="3"/>
  <c r="H306" i="3"/>
  <c r="G306" i="3"/>
  <c r="F306" i="3"/>
  <c r="E306" i="3"/>
  <c r="K306" i="3" s="1"/>
  <c r="D306" i="3"/>
  <c r="C306" i="3"/>
  <c r="B306" i="3"/>
  <c r="H305" i="3"/>
  <c r="G305" i="3"/>
  <c r="F305" i="3"/>
  <c r="E305" i="3"/>
  <c r="K305" i="3" s="1"/>
  <c r="D305" i="3"/>
  <c r="C305" i="3"/>
  <c r="I305" i="3" s="1"/>
  <c r="B305" i="3"/>
  <c r="K304" i="3"/>
  <c r="H304" i="3"/>
  <c r="G304" i="3"/>
  <c r="F304" i="3"/>
  <c r="E304" i="3"/>
  <c r="D304" i="3"/>
  <c r="J304" i="3" s="1"/>
  <c r="C304" i="3"/>
  <c r="I304" i="3" s="1"/>
  <c r="B304" i="3"/>
  <c r="I303" i="3"/>
  <c r="H303" i="3"/>
  <c r="G303" i="3"/>
  <c r="J303" i="3" s="1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I299" i="3"/>
  <c r="H299" i="3"/>
  <c r="G299" i="3"/>
  <c r="J299" i="3" s="1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I297" i="3"/>
  <c r="H297" i="3"/>
  <c r="G297" i="3"/>
  <c r="J297" i="3" s="1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I295" i="3"/>
  <c r="H295" i="3"/>
  <c r="G295" i="3"/>
  <c r="J295" i="3" s="1"/>
  <c r="F295" i="3"/>
  <c r="E295" i="3"/>
  <c r="K295" i="3" s="1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F250" i="3"/>
  <c r="E250" i="3"/>
  <c r="D250" i="3"/>
  <c r="J250" i="3" s="1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J247" i="3"/>
  <c r="I247" i="3"/>
  <c r="H247" i="3"/>
  <c r="G247" i="3"/>
  <c r="F247" i="3"/>
  <c r="E247" i="3"/>
  <c r="K247" i="3" s="1"/>
  <c r="D247" i="3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K242" i="3"/>
  <c r="H242" i="3"/>
  <c r="G242" i="3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J239" i="3"/>
  <c r="I239" i="3"/>
  <c r="H239" i="3"/>
  <c r="G239" i="3"/>
  <c r="F239" i="3"/>
  <c r="E239" i="3"/>
  <c r="K239" i="3" s="1"/>
  <c r="D239" i="3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C236" i="3"/>
  <c r="I236" i="3" s="1"/>
  <c r="B236" i="3"/>
  <c r="J235" i="3"/>
  <c r="I235" i="3"/>
  <c r="H235" i="3"/>
  <c r="G235" i="3"/>
  <c r="F235" i="3"/>
  <c r="E235" i="3"/>
  <c r="K235" i="3" s="1"/>
  <c r="D235" i="3"/>
  <c r="C235" i="3"/>
  <c r="B235" i="3"/>
  <c r="K234" i="3"/>
  <c r="H234" i="3"/>
  <c r="G234" i="3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J231" i="3"/>
  <c r="I231" i="3"/>
  <c r="H231" i="3"/>
  <c r="G231" i="3"/>
  <c r="F231" i="3"/>
  <c r="E231" i="3"/>
  <c r="K231" i="3" s="1"/>
  <c r="D231" i="3"/>
  <c r="C231" i="3"/>
  <c r="B231" i="3"/>
  <c r="K230" i="3"/>
  <c r="H230" i="3"/>
  <c r="G230" i="3"/>
  <c r="F230" i="3"/>
  <c r="E230" i="3"/>
  <c r="D230" i="3"/>
  <c r="J230" i="3" s="1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F228" i="3"/>
  <c r="E228" i="3"/>
  <c r="D228" i="3"/>
  <c r="C228" i="3"/>
  <c r="I228" i="3" s="1"/>
  <c r="B228" i="3"/>
  <c r="J227" i="3"/>
  <c r="I227" i="3"/>
  <c r="H227" i="3"/>
  <c r="G227" i="3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J223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J215" i="3"/>
  <c r="I215" i="3"/>
  <c r="H215" i="3"/>
  <c r="G215" i="3"/>
  <c r="F215" i="3"/>
  <c r="E215" i="3"/>
  <c r="K215" i="3" s="1"/>
  <c r="D215" i="3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F212" i="3"/>
  <c r="E212" i="3"/>
  <c r="D212" i="3"/>
  <c r="C212" i="3"/>
  <c r="I212" i="3" s="1"/>
  <c r="B212" i="3"/>
  <c r="J211" i="3"/>
  <c r="I211" i="3"/>
  <c r="H211" i="3"/>
  <c r="G211" i="3"/>
  <c r="F211" i="3"/>
  <c r="E211" i="3"/>
  <c r="K211" i="3" s="1"/>
  <c r="D211" i="3"/>
  <c r="C211" i="3"/>
  <c r="B211" i="3"/>
  <c r="K210" i="3"/>
  <c r="H210" i="3"/>
  <c r="G210" i="3"/>
  <c r="F210" i="3"/>
  <c r="E210" i="3"/>
  <c r="D210" i="3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J207" i="3"/>
  <c r="I207" i="3"/>
  <c r="H207" i="3"/>
  <c r="G207" i="3"/>
  <c r="F207" i="3"/>
  <c r="E207" i="3"/>
  <c r="K207" i="3" s="1"/>
  <c r="D207" i="3"/>
  <c r="C207" i="3"/>
  <c r="B207" i="3"/>
  <c r="K206" i="3"/>
  <c r="H206" i="3"/>
  <c r="G206" i="3"/>
  <c r="F206" i="3"/>
  <c r="E206" i="3"/>
  <c r="D206" i="3"/>
  <c r="J206" i="3" s="1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C204" i="3"/>
  <c r="I204" i="3" s="1"/>
  <c r="B204" i="3"/>
  <c r="J203" i="3"/>
  <c r="I203" i="3"/>
  <c r="H203" i="3"/>
  <c r="G203" i="3"/>
  <c r="F203" i="3"/>
  <c r="E203" i="3"/>
  <c r="K203" i="3" s="1"/>
  <c r="D203" i="3"/>
  <c r="C203" i="3"/>
  <c r="B203" i="3"/>
  <c r="K202" i="3"/>
  <c r="H202" i="3"/>
  <c r="G202" i="3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J199" i="3"/>
  <c r="I199" i="3"/>
  <c r="H199" i="3"/>
  <c r="G199" i="3"/>
  <c r="F199" i="3"/>
  <c r="E199" i="3"/>
  <c r="K199" i="3" s="1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F196" i="3"/>
  <c r="E196" i="3"/>
  <c r="D196" i="3"/>
  <c r="C196" i="3"/>
  <c r="I196" i="3" s="1"/>
  <c r="B196" i="3"/>
  <c r="J195" i="3"/>
  <c r="I195" i="3"/>
  <c r="H195" i="3"/>
  <c r="G195" i="3"/>
  <c r="F195" i="3"/>
  <c r="E195" i="3"/>
  <c r="K195" i="3" s="1"/>
  <c r="D195" i="3"/>
  <c r="C195" i="3"/>
  <c r="B195" i="3"/>
  <c r="K194" i="3"/>
  <c r="H194" i="3"/>
  <c r="G194" i="3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J191" i="3"/>
  <c r="I191" i="3"/>
  <c r="H191" i="3"/>
  <c r="G191" i="3"/>
  <c r="F191" i="3"/>
  <c r="E191" i="3"/>
  <c r="K191" i="3" s="1"/>
  <c r="D191" i="3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K186" i="3"/>
  <c r="H186" i="3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C178" i="3"/>
  <c r="I178" i="3" s="1"/>
  <c r="B178" i="3"/>
  <c r="J177" i="3"/>
  <c r="I177" i="3"/>
  <c r="H177" i="3"/>
  <c r="G177" i="3"/>
  <c r="F177" i="3"/>
  <c r="E177" i="3"/>
  <c r="K177" i="3" s="1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J173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C170" i="3"/>
  <c r="I170" i="3" s="1"/>
  <c r="B170" i="3"/>
  <c r="J169" i="3"/>
  <c r="I169" i="3"/>
  <c r="H169" i="3"/>
  <c r="G169" i="3"/>
  <c r="F169" i="3"/>
  <c r="E169" i="3"/>
  <c r="K169" i="3" s="1"/>
  <c r="D169" i="3"/>
  <c r="C169" i="3"/>
  <c r="B169" i="3"/>
  <c r="K168" i="3"/>
  <c r="H168" i="3"/>
  <c r="G168" i="3"/>
  <c r="F168" i="3"/>
  <c r="E168" i="3"/>
  <c r="D168" i="3"/>
  <c r="J168" i="3" s="1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H162" i="3"/>
  <c r="K162" i="3" s="1"/>
  <c r="G162" i="3"/>
  <c r="F162" i="3"/>
  <c r="E162" i="3"/>
  <c r="D162" i="3"/>
  <c r="C162" i="3"/>
  <c r="I162" i="3" s="1"/>
  <c r="B162" i="3"/>
  <c r="J161" i="3"/>
  <c r="I161" i="3"/>
  <c r="H161" i="3"/>
  <c r="G161" i="3"/>
  <c r="F161" i="3"/>
  <c r="E161" i="3"/>
  <c r="K161" i="3" s="1"/>
  <c r="D161" i="3"/>
  <c r="C161" i="3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I157" i="3" s="1"/>
  <c r="E157" i="3"/>
  <c r="K157" i="3" s="1"/>
  <c r="D157" i="3"/>
  <c r="C157" i="3"/>
  <c r="B157" i="3"/>
  <c r="K156" i="3"/>
  <c r="H156" i="3"/>
  <c r="G156" i="3"/>
  <c r="F156" i="3"/>
  <c r="E156" i="3"/>
  <c r="D156" i="3"/>
  <c r="C156" i="3"/>
  <c r="I156" i="3" s="1"/>
  <c r="B156" i="3"/>
  <c r="J155" i="3"/>
  <c r="H155" i="3"/>
  <c r="G155" i="3"/>
  <c r="F155" i="3"/>
  <c r="I155" i="3" s="1"/>
  <c r="E155" i="3"/>
  <c r="K155" i="3" s="1"/>
  <c r="D155" i="3"/>
  <c r="C155" i="3"/>
  <c r="B155" i="3"/>
  <c r="H154" i="3"/>
  <c r="K154" i="3" s="1"/>
  <c r="G154" i="3"/>
  <c r="F154" i="3"/>
  <c r="E154" i="3"/>
  <c r="D154" i="3"/>
  <c r="C154" i="3"/>
  <c r="I154" i="3" s="1"/>
  <c r="B154" i="3"/>
  <c r="J153" i="3"/>
  <c r="I153" i="3"/>
  <c r="H153" i="3"/>
  <c r="G153" i="3"/>
  <c r="F153" i="3"/>
  <c r="E153" i="3"/>
  <c r="K153" i="3" s="1"/>
  <c r="D153" i="3"/>
  <c r="C153" i="3"/>
  <c r="B153" i="3"/>
  <c r="H152" i="3"/>
  <c r="K152" i="3" s="1"/>
  <c r="G152" i="3"/>
  <c r="F152" i="3"/>
  <c r="E152" i="3"/>
  <c r="D152" i="3"/>
  <c r="J152" i="3" s="1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I149" i="3" s="1"/>
  <c r="E149" i="3"/>
  <c r="K149" i="3" s="1"/>
  <c r="D149" i="3"/>
  <c r="C149" i="3"/>
  <c r="B149" i="3"/>
  <c r="K148" i="3"/>
  <c r="H148" i="3"/>
  <c r="G148" i="3"/>
  <c r="F148" i="3"/>
  <c r="E148" i="3"/>
  <c r="D148" i="3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H146" i="3"/>
  <c r="K146" i="3" s="1"/>
  <c r="G146" i="3"/>
  <c r="F146" i="3"/>
  <c r="E146" i="3"/>
  <c r="D146" i="3"/>
  <c r="C146" i="3"/>
  <c r="I146" i="3" s="1"/>
  <c r="B146" i="3"/>
  <c r="J145" i="3"/>
  <c r="I145" i="3"/>
  <c r="H145" i="3"/>
  <c r="G145" i="3"/>
  <c r="F145" i="3"/>
  <c r="E145" i="3"/>
  <c r="K145" i="3" s="1"/>
  <c r="D145" i="3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I141" i="3" s="1"/>
  <c r="E141" i="3"/>
  <c r="K141" i="3" s="1"/>
  <c r="D141" i="3"/>
  <c r="C141" i="3"/>
  <c r="B141" i="3"/>
  <c r="K140" i="3"/>
  <c r="H140" i="3"/>
  <c r="G140" i="3"/>
  <c r="F140" i="3"/>
  <c r="E140" i="3"/>
  <c r="D140" i="3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H138" i="3"/>
  <c r="K138" i="3" s="1"/>
  <c r="G138" i="3"/>
  <c r="F138" i="3"/>
  <c r="E138" i="3"/>
  <c r="D138" i="3"/>
  <c r="C138" i="3"/>
  <c r="I138" i="3" s="1"/>
  <c r="B138" i="3"/>
  <c r="J137" i="3"/>
  <c r="I137" i="3"/>
  <c r="H137" i="3"/>
  <c r="G137" i="3"/>
  <c r="F137" i="3"/>
  <c r="E137" i="3"/>
  <c r="K137" i="3" s="1"/>
  <c r="D137" i="3"/>
  <c r="C137" i="3"/>
  <c r="B137" i="3"/>
  <c r="H136" i="3"/>
  <c r="K136" i="3" s="1"/>
  <c r="G136" i="3"/>
  <c r="F136" i="3"/>
  <c r="E136" i="3"/>
  <c r="D136" i="3"/>
  <c r="J136" i="3" s="1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C134" i="3"/>
  <c r="I134" i="3" s="1"/>
  <c r="B134" i="3"/>
  <c r="I133" i="3"/>
  <c r="H133" i="3"/>
  <c r="G133" i="3"/>
  <c r="J133" i="3" s="1"/>
  <c r="F133" i="3"/>
  <c r="E133" i="3"/>
  <c r="K133" i="3" s="1"/>
  <c r="D133" i="3"/>
  <c r="C133" i="3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J131" i="3" s="1"/>
  <c r="F131" i="3"/>
  <c r="E131" i="3"/>
  <c r="D131" i="3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K128" i="3" s="1"/>
  <c r="G128" i="3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C126" i="3"/>
  <c r="I126" i="3" s="1"/>
  <c r="B126" i="3"/>
  <c r="I125" i="3"/>
  <c r="H125" i="3"/>
  <c r="G125" i="3"/>
  <c r="J125" i="3" s="1"/>
  <c r="F125" i="3"/>
  <c r="E125" i="3"/>
  <c r="K125" i="3" s="1"/>
  <c r="D125" i="3"/>
  <c r="C125" i="3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J123" i="3" s="1"/>
  <c r="F123" i="3"/>
  <c r="E123" i="3"/>
  <c r="D123" i="3"/>
  <c r="C123" i="3"/>
  <c r="I123" i="3" s="1"/>
  <c r="B123" i="3"/>
  <c r="I122" i="3"/>
  <c r="H122" i="3"/>
  <c r="G122" i="3"/>
  <c r="F122" i="3"/>
  <c r="E122" i="3"/>
  <c r="D122" i="3"/>
  <c r="J122" i="3" s="1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K120" i="3" s="1"/>
  <c r="G120" i="3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C118" i="3"/>
  <c r="I118" i="3" s="1"/>
  <c r="B118" i="3"/>
  <c r="I117" i="3"/>
  <c r="H117" i="3"/>
  <c r="G117" i="3"/>
  <c r="J117" i="3" s="1"/>
  <c r="F117" i="3"/>
  <c r="E117" i="3"/>
  <c r="K117" i="3" s="1"/>
  <c r="D117" i="3"/>
  <c r="C117" i="3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J112" i="3"/>
  <c r="I112" i="3"/>
  <c r="H112" i="3"/>
  <c r="G112" i="3"/>
  <c r="F112" i="3"/>
  <c r="E112" i="3"/>
  <c r="K112" i="3" s="1"/>
  <c r="D112" i="3"/>
  <c r="C112" i="3"/>
  <c r="B112" i="3"/>
  <c r="K111" i="3"/>
  <c r="H111" i="3"/>
  <c r="G111" i="3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J104" i="3"/>
  <c r="I104" i="3"/>
  <c r="H104" i="3"/>
  <c r="G104" i="3"/>
  <c r="F104" i="3"/>
  <c r="E104" i="3"/>
  <c r="K104" i="3" s="1"/>
  <c r="D104" i="3"/>
  <c r="C104" i="3"/>
  <c r="B104" i="3"/>
  <c r="K103" i="3"/>
  <c r="H103" i="3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C101" i="3"/>
  <c r="I101" i="3" s="1"/>
  <c r="B101" i="3"/>
  <c r="J100" i="3"/>
  <c r="I100" i="3"/>
  <c r="H100" i="3"/>
  <c r="G100" i="3"/>
  <c r="F100" i="3"/>
  <c r="E100" i="3"/>
  <c r="K100" i="3" s="1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J96" i="3"/>
  <c r="I96" i="3"/>
  <c r="H96" i="3"/>
  <c r="G96" i="3"/>
  <c r="F96" i="3"/>
  <c r="E96" i="3"/>
  <c r="K96" i="3" s="1"/>
  <c r="D96" i="3"/>
  <c r="C96" i="3"/>
  <c r="B96" i="3"/>
  <c r="K95" i="3"/>
  <c r="H95" i="3"/>
  <c r="G95" i="3"/>
  <c r="F95" i="3"/>
  <c r="E95" i="3"/>
  <c r="D95" i="3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F93" i="3"/>
  <c r="E93" i="3"/>
  <c r="D93" i="3"/>
  <c r="C93" i="3"/>
  <c r="I93" i="3" s="1"/>
  <c r="B93" i="3"/>
  <c r="J92" i="3"/>
  <c r="I92" i="3"/>
  <c r="H92" i="3"/>
  <c r="G92" i="3"/>
  <c r="F92" i="3"/>
  <c r="E92" i="3"/>
  <c r="K92" i="3" s="1"/>
  <c r="D92" i="3"/>
  <c r="C92" i="3"/>
  <c r="B92" i="3"/>
  <c r="K91" i="3"/>
  <c r="H91" i="3"/>
  <c r="G91" i="3"/>
  <c r="F91" i="3"/>
  <c r="E91" i="3"/>
  <c r="D91" i="3"/>
  <c r="J91" i="3" s="1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C69" i="3"/>
  <c r="I69" i="3" s="1"/>
  <c r="B69" i="3"/>
  <c r="J68" i="3"/>
  <c r="I68" i="3"/>
  <c r="H68" i="3"/>
  <c r="G68" i="3"/>
  <c r="F68" i="3"/>
  <c r="E68" i="3"/>
  <c r="K68" i="3" s="1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E55" i="3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H37" i="3"/>
  <c r="G37" i="3"/>
  <c r="F37" i="3"/>
  <c r="E37" i="3"/>
  <c r="D37" i="3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F23" i="3"/>
  <c r="E23" i="3"/>
  <c r="D23" i="3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34" i="2"/>
  <c r="H234" i="2"/>
  <c r="G234" i="2"/>
  <c r="F234" i="2"/>
  <c r="E234" i="2"/>
  <c r="D234" i="2"/>
  <c r="C234" i="2"/>
  <c r="I234" i="2" s="1"/>
  <c r="B234" i="2"/>
  <c r="J233" i="2"/>
  <c r="I233" i="2"/>
  <c r="H233" i="2"/>
  <c r="G233" i="2"/>
  <c r="F233" i="2"/>
  <c r="E233" i="2"/>
  <c r="K233" i="2" s="1"/>
  <c r="D233" i="2"/>
  <c r="C233" i="2"/>
  <c r="B233" i="2"/>
  <c r="K232" i="2"/>
  <c r="H232" i="2"/>
  <c r="G232" i="2"/>
  <c r="F232" i="2"/>
  <c r="E232" i="2"/>
  <c r="D232" i="2"/>
  <c r="J232" i="2" s="1"/>
  <c r="C232" i="2"/>
  <c r="I232" i="2" s="1"/>
  <c r="B232" i="2"/>
  <c r="J231" i="2"/>
  <c r="I231" i="2"/>
  <c r="H231" i="2"/>
  <c r="G231" i="2"/>
  <c r="F231" i="2"/>
  <c r="E231" i="2"/>
  <c r="K231" i="2" s="1"/>
  <c r="D231" i="2"/>
  <c r="C231" i="2"/>
  <c r="B231" i="2"/>
  <c r="K230" i="2"/>
  <c r="H230" i="2"/>
  <c r="G230" i="2"/>
  <c r="F230" i="2"/>
  <c r="E230" i="2"/>
  <c r="D230" i="2"/>
  <c r="C230" i="2"/>
  <c r="I230" i="2" s="1"/>
  <c r="B230" i="2"/>
  <c r="J229" i="2"/>
  <c r="I229" i="2"/>
  <c r="H229" i="2"/>
  <c r="G229" i="2"/>
  <c r="F229" i="2"/>
  <c r="E229" i="2"/>
  <c r="K229" i="2" s="1"/>
  <c r="D229" i="2"/>
  <c r="C229" i="2"/>
  <c r="B229" i="2"/>
  <c r="K228" i="2"/>
  <c r="H228" i="2"/>
  <c r="G228" i="2"/>
  <c r="F228" i="2"/>
  <c r="E228" i="2"/>
  <c r="D228" i="2"/>
  <c r="C228" i="2"/>
  <c r="I228" i="2" s="1"/>
  <c r="B228" i="2"/>
  <c r="J227" i="2"/>
  <c r="I227" i="2"/>
  <c r="H227" i="2"/>
  <c r="G227" i="2"/>
  <c r="F227" i="2"/>
  <c r="E227" i="2"/>
  <c r="K227" i="2" s="1"/>
  <c r="D227" i="2"/>
  <c r="C227" i="2"/>
  <c r="B227" i="2"/>
  <c r="K226" i="2"/>
  <c r="H226" i="2"/>
  <c r="G226" i="2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C220" i="2"/>
  <c r="I220" i="2" s="1"/>
  <c r="B220" i="2"/>
  <c r="J219" i="2"/>
  <c r="I219" i="2"/>
  <c r="H219" i="2"/>
  <c r="G219" i="2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C218" i="2"/>
  <c r="I218" i="2" s="1"/>
  <c r="B218" i="2"/>
  <c r="J217" i="2"/>
  <c r="I217" i="2"/>
  <c r="H217" i="2"/>
  <c r="G217" i="2"/>
  <c r="F217" i="2"/>
  <c r="E217" i="2"/>
  <c r="K217" i="2" s="1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C204" i="2"/>
  <c r="I204" i="2" s="1"/>
  <c r="B204" i="2"/>
  <c r="J203" i="2"/>
  <c r="I203" i="2"/>
  <c r="H203" i="2"/>
  <c r="G203" i="2"/>
  <c r="F203" i="2"/>
  <c r="E203" i="2"/>
  <c r="K203" i="2" s="1"/>
  <c r="D203" i="2"/>
  <c r="C203" i="2"/>
  <c r="B203" i="2"/>
  <c r="K202" i="2"/>
  <c r="H202" i="2"/>
  <c r="G202" i="2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C196" i="2"/>
  <c r="I196" i="2" s="1"/>
  <c r="B196" i="2"/>
  <c r="J195" i="2"/>
  <c r="I195" i="2"/>
  <c r="H195" i="2"/>
  <c r="G195" i="2"/>
  <c r="F195" i="2"/>
  <c r="E195" i="2"/>
  <c r="K195" i="2" s="1"/>
  <c r="D195" i="2"/>
  <c r="C195" i="2"/>
  <c r="B195" i="2"/>
  <c r="K194" i="2"/>
  <c r="H194" i="2"/>
  <c r="G194" i="2"/>
  <c r="F194" i="2"/>
  <c r="E194" i="2"/>
  <c r="D194" i="2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F188" i="2"/>
  <c r="E188" i="2"/>
  <c r="D188" i="2"/>
  <c r="C188" i="2"/>
  <c r="I188" i="2" s="1"/>
  <c r="B188" i="2"/>
  <c r="J187" i="2"/>
  <c r="I187" i="2"/>
  <c r="H187" i="2"/>
  <c r="G187" i="2"/>
  <c r="F187" i="2"/>
  <c r="E187" i="2"/>
  <c r="K187" i="2" s="1"/>
  <c r="D187" i="2"/>
  <c r="C187" i="2"/>
  <c r="B187" i="2"/>
  <c r="K186" i="2"/>
  <c r="H186" i="2"/>
  <c r="G186" i="2"/>
  <c r="F186" i="2"/>
  <c r="E186" i="2"/>
  <c r="D186" i="2"/>
  <c r="C186" i="2"/>
  <c r="I186" i="2" s="1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K170" i="2"/>
  <c r="H170" i="2"/>
  <c r="G170" i="2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C164" i="2"/>
  <c r="I164" i="2" s="1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C156" i="2"/>
  <c r="I156" i="2" s="1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J151" i="2"/>
  <c r="I151" i="2"/>
  <c r="H151" i="2"/>
  <c r="G151" i="2"/>
  <c r="F151" i="2"/>
  <c r="E151" i="2"/>
  <c r="K151" i="2" s="1"/>
  <c r="D151" i="2"/>
  <c r="C151" i="2"/>
  <c r="B151" i="2"/>
  <c r="K150" i="2"/>
  <c r="H150" i="2"/>
  <c r="G150" i="2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K134" i="2"/>
  <c r="H134" i="2"/>
  <c r="G134" i="2"/>
  <c r="F134" i="2"/>
  <c r="E134" i="2"/>
  <c r="D134" i="2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K126" i="2"/>
  <c r="H126" i="2"/>
  <c r="G126" i="2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J119" i="2"/>
  <c r="I119" i="2"/>
  <c r="H119" i="2"/>
  <c r="G119" i="2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K116" i="2"/>
  <c r="H116" i="2"/>
  <c r="G116" i="2"/>
  <c r="F116" i="2"/>
  <c r="E116" i="2"/>
  <c r="D116" i="2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H108" i="2"/>
  <c r="G108" i="2"/>
  <c r="F108" i="2"/>
  <c r="E108" i="2"/>
  <c r="D108" i="2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H94" i="2"/>
  <c r="G94" i="2"/>
  <c r="F94" i="2"/>
  <c r="E94" i="2"/>
  <c r="D94" i="2"/>
  <c r="C94" i="2"/>
  <c r="I94" i="2" s="1"/>
  <c r="B94" i="2"/>
  <c r="J93" i="2"/>
  <c r="H93" i="2"/>
  <c r="G93" i="2"/>
  <c r="F93" i="2"/>
  <c r="I93" i="2" s="1"/>
  <c r="E93" i="2"/>
  <c r="K93" i="2" s="1"/>
  <c r="D93" i="2"/>
  <c r="C93" i="2"/>
  <c r="B93" i="2"/>
  <c r="H92" i="2"/>
  <c r="K92" i="2" s="1"/>
  <c r="G92" i="2"/>
  <c r="F92" i="2"/>
  <c r="E92" i="2"/>
  <c r="D92" i="2"/>
  <c r="J92" i="2" s="1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C90" i="2"/>
  <c r="I90" i="2" s="1"/>
  <c r="B90" i="2"/>
  <c r="J89" i="2"/>
  <c r="H89" i="2"/>
  <c r="G89" i="2"/>
  <c r="F89" i="2"/>
  <c r="I89" i="2" s="1"/>
  <c r="E89" i="2"/>
  <c r="K89" i="2" s="1"/>
  <c r="D89" i="2"/>
  <c r="C89" i="2"/>
  <c r="B89" i="2"/>
  <c r="H88" i="2"/>
  <c r="K88" i="2" s="1"/>
  <c r="G88" i="2"/>
  <c r="F88" i="2"/>
  <c r="E88" i="2"/>
  <c r="D88" i="2"/>
  <c r="J88" i="2" s="1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C86" i="2"/>
  <c r="I86" i="2" s="1"/>
  <c r="B86" i="2"/>
  <c r="J85" i="2"/>
  <c r="H85" i="2"/>
  <c r="G85" i="2"/>
  <c r="F85" i="2"/>
  <c r="I85" i="2" s="1"/>
  <c r="E85" i="2"/>
  <c r="K85" i="2" s="1"/>
  <c r="D85" i="2"/>
  <c r="C85" i="2"/>
  <c r="B85" i="2"/>
  <c r="H84" i="2"/>
  <c r="K84" i="2" s="1"/>
  <c r="G84" i="2"/>
  <c r="F84" i="2"/>
  <c r="E84" i="2"/>
  <c r="D84" i="2"/>
  <c r="J84" i="2" s="1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C82" i="2"/>
  <c r="I82" i="2" s="1"/>
  <c r="B82" i="2"/>
  <c r="J81" i="2"/>
  <c r="H81" i="2"/>
  <c r="G81" i="2"/>
  <c r="F81" i="2"/>
  <c r="I81" i="2" s="1"/>
  <c r="E81" i="2"/>
  <c r="K81" i="2" s="1"/>
  <c r="D81" i="2"/>
  <c r="C81" i="2"/>
  <c r="B81" i="2"/>
  <c r="H80" i="2"/>
  <c r="K80" i="2" s="1"/>
  <c r="G80" i="2"/>
  <c r="F80" i="2"/>
  <c r="E80" i="2"/>
  <c r="D80" i="2"/>
  <c r="J80" i="2" s="1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C78" i="2"/>
  <c r="I78" i="2" s="1"/>
  <c r="B78" i="2"/>
  <c r="J77" i="2"/>
  <c r="H77" i="2"/>
  <c r="G77" i="2"/>
  <c r="F77" i="2"/>
  <c r="I77" i="2" s="1"/>
  <c r="E77" i="2"/>
  <c r="K77" i="2" s="1"/>
  <c r="D77" i="2"/>
  <c r="C77" i="2"/>
  <c r="B77" i="2"/>
  <c r="H76" i="2"/>
  <c r="K76" i="2" s="1"/>
  <c r="G76" i="2"/>
  <c r="F76" i="2"/>
  <c r="E76" i="2"/>
  <c r="D76" i="2"/>
  <c r="J76" i="2" s="1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C74" i="2"/>
  <c r="I74" i="2" s="1"/>
  <c r="B74" i="2"/>
  <c r="J73" i="2"/>
  <c r="H73" i="2"/>
  <c r="G73" i="2"/>
  <c r="F73" i="2"/>
  <c r="I73" i="2" s="1"/>
  <c r="E73" i="2"/>
  <c r="K73" i="2" s="1"/>
  <c r="D73" i="2"/>
  <c r="C73" i="2"/>
  <c r="B73" i="2"/>
  <c r="H72" i="2"/>
  <c r="K72" i="2" s="1"/>
  <c r="G72" i="2"/>
  <c r="F72" i="2"/>
  <c r="E72" i="2"/>
  <c r="D72" i="2"/>
  <c r="J72" i="2" s="1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C70" i="2"/>
  <c r="I70" i="2" s="1"/>
  <c r="B70" i="2"/>
  <c r="J69" i="2"/>
  <c r="H69" i="2"/>
  <c r="G69" i="2"/>
  <c r="F69" i="2"/>
  <c r="I69" i="2" s="1"/>
  <c r="E69" i="2"/>
  <c r="K69" i="2" s="1"/>
  <c r="D69" i="2"/>
  <c r="C69" i="2"/>
  <c r="B69" i="2"/>
  <c r="H68" i="2"/>
  <c r="K68" i="2" s="1"/>
  <c r="G68" i="2"/>
  <c r="F68" i="2"/>
  <c r="E68" i="2"/>
  <c r="D68" i="2"/>
  <c r="J68" i="2" s="1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C66" i="2"/>
  <c r="I66" i="2" s="1"/>
  <c r="B66" i="2"/>
  <c r="J65" i="2"/>
  <c r="H65" i="2"/>
  <c r="G65" i="2"/>
  <c r="F65" i="2"/>
  <c r="I65" i="2" s="1"/>
  <c r="E65" i="2"/>
  <c r="K65" i="2" s="1"/>
  <c r="D65" i="2"/>
  <c r="C65" i="2"/>
  <c r="B65" i="2"/>
  <c r="H64" i="2"/>
  <c r="K64" i="2" s="1"/>
  <c r="G64" i="2"/>
  <c r="F64" i="2"/>
  <c r="E64" i="2"/>
  <c r="D64" i="2"/>
  <c r="J64" i="2" s="1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C62" i="2"/>
  <c r="I62" i="2" s="1"/>
  <c r="B62" i="2"/>
  <c r="J61" i="2"/>
  <c r="H61" i="2"/>
  <c r="G61" i="2"/>
  <c r="F61" i="2"/>
  <c r="I61" i="2" s="1"/>
  <c r="E61" i="2"/>
  <c r="K61" i="2" s="1"/>
  <c r="D61" i="2"/>
  <c r="C61" i="2"/>
  <c r="B61" i="2"/>
  <c r="H60" i="2"/>
  <c r="K60" i="2" s="1"/>
  <c r="G60" i="2"/>
  <c r="F60" i="2"/>
  <c r="E60" i="2"/>
  <c r="D60" i="2"/>
  <c r="J60" i="2" s="1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C58" i="2"/>
  <c r="I58" i="2" s="1"/>
  <c r="B58" i="2"/>
  <c r="J57" i="2"/>
  <c r="H57" i="2"/>
  <c r="G57" i="2"/>
  <c r="F57" i="2"/>
  <c r="I57" i="2" s="1"/>
  <c r="E57" i="2"/>
  <c r="K57" i="2" s="1"/>
  <c r="D57" i="2"/>
  <c r="C57" i="2"/>
  <c r="B57" i="2"/>
  <c r="H56" i="2"/>
  <c r="K56" i="2" s="1"/>
  <c r="G56" i="2"/>
  <c r="F56" i="2"/>
  <c r="E56" i="2"/>
  <c r="D56" i="2"/>
  <c r="J56" i="2" s="1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C54" i="2"/>
  <c r="I54" i="2" s="1"/>
  <c r="B54" i="2"/>
  <c r="J53" i="2"/>
  <c r="H53" i="2"/>
  <c r="G53" i="2"/>
  <c r="F53" i="2"/>
  <c r="I53" i="2" s="1"/>
  <c r="E53" i="2"/>
  <c r="K53" i="2" s="1"/>
  <c r="D53" i="2"/>
  <c r="C53" i="2"/>
  <c r="B53" i="2"/>
  <c r="H52" i="2"/>
  <c r="K52" i="2" s="1"/>
  <c r="G52" i="2"/>
  <c r="F52" i="2"/>
  <c r="E52" i="2"/>
  <c r="D52" i="2"/>
  <c r="J52" i="2" s="1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C50" i="2"/>
  <c r="I50" i="2" s="1"/>
  <c r="B50" i="2"/>
  <c r="J49" i="2"/>
  <c r="H49" i="2"/>
  <c r="G49" i="2"/>
  <c r="F49" i="2"/>
  <c r="I49" i="2" s="1"/>
  <c r="E49" i="2"/>
  <c r="K49" i="2" s="1"/>
  <c r="D49" i="2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C46" i="2"/>
  <c r="I46" i="2" s="1"/>
  <c r="B46" i="2"/>
  <c r="J45" i="2"/>
  <c r="H45" i="2"/>
  <c r="G45" i="2"/>
  <c r="F45" i="2"/>
  <c r="I45" i="2" s="1"/>
  <c r="E45" i="2"/>
  <c r="K45" i="2" s="1"/>
  <c r="D45" i="2"/>
  <c r="C45" i="2"/>
  <c r="B45" i="2"/>
  <c r="H44" i="2"/>
  <c r="K44" i="2" s="1"/>
  <c r="G44" i="2"/>
  <c r="J44" i="2" s="1"/>
  <c r="F44" i="2"/>
  <c r="E44" i="2"/>
  <c r="D44" i="2"/>
  <c r="C44" i="2"/>
  <c r="I44" i="2" s="1"/>
  <c r="B44" i="2"/>
  <c r="H43" i="2"/>
  <c r="G43" i="2"/>
  <c r="F43" i="2"/>
  <c r="I43" i="2" s="1"/>
  <c r="E43" i="2"/>
  <c r="D43" i="2"/>
  <c r="J43" i="2" s="1"/>
  <c r="C43" i="2"/>
  <c r="B43" i="2"/>
  <c r="K42" i="2"/>
  <c r="J42" i="2"/>
  <c r="H42" i="2"/>
  <c r="G42" i="2"/>
  <c r="F42" i="2"/>
  <c r="E42" i="2"/>
  <c r="D42" i="2"/>
  <c r="C42" i="2"/>
  <c r="I42" i="2" s="1"/>
  <c r="B42" i="2"/>
  <c r="J41" i="2"/>
  <c r="H41" i="2"/>
  <c r="G41" i="2"/>
  <c r="F41" i="2"/>
  <c r="I41" i="2" s="1"/>
  <c r="E41" i="2"/>
  <c r="D41" i="2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H39" i="2"/>
  <c r="G39" i="2"/>
  <c r="F39" i="2"/>
  <c r="I39" i="2" s="1"/>
  <c r="E39" i="2"/>
  <c r="D39" i="2"/>
  <c r="J39" i="2" s="1"/>
  <c r="C39" i="2"/>
  <c r="B39" i="2"/>
  <c r="J38" i="2"/>
  <c r="H38" i="2"/>
  <c r="K38" i="2" s="1"/>
  <c r="G38" i="2"/>
  <c r="F38" i="2"/>
  <c r="F6" i="2" s="1"/>
  <c r="E38" i="2"/>
  <c r="D38" i="2"/>
  <c r="C38" i="2"/>
  <c r="B38" i="2"/>
  <c r="H37" i="2"/>
  <c r="G37" i="2"/>
  <c r="F37" i="2"/>
  <c r="I37" i="2" s="1"/>
  <c r="E37" i="2"/>
  <c r="K37" i="2" s="1"/>
  <c r="D37" i="2"/>
  <c r="J37" i="2" s="1"/>
  <c r="C37" i="2"/>
  <c r="B37" i="2"/>
  <c r="J36" i="2"/>
  <c r="H36" i="2"/>
  <c r="K36" i="2" s="1"/>
  <c r="G36" i="2"/>
  <c r="F36" i="2"/>
  <c r="E36" i="2"/>
  <c r="D36" i="2"/>
  <c r="C36" i="2"/>
  <c r="I36" i="2" s="1"/>
  <c r="B36" i="2"/>
  <c r="H35" i="2"/>
  <c r="G35" i="2"/>
  <c r="F35" i="2"/>
  <c r="I35" i="2" s="1"/>
  <c r="E35" i="2"/>
  <c r="D35" i="2"/>
  <c r="J35" i="2" s="1"/>
  <c r="C35" i="2"/>
  <c r="B35" i="2"/>
  <c r="J34" i="2"/>
  <c r="H34" i="2"/>
  <c r="K34" i="2" s="1"/>
  <c r="G34" i="2"/>
  <c r="F34" i="2"/>
  <c r="E34" i="2"/>
  <c r="D34" i="2"/>
  <c r="C34" i="2"/>
  <c r="B34" i="2"/>
  <c r="H33" i="2"/>
  <c r="G33" i="2"/>
  <c r="F33" i="2"/>
  <c r="I33" i="2" s="1"/>
  <c r="E33" i="2"/>
  <c r="K33" i="2" s="1"/>
  <c r="D33" i="2"/>
  <c r="J33" i="2" s="1"/>
  <c r="C33" i="2"/>
  <c r="B33" i="2"/>
  <c r="J32" i="2"/>
  <c r="H32" i="2"/>
  <c r="K32" i="2" s="1"/>
  <c r="G32" i="2"/>
  <c r="F32" i="2"/>
  <c r="E32" i="2"/>
  <c r="D32" i="2"/>
  <c r="C32" i="2"/>
  <c r="I32" i="2" s="1"/>
  <c r="B32" i="2"/>
  <c r="J31" i="2"/>
  <c r="H31" i="2"/>
  <c r="G31" i="2"/>
  <c r="F31" i="2"/>
  <c r="I31" i="2" s="1"/>
  <c r="E31" i="2"/>
  <c r="K31" i="2" s="1"/>
  <c r="D31" i="2"/>
  <c r="C31" i="2"/>
  <c r="B31" i="2"/>
  <c r="J30" i="2"/>
  <c r="H30" i="2"/>
  <c r="K30" i="2" s="1"/>
  <c r="G30" i="2"/>
  <c r="F30" i="2"/>
  <c r="E30" i="2"/>
  <c r="D30" i="2"/>
  <c r="C30" i="2"/>
  <c r="I30" i="2" s="1"/>
  <c r="B30" i="2"/>
  <c r="J29" i="2"/>
  <c r="H29" i="2"/>
  <c r="G29" i="2"/>
  <c r="F29" i="2"/>
  <c r="I29" i="2" s="1"/>
  <c r="E29" i="2"/>
  <c r="K29" i="2" s="1"/>
  <c r="D29" i="2"/>
  <c r="C29" i="2"/>
  <c r="B29" i="2"/>
  <c r="J28" i="2"/>
  <c r="H28" i="2"/>
  <c r="K28" i="2" s="1"/>
  <c r="G28" i="2"/>
  <c r="F28" i="2"/>
  <c r="E28" i="2"/>
  <c r="D28" i="2"/>
  <c r="C28" i="2"/>
  <c r="I28" i="2" s="1"/>
  <c r="B28" i="2"/>
  <c r="J27" i="2"/>
  <c r="H27" i="2"/>
  <c r="G27" i="2"/>
  <c r="F27" i="2"/>
  <c r="I27" i="2" s="1"/>
  <c r="E27" i="2"/>
  <c r="K27" i="2" s="1"/>
  <c r="D27" i="2"/>
  <c r="C27" i="2"/>
  <c r="B27" i="2"/>
  <c r="J26" i="2"/>
  <c r="H26" i="2"/>
  <c r="K26" i="2" s="1"/>
  <c r="G26" i="2"/>
  <c r="F26" i="2"/>
  <c r="E26" i="2"/>
  <c r="D26" i="2"/>
  <c r="C26" i="2"/>
  <c r="I26" i="2" s="1"/>
  <c r="B26" i="2"/>
  <c r="J25" i="2"/>
  <c r="H25" i="2"/>
  <c r="G25" i="2"/>
  <c r="F25" i="2"/>
  <c r="I25" i="2" s="1"/>
  <c r="E25" i="2"/>
  <c r="K25" i="2" s="1"/>
  <c r="D25" i="2"/>
  <c r="C25" i="2"/>
  <c r="B25" i="2"/>
  <c r="J24" i="2"/>
  <c r="H24" i="2"/>
  <c r="K24" i="2" s="1"/>
  <c r="G24" i="2"/>
  <c r="F24" i="2"/>
  <c r="E24" i="2"/>
  <c r="D24" i="2"/>
  <c r="C24" i="2"/>
  <c r="I24" i="2" s="1"/>
  <c r="B24" i="2"/>
  <c r="J23" i="2"/>
  <c r="H23" i="2"/>
  <c r="G23" i="2"/>
  <c r="F23" i="2"/>
  <c r="I23" i="2" s="1"/>
  <c r="E23" i="2"/>
  <c r="K23" i="2" s="1"/>
  <c r="D23" i="2"/>
  <c r="C23" i="2"/>
  <c r="B23" i="2"/>
  <c r="J22" i="2"/>
  <c r="H22" i="2"/>
  <c r="K22" i="2" s="1"/>
  <c r="G22" i="2"/>
  <c r="F22" i="2"/>
  <c r="E22" i="2"/>
  <c r="D22" i="2"/>
  <c r="C22" i="2"/>
  <c r="I22" i="2" s="1"/>
  <c r="B22" i="2"/>
  <c r="J21" i="2"/>
  <c r="H21" i="2"/>
  <c r="G21" i="2"/>
  <c r="F21" i="2"/>
  <c r="I21" i="2" s="1"/>
  <c r="E21" i="2"/>
  <c r="K21" i="2" s="1"/>
  <c r="D21" i="2"/>
  <c r="C21" i="2"/>
  <c r="B21" i="2"/>
  <c r="J20" i="2"/>
  <c r="H20" i="2"/>
  <c r="K20" i="2" s="1"/>
  <c r="G20" i="2"/>
  <c r="F20" i="2"/>
  <c r="E20" i="2"/>
  <c r="D20" i="2"/>
  <c r="C20" i="2"/>
  <c r="I20" i="2" s="1"/>
  <c r="B20" i="2"/>
  <c r="J19" i="2"/>
  <c r="H19" i="2"/>
  <c r="G19" i="2"/>
  <c r="F19" i="2"/>
  <c r="I19" i="2" s="1"/>
  <c r="E19" i="2"/>
  <c r="K19" i="2" s="1"/>
  <c r="D19" i="2"/>
  <c r="C19" i="2"/>
  <c r="B19" i="2"/>
  <c r="J18" i="2"/>
  <c r="H18" i="2"/>
  <c r="K18" i="2" s="1"/>
  <c r="G18" i="2"/>
  <c r="F18" i="2"/>
  <c r="E18" i="2"/>
  <c r="D18" i="2"/>
  <c r="C18" i="2"/>
  <c r="I18" i="2" s="1"/>
  <c r="B18" i="2"/>
  <c r="J17" i="2"/>
  <c r="H17" i="2"/>
  <c r="G17" i="2"/>
  <c r="F17" i="2"/>
  <c r="I17" i="2" s="1"/>
  <c r="E17" i="2"/>
  <c r="K17" i="2" s="1"/>
  <c r="D17" i="2"/>
  <c r="C17" i="2"/>
  <c r="B17" i="2"/>
  <c r="J16" i="2"/>
  <c r="H16" i="2"/>
  <c r="K16" i="2" s="1"/>
  <c r="G16" i="2"/>
  <c r="F16" i="2"/>
  <c r="E16" i="2"/>
  <c r="D16" i="2"/>
  <c r="C16" i="2"/>
  <c r="I16" i="2" s="1"/>
  <c r="B16" i="2"/>
  <c r="J15" i="2"/>
  <c r="H15" i="2"/>
  <c r="G15" i="2"/>
  <c r="F15" i="2"/>
  <c r="I15" i="2" s="1"/>
  <c r="E15" i="2"/>
  <c r="K15" i="2" s="1"/>
  <c r="D15" i="2"/>
  <c r="C15" i="2"/>
  <c r="B15" i="2"/>
  <c r="J14" i="2"/>
  <c r="H14" i="2"/>
  <c r="K14" i="2" s="1"/>
  <c r="G14" i="2"/>
  <c r="F14" i="2"/>
  <c r="E14" i="2"/>
  <c r="D14" i="2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F12" i="2"/>
  <c r="E12" i="2"/>
  <c r="D12" i="2"/>
  <c r="J12" i="2" s="1"/>
  <c r="C12" i="2"/>
  <c r="I12" i="2" s="1"/>
  <c r="B12" i="2"/>
  <c r="H11" i="2"/>
  <c r="G11" i="2"/>
  <c r="F11" i="2"/>
  <c r="I11" i="2" s="1"/>
  <c r="E11" i="2"/>
  <c r="D11" i="2"/>
  <c r="J11" i="2" s="1"/>
  <c r="C11" i="2"/>
  <c r="B11" i="2"/>
  <c r="H10" i="2"/>
  <c r="K10" i="2" s="1"/>
  <c r="G10" i="2"/>
  <c r="F10" i="2"/>
  <c r="E10" i="2"/>
  <c r="D10" i="2"/>
  <c r="J10" i="2" s="1"/>
  <c r="C10" i="2"/>
  <c r="I10" i="2" s="1"/>
  <c r="B10" i="2"/>
  <c r="H9" i="2"/>
  <c r="G9" i="2"/>
  <c r="F9" i="2"/>
  <c r="I9" i="2" s="1"/>
  <c r="E9" i="2"/>
  <c r="D9" i="2"/>
  <c r="J9" i="2" s="1"/>
  <c r="C9" i="2"/>
  <c r="B9" i="2"/>
  <c r="H8" i="2"/>
  <c r="K8" i="2" s="1"/>
  <c r="G8" i="2"/>
  <c r="F8" i="2"/>
  <c r="E8" i="2"/>
  <c r="D8" i="2"/>
  <c r="J8" i="2" s="1"/>
  <c r="C8" i="2"/>
  <c r="I8" i="2" s="1"/>
  <c r="B8" i="2"/>
  <c r="H7" i="2"/>
  <c r="G7" i="2"/>
  <c r="F7" i="2"/>
  <c r="I7" i="2" s="1"/>
  <c r="E7" i="2"/>
  <c r="D7" i="2"/>
  <c r="D6" i="2" s="1"/>
  <c r="C7" i="2"/>
  <c r="B7" i="2"/>
  <c r="H6" i="2"/>
  <c r="C6" i="2"/>
  <c r="F4" i="2"/>
  <c r="C4" i="2"/>
  <c r="I2" i="2"/>
  <c r="G2" i="2"/>
  <c r="J6" i="2" l="1"/>
  <c r="I6" i="2"/>
  <c r="K35" i="2"/>
  <c r="I38" i="2"/>
  <c r="J7" i="2"/>
  <c r="K9" i="2"/>
  <c r="K11" i="2"/>
  <c r="K7" i="2"/>
  <c r="E6" i="2"/>
  <c r="K6" i="2" s="1"/>
  <c r="G6" i="2"/>
  <c r="I34" i="2"/>
  <c r="K39" i="2"/>
  <c r="K43" i="2"/>
  <c r="J50" i="2"/>
  <c r="J58" i="2"/>
  <c r="J66" i="2"/>
  <c r="J74" i="2"/>
  <c r="J82" i="2"/>
  <c r="J90" i="2"/>
  <c r="J98" i="2"/>
  <c r="J106" i="2"/>
  <c r="J114" i="2"/>
  <c r="J122" i="2"/>
  <c r="J130" i="2"/>
  <c r="J138" i="2"/>
  <c r="J146" i="2"/>
  <c r="J154" i="2"/>
  <c r="J162" i="2"/>
  <c r="J170" i="2"/>
  <c r="J178" i="2"/>
  <c r="J186" i="2"/>
  <c r="J194" i="2"/>
  <c r="J202" i="2"/>
  <c r="J210" i="2"/>
  <c r="J218" i="2"/>
  <c r="J226" i="2"/>
  <c r="J234" i="2"/>
  <c r="J13" i="3"/>
  <c r="J21" i="3"/>
  <c r="J29" i="3"/>
  <c r="J37" i="3"/>
  <c r="J45" i="3"/>
  <c r="J53" i="3"/>
  <c r="J61" i="3"/>
  <c r="J69" i="3"/>
  <c r="J77" i="3"/>
  <c r="J85" i="3"/>
  <c r="J93" i="3"/>
  <c r="J101" i="3"/>
  <c r="J109" i="3"/>
  <c r="J108" i="2"/>
  <c r="J116" i="2"/>
  <c r="J124" i="2"/>
  <c r="J132" i="2"/>
  <c r="J140" i="2"/>
  <c r="J148" i="2"/>
  <c r="J156" i="2"/>
  <c r="J164" i="2"/>
  <c r="J172" i="2"/>
  <c r="J180" i="2"/>
  <c r="J188" i="2"/>
  <c r="J196" i="2"/>
  <c r="J204" i="2"/>
  <c r="J212" i="2"/>
  <c r="J220" i="2"/>
  <c r="J228" i="2"/>
  <c r="J7" i="3"/>
  <c r="J15" i="3"/>
  <c r="J23" i="3"/>
  <c r="J31" i="3"/>
  <c r="J39" i="3"/>
  <c r="J47" i="3"/>
  <c r="J55" i="3"/>
  <c r="J63" i="3"/>
  <c r="J71" i="3"/>
  <c r="J79" i="3"/>
  <c r="J87" i="3"/>
  <c r="J95" i="3"/>
  <c r="J103" i="3"/>
  <c r="J111" i="3"/>
  <c r="K122" i="3"/>
  <c r="K41" i="2"/>
  <c r="J46" i="2"/>
  <c r="J54" i="2"/>
  <c r="J62" i="2"/>
  <c r="J70" i="2"/>
  <c r="J78" i="2"/>
  <c r="J86" i="2"/>
  <c r="J94" i="2"/>
  <c r="J102" i="2"/>
  <c r="J110" i="2"/>
  <c r="J118" i="2"/>
  <c r="J126" i="2"/>
  <c r="J134" i="2"/>
  <c r="J142" i="2"/>
  <c r="J150" i="2"/>
  <c r="J158" i="2"/>
  <c r="J166" i="2"/>
  <c r="J174" i="2"/>
  <c r="J182" i="2"/>
  <c r="J190" i="2"/>
  <c r="J198" i="2"/>
  <c r="J206" i="2"/>
  <c r="J214" i="2"/>
  <c r="J222" i="2"/>
  <c r="J230" i="2"/>
  <c r="J120" i="3"/>
  <c r="J128" i="3"/>
  <c r="J138" i="3"/>
  <c r="J146" i="3"/>
  <c r="J154" i="3"/>
  <c r="J162" i="3"/>
  <c r="J170" i="3"/>
  <c r="J178" i="3"/>
  <c r="J186" i="3"/>
  <c r="J194" i="3"/>
  <c r="J202" i="3"/>
  <c r="J210" i="3"/>
  <c r="J218" i="3"/>
  <c r="J226" i="3"/>
  <c r="J234" i="3"/>
  <c r="J242" i="3"/>
  <c r="J118" i="3"/>
  <c r="J126" i="3"/>
  <c r="J134" i="3"/>
  <c r="J140" i="3"/>
  <c r="J148" i="3"/>
  <c r="J156" i="3"/>
  <c r="J164" i="3"/>
  <c r="J172" i="3"/>
  <c r="J180" i="3"/>
  <c r="J188" i="3"/>
  <c r="J196" i="3"/>
  <c r="J204" i="3"/>
  <c r="J212" i="3"/>
  <c r="J220" i="3"/>
  <c r="J228" i="3"/>
  <c r="J236" i="3"/>
  <c r="J244" i="3"/>
  <c r="J309" i="3"/>
  <c r="J311" i="3"/>
  <c r="J313" i="3"/>
  <c r="J315" i="3"/>
  <c r="J317" i="3"/>
  <c r="J319" i="3"/>
  <c r="J321" i="3"/>
  <c r="J323" i="3"/>
  <c r="J325" i="3"/>
  <c r="J327" i="3"/>
  <c r="J329" i="3"/>
  <c r="J331" i="3"/>
  <c r="J333" i="3"/>
  <c r="J335" i="3"/>
  <c r="J337" i="3"/>
  <c r="J339" i="3"/>
  <c r="J341" i="3"/>
  <c r="J343" i="3"/>
  <c r="J345" i="3"/>
  <c r="J347" i="3"/>
  <c r="J349" i="3"/>
  <c r="J351" i="3"/>
  <c r="J353" i="3"/>
  <c r="J355" i="3"/>
  <c r="J357" i="3"/>
  <c r="J359" i="3"/>
  <c r="J361" i="3"/>
  <c r="J363" i="3"/>
  <c r="J365" i="3"/>
  <c r="J367" i="3"/>
  <c r="J369" i="3"/>
  <c r="J371" i="3"/>
  <c r="J373" i="3"/>
  <c r="J375" i="3"/>
  <c r="J377" i="3"/>
  <c r="J379" i="3"/>
  <c r="J381" i="3"/>
  <c r="J383" i="3"/>
  <c r="J385" i="3"/>
  <c r="J387" i="3"/>
  <c r="J389" i="3"/>
  <c r="J305" i="3"/>
  <c r="K392" i="3"/>
  <c r="I395" i="3"/>
  <c r="K400" i="3"/>
  <c r="I403" i="3"/>
  <c r="K408" i="3"/>
  <c r="I411" i="3"/>
  <c r="K416" i="3"/>
  <c r="I419" i="3"/>
  <c r="K424" i="3"/>
  <c r="K432" i="3"/>
  <c r="I435" i="3"/>
  <c r="K440" i="3"/>
  <c r="I443" i="3"/>
  <c r="K448" i="3"/>
  <c r="I451" i="3"/>
  <c r="K456" i="3"/>
  <c r="I459" i="3"/>
  <c r="K464" i="3"/>
  <c r="I467" i="3"/>
  <c r="K472" i="3"/>
  <c r="I391" i="3"/>
  <c r="K396" i="3"/>
  <c r="I399" i="3"/>
  <c r="K404" i="3"/>
  <c r="I407" i="3"/>
  <c r="K412" i="3"/>
  <c r="I415" i="3"/>
  <c r="K420" i="3"/>
  <c r="I423" i="3"/>
  <c r="I431" i="3"/>
  <c r="K436" i="3"/>
  <c r="I439" i="3"/>
  <c r="K444" i="3"/>
  <c r="I447" i="3"/>
  <c r="K452" i="3"/>
  <c r="I455" i="3"/>
  <c r="K460" i="3"/>
  <c r="I463" i="3"/>
  <c r="K468" i="3"/>
  <c r="I471" i="3"/>
</calcChain>
</file>

<file path=xl/sharedStrings.xml><?xml version="1.0" encoding="utf-8"?>
<sst xmlns="http://schemas.openxmlformats.org/spreadsheetml/2006/main" count="316" uniqueCount="279">
  <si>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</si>
  <si>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</si>
  <si>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</si>
  <si>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</si>
  <si>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</si>
  <si>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</si>
  <si>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</si>
  <si>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</si>
  <si>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</si>
  <si>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</si>
  <si>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</si>
  <si>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</si>
  <si>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</si>
  <si>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</si>
  <si>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</si>
  <si>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</si>
  <si>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</si>
  <si>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</si>
  <si>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</si>
  <si>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</si>
  <si>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</si>
  <si>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</si>
  <si>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</si>
  <si>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</si>
  <si>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</si>
  <si>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</si>
  <si>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</si>
  <si>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</si>
  <si>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</si>
  <si>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</si>
  <si>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</si>
  <si>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</si>
  <si>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</si>
  <si>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</si>
  <si>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</si>
  <si>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</si>
  <si>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</si>
  <si>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</si>
  <si>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</si>
  <si>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</si>
  <si>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</si>
  <si>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</si>
  <si>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</si>
  <si>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</si>
  <si>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</si>
  <si>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</si>
  <si>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</si>
  <si>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</si>
  <si>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</si>
  <si>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</si>
  <si>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</si>
  <si>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</si>
  <si>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</si>
  <si>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</si>
  <si>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</si>
  <si>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</si>
  <si>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</si>
  <si>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</si>
  <si>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</si>
  <si>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</si>
  <si>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</si>
  <si>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</si>
  <si>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</si>
  <si>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</si>
  <si>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</si>
  <si>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</si>
  <si>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</si>
  <si>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</si>
  <si>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</si>
  <si>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</si>
  <si>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</si>
  <si>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</si>
  <si>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</si>
  <si>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</si>
  <si>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</si>
  <si>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</si>
  <si>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</si>
  <si>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</si>
  <si>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</si>
  <si>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</si>
  <si>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</si>
  <si>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</si>
  <si>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</si>
  <si>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</si>
  <si>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</si>
  <si>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</si>
  <si>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</si>
  <si>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</si>
  <si>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</si>
  <si>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</si>
  <si>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</si>
  <si>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</si>
  <si>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</si>
  <si>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</si>
  <si>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</si>
  <si>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</si>
  <si>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</si>
  <si>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</si>
  <si>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</si>
  <si>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</si>
  <si>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</si>
  <si>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</si>
  <si>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</si>
  <si>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</si>
  <si>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</si>
  <si>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</si>
  <si>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</si>
  <si>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</si>
  <si>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</si>
  <si>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</si>
  <si>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</si>
  <si>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</si>
  <si>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</si>
  <si>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</si>
  <si>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</si>
  <si>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</si>
  <si>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</si>
  <si>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</si>
  <si>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</si>
  <si>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</si>
  <si>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</si>
  <si>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</si>
  <si>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</si>
  <si>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</si>
  <si>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</si>
  <si>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</si>
  <si>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</si>
  <si>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</si>
  <si>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</si>
  <si>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</si>
  <si>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</si>
  <si>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</si>
  <si>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</si>
  <si>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</si>
  <si>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</si>
  <si>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</si>
  <si>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</si>
  <si>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</si>
  <si>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</si>
  <si>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</si>
  <si>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</si>
  <si>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</si>
  <si>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</si>
  <si>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</si>
  <si>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</si>
  <si>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</si>
  <si>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</si>
  <si>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</si>
  <si>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</si>
  <si>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</si>
  <si>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</si>
  <si>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</si>
  <si>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</si>
  <si>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</si>
  <si>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</si>
  <si>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</si>
  <si>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</si>
  <si>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</si>
  <si>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</si>
  <si>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</si>
  <si>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</si>
  <si>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</si>
  <si>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</si>
  <si>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</si>
  <si>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</si>
  <si>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</si>
  <si>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</si>
  <si>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</si>
  <si>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</si>
  <si>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</si>
  <si>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</si>
  <si>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</si>
  <si>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</si>
  <si>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</si>
  <si>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</si>
  <si>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</si>
  <si>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</si>
  <si>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</si>
  <si>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</si>
  <si>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</si>
  <si>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</si>
  <si>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</si>
  <si>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</si>
  <si>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</si>
  <si>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</si>
  <si>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</si>
  <si>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</si>
  <si>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</si>
  <si>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</si>
  <si>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</si>
  <si>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</si>
  <si>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</si>
  <si>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</si>
  <si>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</si>
  <si>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</si>
  <si>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</si>
  <si>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</si>
  <si>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</si>
  <si>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</si>
  <si>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</si>
  <si>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</si>
  <si>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SANDGATE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</si>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</sst>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42917</v>
      </c>
      <c r="F7" s="3" t="s">
        <v>3</v>
      </c>
      <c r="G7" s="5">
        <v>43281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21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Fiscal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07/01/2017 - 06/30/2018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07/01/2016 - 06/30/2017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33100078975.240005</v>
      </c>
      <c r="D6" s="43">
        <f t="shared" si="0"/>
        <v>6181026563.1700001</v>
      </c>
      <c r="E6" s="44">
        <f t="shared" si="0"/>
        <v>281687962.00000006</v>
      </c>
      <c r="F6" s="42">
        <f t="shared" si="0"/>
        <v>31552098390.490002</v>
      </c>
      <c r="G6" s="43">
        <f t="shared" si="0"/>
        <v>5847013438.6500006</v>
      </c>
      <c r="H6" s="44">
        <f t="shared" si="0"/>
        <v>280673533.49999994</v>
      </c>
      <c r="I6" s="20">
        <f t="shared" ref="I6:I69" si="1">IFERROR((C6-F6)/F6,"")</f>
        <v>4.9061097794261911E-2</v>
      </c>
      <c r="J6" s="20">
        <f t="shared" ref="J6:J69" si="2">IFERROR((D6-G6)/G6,"")</f>
        <v>5.7125424462359159E-2</v>
      </c>
      <c r="K6" s="20">
        <f t="shared" ref="K6:K69" si="3">IFERROR((E6-H6)/H6,"")</f>
        <v>3.6142648982616645E-3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975206574.28999996</v>
      </c>
      <c r="D7" s="50">
        <f>IF('County Data'!E2&gt;9,'County Data'!D2,"*")</f>
        <v>181756156.5</v>
      </c>
      <c r="E7" s="51">
        <f>IF('County Data'!G2&gt;9,'County Data'!F2,"*")</f>
        <v>8078680.3333333349</v>
      </c>
      <c r="F7" s="50">
        <f>IF('County Data'!I2&gt;9,'County Data'!H2,"*")</f>
        <v>935429817.88999999</v>
      </c>
      <c r="G7" s="50">
        <f>IF('County Data'!K2&gt;9,'County Data'!J2,"*")</f>
        <v>174930289.65000001</v>
      </c>
      <c r="H7" s="51">
        <f>IF('County Data'!M2&gt;9,'County Data'!L2,"*")</f>
        <v>7662264.6666666633</v>
      </c>
      <c r="I7" s="22">
        <f t="shared" si="1"/>
        <v>4.2522437963034281E-2</v>
      </c>
      <c r="J7" s="22">
        <f t="shared" si="2"/>
        <v>3.9020497042891587E-2</v>
      </c>
      <c r="K7" s="22">
        <f t="shared" si="3"/>
        <v>5.4346291179188169E-2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1206089367.4000001</v>
      </c>
      <c r="D8" s="50">
        <f>IF('County Data'!E3&gt;9,'County Data'!D3,"*")</f>
        <v>284504521.94999999</v>
      </c>
      <c r="E8" s="51">
        <f>IF('County Data'!G3&gt;9,'County Data'!F3,"*")</f>
        <v>8822998.1666666735</v>
      </c>
      <c r="F8" s="50">
        <f>IF('County Data'!I3&gt;9,'County Data'!H3,"*")</f>
        <v>1173235896.9300001</v>
      </c>
      <c r="G8" s="50">
        <f>IF('County Data'!K3&gt;9,'County Data'!J3,"*")</f>
        <v>273563584.79000002</v>
      </c>
      <c r="H8" s="51">
        <f>IF('County Data'!M3&gt;9,'County Data'!L3,"*")</f>
        <v>8409140.8333333284</v>
      </c>
      <c r="I8" s="22">
        <f t="shared" si="1"/>
        <v>2.800244226755039E-2</v>
      </c>
      <c r="J8" s="22">
        <f t="shared" si="2"/>
        <v>3.9994128488989984E-2</v>
      </c>
      <c r="K8" s="22">
        <f t="shared" si="3"/>
        <v>4.9215174479280872E-2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643254155.75</v>
      </c>
      <c r="D9" s="46">
        <f>IF('County Data'!E4&gt;9,'County Data'!D4,"*")</f>
        <v>151913191.46000001</v>
      </c>
      <c r="E9" s="47">
        <f>IF('County Data'!G4&gt;9,'County Data'!F4,"*")</f>
        <v>3915530.9999999995</v>
      </c>
      <c r="F9" s="48">
        <f>IF('County Data'!I4&gt;9,'County Data'!H4,"*")</f>
        <v>588629571.75999999</v>
      </c>
      <c r="G9" s="46">
        <f>IF('County Data'!K4&gt;9,'County Data'!J4,"*")</f>
        <v>148255482.52000001</v>
      </c>
      <c r="H9" s="47">
        <f>IF('County Data'!M4&gt;9,'County Data'!L4,"*")</f>
        <v>4427174.333333334</v>
      </c>
      <c r="I9" s="9">
        <f t="shared" si="1"/>
        <v>9.2799591815736895E-2</v>
      </c>
      <c r="J9" s="9">
        <f t="shared" si="2"/>
        <v>2.4671660553980283E-2</v>
      </c>
      <c r="K9" s="9">
        <f t="shared" si="3"/>
        <v>-0.11556882444882285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7971460415</v>
      </c>
      <c r="D10" s="50">
        <f>IF('County Data'!E5&gt;9,'County Data'!D5,"*")</f>
        <v>1625694167.8099999</v>
      </c>
      <c r="E10" s="51">
        <f>IF('County Data'!G5&gt;9,'County Data'!F5,"*")</f>
        <v>80174806.000000015</v>
      </c>
      <c r="F10" s="50">
        <f>IF('County Data'!I5&gt;9,'County Data'!H5,"*")</f>
        <v>7716722891.6999998</v>
      </c>
      <c r="G10" s="50">
        <f>IF('County Data'!K5&gt;9,'County Data'!J5,"*")</f>
        <v>1593133878.8800001</v>
      </c>
      <c r="H10" s="51">
        <f>IF('County Data'!M5&gt;9,'County Data'!L5,"*")</f>
        <v>92872958.49999997</v>
      </c>
      <c r="I10" s="22">
        <f t="shared" si="1"/>
        <v>3.3011101587435816E-2</v>
      </c>
      <c r="J10" s="22">
        <f t="shared" si="2"/>
        <v>2.043788620758618E-2</v>
      </c>
      <c r="K10" s="22">
        <f t="shared" si="3"/>
        <v>-0.13672604711951714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19955078.690000001</v>
      </c>
      <c r="D11" s="46">
        <f>IF('County Data'!E6&gt;9,'County Data'!D6,"*")</f>
        <v>6632056.6299999999</v>
      </c>
      <c r="E11" s="47">
        <f>IF('County Data'!G6&gt;9,'County Data'!F6,"*")</f>
        <v>82784.833333333401</v>
      </c>
      <c r="F11" s="48">
        <f>IF('County Data'!I6&gt;9,'County Data'!H6,"*")</f>
        <v>20241058.559999999</v>
      </c>
      <c r="G11" s="46">
        <f>IF('County Data'!K6&gt;9,'County Data'!J6,"*")</f>
        <v>6536004.0199999996</v>
      </c>
      <c r="H11" s="47">
        <f>IF('County Data'!M6&gt;9,'County Data'!L6,"*")</f>
        <v>139898.99999999994</v>
      </c>
      <c r="I11" s="9">
        <f t="shared" si="1"/>
        <v>-1.4128701280729723E-2</v>
      </c>
      <c r="J11" s="9">
        <f t="shared" si="2"/>
        <v>1.4695922723744032E-2</v>
      </c>
      <c r="K11" s="9">
        <f t="shared" si="3"/>
        <v>-0.40825285860990118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1520941689.1900001</v>
      </c>
      <c r="D12" s="50">
        <f>IF('County Data'!E7&gt;9,'County Data'!D7,"*")</f>
        <v>252453376.66</v>
      </c>
      <c r="E12" s="51">
        <f>IF('County Data'!G7&gt;9,'County Data'!F7,"*")</f>
        <v>9234273.6666666735</v>
      </c>
      <c r="F12" s="50">
        <f>IF('County Data'!I7&gt;9,'County Data'!H7,"*")</f>
        <v>1442460508.1099999</v>
      </c>
      <c r="G12" s="50">
        <f>IF('County Data'!K7&gt;9,'County Data'!J7,"*")</f>
        <v>240383785.83000001</v>
      </c>
      <c r="H12" s="51">
        <f>IF('County Data'!M7&gt;9,'County Data'!L7,"*")</f>
        <v>7849724.8333333349</v>
      </c>
      <c r="I12" s="22">
        <f t="shared" si="1"/>
        <v>5.4407854245403925E-2</v>
      </c>
      <c r="J12" s="22">
        <f t="shared" si="2"/>
        <v>5.0209671123723904E-2</v>
      </c>
      <c r="K12" s="22">
        <f t="shared" si="3"/>
        <v>0.17638183028453991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60824740.82</v>
      </c>
      <c r="D13" s="46">
        <f>IF('County Data'!E8&gt;9,'County Data'!D8,"*")</f>
        <v>16635678.119999999</v>
      </c>
      <c r="E13" s="47">
        <f>IF('County Data'!G8&gt;9,'County Data'!F8,"*")</f>
        <v>198559.00000000003</v>
      </c>
      <c r="F13" s="48">
        <f>IF('County Data'!I8&gt;9,'County Data'!H8,"*")</f>
        <v>57797276.450000003</v>
      </c>
      <c r="G13" s="46">
        <f>IF('County Data'!K8&gt;9,'County Data'!J8,"*")</f>
        <v>15486171.789999999</v>
      </c>
      <c r="H13" s="47">
        <f>IF('County Data'!M8&gt;9,'County Data'!L8,"*")</f>
        <v>160722.50000000009</v>
      </c>
      <c r="I13" s="9">
        <f t="shared" si="1"/>
        <v>5.2380744490945597E-2</v>
      </c>
      <c r="J13" s="9">
        <f t="shared" si="2"/>
        <v>7.4227920598315927E-2</v>
      </c>
      <c r="K13" s="9">
        <f t="shared" si="3"/>
        <v>0.23541507878486162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736109936.07000005</v>
      </c>
      <c r="D14" s="50">
        <f>IF('County Data'!E9&gt;9,'County Data'!D9,"*")</f>
        <v>246506470.78999999</v>
      </c>
      <c r="E14" s="51">
        <f>IF('County Data'!G9&gt;9,'County Data'!F9,"*")</f>
        <v>9390021.666666666</v>
      </c>
      <c r="F14" s="50">
        <f>IF('County Data'!I9&gt;9,'County Data'!H9,"*")</f>
        <v>689115474.37</v>
      </c>
      <c r="G14" s="50">
        <f>IF('County Data'!K9&gt;9,'County Data'!J9,"*")</f>
        <v>236868094.72999999</v>
      </c>
      <c r="H14" s="51">
        <f>IF('County Data'!M9&gt;9,'County Data'!L9,"*")</f>
        <v>8026079.6666666614</v>
      </c>
      <c r="I14" s="22">
        <f t="shared" si="1"/>
        <v>6.8195336555115255E-2</v>
      </c>
      <c r="J14" s="22">
        <f t="shared" si="2"/>
        <v>4.0690900439700611E-2</v>
      </c>
      <c r="K14" s="22">
        <f t="shared" si="3"/>
        <v>0.16993875673382994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475675453.94999999</v>
      </c>
      <c r="D15" s="56">
        <f>IF('County Data'!E10&gt;9,'County Data'!D10,"*")</f>
        <v>73730862.400000006</v>
      </c>
      <c r="E15" s="55">
        <f>IF('County Data'!G10&gt;9,'County Data'!F10,"*")</f>
        <v>3009008.4999999991</v>
      </c>
      <c r="F15" s="56">
        <f>IF('County Data'!I10&gt;9,'County Data'!H10,"*")</f>
        <v>454999954.58999997</v>
      </c>
      <c r="G15" s="56">
        <f>IF('County Data'!K10&gt;9,'County Data'!J10,"*")</f>
        <v>72641953.719999999</v>
      </c>
      <c r="H15" s="55">
        <f>IF('County Data'!M10&gt;9,'County Data'!L10,"*")</f>
        <v>2997526.666666667</v>
      </c>
      <c r="I15" s="23">
        <f t="shared" si="1"/>
        <v>4.5440662469143953E-2</v>
      </c>
      <c r="J15" s="23">
        <f t="shared" si="2"/>
        <v>1.4990079757452967E-2</v>
      </c>
      <c r="K15" s="23">
        <f t="shared" si="3"/>
        <v>3.8304357592588859E-3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869295864.02999997</v>
      </c>
      <c r="D16" s="50">
        <f>IF('County Data'!E11&gt;9,'County Data'!D11,"*")</f>
        <v>178857448.55000001</v>
      </c>
      <c r="E16" s="51">
        <f>IF('County Data'!G11&gt;9,'County Data'!F11,"*")</f>
        <v>11230979.666666664</v>
      </c>
      <c r="F16" s="50">
        <f>IF('County Data'!I11&gt;9,'County Data'!H11,"*")</f>
        <v>816879389.66999996</v>
      </c>
      <c r="G16" s="50">
        <f>IF('County Data'!K11&gt;9,'County Data'!J11,"*")</f>
        <v>170300268.78999999</v>
      </c>
      <c r="H16" s="51">
        <f>IF('County Data'!M11&gt;9,'County Data'!L11,"*")</f>
        <v>6451522.6666666679</v>
      </c>
      <c r="I16" s="22">
        <f t="shared" si="1"/>
        <v>6.4166724026633884E-2</v>
      </c>
      <c r="J16" s="22">
        <f t="shared" si="2"/>
        <v>5.0247599847020895E-2</v>
      </c>
      <c r="K16" s="22">
        <f t="shared" si="3"/>
        <v>0.74082619668907035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11721303137.51</v>
      </c>
      <c r="D17" s="46">
        <f>IF('County Data'!E12&gt;9,'County Data'!D12,"*")</f>
        <v>1718578198.45</v>
      </c>
      <c r="E17" s="47">
        <f>IF('County Data'!G12&gt;9,'County Data'!F12,"*")</f>
        <v>67007105.499999963</v>
      </c>
      <c r="F17" s="48">
        <f>IF('County Data'!I12&gt;9,'County Data'!H12,"*")</f>
        <v>10481366097.76</v>
      </c>
      <c r="G17" s="46">
        <f>IF('County Data'!K12&gt;9,'County Data'!J12,"*")</f>
        <v>1492867827.5699999</v>
      </c>
      <c r="H17" s="47">
        <f>IF('County Data'!M12&gt;9,'County Data'!L12,"*")</f>
        <v>68518593.499999985</v>
      </c>
      <c r="I17" s="9">
        <f t="shared" si="1"/>
        <v>0.11829918239522137</v>
      </c>
      <c r="J17" s="9">
        <f t="shared" si="2"/>
        <v>0.15119246775342318</v>
      </c>
      <c r="K17" s="9">
        <f t="shared" si="3"/>
        <v>-2.2059530454314167E-2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1567868005.6300001</v>
      </c>
      <c r="D18" s="50">
        <f>IF('County Data'!E13&gt;9,'County Data'!D13,"*")</f>
        <v>468718170.88999999</v>
      </c>
      <c r="E18" s="51">
        <f>IF('County Data'!G13&gt;9,'County Data'!F13,"*")</f>
        <v>29876320.833333343</v>
      </c>
      <c r="F18" s="50">
        <f>IF('County Data'!I13&gt;9,'County Data'!H13,"*")</f>
        <v>1607570269.3299999</v>
      </c>
      <c r="G18" s="50">
        <f>IF('County Data'!K13&gt;9,'County Data'!J13,"*")</f>
        <v>460115551.00999999</v>
      </c>
      <c r="H18" s="51">
        <f>IF('County Data'!M13&gt;9,'County Data'!L13,"*")</f>
        <v>25956430.833333295</v>
      </c>
      <c r="I18" s="22">
        <f t="shared" si="1"/>
        <v>-2.4697062677419907E-2</v>
      </c>
      <c r="J18" s="22">
        <f t="shared" si="2"/>
        <v>1.8696651006722936E-2</v>
      </c>
      <c r="K18" s="22">
        <f t="shared" si="3"/>
        <v>0.15101806658895947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2863511851.7800002</v>
      </c>
      <c r="D19" s="46">
        <f>IF('County Data'!E14&gt;9,'County Data'!D14,"*")</f>
        <v>421762584.68000001</v>
      </c>
      <c r="E19" s="47">
        <f>IF('County Data'!G14&gt;9,'County Data'!F14,"*")</f>
        <v>20137785.333333332</v>
      </c>
      <c r="F19" s="48">
        <f>IF('County Data'!I14&gt;9,'County Data'!H14,"*")</f>
        <v>2491457611.8400002</v>
      </c>
      <c r="G19" s="46">
        <f>IF('County Data'!K14&gt;9,'County Data'!J14,"*")</f>
        <v>415301570.22000003</v>
      </c>
      <c r="H19" s="47">
        <f>IF('County Data'!M14&gt;9,'County Data'!L14,"*")</f>
        <v>17643541.333333332</v>
      </c>
      <c r="I19" s="9">
        <f t="shared" si="1"/>
        <v>0.14933195659115758</v>
      </c>
      <c r="J19" s="9">
        <f t="shared" si="2"/>
        <v>1.5557404361792683E-2</v>
      </c>
      <c r="K19" s="9">
        <f t="shared" si="3"/>
        <v>0.14136867156525493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1279270701.02</v>
      </c>
      <c r="D20" s="50">
        <f>IF('County Data'!E15&gt;9,'County Data'!D15,"*")</f>
        <v>251229688.72999999</v>
      </c>
      <c r="E20" s="51">
        <f>IF('County Data'!G15&gt;9,'County Data'!F15,"*")</f>
        <v>16559236.833333336</v>
      </c>
      <c r="F20" s="50">
        <f>IF('County Data'!I15&gt;9,'County Data'!H15,"*")</f>
        <v>1282213362.5</v>
      </c>
      <c r="G20" s="50">
        <f>IF('County Data'!K15&gt;9,'County Data'!J15,"*")</f>
        <v>250293162.24000001</v>
      </c>
      <c r="H20" s="51">
        <f>IF('County Data'!M15&gt;9,'County Data'!L15,"*")</f>
        <v>12781116.166666668</v>
      </c>
      <c r="I20" s="22">
        <f t="shared" si="1"/>
        <v>-2.2949858159819476E-3</v>
      </c>
      <c r="J20" s="22">
        <f t="shared" si="2"/>
        <v>3.7417182379995157E-3</v>
      </c>
      <c r="K20" s="22">
        <f t="shared" si="3"/>
        <v>0.29560177823280098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1189312004.1099999</v>
      </c>
      <c r="D21" s="46">
        <f>IF('County Data'!E16&gt;9,'County Data'!D16,"*")</f>
        <v>302053989.55000001</v>
      </c>
      <c r="E21" s="47">
        <f>IF('County Data'!G16&gt;9,'County Data'!F16,"*")</f>
        <v>13969870.666666666</v>
      </c>
      <c r="F21" s="48">
        <f>IF('County Data'!I16&gt;9,'County Data'!H16,"*")</f>
        <v>1793979209.03</v>
      </c>
      <c r="G21" s="46">
        <f>IF('County Data'!K16&gt;9,'County Data'!J16,"*")</f>
        <v>296335812.88999999</v>
      </c>
      <c r="H21" s="47">
        <f>IF('County Data'!M16&gt;9,'County Data'!L16,"*")</f>
        <v>16776838.000000007</v>
      </c>
      <c r="I21" s="9">
        <f t="shared" si="1"/>
        <v>-0.33705363020731</v>
      </c>
      <c r="J21" s="9">
        <f t="shared" si="2"/>
        <v>1.9296272712480474E-2</v>
      </c>
      <c r="K21" s="9">
        <f t="shared" si="3"/>
        <v>-0.1673120604331603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Fiscal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07/01/2017 - 06/30/2018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07/01/2016 - 06/30/2017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9313929.4299999997</v>
      </c>
      <c r="D6" s="43">
        <f>IF('Town Data'!E2&gt;9,'Town Data'!D2,"*")</f>
        <v>1414210.29</v>
      </c>
      <c r="E6" s="44" t="str">
        <f>IF('Town Data'!G2&gt;9,'Town Data'!F2,"*")</f>
        <v>*</v>
      </c>
      <c r="F6" s="43">
        <f>IF('Town Data'!I2&gt;9,'Town Data'!H2,"*")</f>
        <v>9269176.1300000008</v>
      </c>
      <c r="G6" s="43">
        <f>IF('Town Data'!K2&gt;9,'Town Data'!J2,"*")</f>
        <v>1459653.39</v>
      </c>
      <c r="H6" s="44" t="str">
        <f>IF('Town Data'!M2&gt;9,'Town Data'!L2,"*")</f>
        <v>*</v>
      </c>
      <c r="I6" s="20">
        <f t="shared" ref="I6:I69" si="0">IFERROR((C6-F6)/F6,"")</f>
        <v>4.8281853071227461E-3</v>
      </c>
      <c r="J6" s="20">
        <f t="shared" ref="J6:J69" si="1">IFERROR((D6-G6)/G6,"")</f>
        <v>-3.1132802014045172E-2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1677585.32</v>
      </c>
      <c r="D7" s="46">
        <f>IF('Town Data'!E3&gt;9,'Town Data'!D3,"*")</f>
        <v>421421.16</v>
      </c>
      <c r="E7" s="47" t="str">
        <f>IF('Town Data'!G3&gt;9,'Town Data'!F3,"*")</f>
        <v>*</v>
      </c>
      <c r="F7" s="48">
        <f>IF('Town Data'!I3&gt;9,'Town Data'!H3,"*")</f>
        <v>1676042.94</v>
      </c>
      <c r="G7" s="46">
        <f>IF('Town Data'!K3&gt;9,'Town Data'!J3,"*")</f>
        <v>471089.7</v>
      </c>
      <c r="H7" s="47" t="str">
        <f>IF('Town Data'!M3&gt;9,'Town Data'!L3,"*")</f>
        <v>*</v>
      </c>
      <c r="I7" s="9">
        <f t="shared" si="0"/>
        <v>9.2025088569635399E-4</v>
      </c>
      <c r="J7" s="9">
        <f t="shared" si="1"/>
        <v>-0.10543329646137463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21106944.609999999</v>
      </c>
      <c r="D8" s="50">
        <f>IF('Town Data'!E4&gt;9,'Town Data'!D4,"*")</f>
        <v>4540456.24</v>
      </c>
      <c r="E8" s="51" t="str">
        <f>IF('Town Data'!G4&gt;9,'Town Data'!F4,"*")</f>
        <v>*</v>
      </c>
      <c r="F8" s="50">
        <f>IF('Town Data'!I4&gt;9,'Town Data'!H4,"*")</f>
        <v>19033649.699999999</v>
      </c>
      <c r="G8" s="50">
        <f>IF('Town Data'!K4&gt;9,'Town Data'!J4,"*")</f>
        <v>4661575.6900000004</v>
      </c>
      <c r="H8" s="51" t="str">
        <f>IF('Town Data'!M4&gt;9,'Town Data'!L4,"*")</f>
        <v>*</v>
      </c>
      <c r="I8" s="22">
        <f t="shared" si="0"/>
        <v>0.10892786946688424</v>
      </c>
      <c r="J8" s="22">
        <f t="shared" si="1"/>
        <v>-2.5982512792793497E-2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ANDOVER</v>
      </c>
      <c r="C9" s="45">
        <f>IF('Town Data'!C5&gt;9,'Town Data'!B5,"*")</f>
        <v>1409232.73</v>
      </c>
      <c r="D9" s="46">
        <f>IF('Town Data'!E5&gt;9,'Town Data'!D5,"*")</f>
        <v>226109.44</v>
      </c>
      <c r="E9" s="47" t="str">
        <f>IF('Town Data'!G5&gt;9,'Town Data'!F5,"*")</f>
        <v>*</v>
      </c>
      <c r="F9" s="48">
        <f>IF('Town Data'!I5&gt;9,'Town Data'!H5,"*")</f>
        <v>1801778.87</v>
      </c>
      <c r="G9" s="46">
        <f>IF('Town Data'!K5&gt;9,'Town Data'!J5,"*")</f>
        <v>300202.49</v>
      </c>
      <c r="H9" s="47" t="str">
        <f>IF('Town Data'!M5&gt;9,'Town Data'!L5,"*")</f>
        <v>*</v>
      </c>
      <c r="I9" s="9">
        <f t="shared" si="0"/>
        <v>-0.21786588051174122</v>
      </c>
      <c r="J9" s="9">
        <f t="shared" si="1"/>
        <v>-0.24681024464520596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ARLINGTON</v>
      </c>
      <c r="C10" s="49">
        <f>IF('Town Data'!C6&gt;9,'Town Data'!B6,"*")</f>
        <v>124335544.11</v>
      </c>
      <c r="D10" s="50">
        <f>IF('Town Data'!E6&gt;9,'Town Data'!D6,"*")</f>
        <v>5668457.9000000004</v>
      </c>
      <c r="E10" s="51">
        <f>IF('Town Data'!G6&gt;9,'Town Data'!F6,"*")</f>
        <v>674704.16666666628</v>
      </c>
      <c r="F10" s="50">
        <f>IF('Town Data'!I6&gt;9,'Town Data'!H6,"*")</f>
        <v>123095131.34999999</v>
      </c>
      <c r="G10" s="50">
        <f>IF('Town Data'!K6&gt;9,'Town Data'!J6,"*")</f>
        <v>5458700.4100000001</v>
      </c>
      <c r="H10" s="51">
        <f>IF('Town Data'!M6&gt;9,'Town Data'!L6,"*")</f>
        <v>446954.49999999965</v>
      </c>
      <c r="I10" s="22">
        <f t="shared" si="0"/>
        <v>1.0076862881547308E-2</v>
      </c>
      <c r="J10" s="22">
        <f t="shared" si="1"/>
        <v>3.8426268936785309E-2</v>
      </c>
      <c r="K10" s="22">
        <f t="shared" si="2"/>
        <v>0.50955895212301661</v>
      </c>
      <c r="L10" s="15"/>
    </row>
    <row r="11" spans="1:12" x14ac:dyDescent="0.25">
      <c r="A11" s="15"/>
      <c r="B11" s="15" t="str">
        <f>'Town Data'!A7</f>
        <v>BAKERSFIELD</v>
      </c>
      <c r="C11" s="45">
        <f>IF('Town Data'!C7&gt;9,'Town Data'!B7,"*")</f>
        <v>3306056.83</v>
      </c>
      <c r="D11" s="46">
        <f>IF('Town Data'!E7&gt;9,'Town Data'!D7,"*")</f>
        <v>1206569.74</v>
      </c>
      <c r="E11" s="47" t="str">
        <f>IF('Town Data'!G7&gt;9,'Town Data'!F7,"*")</f>
        <v>*</v>
      </c>
      <c r="F11" s="48">
        <f>IF('Town Data'!I7&gt;9,'Town Data'!H7,"*")</f>
        <v>2892058</v>
      </c>
      <c r="G11" s="46">
        <f>IF('Town Data'!K7&gt;9,'Town Data'!J7,"*")</f>
        <v>1137196.1100000001</v>
      </c>
      <c r="H11" s="47" t="str">
        <f>IF('Town Data'!M7&gt;9,'Town Data'!L7,"*")</f>
        <v>*</v>
      </c>
      <c r="I11" s="9">
        <f t="shared" si="0"/>
        <v>0.14315025148181679</v>
      </c>
      <c r="J11" s="9">
        <f t="shared" si="1"/>
        <v>6.1004104208551929E-2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BARNARD</v>
      </c>
      <c r="C12" s="49">
        <f>IF('Town Data'!C8&gt;9,'Town Data'!B8,"*")</f>
        <v>1616179.15</v>
      </c>
      <c r="D12" s="50">
        <f>IF('Town Data'!E8&gt;9,'Town Data'!D8,"*")</f>
        <v>497604.35</v>
      </c>
      <c r="E12" s="51">
        <f>IF('Town Data'!G8&gt;9,'Town Data'!F8,"*")</f>
        <v>234390.83333333326</v>
      </c>
      <c r="F12" s="50">
        <f>IF('Town Data'!I8&gt;9,'Town Data'!H8,"*")</f>
        <v>2716645.82</v>
      </c>
      <c r="G12" s="50">
        <f>IF('Town Data'!K8&gt;9,'Town Data'!J8,"*")</f>
        <v>424574.94</v>
      </c>
      <c r="H12" s="51" t="str">
        <f>IF('Town Data'!M8&gt;9,'Town Data'!L8,"*")</f>
        <v>*</v>
      </c>
      <c r="I12" s="22">
        <f t="shared" si="0"/>
        <v>-0.40508286428004076</v>
      </c>
      <c r="J12" s="22">
        <f t="shared" si="1"/>
        <v>0.1720059361016455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BARNET</v>
      </c>
      <c r="C13" s="45">
        <f>IF('Town Data'!C9&gt;9,'Town Data'!B9,"*")</f>
        <v>30442764.52</v>
      </c>
      <c r="D13" s="46">
        <f>IF('Town Data'!E9&gt;9,'Town Data'!D9,"*")</f>
        <v>1874465.59</v>
      </c>
      <c r="E13" s="47" t="str">
        <f>IF('Town Data'!G9&gt;9,'Town Data'!F9,"*")</f>
        <v>*</v>
      </c>
      <c r="F13" s="48">
        <f>IF('Town Data'!I9&gt;9,'Town Data'!H9,"*")</f>
        <v>32054296.68</v>
      </c>
      <c r="G13" s="46">
        <f>IF('Town Data'!K9&gt;9,'Town Data'!J9,"*")</f>
        <v>1796909.63</v>
      </c>
      <c r="H13" s="47" t="str">
        <f>IF('Town Data'!M9&gt;9,'Town Data'!L9,"*")</f>
        <v>*</v>
      </c>
      <c r="I13" s="9">
        <f t="shared" si="0"/>
        <v>-5.0275074698659716E-2</v>
      </c>
      <c r="J13" s="9">
        <f t="shared" si="1"/>
        <v>4.3160745930222545E-2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BARRE</v>
      </c>
      <c r="C14" s="49">
        <f>IF('Town Data'!C10&gt;9,'Town Data'!B10,"*")</f>
        <v>744126745.38999999</v>
      </c>
      <c r="D14" s="50">
        <f>IF('Town Data'!E10&gt;9,'Town Data'!D10,"*")</f>
        <v>124942925.64</v>
      </c>
      <c r="E14" s="51">
        <f>IF('Town Data'!G10&gt;9,'Town Data'!F10,"*")</f>
        <v>4332685.3333333321</v>
      </c>
      <c r="F14" s="50">
        <f>IF('Town Data'!I10&gt;9,'Town Data'!H10,"*")</f>
        <v>623314927.26999998</v>
      </c>
      <c r="G14" s="50">
        <f>IF('Town Data'!K10&gt;9,'Town Data'!J10,"*")</f>
        <v>121783430.12</v>
      </c>
      <c r="H14" s="51">
        <f>IF('Town Data'!M10&gt;9,'Town Data'!L10,"*")</f>
        <v>4684349.166666666</v>
      </c>
      <c r="I14" s="22">
        <f t="shared" si="0"/>
        <v>0.19382147424117152</v>
      </c>
      <c r="J14" s="22">
        <f t="shared" si="1"/>
        <v>2.5943558305811954E-2</v>
      </c>
      <c r="K14" s="22">
        <f t="shared" si="2"/>
        <v>-7.5072079561390656E-2</v>
      </c>
      <c r="L14" s="15"/>
    </row>
    <row r="15" spans="1:12" x14ac:dyDescent="0.25">
      <c r="A15" s="15"/>
      <c r="B15" s="15" t="str">
        <f>'Town Data'!A11</f>
        <v>BARRE TOWN</v>
      </c>
      <c r="C15" s="45">
        <f>IF('Town Data'!C11&gt;9,'Town Data'!B11,"*")</f>
        <v>159334405.97</v>
      </c>
      <c r="D15" s="46">
        <f>IF('Town Data'!E11&gt;9,'Town Data'!D11,"*")</f>
        <v>13702258.300000001</v>
      </c>
      <c r="E15" s="47">
        <f>IF('Town Data'!G11&gt;9,'Town Data'!F11,"*")</f>
        <v>1169236.6666666672</v>
      </c>
      <c r="F15" s="48">
        <f>IF('Town Data'!I11&gt;9,'Town Data'!H11,"*")</f>
        <v>125056519.89</v>
      </c>
      <c r="G15" s="46">
        <f>IF('Town Data'!K11&gt;9,'Town Data'!J11,"*")</f>
        <v>13319700.699999999</v>
      </c>
      <c r="H15" s="47">
        <f>IF('Town Data'!M11&gt;9,'Town Data'!L11,"*")</f>
        <v>1226086.166666667</v>
      </c>
      <c r="I15" s="9">
        <f t="shared" si="0"/>
        <v>0.27409915220854464</v>
      </c>
      <c r="J15" s="9">
        <f t="shared" si="1"/>
        <v>2.8721185904725437E-2</v>
      </c>
      <c r="K15" s="9">
        <f t="shared" si="2"/>
        <v>-4.6366643344941436E-2</v>
      </c>
      <c r="L15" s="15"/>
    </row>
    <row r="16" spans="1:12" x14ac:dyDescent="0.25">
      <c r="A16" s="15"/>
      <c r="B16" s="28" t="str">
        <f>'Town Data'!A12</f>
        <v>BARTON</v>
      </c>
      <c r="C16" s="52">
        <f>IF('Town Data'!C12&gt;9,'Town Data'!B12,"*")</f>
        <v>209495041.03</v>
      </c>
      <c r="D16" s="53">
        <f>IF('Town Data'!E12&gt;9,'Town Data'!D12,"*")</f>
        <v>13924305.449999999</v>
      </c>
      <c r="E16" s="54">
        <f>IF('Town Data'!G12&gt;9,'Town Data'!F12,"*")</f>
        <v>432471.00000000029</v>
      </c>
      <c r="F16" s="53">
        <f>IF('Town Data'!I12&gt;9,'Town Data'!H12,"*")</f>
        <v>184466826.36000001</v>
      </c>
      <c r="G16" s="53">
        <f>IF('Town Data'!K12&gt;9,'Town Data'!J12,"*")</f>
        <v>13766750.66</v>
      </c>
      <c r="H16" s="54">
        <f>IF('Town Data'!M12&gt;9,'Town Data'!L12,"*")</f>
        <v>603914.00000000047</v>
      </c>
      <c r="I16" s="26">
        <f t="shared" si="0"/>
        <v>0.13567867547715956</v>
      </c>
      <c r="J16" s="26">
        <f t="shared" si="1"/>
        <v>1.1444588043406831E-2</v>
      </c>
      <c r="K16" s="26">
        <f t="shared" si="2"/>
        <v>-0.28388644740807473</v>
      </c>
      <c r="L16" s="15"/>
    </row>
    <row r="17" spans="1:12" x14ac:dyDescent="0.25">
      <c r="A17" s="15"/>
      <c r="B17" s="27" t="str">
        <f>'Town Data'!A13</f>
        <v>BENNINGTON</v>
      </c>
      <c r="C17" s="49">
        <f>IF('Town Data'!C13&gt;9,'Town Data'!B13,"*")</f>
        <v>493388723.50999999</v>
      </c>
      <c r="D17" s="50">
        <f>IF('Town Data'!E13&gt;9,'Town Data'!D13,"*")</f>
        <v>140359527.72999999</v>
      </c>
      <c r="E17" s="51">
        <f>IF('Town Data'!G13&gt;9,'Town Data'!F13,"*")</f>
        <v>2765413.333333333</v>
      </c>
      <c r="F17" s="50">
        <f>IF('Town Data'!I13&gt;9,'Town Data'!H13,"*")</f>
        <v>491160418.36000001</v>
      </c>
      <c r="G17" s="50">
        <f>IF('Town Data'!K13&gt;9,'Town Data'!J13,"*")</f>
        <v>134399098.47999999</v>
      </c>
      <c r="H17" s="51">
        <f>IF('Town Data'!M13&gt;9,'Town Data'!L13,"*")</f>
        <v>3243822.333333333</v>
      </c>
      <c r="I17" s="22">
        <f t="shared" si="0"/>
        <v>4.5368174362265526E-3</v>
      </c>
      <c r="J17" s="22">
        <f t="shared" si="1"/>
        <v>4.434872939930453E-2</v>
      </c>
      <c r="K17" s="22">
        <f t="shared" si="2"/>
        <v>-0.14748310814803156</v>
      </c>
      <c r="L17" s="15"/>
    </row>
    <row r="18" spans="1:12" x14ac:dyDescent="0.25">
      <c r="A18" s="15"/>
      <c r="B18" s="15" t="str">
        <f>'Town Data'!A14</f>
        <v>BENSON</v>
      </c>
      <c r="C18" s="45">
        <f>IF('Town Data'!C14&gt;9,'Town Data'!B14,"*")</f>
        <v>9065272.8800000008</v>
      </c>
      <c r="D18" s="46">
        <f>IF('Town Data'!E14&gt;9,'Town Data'!D14,"*")</f>
        <v>828036.52</v>
      </c>
      <c r="E18" s="47" t="str">
        <f>IF('Town Data'!G14&gt;9,'Town Data'!F14,"*")</f>
        <v>*</v>
      </c>
      <c r="F18" s="48">
        <f>IF('Town Data'!I14&gt;9,'Town Data'!H14,"*")</f>
        <v>9582448.9800000004</v>
      </c>
      <c r="G18" s="46">
        <f>IF('Town Data'!K14&gt;9,'Town Data'!J14,"*")</f>
        <v>993666.11</v>
      </c>
      <c r="H18" s="47" t="str">
        <f>IF('Town Data'!M14&gt;9,'Town Data'!L14,"*")</f>
        <v>*</v>
      </c>
      <c r="I18" s="9">
        <f t="shared" si="0"/>
        <v>-5.3971182218598111E-2</v>
      </c>
      <c r="J18" s="9">
        <f t="shared" si="1"/>
        <v>-0.16668535671403745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BERLIN</v>
      </c>
      <c r="C19" s="49">
        <f>IF('Town Data'!C15&gt;9,'Town Data'!B15,"*")</f>
        <v>245767081.74000001</v>
      </c>
      <c r="D19" s="50">
        <f>IF('Town Data'!E15&gt;9,'Town Data'!D15,"*")</f>
        <v>70253258.390000001</v>
      </c>
      <c r="E19" s="51">
        <f>IF('Town Data'!G15&gt;9,'Town Data'!F15,"*")</f>
        <v>1609075.6666666663</v>
      </c>
      <c r="F19" s="50">
        <f>IF('Town Data'!I15&gt;9,'Town Data'!H15,"*")</f>
        <v>220002642.44999999</v>
      </c>
      <c r="G19" s="50">
        <f>IF('Town Data'!K15&gt;9,'Town Data'!J15,"*")</f>
        <v>69321829.010000005</v>
      </c>
      <c r="H19" s="51">
        <f>IF('Town Data'!M15&gt;9,'Town Data'!L15,"*")</f>
        <v>2322269.1666666665</v>
      </c>
      <c r="I19" s="22">
        <f t="shared" si="0"/>
        <v>0.11710968106146956</v>
      </c>
      <c r="J19" s="22">
        <f t="shared" si="1"/>
        <v>1.3436307052222065E-2</v>
      </c>
      <c r="K19" s="22">
        <f t="shared" si="2"/>
        <v>-0.3071106098453274</v>
      </c>
      <c r="L19" s="15"/>
    </row>
    <row r="20" spans="1:12" x14ac:dyDescent="0.25">
      <c r="A20" s="15"/>
      <c r="B20" s="15" t="str">
        <f>'Town Data'!A16</f>
        <v>BETHEL</v>
      </c>
      <c r="C20" s="45">
        <f>IF('Town Data'!C16&gt;9,'Town Data'!B16,"*")</f>
        <v>57964627.079999998</v>
      </c>
      <c r="D20" s="46">
        <f>IF('Town Data'!E16&gt;9,'Town Data'!D16,"*")</f>
        <v>16356887.060000001</v>
      </c>
      <c r="E20" s="47">
        <f>IF('Town Data'!G16&gt;9,'Town Data'!F16,"*")</f>
        <v>941136.00000000023</v>
      </c>
      <c r="F20" s="48">
        <f>IF('Town Data'!I16&gt;9,'Town Data'!H16,"*")</f>
        <v>648092447.35000002</v>
      </c>
      <c r="G20" s="46">
        <f>IF('Town Data'!K16&gt;9,'Town Data'!J16,"*")</f>
        <v>15354553.640000001</v>
      </c>
      <c r="H20" s="47">
        <f>IF('Town Data'!M16&gt;9,'Town Data'!L16,"*")</f>
        <v>1538057.8333333337</v>
      </c>
      <c r="I20" s="9">
        <f t="shared" si="0"/>
        <v>-0.91056117484933985</v>
      </c>
      <c r="J20" s="9">
        <f t="shared" si="1"/>
        <v>6.5279228787793006E-2</v>
      </c>
      <c r="K20" s="9">
        <f t="shared" si="2"/>
        <v>-0.38810103261179929</v>
      </c>
      <c r="L20" s="15"/>
    </row>
    <row r="21" spans="1:12" x14ac:dyDescent="0.25">
      <c r="A21" s="15"/>
      <c r="B21" s="27" t="str">
        <f>'Town Data'!A17</f>
        <v>BOLTON</v>
      </c>
      <c r="C21" s="49">
        <f>IF('Town Data'!C17&gt;9,'Town Data'!B17,"*")</f>
        <v>7619184.7800000003</v>
      </c>
      <c r="D21" s="50">
        <f>IF('Town Data'!E17&gt;9,'Town Data'!D17,"*")</f>
        <v>4111111.82</v>
      </c>
      <c r="E21" s="51" t="str">
        <f>IF('Town Data'!G17&gt;9,'Town Data'!F17,"*")</f>
        <v>*</v>
      </c>
      <c r="F21" s="50">
        <f>IF('Town Data'!I17&gt;9,'Town Data'!H17,"*")</f>
        <v>5868566.8399999999</v>
      </c>
      <c r="G21" s="50" t="str">
        <f>IF('Town Data'!K17&gt;9,'Town Data'!J17,"*")</f>
        <v>*</v>
      </c>
      <c r="H21" s="51" t="str">
        <f>IF('Town Data'!M17&gt;9,'Town Data'!L17,"*")</f>
        <v>*</v>
      </c>
      <c r="I21" s="22">
        <f t="shared" si="0"/>
        <v>0.29830416654162201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BRADFORD</v>
      </c>
      <c r="C22" s="45">
        <f>IF('Town Data'!C18&gt;9,'Town Data'!B18,"*")</f>
        <v>91717846.189999998</v>
      </c>
      <c r="D22" s="46">
        <f>IF('Town Data'!E18&gt;9,'Town Data'!D18,"*")</f>
        <v>20492451.809999999</v>
      </c>
      <c r="E22" s="47">
        <f>IF('Town Data'!G18&gt;9,'Town Data'!F18,"*")</f>
        <v>1030840.4999999993</v>
      </c>
      <c r="F22" s="48">
        <f>IF('Town Data'!I18&gt;9,'Town Data'!H18,"*")</f>
        <v>93554718.599999994</v>
      </c>
      <c r="G22" s="46">
        <f>IF('Town Data'!K18&gt;9,'Town Data'!J18,"*")</f>
        <v>20126306.98</v>
      </c>
      <c r="H22" s="47">
        <f>IF('Town Data'!M18&gt;9,'Town Data'!L18,"*")</f>
        <v>786259.66666666698</v>
      </c>
      <c r="I22" s="9">
        <f t="shared" si="0"/>
        <v>-1.9634203784564604E-2</v>
      </c>
      <c r="J22" s="9">
        <f t="shared" si="1"/>
        <v>1.8192350457729042E-2</v>
      </c>
      <c r="K22" s="9">
        <f t="shared" si="2"/>
        <v>0.31106877753278145</v>
      </c>
      <c r="L22" s="15"/>
    </row>
    <row r="23" spans="1:12" x14ac:dyDescent="0.25">
      <c r="A23" s="15"/>
      <c r="B23" s="27" t="str">
        <f>'Town Data'!A19</f>
        <v>BRAINTREE</v>
      </c>
      <c r="C23" s="49">
        <f>IF('Town Data'!C19&gt;9,'Town Data'!B19,"*")</f>
        <v>1883668.7</v>
      </c>
      <c r="D23" s="50">
        <f>IF('Town Data'!E19&gt;9,'Town Data'!D19,"*")</f>
        <v>353266.6</v>
      </c>
      <c r="E23" s="51" t="str">
        <f>IF('Town Data'!G19&gt;9,'Town Data'!F19,"*")</f>
        <v>*</v>
      </c>
      <c r="F23" s="50">
        <f>IF('Town Data'!I19&gt;9,'Town Data'!H19,"*")</f>
        <v>1146025.71</v>
      </c>
      <c r="G23" s="50">
        <f>IF('Town Data'!K19&gt;9,'Town Data'!J19,"*")</f>
        <v>283701.92</v>
      </c>
      <c r="H23" s="51" t="str">
        <f>IF('Town Data'!M19&gt;9,'Town Data'!L19,"*")</f>
        <v>*</v>
      </c>
      <c r="I23" s="22">
        <f t="shared" si="0"/>
        <v>0.64365309047037</v>
      </c>
      <c r="J23" s="22">
        <f t="shared" si="1"/>
        <v>0.24520341631808484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BRANDON</v>
      </c>
      <c r="C24" s="45">
        <f>IF('Town Data'!C20&gt;9,'Town Data'!B20,"*")</f>
        <v>107734887.97</v>
      </c>
      <c r="D24" s="46">
        <f>IF('Town Data'!E20&gt;9,'Town Data'!D20,"*")</f>
        <v>15944655.779999999</v>
      </c>
      <c r="E24" s="47">
        <f>IF('Town Data'!G20&gt;9,'Town Data'!F20,"*")</f>
        <v>985746.83333333279</v>
      </c>
      <c r="F24" s="48">
        <f>IF('Town Data'!I20&gt;9,'Town Data'!H20,"*")</f>
        <v>101553075.56999999</v>
      </c>
      <c r="G24" s="46">
        <f>IF('Town Data'!K20&gt;9,'Town Data'!J20,"*")</f>
        <v>15320535.779999999</v>
      </c>
      <c r="H24" s="47">
        <f>IF('Town Data'!M20&gt;9,'Town Data'!L20,"*")</f>
        <v>1201952.8333333323</v>
      </c>
      <c r="I24" s="9">
        <f t="shared" si="0"/>
        <v>6.0872724585666692E-2</v>
      </c>
      <c r="J24" s="9">
        <f t="shared" si="1"/>
        <v>4.073747869932523E-2</v>
      </c>
      <c r="K24" s="9">
        <f t="shared" si="2"/>
        <v>-0.17987893867715529</v>
      </c>
      <c r="L24" s="15"/>
    </row>
    <row r="25" spans="1:12" x14ac:dyDescent="0.25">
      <c r="A25" s="15"/>
      <c r="B25" s="27" t="str">
        <f>'Town Data'!A21</f>
        <v>BRATTLEBORO</v>
      </c>
      <c r="C25" s="49">
        <f>IF('Town Data'!C21&gt;9,'Town Data'!B21,"*")</f>
        <v>743434876.55999994</v>
      </c>
      <c r="D25" s="50">
        <f>IF('Town Data'!E21&gt;9,'Town Data'!D21,"*")</f>
        <v>93652258.040000007</v>
      </c>
      <c r="E25" s="51">
        <f>IF('Town Data'!G21&gt;9,'Town Data'!F21,"*")</f>
        <v>7002031.166666667</v>
      </c>
      <c r="F25" s="50">
        <f>IF('Town Data'!I21&gt;9,'Town Data'!H21,"*")</f>
        <v>773311419.82000005</v>
      </c>
      <c r="G25" s="50">
        <f>IF('Town Data'!K21&gt;9,'Town Data'!J21,"*")</f>
        <v>94723187.590000004</v>
      </c>
      <c r="H25" s="51">
        <f>IF('Town Data'!M21&gt;9,'Town Data'!L21,"*")</f>
        <v>6174252.6666666633</v>
      </c>
      <c r="I25" s="22">
        <f t="shared" si="0"/>
        <v>-3.8634555877830344E-2</v>
      </c>
      <c r="J25" s="22">
        <f t="shared" si="1"/>
        <v>-1.1305885889687435E-2</v>
      </c>
      <c r="K25" s="22">
        <f t="shared" si="2"/>
        <v>0.13406942421857548</v>
      </c>
      <c r="L25" s="15"/>
    </row>
    <row r="26" spans="1:12" x14ac:dyDescent="0.25">
      <c r="A26" s="15"/>
      <c r="B26" s="15" t="str">
        <f>'Town Data'!A22</f>
        <v>BRIDGEWATER</v>
      </c>
      <c r="C26" s="45">
        <f>IF('Town Data'!C22&gt;9,'Town Data'!B22,"*")</f>
        <v>6368588.2800000003</v>
      </c>
      <c r="D26" s="46">
        <f>IF('Town Data'!E22&gt;9,'Town Data'!D22,"*")</f>
        <v>2411714.02</v>
      </c>
      <c r="E26" s="47" t="str">
        <f>IF('Town Data'!G22&gt;9,'Town Data'!F22,"*")</f>
        <v>*</v>
      </c>
      <c r="F26" s="48">
        <f>IF('Town Data'!I22&gt;9,'Town Data'!H22,"*")</f>
        <v>6261690.4900000002</v>
      </c>
      <c r="G26" s="46">
        <f>IF('Town Data'!K22&gt;9,'Town Data'!J22,"*")</f>
        <v>2581292.52</v>
      </c>
      <c r="H26" s="47" t="str">
        <f>IF('Town Data'!M22&gt;9,'Town Data'!L22,"*")</f>
        <v>*</v>
      </c>
      <c r="I26" s="9">
        <f t="shared" si="0"/>
        <v>1.7071714127473592E-2</v>
      </c>
      <c r="J26" s="9">
        <f t="shared" si="1"/>
        <v>-6.5695189013293229E-2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BRIDPORT</v>
      </c>
      <c r="C27" s="49">
        <f>IF('Town Data'!C23&gt;9,'Town Data'!B23,"*")</f>
        <v>18131893.030000001</v>
      </c>
      <c r="D27" s="50">
        <f>IF('Town Data'!E23&gt;9,'Town Data'!D23,"*")</f>
        <v>3990360.22</v>
      </c>
      <c r="E27" s="51" t="str">
        <f>IF('Town Data'!G23&gt;9,'Town Data'!F23,"*")</f>
        <v>*</v>
      </c>
      <c r="F27" s="50">
        <f>IF('Town Data'!I23&gt;9,'Town Data'!H23,"*")</f>
        <v>16804558.52</v>
      </c>
      <c r="G27" s="50">
        <f>IF('Town Data'!K23&gt;9,'Town Data'!J23,"*")</f>
        <v>3986829.81</v>
      </c>
      <c r="H27" s="51" t="str">
        <f>IF('Town Data'!M23&gt;9,'Town Data'!L23,"*")</f>
        <v>*</v>
      </c>
      <c r="I27" s="22">
        <f t="shared" si="0"/>
        <v>7.8986574292937844E-2</v>
      </c>
      <c r="J27" s="22">
        <f t="shared" si="1"/>
        <v>8.8551811044077378E-4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BRIGHTON</v>
      </c>
      <c r="C28" s="45">
        <f>IF('Town Data'!C24&gt;9,'Town Data'!B24,"*")</f>
        <v>7396216.2999999998</v>
      </c>
      <c r="D28" s="46">
        <f>IF('Town Data'!E24&gt;9,'Town Data'!D24,"*")</f>
        <v>3252111.05</v>
      </c>
      <c r="E28" s="47" t="str">
        <f>IF('Town Data'!G24&gt;9,'Town Data'!F24,"*")</f>
        <v>*</v>
      </c>
      <c r="F28" s="48">
        <f>IF('Town Data'!I24&gt;9,'Town Data'!H24,"*")</f>
        <v>8111686.9100000001</v>
      </c>
      <c r="G28" s="46">
        <f>IF('Town Data'!K24&gt;9,'Town Data'!J24,"*")</f>
        <v>3183898.67</v>
      </c>
      <c r="H28" s="47">
        <f>IF('Town Data'!M24&gt;9,'Town Data'!L24,"*")</f>
        <v>81906.333333333285</v>
      </c>
      <c r="I28" s="9">
        <f t="shared" si="0"/>
        <v>-8.820244394763016E-2</v>
      </c>
      <c r="J28" s="9">
        <f t="shared" si="1"/>
        <v>2.142416799966812E-2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BRISTOL</v>
      </c>
      <c r="C29" s="49">
        <f>IF('Town Data'!C25&gt;9,'Town Data'!B25,"*")</f>
        <v>74567540.269999996</v>
      </c>
      <c r="D29" s="50">
        <f>IF('Town Data'!E25&gt;9,'Town Data'!D25,"*")</f>
        <v>17734053.899999999</v>
      </c>
      <c r="E29" s="51">
        <f>IF('Town Data'!G25&gt;9,'Town Data'!F25,"*")</f>
        <v>1106457.6666666663</v>
      </c>
      <c r="F29" s="50">
        <f>IF('Town Data'!I25&gt;9,'Town Data'!H25,"*")</f>
        <v>67461918.180000007</v>
      </c>
      <c r="G29" s="50">
        <f>IF('Town Data'!K25&gt;9,'Town Data'!J25,"*")</f>
        <v>16261489.82</v>
      </c>
      <c r="H29" s="51">
        <f>IF('Town Data'!M25&gt;9,'Town Data'!L25,"*")</f>
        <v>932340.0000000007</v>
      </c>
      <c r="I29" s="22">
        <f t="shared" si="0"/>
        <v>0.10532789878640815</v>
      </c>
      <c r="J29" s="22">
        <f t="shared" si="1"/>
        <v>9.0555299440577219E-2</v>
      </c>
      <c r="K29" s="22">
        <f t="shared" si="2"/>
        <v>0.1867534018348086</v>
      </c>
      <c r="L29" s="15"/>
    </row>
    <row r="30" spans="1:12" x14ac:dyDescent="0.25">
      <c r="A30" s="15"/>
      <c r="B30" s="15" t="str">
        <f>'Town Data'!A26</f>
        <v>BROOKFIELD</v>
      </c>
      <c r="C30" s="45">
        <f>IF('Town Data'!C26&gt;9,'Town Data'!B26,"*")</f>
        <v>46986518.439999998</v>
      </c>
      <c r="D30" s="46">
        <f>IF('Town Data'!E26&gt;9,'Town Data'!D26,"*")</f>
        <v>332115.31</v>
      </c>
      <c r="E30" s="47" t="str">
        <f>IF('Town Data'!G26&gt;9,'Town Data'!F26,"*")</f>
        <v>*</v>
      </c>
      <c r="F30" s="48">
        <f>IF('Town Data'!I26&gt;9,'Town Data'!H26,"*")</f>
        <v>31249477.300000001</v>
      </c>
      <c r="G30" s="46">
        <f>IF('Town Data'!K26&gt;9,'Town Data'!J26,"*")</f>
        <v>200601.2</v>
      </c>
      <c r="H30" s="47" t="str">
        <f>IF('Town Data'!M26&gt;9,'Town Data'!L26,"*")</f>
        <v>*</v>
      </c>
      <c r="I30" s="9">
        <f t="shared" si="0"/>
        <v>0.50359373979032906</v>
      </c>
      <c r="J30" s="9">
        <f t="shared" si="1"/>
        <v>0.65559981695024749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BROWNINGTON</v>
      </c>
      <c r="C31" s="49">
        <f>IF('Town Data'!C27&gt;9,'Town Data'!B27,"*")</f>
        <v>2380134.2400000002</v>
      </c>
      <c r="D31" s="50" t="str">
        <f>IF('Town Data'!E27&gt;9,'Town Data'!D27,"*")</f>
        <v>*</v>
      </c>
      <c r="E31" s="51" t="str">
        <f>IF('Town Data'!G27&gt;9,'Town Data'!F27,"*")</f>
        <v>*</v>
      </c>
      <c r="F31" s="50">
        <f>IF('Town Data'!I27&gt;9,'Town Data'!H27,"*")</f>
        <v>2596286.66</v>
      </c>
      <c r="G31" s="50">
        <f>IF('Town Data'!K27&gt;9,'Town Data'!J27,"*")</f>
        <v>229746.37</v>
      </c>
      <c r="H31" s="51" t="str">
        <f>IF('Town Data'!M27&gt;9,'Town Data'!L27,"*")</f>
        <v>*</v>
      </c>
      <c r="I31" s="22">
        <f t="shared" si="0"/>
        <v>-8.3254450800898813E-2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BURKE</v>
      </c>
      <c r="C32" s="45">
        <f>IF('Town Data'!C28&gt;9,'Town Data'!B28,"*")</f>
        <v>13608954.08</v>
      </c>
      <c r="D32" s="46">
        <f>IF('Town Data'!E28&gt;9,'Town Data'!D28,"*")</f>
        <v>5475195.9800000004</v>
      </c>
      <c r="E32" s="47">
        <f>IF('Town Data'!G28&gt;9,'Town Data'!F28,"*")</f>
        <v>317060.66666666704</v>
      </c>
      <c r="F32" s="48">
        <f>IF('Town Data'!I28&gt;9,'Town Data'!H28,"*")</f>
        <v>12391124.380000001</v>
      </c>
      <c r="G32" s="46">
        <f>IF('Town Data'!K28&gt;9,'Town Data'!J28,"*")</f>
        <v>5656194.5499999998</v>
      </c>
      <c r="H32" s="47">
        <f>IF('Town Data'!M28&gt;9,'Town Data'!L28,"*")</f>
        <v>223112.33333333331</v>
      </c>
      <c r="I32" s="9">
        <f t="shared" si="0"/>
        <v>9.8282420759624331E-2</v>
      </c>
      <c r="J32" s="9">
        <f t="shared" si="1"/>
        <v>-3.200006088899459E-2</v>
      </c>
      <c r="K32" s="9">
        <f t="shared" si="2"/>
        <v>0.42108086061281713</v>
      </c>
      <c r="L32" s="15"/>
    </row>
    <row r="33" spans="1:12" x14ac:dyDescent="0.25">
      <c r="A33" s="15"/>
      <c r="B33" s="27" t="str">
        <f>'Town Data'!A29</f>
        <v>BURLINGTON</v>
      </c>
      <c r="C33" s="49">
        <f>IF('Town Data'!C29&gt;9,'Town Data'!B29,"*")</f>
        <v>1004436114.3</v>
      </c>
      <c r="D33" s="50">
        <f>IF('Town Data'!E29&gt;9,'Town Data'!D29,"*")</f>
        <v>228794066.91</v>
      </c>
      <c r="E33" s="51">
        <f>IF('Town Data'!G29&gt;9,'Town Data'!F29,"*")</f>
        <v>9855261.3333333414</v>
      </c>
      <c r="F33" s="50">
        <f>IF('Town Data'!I29&gt;9,'Town Data'!H29,"*")</f>
        <v>1243451774.3299999</v>
      </c>
      <c r="G33" s="50">
        <f>IF('Town Data'!K29&gt;9,'Town Data'!J29,"*")</f>
        <v>236526845.55000001</v>
      </c>
      <c r="H33" s="51">
        <f>IF('Town Data'!M29&gt;9,'Town Data'!L29,"*")</f>
        <v>8855460.3333333302</v>
      </c>
      <c r="I33" s="22">
        <f t="shared" si="0"/>
        <v>-0.19221948527821842</v>
      </c>
      <c r="J33" s="22">
        <f t="shared" si="1"/>
        <v>-3.2693027389845961E-2</v>
      </c>
      <c r="K33" s="22">
        <f t="shared" si="2"/>
        <v>0.11290220523450427</v>
      </c>
      <c r="L33" s="15"/>
    </row>
    <row r="34" spans="1:12" x14ac:dyDescent="0.25">
      <c r="A34" s="15"/>
      <c r="B34" s="15" t="str">
        <f>'Town Data'!A30</f>
        <v>CABOT</v>
      </c>
      <c r="C34" s="45">
        <f>IF('Town Data'!C30&gt;9,'Town Data'!B30,"*")</f>
        <v>957239850.97000003</v>
      </c>
      <c r="D34" s="46">
        <f>IF('Town Data'!E30&gt;9,'Town Data'!D30,"*")</f>
        <v>2936929.48</v>
      </c>
      <c r="E34" s="47" t="str">
        <f>IF('Town Data'!G30&gt;9,'Town Data'!F30,"*")</f>
        <v>*</v>
      </c>
      <c r="F34" s="48">
        <f>IF('Town Data'!I30&gt;9,'Town Data'!H30,"*")</f>
        <v>809351558.41999996</v>
      </c>
      <c r="G34" s="46">
        <f>IF('Town Data'!K30&gt;9,'Town Data'!J30,"*")</f>
        <v>2719671.12</v>
      </c>
      <c r="H34" s="47" t="str">
        <f>IF('Town Data'!M30&gt;9,'Town Data'!L30,"*")</f>
        <v>*</v>
      </c>
      <c r="I34" s="9">
        <f t="shared" si="0"/>
        <v>0.18272441809923076</v>
      </c>
      <c r="J34" s="9">
        <f t="shared" si="1"/>
        <v>7.988405598100401E-2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CALAIS</v>
      </c>
      <c r="C35" s="49">
        <f>IF('Town Data'!C31&gt;9,'Town Data'!B31,"*")</f>
        <v>3540538.27</v>
      </c>
      <c r="D35" s="50">
        <f>IF('Town Data'!E31&gt;9,'Town Data'!D31,"*")</f>
        <v>639940.88</v>
      </c>
      <c r="E35" s="51" t="str">
        <f>IF('Town Data'!G31&gt;9,'Town Data'!F31,"*")</f>
        <v>*</v>
      </c>
      <c r="F35" s="50">
        <f>IF('Town Data'!I31&gt;9,'Town Data'!H31,"*")</f>
        <v>3711490.95</v>
      </c>
      <c r="G35" s="50">
        <f>IF('Town Data'!K31&gt;9,'Town Data'!J31,"*")</f>
        <v>670390.74</v>
      </c>
      <c r="H35" s="51" t="str">
        <f>IF('Town Data'!M31&gt;9,'Town Data'!L31,"*")</f>
        <v>*</v>
      </c>
      <c r="I35" s="22">
        <f t="shared" si="0"/>
        <v>-4.6060379050634669E-2</v>
      </c>
      <c r="J35" s="22">
        <f t="shared" si="1"/>
        <v>-4.5421062946066328E-2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CAMBRIDGE</v>
      </c>
      <c r="C36" s="45">
        <f>IF('Town Data'!C32&gt;9,'Town Data'!B32,"*")</f>
        <v>59944766.329999998</v>
      </c>
      <c r="D36" s="46">
        <f>IF('Town Data'!E32&gt;9,'Town Data'!D32,"*")</f>
        <v>25132355.859999999</v>
      </c>
      <c r="E36" s="47">
        <f>IF('Town Data'!G32&gt;9,'Town Data'!F32,"*")</f>
        <v>863295.5</v>
      </c>
      <c r="F36" s="48">
        <f>IF('Town Data'!I32&gt;9,'Town Data'!H32,"*")</f>
        <v>56102606.57</v>
      </c>
      <c r="G36" s="46">
        <f>IF('Town Data'!K32&gt;9,'Town Data'!J32,"*")</f>
        <v>22750750.25</v>
      </c>
      <c r="H36" s="47">
        <f>IF('Town Data'!M32&gt;9,'Town Data'!L32,"*")</f>
        <v>861583.66666666593</v>
      </c>
      <c r="I36" s="9">
        <f t="shared" si="0"/>
        <v>6.8484514265947372E-2</v>
      </c>
      <c r="J36" s="9">
        <f t="shared" si="1"/>
        <v>0.10468250865704964</v>
      </c>
      <c r="K36" s="9">
        <f t="shared" si="2"/>
        <v>1.9868451545244459E-3</v>
      </c>
      <c r="L36" s="15"/>
    </row>
    <row r="37" spans="1:12" x14ac:dyDescent="0.25">
      <c r="A37" s="15"/>
      <c r="B37" s="27" t="str">
        <f>'Town Data'!A33</f>
        <v>CANAAN</v>
      </c>
      <c r="C37" s="49">
        <f>IF('Town Data'!C33&gt;9,'Town Data'!B33,"*")</f>
        <v>3391075.06</v>
      </c>
      <c r="D37" s="50">
        <f>IF('Town Data'!E33&gt;9,'Town Data'!D33,"*")</f>
        <v>306531.37</v>
      </c>
      <c r="E37" s="51" t="str">
        <f>IF('Town Data'!G33&gt;9,'Town Data'!F33,"*")</f>
        <v>*</v>
      </c>
      <c r="F37" s="50">
        <f>IF('Town Data'!I33&gt;9,'Town Data'!H33,"*")</f>
        <v>2433999.0699999998</v>
      </c>
      <c r="G37" s="50">
        <f>IF('Town Data'!K33&gt;9,'Town Data'!J33,"*")</f>
        <v>252522.28</v>
      </c>
      <c r="H37" s="51" t="str">
        <f>IF('Town Data'!M33&gt;9,'Town Data'!L33,"*")</f>
        <v>*</v>
      </c>
      <c r="I37" s="22">
        <f t="shared" si="0"/>
        <v>0.39321132115305218</v>
      </c>
      <c r="J37" s="22">
        <f t="shared" si="1"/>
        <v>0.21387851400676405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CASTLETON</v>
      </c>
      <c r="C38" s="45">
        <f>IF('Town Data'!C34&gt;9,'Town Data'!B34,"*")</f>
        <v>80513791.519999996</v>
      </c>
      <c r="D38" s="46">
        <f>IF('Town Data'!E34&gt;9,'Town Data'!D34,"*")</f>
        <v>20569874.620000001</v>
      </c>
      <c r="E38" s="47">
        <f>IF('Town Data'!G34&gt;9,'Town Data'!F34,"*")</f>
        <v>451478.33333333326</v>
      </c>
      <c r="F38" s="48">
        <f>IF('Town Data'!I34&gt;9,'Town Data'!H34,"*")</f>
        <v>97289117.319999993</v>
      </c>
      <c r="G38" s="46">
        <f>IF('Town Data'!K34&gt;9,'Town Data'!J34,"*")</f>
        <v>19397542.600000001</v>
      </c>
      <c r="H38" s="47" t="str">
        <f>IF('Town Data'!M34&gt;9,'Town Data'!L34,"*")</f>
        <v>*</v>
      </c>
      <c r="I38" s="9">
        <f t="shared" si="0"/>
        <v>-0.17242756705072343</v>
      </c>
      <c r="J38" s="9">
        <f t="shared" si="1"/>
        <v>6.0437141145909867E-2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CAVENDISH</v>
      </c>
      <c r="C39" s="49">
        <f>IF('Town Data'!C35&gt;9,'Town Data'!B35,"*")</f>
        <v>6467076.1399999997</v>
      </c>
      <c r="D39" s="50">
        <f>IF('Town Data'!E35&gt;9,'Town Data'!D35,"*")</f>
        <v>1113192.6299999999</v>
      </c>
      <c r="E39" s="51" t="str">
        <f>IF('Town Data'!G35&gt;9,'Town Data'!F35,"*")</f>
        <v>*</v>
      </c>
      <c r="F39" s="50">
        <f>IF('Town Data'!I35&gt;9,'Town Data'!H35,"*")</f>
        <v>8380839.5999999996</v>
      </c>
      <c r="G39" s="50">
        <f>IF('Town Data'!K35&gt;9,'Town Data'!J35,"*")</f>
        <v>1217316.45</v>
      </c>
      <c r="H39" s="51" t="str">
        <f>IF('Town Data'!M35&gt;9,'Town Data'!L35,"*")</f>
        <v>*</v>
      </c>
      <c r="I39" s="22">
        <f t="shared" si="0"/>
        <v>-0.22834984933967714</v>
      </c>
      <c r="J39" s="22">
        <f t="shared" si="1"/>
        <v>-8.5535540080806494E-2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CHARLESTON</v>
      </c>
      <c r="C40" s="45">
        <f>IF('Town Data'!C36&gt;9,'Town Data'!B36,"*")</f>
        <v>3855629.74</v>
      </c>
      <c r="D40" s="46">
        <f>IF('Town Data'!E36&gt;9,'Town Data'!D36,"*")</f>
        <v>732863.65</v>
      </c>
      <c r="E40" s="47" t="str">
        <f>IF('Town Data'!G36&gt;9,'Town Data'!F36,"*")</f>
        <v>*</v>
      </c>
      <c r="F40" s="48">
        <f>IF('Town Data'!I36&gt;9,'Town Data'!H36,"*")</f>
        <v>2746956.22</v>
      </c>
      <c r="G40" s="46">
        <f>IF('Town Data'!K36&gt;9,'Town Data'!J36,"*")</f>
        <v>729142.67</v>
      </c>
      <c r="H40" s="47" t="str">
        <f>IF('Town Data'!M36&gt;9,'Town Data'!L36,"*")</f>
        <v>*</v>
      </c>
      <c r="I40" s="9">
        <f t="shared" si="0"/>
        <v>0.40360072429548949</v>
      </c>
      <c r="J40" s="9">
        <f t="shared" si="1"/>
        <v>5.1032262314314718E-3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CHARLOTTE</v>
      </c>
      <c r="C41" s="49">
        <f>IF('Town Data'!C37&gt;9,'Town Data'!B37,"*")</f>
        <v>24946073.5</v>
      </c>
      <c r="D41" s="50">
        <f>IF('Town Data'!E37&gt;9,'Town Data'!D37,"*")</f>
        <v>6232130.6900000004</v>
      </c>
      <c r="E41" s="51">
        <f>IF('Town Data'!G37&gt;9,'Town Data'!F37,"*")</f>
        <v>315235.6666666668</v>
      </c>
      <c r="F41" s="50">
        <f>IF('Town Data'!I37&gt;9,'Town Data'!H37,"*")</f>
        <v>22423251.170000002</v>
      </c>
      <c r="G41" s="50">
        <f>IF('Town Data'!K37&gt;9,'Town Data'!J37,"*")</f>
        <v>5838880.1200000001</v>
      </c>
      <c r="H41" s="51">
        <f>IF('Town Data'!M37&gt;9,'Town Data'!L37,"*")</f>
        <v>205033.33333333334</v>
      </c>
      <c r="I41" s="22">
        <f t="shared" si="0"/>
        <v>0.11250921246314514</v>
      </c>
      <c r="J41" s="22">
        <f t="shared" si="1"/>
        <v>6.7350341489799292E-2</v>
      </c>
      <c r="K41" s="22">
        <f t="shared" si="2"/>
        <v>0.53748496179483074</v>
      </c>
      <c r="L41" s="15"/>
    </row>
    <row r="42" spans="1:12" x14ac:dyDescent="0.25">
      <c r="A42" s="15"/>
      <c r="B42" s="15" t="str">
        <f>'Town Data'!A38</f>
        <v>CHELSEA</v>
      </c>
      <c r="C42" s="45">
        <f>IF('Town Data'!C38&gt;9,'Town Data'!B38,"*")</f>
        <v>18507214.300000001</v>
      </c>
      <c r="D42" s="46">
        <f>IF('Town Data'!E38&gt;9,'Town Data'!D38,"*")</f>
        <v>1002520.56</v>
      </c>
      <c r="E42" s="47" t="str">
        <f>IF('Town Data'!G38&gt;9,'Town Data'!F38,"*")</f>
        <v>*</v>
      </c>
      <c r="F42" s="48">
        <f>IF('Town Data'!I38&gt;9,'Town Data'!H38,"*")</f>
        <v>15568604.470000001</v>
      </c>
      <c r="G42" s="46">
        <f>IF('Town Data'!K38&gt;9,'Town Data'!J38,"*")</f>
        <v>1084603.42</v>
      </c>
      <c r="H42" s="47" t="str">
        <f>IF('Town Data'!M38&gt;9,'Town Data'!L38,"*")</f>
        <v>*</v>
      </c>
      <c r="I42" s="9">
        <f t="shared" si="0"/>
        <v>0.18875229540724531</v>
      </c>
      <c r="J42" s="9">
        <f t="shared" si="1"/>
        <v>-7.5680067466502993E-2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CHESTER</v>
      </c>
      <c r="C43" s="49">
        <f>IF('Town Data'!C39&gt;9,'Town Data'!B39,"*")</f>
        <v>67188741.859999999</v>
      </c>
      <c r="D43" s="50">
        <f>IF('Town Data'!E39&gt;9,'Town Data'!D39,"*")</f>
        <v>8830864.4100000001</v>
      </c>
      <c r="E43" s="51">
        <f>IF('Town Data'!G39&gt;9,'Town Data'!F39,"*")</f>
        <v>623550.9999999993</v>
      </c>
      <c r="F43" s="50">
        <f>IF('Town Data'!I39&gt;9,'Town Data'!H39,"*")</f>
        <v>58480466.020000003</v>
      </c>
      <c r="G43" s="50">
        <f>IF('Town Data'!K39&gt;9,'Town Data'!J39,"*")</f>
        <v>8961481.5500000007</v>
      </c>
      <c r="H43" s="51">
        <f>IF('Town Data'!M39&gt;9,'Town Data'!L39,"*")</f>
        <v>789018.33333333372</v>
      </c>
      <c r="I43" s="22">
        <f t="shared" si="0"/>
        <v>0.14890913894259689</v>
      </c>
      <c r="J43" s="22">
        <f t="shared" si="1"/>
        <v>-1.4575395739111976E-2</v>
      </c>
      <c r="K43" s="22">
        <f t="shared" si="2"/>
        <v>-0.20971291330366343</v>
      </c>
      <c r="L43" s="15"/>
    </row>
    <row r="44" spans="1:12" x14ac:dyDescent="0.25">
      <c r="A44" s="15"/>
      <c r="B44" s="15" t="str">
        <f>'Town Data'!A40</f>
        <v>CHITTENDEN</v>
      </c>
      <c r="C44" s="45">
        <f>IF('Town Data'!C40&gt;9,'Town Data'!B40,"*")</f>
        <v>2394852.2999999998</v>
      </c>
      <c r="D44" s="46">
        <f>IF('Town Data'!E40&gt;9,'Town Data'!D40,"*")</f>
        <v>1118496.05</v>
      </c>
      <c r="E44" s="47" t="str">
        <f>IF('Town Data'!G40&gt;9,'Town Data'!F40,"*")</f>
        <v>*</v>
      </c>
      <c r="F44" s="48">
        <f>IF('Town Data'!I40&gt;9,'Town Data'!H40,"*")</f>
        <v>2424077.59</v>
      </c>
      <c r="G44" s="46">
        <f>IF('Town Data'!K40&gt;9,'Town Data'!J40,"*")</f>
        <v>954592.33</v>
      </c>
      <c r="H44" s="47" t="str">
        <f>IF('Town Data'!M40&gt;9,'Town Data'!L40,"*")</f>
        <v>*</v>
      </c>
      <c r="I44" s="9">
        <f t="shared" si="0"/>
        <v>-1.2056251879297328E-2</v>
      </c>
      <c r="J44" s="9">
        <f t="shared" si="1"/>
        <v>0.17170022725826856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CLARENDON</v>
      </c>
      <c r="C45" s="49">
        <f>IF('Town Data'!C41&gt;9,'Town Data'!B41,"*")</f>
        <v>113736259.98999999</v>
      </c>
      <c r="D45" s="50">
        <f>IF('Town Data'!E41&gt;9,'Town Data'!D41,"*")</f>
        <v>17124153.440000001</v>
      </c>
      <c r="E45" s="51">
        <f>IF('Town Data'!G41&gt;9,'Town Data'!F41,"*")</f>
        <v>618544.49999999977</v>
      </c>
      <c r="F45" s="50">
        <f>IF('Town Data'!I41&gt;9,'Town Data'!H41,"*")</f>
        <v>104324218.05</v>
      </c>
      <c r="G45" s="50">
        <f>IF('Town Data'!K41&gt;9,'Town Data'!J41,"*")</f>
        <v>16829840.48</v>
      </c>
      <c r="H45" s="51">
        <f>IF('Town Data'!M41&gt;9,'Town Data'!L41,"*")</f>
        <v>687855.50000000012</v>
      </c>
      <c r="I45" s="22">
        <f t="shared" si="0"/>
        <v>9.0219146770781841E-2</v>
      </c>
      <c r="J45" s="22">
        <f t="shared" si="1"/>
        <v>1.7487566822142624E-2</v>
      </c>
      <c r="K45" s="22">
        <f t="shared" si="2"/>
        <v>-0.1007638959054632</v>
      </c>
      <c r="L45" s="15"/>
    </row>
    <row r="46" spans="1:12" x14ac:dyDescent="0.25">
      <c r="A46" s="15"/>
      <c r="B46" s="15" t="str">
        <f>'Town Data'!A42</f>
        <v>COLCHESTER</v>
      </c>
      <c r="C46" s="45">
        <f>IF('Town Data'!C42&gt;9,'Town Data'!B42,"*")</f>
        <v>1718414764.0799999</v>
      </c>
      <c r="D46" s="46">
        <f>IF('Town Data'!E42&gt;9,'Town Data'!D42,"*")</f>
        <v>333809606.83999997</v>
      </c>
      <c r="E46" s="47">
        <f>IF('Town Data'!G42&gt;9,'Town Data'!F42,"*")</f>
        <v>16396626.666666677</v>
      </c>
      <c r="F46" s="48">
        <f>IF('Town Data'!I42&gt;9,'Town Data'!H42,"*")</f>
        <v>1574528836.71</v>
      </c>
      <c r="G46" s="46">
        <f>IF('Town Data'!K42&gt;9,'Town Data'!J42,"*")</f>
        <v>329895281.10000002</v>
      </c>
      <c r="H46" s="47">
        <f>IF('Town Data'!M42&gt;9,'Town Data'!L42,"*")</f>
        <v>18721665.999999966</v>
      </c>
      <c r="I46" s="9">
        <f t="shared" si="0"/>
        <v>9.1383481848863135E-2</v>
      </c>
      <c r="J46" s="9">
        <f t="shared" si="1"/>
        <v>1.186535838569153E-2</v>
      </c>
      <c r="K46" s="9">
        <f t="shared" si="2"/>
        <v>-0.1241897667298035</v>
      </c>
      <c r="L46" s="15"/>
    </row>
    <row r="47" spans="1:12" x14ac:dyDescent="0.25">
      <c r="A47" s="15"/>
      <c r="B47" s="27" t="str">
        <f>'Town Data'!A43</f>
        <v>CONCORD</v>
      </c>
      <c r="C47" s="49">
        <f>IF('Town Data'!C43&gt;9,'Town Data'!B43,"*")</f>
        <v>2814053.75</v>
      </c>
      <c r="D47" s="50">
        <f>IF('Town Data'!E43&gt;9,'Town Data'!D43,"*")</f>
        <v>1021720.15</v>
      </c>
      <c r="E47" s="51" t="str">
        <f>IF('Town Data'!G43&gt;9,'Town Data'!F43,"*")</f>
        <v>*</v>
      </c>
      <c r="F47" s="50">
        <f>IF('Town Data'!I43&gt;9,'Town Data'!H43,"*")</f>
        <v>3297997.45</v>
      </c>
      <c r="G47" s="50">
        <f>IF('Town Data'!K43&gt;9,'Town Data'!J43,"*")</f>
        <v>1406668.45</v>
      </c>
      <c r="H47" s="51" t="str">
        <f>IF('Town Data'!M43&gt;9,'Town Data'!L43,"*")</f>
        <v>*</v>
      </c>
      <c r="I47" s="22">
        <f t="shared" si="0"/>
        <v>-0.14673865196590741</v>
      </c>
      <c r="J47" s="22">
        <f t="shared" si="1"/>
        <v>-0.27365958197185691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CORINTH</v>
      </c>
      <c r="C48" s="45">
        <f>IF('Town Data'!C44&gt;9,'Town Data'!B44,"*")</f>
        <v>4963863.08</v>
      </c>
      <c r="D48" s="46">
        <f>IF('Town Data'!E44&gt;9,'Town Data'!D44,"*")</f>
        <v>1784633.18</v>
      </c>
      <c r="E48" s="47" t="str">
        <f>IF('Town Data'!G44&gt;9,'Town Data'!F44,"*")</f>
        <v>*</v>
      </c>
      <c r="F48" s="48">
        <f>IF('Town Data'!I44&gt;9,'Town Data'!H44,"*")</f>
        <v>4730833.54</v>
      </c>
      <c r="G48" s="46">
        <f>IF('Town Data'!K44&gt;9,'Town Data'!J44,"*")</f>
        <v>1758370.74</v>
      </c>
      <c r="H48" s="47" t="str">
        <f>IF('Town Data'!M44&gt;9,'Town Data'!L44,"*")</f>
        <v>*</v>
      </c>
      <c r="I48" s="9">
        <f t="shared" si="0"/>
        <v>4.9257607148866206E-2</v>
      </c>
      <c r="J48" s="9">
        <f t="shared" si="1"/>
        <v>1.4935667093732431E-2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CORNWALL</v>
      </c>
      <c r="C49" s="49">
        <f>IF('Town Data'!C45&gt;9,'Town Data'!B45,"*")</f>
        <v>6091631.5099999998</v>
      </c>
      <c r="D49" s="50">
        <f>IF('Town Data'!E45&gt;9,'Town Data'!D45,"*")</f>
        <v>636456.22</v>
      </c>
      <c r="E49" s="51" t="str">
        <f>IF('Town Data'!G45&gt;9,'Town Data'!F45,"*")</f>
        <v>*</v>
      </c>
      <c r="F49" s="50">
        <f>IF('Town Data'!I45&gt;9,'Town Data'!H45,"*")</f>
        <v>4714081.4400000004</v>
      </c>
      <c r="G49" s="50">
        <f>IF('Town Data'!K45&gt;9,'Town Data'!J45,"*")</f>
        <v>693402.07</v>
      </c>
      <c r="H49" s="51" t="str">
        <f>IF('Town Data'!M45&gt;9,'Town Data'!L45,"*")</f>
        <v>*</v>
      </c>
      <c r="I49" s="22">
        <f t="shared" si="0"/>
        <v>0.29222025277526797</v>
      </c>
      <c r="J49" s="22">
        <f t="shared" si="1"/>
        <v>-8.2125295645569654E-2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COVENTRY</v>
      </c>
      <c r="C50" s="45">
        <f>IF('Town Data'!C46&gt;9,'Town Data'!B46,"*")</f>
        <v>8736390.4000000004</v>
      </c>
      <c r="D50" s="46">
        <f>IF('Town Data'!E46&gt;9,'Town Data'!D46,"*")</f>
        <v>2994240.1</v>
      </c>
      <c r="E50" s="47" t="str">
        <f>IF('Town Data'!G46&gt;9,'Town Data'!F46,"*")</f>
        <v>*</v>
      </c>
      <c r="F50" s="48">
        <f>IF('Town Data'!I46&gt;9,'Town Data'!H46,"*")</f>
        <v>9946408.8699999992</v>
      </c>
      <c r="G50" s="46">
        <f>IF('Town Data'!K46&gt;9,'Town Data'!J46,"*")</f>
        <v>3188322.37</v>
      </c>
      <c r="H50" s="47" t="str">
        <f>IF('Town Data'!M46&gt;9,'Town Data'!L46,"*")</f>
        <v>*</v>
      </c>
      <c r="I50" s="9">
        <f t="shared" si="0"/>
        <v>-0.12165380347972754</v>
      </c>
      <c r="J50" s="9">
        <f t="shared" si="1"/>
        <v>-6.0872850194254355E-2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CRAFTSBURY</v>
      </c>
      <c r="C51" s="49">
        <f>IF('Town Data'!C47&gt;9,'Town Data'!B47,"*")</f>
        <v>6244998.75</v>
      </c>
      <c r="D51" s="50">
        <f>IF('Town Data'!E47&gt;9,'Town Data'!D47,"*")</f>
        <v>2507202.14</v>
      </c>
      <c r="E51" s="51" t="str">
        <f>IF('Town Data'!G47&gt;9,'Town Data'!F47,"*")</f>
        <v>*</v>
      </c>
      <c r="F51" s="50">
        <f>IF('Town Data'!I47&gt;9,'Town Data'!H47,"*")</f>
        <v>6090794.8099999996</v>
      </c>
      <c r="G51" s="50">
        <f>IF('Town Data'!K47&gt;9,'Town Data'!J47,"*")</f>
        <v>2709439.82</v>
      </c>
      <c r="H51" s="51" t="str">
        <f>IF('Town Data'!M47&gt;9,'Town Data'!L47,"*")</f>
        <v>*</v>
      </c>
      <c r="I51" s="22">
        <f t="shared" si="0"/>
        <v>2.5317539797404604E-2</v>
      </c>
      <c r="J51" s="22">
        <f t="shared" si="1"/>
        <v>-7.4641879294443866E-2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DANBY</v>
      </c>
      <c r="C52" s="45">
        <f>IF('Town Data'!C48&gt;9,'Town Data'!B48,"*")</f>
        <v>12119481.869999999</v>
      </c>
      <c r="D52" s="46">
        <f>IF('Town Data'!E48&gt;9,'Town Data'!D48,"*")</f>
        <v>2279719.0299999998</v>
      </c>
      <c r="E52" s="47" t="str">
        <f>IF('Town Data'!G48&gt;9,'Town Data'!F48,"*")</f>
        <v>*</v>
      </c>
      <c r="F52" s="48">
        <f>IF('Town Data'!I48&gt;9,'Town Data'!H48,"*")</f>
        <v>11189651.810000001</v>
      </c>
      <c r="G52" s="46">
        <f>IF('Town Data'!K48&gt;9,'Town Data'!J48,"*")</f>
        <v>2503240.88</v>
      </c>
      <c r="H52" s="47">
        <f>IF('Town Data'!M48&gt;9,'Town Data'!L48,"*")</f>
        <v>454454.33333333302</v>
      </c>
      <c r="I52" s="9">
        <f t="shared" si="0"/>
        <v>8.3097318467856646E-2</v>
      </c>
      <c r="J52" s="9">
        <f t="shared" si="1"/>
        <v>-8.9292984860490171E-2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DANVILLE</v>
      </c>
      <c r="C53" s="49">
        <f>IF('Town Data'!C49&gt;9,'Town Data'!B49,"*")</f>
        <v>12541595.119999999</v>
      </c>
      <c r="D53" s="50">
        <f>IF('Town Data'!E49&gt;9,'Town Data'!D49,"*")</f>
        <v>7373022.0300000003</v>
      </c>
      <c r="E53" s="51">
        <f>IF('Town Data'!G49&gt;9,'Town Data'!F49,"*")</f>
        <v>97511.666666666701</v>
      </c>
      <c r="F53" s="50">
        <f>IF('Town Data'!I49&gt;9,'Town Data'!H49,"*")</f>
        <v>13068606.710000001</v>
      </c>
      <c r="G53" s="50">
        <f>IF('Town Data'!K49&gt;9,'Town Data'!J49,"*")</f>
        <v>7140266.9500000002</v>
      </c>
      <c r="H53" s="51">
        <f>IF('Town Data'!M49&gt;9,'Town Data'!L49,"*")</f>
        <v>80099.166666666657</v>
      </c>
      <c r="I53" s="22">
        <f t="shared" si="0"/>
        <v>-4.0326532253567346E-2</v>
      </c>
      <c r="J53" s="22">
        <f t="shared" si="1"/>
        <v>3.2597531945216709E-2</v>
      </c>
      <c r="K53" s="22">
        <f t="shared" si="2"/>
        <v>0.2173867809694239</v>
      </c>
      <c r="L53" s="15"/>
    </row>
    <row r="54" spans="1:12" x14ac:dyDescent="0.25">
      <c r="A54" s="15"/>
      <c r="B54" s="15" t="str">
        <f>'Town Data'!A50</f>
        <v>DERBY</v>
      </c>
      <c r="C54" s="45">
        <f>IF('Town Data'!C50&gt;9,'Town Data'!B50,"*")</f>
        <v>266549433.80000001</v>
      </c>
      <c r="D54" s="46">
        <f>IF('Town Data'!E50&gt;9,'Town Data'!D50,"*")</f>
        <v>84147140.879999995</v>
      </c>
      <c r="E54" s="47">
        <f>IF('Town Data'!G50&gt;9,'Town Data'!F50,"*")</f>
        <v>1427801.3333333337</v>
      </c>
      <c r="F54" s="48">
        <f>IF('Town Data'!I50&gt;9,'Town Data'!H50,"*")</f>
        <v>241744232.63999999</v>
      </c>
      <c r="G54" s="46">
        <f>IF('Town Data'!K50&gt;9,'Town Data'!J50,"*")</f>
        <v>74323795.75</v>
      </c>
      <c r="H54" s="47">
        <f>IF('Town Data'!M50&gt;9,'Town Data'!L50,"*")</f>
        <v>2111884.8333333326</v>
      </c>
      <c r="I54" s="9">
        <f t="shared" si="0"/>
        <v>0.10260927795096303</v>
      </c>
      <c r="J54" s="9">
        <f t="shared" si="1"/>
        <v>0.13216958352130442</v>
      </c>
      <c r="K54" s="9">
        <f t="shared" si="2"/>
        <v>-0.32392083564531449</v>
      </c>
      <c r="L54" s="15"/>
    </row>
    <row r="55" spans="1:12" x14ac:dyDescent="0.25">
      <c r="A55" s="15"/>
      <c r="B55" s="27" t="str">
        <f>'Town Data'!A51</f>
        <v>DORSET</v>
      </c>
      <c r="C55" s="49">
        <f>IF('Town Data'!C51&gt;9,'Town Data'!B51,"*")</f>
        <v>53360661.490000002</v>
      </c>
      <c r="D55" s="50">
        <f>IF('Town Data'!E51&gt;9,'Town Data'!D51,"*")</f>
        <v>10736957.449999999</v>
      </c>
      <c r="E55" s="51">
        <f>IF('Town Data'!G51&gt;9,'Town Data'!F51,"*")</f>
        <v>336726.66666666634</v>
      </c>
      <c r="F55" s="50">
        <f>IF('Town Data'!I51&gt;9,'Town Data'!H51,"*")</f>
        <v>44429304.740000002</v>
      </c>
      <c r="G55" s="50">
        <f>IF('Town Data'!K51&gt;9,'Town Data'!J51,"*")</f>
        <v>9745242.2200000007</v>
      </c>
      <c r="H55" s="51">
        <f>IF('Town Data'!M51&gt;9,'Town Data'!L51,"*")</f>
        <v>248873.66666666666</v>
      </c>
      <c r="I55" s="22">
        <f t="shared" si="0"/>
        <v>0.2010240043652774</v>
      </c>
      <c r="J55" s="22">
        <f t="shared" si="1"/>
        <v>0.10176404111995468</v>
      </c>
      <c r="K55" s="22">
        <f t="shared" si="2"/>
        <v>0.35300239344995527</v>
      </c>
      <c r="L55" s="15"/>
    </row>
    <row r="56" spans="1:12" x14ac:dyDescent="0.25">
      <c r="A56" s="15"/>
      <c r="B56" s="15" t="str">
        <f>'Town Data'!A52</f>
        <v>DOVER</v>
      </c>
      <c r="C56" s="45">
        <f>IF('Town Data'!C52&gt;9,'Town Data'!B52,"*")</f>
        <v>44336146.689999998</v>
      </c>
      <c r="D56" s="46">
        <f>IF('Town Data'!E52&gt;9,'Town Data'!D52,"*")</f>
        <v>35875305.780000001</v>
      </c>
      <c r="E56" s="47">
        <f>IF('Town Data'!G52&gt;9,'Town Data'!F52,"*")</f>
        <v>4841128.5000000037</v>
      </c>
      <c r="F56" s="48">
        <f>IF('Town Data'!I52&gt;9,'Town Data'!H52,"*")</f>
        <v>36986577.939999998</v>
      </c>
      <c r="G56" s="46">
        <f>IF('Town Data'!K52&gt;9,'Town Data'!J52,"*")</f>
        <v>31169601.620000001</v>
      </c>
      <c r="H56" s="47">
        <f>IF('Town Data'!M52&gt;9,'Town Data'!L52,"*")</f>
        <v>1947716.66666667</v>
      </c>
      <c r="I56" s="9">
        <f t="shared" si="0"/>
        <v>0.19870907662564904</v>
      </c>
      <c r="J56" s="9">
        <f t="shared" si="1"/>
        <v>0.15097094333668293</v>
      </c>
      <c r="K56" s="9">
        <f t="shared" si="2"/>
        <v>1.4855404191232446</v>
      </c>
      <c r="L56" s="15"/>
    </row>
    <row r="57" spans="1:12" x14ac:dyDescent="0.25">
      <c r="A57" s="15"/>
      <c r="B57" s="27" t="str">
        <f>'Town Data'!A53</f>
        <v>DUMMERSTON</v>
      </c>
      <c r="C57" s="49">
        <f>IF('Town Data'!C53&gt;9,'Town Data'!B53,"*")</f>
        <v>26973931.329999998</v>
      </c>
      <c r="D57" s="50">
        <f>IF('Town Data'!E53&gt;9,'Town Data'!D53,"*")</f>
        <v>3803846.52</v>
      </c>
      <c r="E57" s="51">
        <f>IF('Town Data'!G53&gt;9,'Town Data'!F53,"*")</f>
        <v>440043.49999999977</v>
      </c>
      <c r="F57" s="50">
        <f>IF('Town Data'!I53&gt;9,'Town Data'!H53,"*")</f>
        <v>23991980.75</v>
      </c>
      <c r="G57" s="50">
        <f>IF('Town Data'!K53&gt;9,'Town Data'!J53,"*")</f>
        <v>3447022.2</v>
      </c>
      <c r="H57" s="51" t="str">
        <f>IF('Town Data'!M53&gt;9,'Town Data'!L53,"*")</f>
        <v>*</v>
      </c>
      <c r="I57" s="22">
        <f t="shared" si="0"/>
        <v>0.12428947034729503</v>
      </c>
      <c r="J57" s="22">
        <f t="shared" si="1"/>
        <v>0.10351668753395317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DUXBURY</v>
      </c>
      <c r="C58" s="45">
        <f>IF('Town Data'!C54&gt;9,'Town Data'!B54,"*")</f>
        <v>3489877.11</v>
      </c>
      <c r="D58" s="46">
        <f>IF('Town Data'!E54&gt;9,'Town Data'!D54,"*")</f>
        <v>1018923.49</v>
      </c>
      <c r="E58" s="47" t="str">
        <f>IF('Town Data'!G54&gt;9,'Town Data'!F54,"*")</f>
        <v>*</v>
      </c>
      <c r="F58" s="48">
        <f>IF('Town Data'!I54&gt;9,'Town Data'!H54,"*")</f>
        <v>3399256.96</v>
      </c>
      <c r="G58" s="46">
        <f>IF('Town Data'!K54&gt;9,'Town Data'!J54,"*")</f>
        <v>899422.37</v>
      </c>
      <c r="H58" s="47" t="str">
        <f>IF('Town Data'!M54&gt;9,'Town Data'!L54,"*")</f>
        <v>*</v>
      </c>
      <c r="I58" s="9">
        <f t="shared" si="0"/>
        <v>2.6658811342111632E-2</v>
      </c>
      <c r="J58" s="9">
        <f t="shared" si="1"/>
        <v>0.13286429600366734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EAST MONTPELIER</v>
      </c>
      <c r="C59" s="49">
        <f>IF('Town Data'!C55&gt;9,'Town Data'!B55,"*")</f>
        <v>55606665.329999998</v>
      </c>
      <c r="D59" s="50">
        <f>IF('Town Data'!E55&gt;9,'Town Data'!D55,"*")</f>
        <v>15018480.189999999</v>
      </c>
      <c r="E59" s="51">
        <f>IF('Town Data'!G55&gt;9,'Town Data'!F55,"*")</f>
        <v>853864.33333333407</v>
      </c>
      <c r="F59" s="50">
        <f>IF('Town Data'!I55&gt;9,'Town Data'!H55,"*")</f>
        <v>49328017.549999997</v>
      </c>
      <c r="G59" s="50">
        <f>IF('Town Data'!K55&gt;9,'Town Data'!J55,"*")</f>
        <v>13671001.810000001</v>
      </c>
      <c r="H59" s="51">
        <f>IF('Town Data'!M55&gt;9,'Town Data'!L55,"*")</f>
        <v>757011.66666666744</v>
      </c>
      <c r="I59" s="22">
        <f t="shared" si="0"/>
        <v>0.12728360254161483</v>
      </c>
      <c r="J59" s="22">
        <f t="shared" si="1"/>
        <v>9.856471374426648E-2</v>
      </c>
      <c r="K59" s="22">
        <f t="shared" si="2"/>
        <v>0.12794078470829362</v>
      </c>
      <c r="L59" s="15"/>
    </row>
    <row r="60" spans="1:12" x14ac:dyDescent="0.25">
      <c r="A60" s="15"/>
      <c r="B60" s="15" t="str">
        <f>'Town Data'!A56</f>
        <v>EDEN</v>
      </c>
      <c r="C60" s="45">
        <f>IF('Town Data'!C56&gt;9,'Town Data'!B56,"*")</f>
        <v>4415530.45</v>
      </c>
      <c r="D60" s="46">
        <f>IF('Town Data'!E56&gt;9,'Town Data'!D56,"*")</f>
        <v>1696450.17</v>
      </c>
      <c r="E60" s="47" t="str">
        <f>IF('Town Data'!G56&gt;9,'Town Data'!F56,"*")</f>
        <v>*</v>
      </c>
      <c r="F60" s="48">
        <f>IF('Town Data'!I56&gt;9,'Town Data'!H56,"*")</f>
        <v>3949185.14</v>
      </c>
      <c r="G60" s="46">
        <f>IF('Town Data'!K56&gt;9,'Town Data'!J56,"*")</f>
        <v>1486347.13</v>
      </c>
      <c r="H60" s="47" t="str">
        <f>IF('Town Data'!M56&gt;9,'Town Data'!L56,"*")</f>
        <v>*</v>
      </c>
      <c r="I60" s="9">
        <f t="shared" si="0"/>
        <v>0.11808646428766822</v>
      </c>
      <c r="J60" s="9">
        <f t="shared" si="1"/>
        <v>0.14135529699579671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ELMORE</v>
      </c>
      <c r="C61" s="49">
        <f>IF('Town Data'!C57&gt;9,'Town Data'!B57,"*")</f>
        <v>652192.23</v>
      </c>
      <c r="D61" s="50">
        <f>IF('Town Data'!E57&gt;9,'Town Data'!D57,"*")</f>
        <v>207049.2</v>
      </c>
      <c r="E61" s="51" t="str">
        <f>IF('Town Data'!G57&gt;9,'Town Data'!F57,"*")</f>
        <v>*</v>
      </c>
      <c r="F61" s="50">
        <f>IF('Town Data'!I57&gt;9,'Town Data'!H57,"*")</f>
        <v>441946.55</v>
      </c>
      <c r="G61" s="50">
        <f>IF('Town Data'!K57&gt;9,'Town Data'!J57,"*")</f>
        <v>232123.92</v>
      </c>
      <c r="H61" s="51" t="str">
        <f>IF('Town Data'!M57&gt;9,'Town Data'!L57,"*")</f>
        <v>*</v>
      </c>
      <c r="I61" s="22">
        <f t="shared" si="0"/>
        <v>0.47572648773929788</v>
      </c>
      <c r="J61" s="22">
        <f t="shared" si="1"/>
        <v>-0.10802299047853405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ENOSBURG</v>
      </c>
      <c r="C62" s="45">
        <f>IF('Town Data'!C58&gt;9,'Town Data'!B58,"*")</f>
        <v>97293057.549999997</v>
      </c>
      <c r="D62" s="46">
        <f>IF('Town Data'!E58&gt;9,'Town Data'!D58,"*")</f>
        <v>19247381.469999999</v>
      </c>
      <c r="E62" s="47">
        <f>IF('Town Data'!G58&gt;9,'Town Data'!F58,"*")</f>
        <v>499167.6666666664</v>
      </c>
      <c r="F62" s="48">
        <f>IF('Town Data'!I58&gt;9,'Town Data'!H58,"*")</f>
        <v>74782607.969999999</v>
      </c>
      <c r="G62" s="46">
        <f>IF('Town Data'!K58&gt;9,'Town Data'!J58,"*")</f>
        <v>19381227.800000001</v>
      </c>
      <c r="H62" s="47">
        <f>IF('Town Data'!M58&gt;9,'Town Data'!L58,"*")</f>
        <v>358496.5</v>
      </c>
      <c r="I62" s="9">
        <f t="shared" si="0"/>
        <v>0.30101182869993454</v>
      </c>
      <c r="J62" s="9">
        <f t="shared" si="1"/>
        <v>-6.9059778555413259E-3</v>
      </c>
      <c r="K62" s="9">
        <f t="shared" si="2"/>
        <v>0.3923920224232772</v>
      </c>
      <c r="L62" s="15"/>
    </row>
    <row r="63" spans="1:12" x14ac:dyDescent="0.25">
      <c r="A63" s="15"/>
      <c r="B63" s="27" t="str">
        <f>'Town Data'!A59</f>
        <v>ESSEX</v>
      </c>
      <c r="C63" s="49">
        <f>IF('Town Data'!C59&gt;9,'Town Data'!B59,"*")</f>
        <v>682626597.46000004</v>
      </c>
      <c r="D63" s="50">
        <f>IF('Town Data'!E59&gt;9,'Town Data'!D59,"*")</f>
        <v>149000236.43000001</v>
      </c>
      <c r="E63" s="51">
        <f>IF('Town Data'!G59&gt;9,'Town Data'!F59,"*")</f>
        <v>4220897.0000000009</v>
      </c>
      <c r="F63" s="50">
        <f>IF('Town Data'!I59&gt;9,'Town Data'!H59,"*")</f>
        <v>572084493.16999996</v>
      </c>
      <c r="G63" s="50">
        <f>IF('Town Data'!K59&gt;9,'Town Data'!J59,"*")</f>
        <v>142123931.78</v>
      </c>
      <c r="H63" s="51">
        <f>IF('Town Data'!M59&gt;9,'Town Data'!L59,"*")</f>
        <v>12156508.499999998</v>
      </c>
      <c r="I63" s="22">
        <f t="shared" si="0"/>
        <v>0.19322688450699102</v>
      </c>
      <c r="J63" s="22">
        <f t="shared" si="1"/>
        <v>4.8382454410592482E-2</v>
      </c>
      <c r="K63" s="22">
        <f t="shared" si="2"/>
        <v>-0.65278706464113434</v>
      </c>
      <c r="L63" s="15"/>
    </row>
    <row r="64" spans="1:12" x14ac:dyDescent="0.25">
      <c r="A64" s="15"/>
      <c r="B64" s="15" t="str">
        <f>'Town Data'!A60</f>
        <v>FAIR HAVEN</v>
      </c>
      <c r="C64" s="45">
        <f>IF('Town Data'!C60&gt;9,'Town Data'!B60,"*")</f>
        <v>75053665.599999994</v>
      </c>
      <c r="D64" s="46">
        <f>IF('Town Data'!E60&gt;9,'Town Data'!D60,"*")</f>
        <v>14954763.74</v>
      </c>
      <c r="E64" s="47">
        <f>IF('Town Data'!G60&gt;9,'Town Data'!F60,"*")</f>
        <v>216583.83333333366</v>
      </c>
      <c r="F64" s="48">
        <f>IF('Town Data'!I60&gt;9,'Town Data'!H60,"*")</f>
        <v>68466186.829999998</v>
      </c>
      <c r="G64" s="46">
        <f>IF('Town Data'!K60&gt;9,'Town Data'!J60,"*")</f>
        <v>15117829.609999999</v>
      </c>
      <c r="H64" s="47">
        <f>IF('Town Data'!M60&gt;9,'Town Data'!L60,"*")</f>
        <v>80317.499999999942</v>
      </c>
      <c r="I64" s="9">
        <f t="shared" si="0"/>
        <v>9.6215067247085881E-2</v>
      </c>
      <c r="J64" s="9">
        <f t="shared" si="1"/>
        <v>-1.078632807794949E-2</v>
      </c>
      <c r="K64" s="9">
        <f t="shared" si="2"/>
        <v>1.696595802077179</v>
      </c>
      <c r="L64" s="15"/>
    </row>
    <row r="65" spans="1:12" x14ac:dyDescent="0.25">
      <c r="A65" s="15"/>
      <c r="B65" s="27" t="str">
        <f>'Town Data'!A61</f>
        <v>FAIRFAX</v>
      </c>
      <c r="C65" s="49">
        <f>IF('Town Data'!C61&gt;9,'Town Data'!B61,"*")</f>
        <v>52431484.829999998</v>
      </c>
      <c r="D65" s="50">
        <f>IF('Town Data'!E61&gt;9,'Town Data'!D61,"*")</f>
        <v>12987101.35</v>
      </c>
      <c r="E65" s="51">
        <f>IF('Town Data'!G61&gt;9,'Town Data'!F61,"*")</f>
        <v>243666.66666666674</v>
      </c>
      <c r="F65" s="50">
        <f>IF('Town Data'!I61&gt;9,'Town Data'!H61,"*")</f>
        <v>50899880.439999998</v>
      </c>
      <c r="G65" s="50">
        <f>IF('Town Data'!K61&gt;9,'Town Data'!J61,"*")</f>
        <v>11801310.09</v>
      </c>
      <c r="H65" s="51">
        <f>IF('Town Data'!M61&gt;9,'Town Data'!L61,"*")</f>
        <v>203959.16666666666</v>
      </c>
      <c r="I65" s="22">
        <f t="shared" si="0"/>
        <v>3.0090530208718907E-2</v>
      </c>
      <c r="J65" s="22">
        <f t="shared" si="1"/>
        <v>0.10047962903752491</v>
      </c>
      <c r="K65" s="22">
        <f t="shared" si="2"/>
        <v>0.19468357636945346</v>
      </c>
      <c r="L65" s="15"/>
    </row>
    <row r="66" spans="1:12" x14ac:dyDescent="0.25">
      <c r="A66" s="15"/>
      <c r="B66" s="15" t="str">
        <f>'Town Data'!A62</f>
        <v>FAIRFIELD</v>
      </c>
      <c r="C66" s="45">
        <f>IF('Town Data'!C62&gt;9,'Town Data'!B62,"*")</f>
        <v>8844722.6600000001</v>
      </c>
      <c r="D66" s="46">
        <f>IF('Town Data'!E62&gt;9,'Town Data'!D62,"*")</f>
        <v>1602293.3</v>
      </c>
      <c r="E66" s="47" t="str">
        <f>IF('Town Data'!G62&gt;9,'Town Data'!F62,"*")</f>
        <v>*</v>
      </c>
      <c r="F66" s="48">
        <f>IF('Town Data'!I62&gt;9,'Town Data'!H62,"*")</f>
        <v>8527502.6799999997</v>
      </c>
      <c r="G66" s="46">
        <f>IF('Town Data'!K62&gt;9,'Town Data'!J62,"*")</f>
        <v>1384892.63</v>
      </c>
      <c r="H66" s="47" t="str">
        <f>IF('Town Data'!M62&gt;9,'Town Data'!L62,"*")</f>
        <v>*</v>
      </c>
      <c r="I66" s="9">
        <f t="shared" si="0"/>
        <v>3.7199634160654457E-2</v>
      </c>
      <c r="J66" s="9">
        <f t="shared" si="1"/>
        <v>0.15698016242602156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FAIRLEE</v>
      </c>
      <c r="C67" s="49">
        <f>IF('Town Data'!C63&gt;9,'Town Data'!B63,"*")</f>
        <v>44695419.789999999</v>
      </c>
      <c r="D67" s="50">
        <f>IF('Town Data'!E63&gt;9,'Town Data'!D63,"*")</f>
        <v>6121188.2300000004</v>
      </c>
      <c r="E67" s="51">
        <f>IF('Town Data'!G63&gt;9,'Town Data'!F63,"*")</f>
        <v>328854.33333333296</v>
      </c>
      <c r="F67" s="50">
        <f>IF('Town Data'!I63&gt;9,'Town Data'!H63,"*")</f>
        <v>45684033.170000002</v>
      </c>
      <c r="G67" s="50">
        <f>IF('Town Data'!K63&gt;9,'Town Data'!J63,"*")</f>
        <v>6351334.6100000003</v>
      </c>
      <c r="H67" s="51">
        <f>IF('Town Data'!M63&gt;9,'Town Data'!L63,"*")</f>
        <v>390899.49999999959</v>
      </c>
      <c r="I67" s="22">
        <f t="shared" si="0"/>
        <v>-2.1640238643579522E-2</v>
      </c>
      <c r="J67" s="22">
        <f t="shared" si="1"/>
        <v>-3.6235908534505611E-2</v>
      </c>
      <c r="K67" s="22">
        <f t="shared" si="2"/>
        <v>-0.15872408807549432</v>
      </c>
      <c r="L67" s="15"/>
    </row>
    <row r="68" spans="1:12" x14ac:dyDescent="0.25">
      <c r="A68" s="15"/>
      <c r="B68" s="15" t="str">
        <f>'Town Data'!A64</f>
        <v>FAYSTON</v>
      </c>
      <c r="C68" s="45">
        <f>IF('Town Data'!C64&gt;9,'Town Data'!B64,"*")</f>
        <v>7287036.5700000003</v>
      </c>
      <c r="D68" s="46">
        <f>IF('Town Data'!E64&gt;9,'Town Data'!D64,"*")</f>
        <v>1832679.55</v>
      </c>
      <c r="E68" s="47" t="str">
        <f>IF('Town Data'!G64&gt;9,'Town Data'!F64,"*")</f>
        <v>*</v>
      </c>
      <c r="F68" s="48">
        <f>IF('Town Data'!I64&gt;9,'Town Data'!H64,"*")</f>
        <v>6230945.8799999999</v>
      </c>
      <c r="G68" s="46">
        <f>IF('Town Data'!K64&gt;9,'Town Data'!J64,"*")</f>
        <v>1863455.2</v>
      </c>
      <c r="H68" s="47" t="str">
        <f>IF('Town Data'!M64&gt;9,'Town Data'!L64,"*")</f>
        <v>*</v>
      </c>
      <c r="I68" s="9">
        <f t="shared" si="0"/>
        <v>0.1694912314019329</v>
      </c>
      <c r="J68" s="9">
        <f t="shared" si="1"/>
        <v>-1.6515368869613772E-2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FERRISBURGH</v>
      </c>
      <c r="C69" s="49">
        <f>IF('Town Data'!C65&gt;9,'Town Data'!B65,"*")</f>
        <v>26478192.350000001</v>
      </c>
      <c r="D69" s="50">
        <f>IF('Town Data'!E65&gt;9,'Town Data'!D65,"*")</f>
        <v>9793625.3399999999</v>
      </c>
      <c r="E69" s="51">
        <f>IF('Town Data'!G65&gt;9,'Town Data'!F65,"*")</f>
        <v>333910.83333333302</v>
      </c>
      <c r="F69" s="50">
        <f>IF('Town Data'!I65&gt;9,'Town Data'!H65,"*")</f>
        <v>25674024.120000001</v>
      </c>
      <c r="G69" s="50">
        <f>IF('Town Data'!K65&gt;9,'Town Data'!J65,"*")</f>
        <v>8576258.9100000001</v>
      </c>
      <c r="H69" s="51">
        <f>IF('Town Data'!M65&gt;9,'Town Data'!L65,"*")</f>
        <v>346836.50000000006</v>
      </c>
      <c r="I69" s="22">
        <f t="shared" si="0"/>
        <v>3.1322251090881985E-2</v>
      </c>
      <c r="J69" s="22">
        <f t="shared" si="1"/>
        <v>0.14194609127069832</v>
      </c>
      <c r="K69" s="22">
        <f t="shared" si="2"/>
        <v>-3.7267319519909331E-2</v>
      </c>
      <c r="L69" s="15"/>
    </row>
    <row r="70" spans="1:12" x14ac:dyDescent="0.25">
      <c r="A70" s="15"/>
      <c r="B70" s="15" t="str">
        <f>'Town Data'!A66</f>
        <v>FRANKLIN</v>
      </c>
      <c r="C70" s="45">
        <f>IF('Town Data'!C66&gt;9,'Town Data'!B66,"*")</f>
        <v>6444447.3600000003</v>
      </c>
      <c r="D70" s="46">
        <f>IF('Town Data'!E66&gt;9,'Town Data'!D66,"*")</f>
        <v>1882941.31</v>
      </c>
      <c r="E70" s="47" t="str">
        <f>IF('Town Data'!G66&gt;9,'Town Data'!F66,"*")</f>
        <v>*</v>
      </c>
      <c r="F70" s="48">
        <f>IF('Town Data'!I66&gt;9,'Town Data'!H66,"*")</f>
        <v>5682005.9100000001</v>
      </c>
      <c r="G70" s="46">
        <f>IF('Town Data'!K66&gt;9,'Town Data'!J66,"*")</f>
        <v>1991138.99</v>
      </c>
      <c r="H70" s="47" t="str">
        <f>IF('Town Data'!M66&gt;9,'Town Data'!L66,"*")</f>
        <v>*</v>
      </c>
      <c r="I70" s="9">
        <f t="shared" ref="I70:I133" si="3">IFERROR((C70-F70)/F70,"")</f>
        <v>0.1341852616974839</v>
      </c>
      <c r="J70" s="9">
        <f t="shared" ref="J70:J133" si="4">IFERROR((D70-G70)/G70,"")</f>
        <v>-5.433959183331543E-2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GEORGIA</v>
      </c>
      <c r="C71" s="49">
        <f>IF('Town Data'!C67&gt;9,'Town Data'!B67,"*")</f>
        <v>34313137.810000002</v>
      </c>
      <c r="D71" s="50">
        <f>IF('Town Data'!E67&gt;9,'Town Data'!D67,"*")</f>
        <v>7670347.71</v>
      </c>
      <c r="E71" s="51" t="str">
        <f>IF('Town Data'!G67&gt;9,'Town Data'!F67,"*")</f>
        <v>*</v>
      </c>
      <c r="F71" s="50">
        <f>IF('Town Data'!I67&gt;9,'Town Data'!H67,"*")</f>
        <v>31169933.890000001</v>
      </c>
      <c r="G71" s="50">
        <f>IF('Town Data'!K67&gt;9,'Town Data'!J67,"*")</f>
        <v>8026085.5599999996</v>
      </c>
      <c r="H71" s="51" t="str">
        <f>IF('Town Data'!M67&gt;9,'Town Data'!L67,"*")</f>
        <v>*</v>
      </c>
      <c r="I71" s="22">
        <f t="shared" si="3"/>
        <v>0.10084089145304254</v>
      </c>
      <c r="J71" s="22">
        <f t="shared" si="4"/>
        <v>-4.4322708416280533E-2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GLOVER</v>
      </c>
      <c r="C72" s="45">
        <f>IF('Town Data'!C68&gt;9,'Town Data'!B68,"*")</f>
        <v>2036858.39</v>
      </c>
      <c r="D72" s="46">
        <f>IF('Town Data'!E68&gt;9,'Town Data'!D68,"*")</f>
        <v>728103.33</v>
      </c>
      <c r="E72" s="47" t="str">
        <f>IF('Town Data'!G68&gt;9,'Town Data'!F68,"*")</f>
        <v>*</v>
      </c>
      <c r="F72" s="48">
        <f>IF('Town Data'!I68&gt;9,'Town Data'!H68,"*")</f>
        <v>2448318.94</v>
      </c>
      <c r="G72" s="46">
        <f>IF('Town Data'!K68&gt;9,'Town Data'!J68,"*")</f>
        <v>934574.44</v>
      </c>
      <c r="H72" s="47" t="str">
        <f>IF('Town Data'!M68&gt;9,'Town Data'!L68,"*")</f>
        <v>*</v>
      </c>
      <c r="I72" s="9">
        <f t="shared" si="3"/>
        <v>-0.16805839438549622</v>
      </c>
      <c r="J72" s="9">
        <f t="shared" si="4"/>
        <v>-0.22092526947345145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GRAFTON</v>
      </c>
      <c r="C73" s="49">
        <f>IF('Town Data'!C69&gt;9,'Town Data'!B69,"*")</f>
        <v>2436704.14</v>
      </c>
      <c r="D73" s="50">
        <f>IF('Town Data'!E69&gt;9,'Town Data'!D69,"*")</f>
        <v>856343.68</v>
      </c>
      <c r="E73" s="51" t="str">
        <f>IF('Town Data'!G69&gt;9,'Town Data'!F69,"*")</f>
        <v>*</v>
      </c>
      <c r="F73" s="50">
        <f>IF('Town Data'!I69&gt;9,'Town Data'!H69,"*")</f>
        <v>2079669.8</v>
      </c>
      <c r="G73" s="50">
        <f>IF('Town Data'!K69&gt;9,'Town Data'!J69,"*")</f>
        <v>630597.39</v>
      </c>
      <c r="H73" s="51" t="str">
        <f>IF('Town Data'!M69&gt;9,'Town Data'!L69,"*")</f>
        <v>*</v>
      </c>
      <c r="I73" s="22">
        <f t="shared" si="3"/>
        <v>0.17167837894265719</v>
      </c>
      <c r="J73" s="22">
        <f t="shared" si="4"/>
        <v>0.35798798659791475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GRAND ISLE</v>
      </c>
      <c r="C74" s="45">
        <f>IF('Town Data'!C70&gt;9,'Town Data'!B70,"*")</f>
        <v>11182298.789999999</v>
      </c>
      <c r="D74" s="46">
        <f>IF('Town Data'!E70&gt;9,'Town Data'!D70,"*")</f>
        <v>3816593.87</v>
      </c>
      <c r="E74" s="47" t="str">
        <f>IF('Town Data'!G70&gt;9,'Town Data'!F70,"*")</f>
        <v>*</v>
      </c>
      <c r="F74" s="48">
        <f>IF('Town Data'!I70&gt;9,'Town Data'!H70,"*")</f>
        <v>9276713.0099999998</v>
      </c>
      <c r="G74" s="46">
        <f>IF('Town Data'!K70&gt;9,'Town Data'!J70,"*")</f>
        <v>2012762.73</v>
      </c>
      <c r="H74" s="47" t="str">
        <f>IF('Town Data'!M70&gt;9,'Town Data'!L70,"*")</f>
        <v>*</v>
      </c>
      <c r="I74" s="9">
        <f t="shared" si="3"/>
        <v>0.20541605393481924</v>
      </c>
      <c r="J74" s="9">
        <f t="shared" si="4"/>
        <v>0.8961966123051176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GRANVILLE</v>
      </c>
      <c r="C75" s="49" t="str">
        <f>IF('Town Data'!C71&gt;9,'Town Data'!B71,"*")</f>
        <v>*</v>
      </c>
      <c r="D75" s="50" t="str">
        <f>IF('Town Data'!E71&gt;9,'Town Data'!D71,"*")</f>
        <v>*</v>
      </c>
      <c r="E75" s="51" t="str">
        <f>IF('Town Data'!G71&gt;9,'Town Data'!F71,"*")</f>
        <v>*</v>
      </c>
      <c r="F75" s="50">
        <f>IF('Town Data'!I71&gt;9,'Town Data'!H71,"*")</f>
        <v>831442.18</v>
      </c>
      <c r="G75" s="50" t="str">
        <f>IF('Town Data'!K71&gt;9,'Town Data'!J71,"*")</f>
        <v>*</v>
      </c>
      <c r="H75" s="51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GREENSBORO</v>
      </c>
      <c r="C76" s="45">
        <f>IF('Town Data'!C72&gt;9,'Town Data'!B72,"*")</f>
        <v>12256871.130000001</v>
      </c>
      <c r="D76" s="46">
        <f>IF('Town Data'!E72&gt;9,'Town Data'!D72,"*")</f>
        <v>7600710.4100000001</v>
      </c>
      <c r="E76" s="47" t="str">
        <f>IF('Town Data'!G72&gt;9,'Town Data'!F72,"*")</f>
        <v>*</v>
      </c>
      <c r="F76" s="48">
        <f>IF('Town Data'!I72&gt;9,'Town Data'!H72,"*")</f>
        <v>12243171.970000001</v>
      </c>
      <c r="G76" s="46">
        <f>IF('Town Data'!K72&gt;9,'Town Data'!J72,"*")</f>
        <v>7029324.4299999997</v>
      </c>
      <c r="H76" s="47" t="str">
        <f>IF('Town Data'!M72&gt;9,'Town Data'!L72,"*")</f>
        <v>*</v>
      </c>
      <c r="I76" s="9">
        <f t="shared" si="3"/>
        <v>1.1189224519240456E-3</v>
      </c>
      <c r="J76" s="9">
        <f t="shared" si="4"/>
        <v>8.1286044724500003E-2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GROTON</v>
      </c>
      <c r="C77" s="49">
        <f>IF('Town Data'!C73&gt;9,'Town Data'!B73,"*")</f>
        <v>4993593.0999999996</v>
      </c>
      <c r="D77" s="50">
        <f>IF('Town Data'!E73&gt;9,'Town Data'!D73,"*")</f>
        <v>1955512.31</v>
      </c>
      <c r="E77" s="51" t="str">
        <f>IF('Town Data'!G73&gt;9,'Town Data'!F73,"*")</f>
        <v>*</v>
      </c>
      <c r="F77" s="50">
        <f>IF('Town Data'!I73&gt;9,'Town Data'!H73,"*")</f>
        <v>4130400.92</v>
      </c>
      <c r="G77" s="50">
        <f>IF('Town Data'!K73&gt;9,'Town Data'!J73,"*")</f>
        <v>1520940.75</v>
      </c>
      <c r="H77" s="51" t="str">
        <f>IF('Town Data'!M73&gt;9,'Town Data'!L73,"*")</f>
        <v>*</v>
      </c>
      <c r="I77" s="22">
        <f t="shared" si="3"/>
        <v>0.20898508322044432</v>
      </c>
      <c r="J77" s="22">
        <f t="shared" si="4"/>
        <v>0.2857255024562923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GUILFORD</v>
      </c>
      <c r="C78" s="45">
        <f>IF('Town Data'!C74&gt;9,'Town Data'!B74,"*")</f>
        <v>4710746</v>
      </c>
      <c r="D78" s="46">
        <f>IF('Town Data'!E74&gt;9,'Town Data'!D74,"*")</f>
        <v>1582957.29</v>
      </c>
      <c r="E78" s="47">
        <f>IF('Town Data'!G74&gt;9,'Town Data'!F74,"*")</f>
        <v>100861.66666666673</v>
      </c>
      <c r="F78" s="48">
        <f>IF('Town Data'!I74&gt;9,'Town Data'!H74,"*")</f>
        <v>5467934.2599999998</v>
      </c>
      <c r="G78" s="46">
        <f>IF('Town Data'!K74&gt;9,'Town Data'!J74,"*")</f>
        <v>1603780.3</v>
      </c>
      <c r="H78" s="47">
        <f>IF('Town Data'!M74&gt;9,'Town Data'!L74,"*")</f>
        <v>79691.499999999971</v>
      </c>
      <c r="I78" s="9">
        <f t="shared" si="3"/>
        <v>-0.13847793773584977</v>
      </c>
      <c r="J78" s="9">
        <f t="shared" si="4"/>
        <v>-1.2983704812934795E-2</v>
      </c>
      <c r="K78" s="9">
        <f t="shared" si="5"/>
        <v>0.26565150193768178</v>
      </c>
      <c r="L78" s="15"/>
    </row>
    <row r="79" spans="1:12" x14ac:dyDescent="0.25">
      <c r="A79" s="15"/>
      <c r="B79" s="27" t="str">
        <f>'Town Data'!A75</f>
        <v>HALIFAX</v>
      </c>
      <c r="C79" s="49">
        <f>IF('Town Data'!C75&gt;9,'Town Data'!B75,"*")</f>
        <v>2378601.37</v>
      </c>
      <c r="D79" s="50">
        <f>IF('Town Data'!E75&gt;9,'Town Data'!D75,"*")</f>
        <v>562832.11</v>
      </c>
      <c r="E79" s="51" t="str">
        <f>IF('Town Data'!G75&gt;9,'Town Data'!F75,"*")</f>
        <v>*</v>
      </c>
      <c r="F79" s="50">
        <f>IF('Town Data'!I75&gt;9,'Town Data'!H75,"*")</f>
        <v>1785960.73</v>
      </c>
      <c r="G79" s="50">
        <f>IF('Town Data'!K75&gt;9,'Town Data'!J75,"*")</f>
        <v>499150.9</v>
      </c>
      <c r="H79" s="51" t="str">
        <f>IF('Town Data'!M75&gt;9,'Town Data'!L75,"*")</f>
        <v>*</v>
      </c>
      <c r="I79" s="22">
        <f t="shared" si="3"/>
        <v>0.33183296253104072</v>
      </c>
      <c r="J79" s="22">
        <f t="shared" si="4"/>
        <v>0.12757907478479946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HANCOCK</v>
      </c>
      <c r="C80" s="45">
        <f>IF('Town Data'!C76&gt;9,'Town Data'!B76,"*")</f>
        <v>2667624.85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2342540.59</v>
      </c>
      <c r="G80" s="46">
        <f>IF('Town Data'!K76&gt;9,'Town Data'!J76,"*")</f>
        <v>784181.37</v>
      </c>
      <c r="H80" s="47" t="str">
        <f>IF('Town Data'!M76&gt;9,'Town Data'!L76,"*")</f>
        <v>*</v>
      </c>
      <c r="I80" s="9">
        <f t="shared" si="3"/>
        <v>0.13877422717358348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HARDWICK</v>
      </c>
      <c r="C81" s="49">
        <f>IF('Town Data'!C77&gt;9,'Town Data'!B77,"*")</f>
        <v>97326554.469999999</v>
      </c>
      <c r="D81" s="50">
        <f>IF('Town Data'!E77&gt;9,'Town Data'!D77,"*")</f>
        <v>16783988.829999998</v>
      </c>
      <c r="E81" s="51">
        <f>IF('Town Data'!G77&gt;9,'Town Data'!F77,"*")</f>
        <v>103447.33333333328</v>
      </c>
      <c r="F81" s="50">
        <f>IF('Town Data'!I77&gt;9,'Town Data'!H77,"*")</f>
        <v>96029088.230000004</v>
      </c>
      <c r="G81" s="50">
        <f>IF('Town Data'!K77&gt;9,'Town Data'!J77,"*")</f>
        <v>17222006.890000001</v>
      </c>
      <c r="H81" s="51">
        <f>IF('Town Data'!M77&gt;9,'Town Data'!L77,"*")</f>
        <v>88497.5</v>
      </c>
      <c r="I81" s="22">
        <f t="shared" si="3"/>
        <v>1.3511179413600421E-2</v>
      </c>
      <c r="J81" s="22">
        <f t="shared" si="4"/>
        <v>-2.543362471038951E-2</v>
      </c>
      <c r="K81" s="22">
        <f t="shared" si="5"/>
        <v>0.16892944245129279</v>
      </c>
      <c r="L81" s="15"/>
    </row>
    <row r="82" spans="1:12" x14ac:dyDescent="0.25">
      <c r="A82" s="15"/>
      <c r="B82" s="15" t="str">
        <f>'Town Data'!A78</f>
        <v>HARTFORD</v>
      </c>
      <c r="C82" s="45">
        <f>IF('Town Data'!C78&gt;9,'Town Data'!B78,"*")</f>
        <v>378110897.68000001</v>
      </c>
      <c r="D82" s="46">
        <f>IF('Town Data'!E78&gt;9,'Town Data'!D78,"*")</f>
        <v>78738598.849999994</v>
      </c>
      <c r="E82" s="47">
        <f>IF('Town Data'!G78&gt;9,'Town Data'!F78,"*")</f>
        <v>2191561.5</v>
      </c>
      <c r="F82" s="48">
        <f>IF('Town Data'!I78&gt;9,'Town Data'!H78,"*")</f>
        <v>374943806.06999999</v>
      </c>
      <c r="G82" s="46">
        <f>IF('Town Data'!K78&gt;9,'Town Data'!J78,"*")</f>
        <v>76618473.040000007</v>
      </c>
      <c r="H82" s="47">
        <f>IF('Town Data'!M78&gt;9,'Town Data'!L78,"*")</f>
        <v>2873800.0000000009</v>
      </c>
      <c r="I82" s="9">
        <f t="shared" si="3"/>
        <v>8.4468433902032125E-3</v>
      </c>
      <c r="J82" s="9">
        <f t="shared" si="4"/>
        <v>2.7671209381752347E-2</v>
      </c>
      <c r="K82" s="9">
        <f t="shared" si="5"/>
        <v>-0.23739943628645024</v>
      </c>
      <c r="L82" s="15"/>
    </row>
    <row r="83" spans="1:12" x14ac:dyDescent="0.25">
      <c r="A83" s="15"/>
      <c r="B83" s="27" t="str">
        <f>'Town Data'!A79</f>
        <v>HARTLAND</v>
      </c>
      <c r="C83" s="49">
        <f>IF('Town Data'!C79&gt;9,'Town Data'!B79,"*")</f>
        <v>33128811.48</v>
      </c>
      <c r="D83" s="50">
        <f>IF('Town Data'!E79&gt;9,'Town Data'!D79,"*")</f>
        <v>5088309.13</v>
      </c>
      <c r="E83" s="51">
        <f>IF('Town Data'!G79&gt;9,'Town Data'!F79,"*")</f>
        <v>283892.66666666692</v>
      </c>
      <c r="F83" s="50">
        <f>IF('Town Data'!I79&gt;9,'Town Data'!H79,"*")</f>
        <v>27432682.75</v>
      </c>
      <c r="G83" s="50">
        <f>IF('Town Data'!K79&gt;9,'Town Data'!J79,"*")</f>
        <v>4894452.42</v>
      </c>
      <c r="H83" s="51">
        <f>IF('Town Data'!M79&gt;9,'Town Data'!L79,"*")</f>
        <v>231676.66666666701</v>
      </c>
      <c r="I83" s="22">
        <f t="shared" si="3"/>
        <v>0.20764023635274972</v>
      </c>
      <c r="J83" s="22">
        <f t="shared" si="4"/>
        <v>3.9607435799733436E-2</v>
      </c>
      <c r="K83" s="22">
        <f t="shared" si="5"/>
        <v>0.22538307698948176</v>
      </c>
      <c r="L83" s="15"/>
    </row>
    <row r="84" spans="1:12" x14ac:dyDescent="0.25">
      <c r="A84" s="15"/>
      <c r="B84" s="15" t="str">
        <f>'Town Data'!A80</f>
        <v>HIGHGATE</v>
      </c>
      <c r="C84" s="45">
        <f>IF('Town Data'!C80&gt;9,'Town Data'!B80,"*")</f>
        <v>36628788.799999997</v>
      </c>
      <c r="D84" s="48">
        <f>IF('Town Data'!E80&gt;9,'Town Data'!D80,"*")</f>
        <v>6529057.5</v>
      </c>
      <c r="E84" s="55" t="str">
        <f>IF('Town Data'!G80&gt;9,'Town Data'!F80,"*")</f>
        <v>*</v>
      </c>
      <c r="F84" s="48">
        <f>IF('Town Data'!I80&gt;9,'Town Data'!H80,"*")</f>
        <v>34632026.409999996</v>
      </c>
      <c r="G84" s="46">
        <f>IF('Town Data'!K80&gt;9,'Town Data'!J80,"*")</f>
        <v>5874148.7199999997</v>
      </c>
      <c r="H84" s="47" t="str">
        <f>IF('Town Data'!M80&gt;9,'Town Data'!L80,"*")</f>
        <v>*</v>
      </c>
      <c r="I84" s="9">
        <f t="shared" si="3"/>
        <v>5.7656527699558334E-2</v>
      </c>
      <c r="J84" s="9">
        <f t="shared" si="4"/>
        <v>0.11148998965078982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HINESBURG</v>
      </c>
      <c r="C85" s="49">
        <f>IF('Town Data'!C81&gt;9,'Town Data'!B81,"*")</f>
        <v>106129651.98</v>
      </c>
      <c r="D85" s="50">
        <f>IF('Town Data'!E81&gt;9,'Town Data'!D81,"*")</f>
        <v>15826063.34</v>
      </c>
      <c r="E85" s="51">
        <f>IF('Town Data'!G81&gt;9,'Town Data'!F81,"*")</f>
        <v>254360.33333333363</v>
      </c>
      <c r="F85" s="50">
        <f>IF('Town Data'!I81&gt;9,'Town Data'!H81,"*")</f>
        <v>124642195.59999999</v>
      </c>
      <c r="G85" s="50">
        <f>IF('Town Data'!K81&gt;9,'Town Data'!J81,"*")</f>
        <v>15367935.619999999</v>
      </c>
      <c r="H85" s="51">
        <f>IF('Town Data'!M81&gt;9,'Town Data'!L81,"*")</f>
        <v>135265.16666666666</v>
      </c>
      <c r="I85" s="22">
        <f t="shared" si="3"/>
        <v>-0.14852549356086592</v>
      </c>
      <c r="J85" s="22">
        <f t="shared" si="4"/>
        <v>2.981062202029193E-2</v>
      </c>
      <c r="K85" s="22">
        <f t="shared" si="5"/>
        <v>0.88045702823220306</v>
      </c>
      <c r="L85" s="15"/>
    </row>
    <row r="86" spans="1:12" x14ac:dyDescent="0.25">
      <c r="A86" s="15"/>
      <c r="B86" s="15" t="str">
        <f>'Town Data'!A82</f>
        <v>HUNTINGTON</v>
      </c>
      <c r="C86" s="45">
        <f>IF('Town Data'!C82&gt;9,'Town Data'!B82,"*")</f>
        <v>2425558.31</v>
      </c>
      <c r="D86" s="46">
        <f>IF('Town Data'!E82&gt;9,'Town Data'!D82,"*")</f>
        <v>1171796.07</v>
      </c>
      <c r="E86" s="47" t="str">
        <f>IF('Town Data'!G82&gt;9,'Town Data'!F82,"*")</f>
        <v>*</v>
      </c>
      <c r="F86" s="48">
        <f>IF('Town Data'!I82&gt;9,'Town Data'!H82,"*")</f>
        <v>2433469.87</v>
      </c>
      <c r="G86" s="46">
        <f>IF('Town Data'!K82&gt;9,'Town Data'!J82,"*")</f>
        <v>890085.86</v>
      </c>
      <c r="H86" s="47" t="str">
        <f>IF('Town Data'!M82&gt;9,'Town Data'!L82,"*")</f>
        <v>*</v>
      </c>
      <c r="I86" s="9">
        <f t="shared" si="3"/>
        <v>-3.2511436026122055E-3</v>
      </c>
      <c r="J86" s="9">
        <f t="shared" si="4"/>
        <v>0.31649779269608896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HYDE PARK</v>
      </c>
      <c r="C87" s="49">
        <f>IF('Town Data'!C83&gt;9,'Town Data'!B83,"*")</f>
        <v>45360699.939999998</v>
      </c>
      <c r="D87" s="50">
        <f>IF('Town Data'!E83&gt;9,'Town Data'!D83,"*")</f>
        <v>4272203.87</v>
      </c>
      <c r="E87" s="51">
        <f>IF('Town Data'!G83&gt;9,'Town Data'!F83,"*")</f>
        <v>32457.500000000025</v>
      </c>
      <c r="F87" s="50">
        <f>IF('Town Data'!I83&gt;9,'Town Data'!H83,"*")</f>
        <v>43965480.659999996</v>
      </c>
      <c r="G87" s="50">
        <f>IF('Town Data'!K83&gt;9,'Town Data'!J83,"*")</f>
        <v>3957112.21</v>
      </c>
      <c r="H87" s="51">
        <f>IF('Town Data'!M83&gt;9,'Town Data'!L83,"*")</f>
        <v>45525.000000000007</v>
      </c>
      <c r="I87" s="22">
        <f t="shared" si="3"/>
        <v>3.1734425714339529E-2</v>
      </c>
      <c r="J87" s="22">
        <f t="shared" si="4"/>
        <v>7.9626667953396291E-2</v>
      </c>
      <c r="K87" s="22">
        <f t="shared" si="5"/>
        <v>-0.28704008786381063</v>
      </c>
      <c r="L87" s="15"/>
    </row>
    <row r="88" spans="1:12" x14ac:dyDescent="0.25">
      <c r="A88" s="15"/>
      <c r="B88" s="15" t="str">
        <f>'Town Data'!A84</f>
        <v>IRASBURG</v>
      </c>
      <c r="C88" s="45">
        <f>IF('Town Data'!C84&gt;9,'Town Data'!B84,"*")</f>
        <v>15899661.609999999</v>
      </c>
      <c r="D88" s="46">
        <f>IF('Town Data'!E84&gt;9,'Town Data'!D84,"*")</f>
        <v>2309784.35</v>
      </c>
      <c r="E88" s="47">
        <f>IF('Town Data'!G84&gt;9,'Town Data'!F84,"*")</f>
        <v>370723.83333333291</v>
      </c>
      <c r="F88" s="48">
        <f>IF('Town Data'!I84&gt;9,'Town Data'!H84,"*")</f>
        <v>13369073.42</v>
      </c>
      <c r="G88" s="46">
        <f>IF('Town Data'!K84&gt;9,'Town Data'!J84,"*")</f>
        <v>2475111.9700000002</v>
      </c>
      <c r="H88" s="47">
        <f>IF('Town Data'!M84&gt;9,'Town Data'!L84,"*")</f>
        <v>313208.33333333337</v>
      </c>
      <c r="I88" s="9">
        <f t="shared" si="3"/>
        <v>0.18928672994003196</v>
      </c>
      <c r="J88" s="9">
        <f t="shared" si="4"/>
        <v>-6.6796016505063449E-2</v>
      </c>
      <c r="K88" s="9">
        <f t="shared" si="5"/>
        <v>0.1836333643740839</v>
      </c>
      <c r="L88" s="15"/>
    </row>
    <row r="89" spans="1:12" x14ac:dyDescent="0.25">
      <c r="A89" s="15"/>
      <c r="B89" s="27" t="str">
        <f>'Town Data'!A85</f>
        <v>ISLE LA MOTTE</v>
      </c>
      <c r="C89" s="49">
        <f>IF('Town Data'!C85&gt;9,'Town Data'!B85,"*")</f>
        <v>920039.27</v>
      </c>
      <c r="D89" s="50">
        <f>IF('Town Data'!E85&gt;9,'Town Data'!D85,"*")</f>
        <v>243482.81</v>
      </c>
      <c r="E89" s="51" t="str">
        <f>IF('Town Data'!G85&gt;9,'Town Data'!F85,"*")</f>
        <v>*</v>
      </c>
      <c r="F89" s="50">
        <f>IF('Town Data'!I85&gt;9,'Town Data'!H85,"*")</f>
        <v>874311.1</v>
      </c>
      <c r="G89" s="50" t="str">
        <f>IF('Town Data'!K85&gt;9,'Town Data'!J85,"*")</f>
        <v>*</v>
      </c>
      <c r="H89" s="51" t="str">
        <f>IF('Town Data'!M85&gt;9,'Town Data'!L85,"*")</f>
        <v>*</v>
      </c>
      <c r="I89" s="22">
        <f t="shared" si="3"/>
        <v>5.2301943781795798E-2</v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JAMAICA</v>
      </c>
      <c r="C90" s="45">
        <f>IF('Town Data'!C86&gt;9,'Town Data'!B86,"*")</f>
        <v>16746777.82</v>
      </c>
      <c r="D90" s="46">
        <f>IF('Town Data'!E86&gt;9,'Town Data'!D86,"*")</f>
        <v>4763474.38</v>
      </c>
      <c r="E90" s="47" t="str">
        <f>IF('Town Data'!G86&gt;9,'Town Data'!F86,"*")</f>
        <v>*</v>
      </c>
      <c r="F90" s="48">
        <f>IF('Town Data'!I86&gt;9,'Town Data'!H86,"*")</f>
        <v>14727204.609999999</v>
      </c>
      <c r="G90" s="46">
        <f>IF('Town Data'!K86&gt;9,'Town Data'!J86,"*")</f>
        <v>4434334.46</v>
      </c>
      <c r="H90" s="47" t="str">
        <f>IF('Town Data'!M86&gt;9,'Town Data'!L86,"*")</f>
        <v>*</v>
      </c>
      <c r="I90" s="9">
        <f t="shared" si="3"/>
        <v>0.13713214852930605</v>
      </c>
      <c r="J90" s="9">
        <f t="shared" si="4"/>
        <v>7.422532580007507E-2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JAY</v>
      </c>
      <c r="C91" s="49">
        <f>IF('Town Data'!C87&gt;9,'Town Data'!B87,"*")</f>
        <v>27982644.57</v>
      </c>
      <c r="D91" s="50">
        <f>IF('Town Data'!E87&gt;9,'Town Data'!D87,"*")</f>
        <v>11793304.15</v>
      </c>
      <c r="E91" s="51" t="str">
        <f>IF('Town Data'!G87&gt;9,'Town Data'!F87,"*")</f>
        <v>*</v>
      </c>
      <c r="F91" s="50">
        <f>IF('Town Data'!I87&gt;9,'Town Data'!H87,"*")</f>
        <v>23239180.539999999</v>
      </c>
      <c r="G91" s="50">
        <f>IF('Town Data'!K87&gt;9,'Town Data'!J87,"*")</f>
        <v>12180237.91</v>
      </c>
      <c r="H91" s="51" t="str">
        <f>IF('Town Data'!M87&gt;9,'Town Data'!L87,"*")</f>
        <v>*</v>
      </c>
      <c r="I91" s="22">
        <f t="shared" si="3"/>
        <v>0.20411494380515713</v>
      </c>
      <c r="J91" s="22">
        <f t="shared" si="4"/>
        <v>-3.1767340084738936E-2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JERICHO</v>
      </c>
      <c r="C92" s="45">
        <f>IF('Town Data'!C88&gt;9,'Town Data'!B88,"*")</f>
        <v>33025818.050000001</v>
      </c>
      <c r="D92" s="46">
        <f>IF('Town Data'!E88&gt;9,'Town Data'!D88,"*")</f>
        <v>9544497.4700000007</v>
      </c>
      <c r="E92" s="47">
        <f>IF('Town Data'!G88&gt;9,'Town Data'!F88,"*")</f>
        <v>58675.166666666642</v>
      </c>
      <c r="F92" s="48">
        <f>IF('Town Data'!I88&gt;9,'Town Data'!H88,"*")</f>
        <v>28799592.91</v>
      </c>
      <c r="G92" s="46">
        <f>IF('Town Data'!K88&gt;9,'Town Data'!J88,"*")</f>
        <v>8577925.1099999994</v>
      </c>
      <c r="H92" s="47">
        <f>IF('Town Data'!M88&gt;9,'Town Data'!L88,"*")</f>
        <v>55079.33333333335</v>
      </c>
      <c r="I92" s="9">
        <f t="shared" si="3"/>
        <v>0.14674600273716162</v>
      </c>
      <c r="J92" s="9">
        <f t="shared" si="4"/>
        <v>0.11268137079830501</v>
      </c>
      <c r="K92" s="9">
        <f t="shared" si="5"/>
        <v>6.5284619760586984E-2</v>
      </c>
      <c r="L92" s="15"/>
    </row>
    <row r="93" spans="1:12" x14ac:dyDescent="0.25">
      <c r="A93" s="15"/>
      <c r="B93" s="27" t="str">
        <f>'Town Data'!A89</f>
        <v>JOHNSON</v>
      </c>
      <c r="C93" s="49">
        <f>IF('Town Data'!C89&gt;9,'Town Data'!B89,"*")</f>
        <v>116182451.73</v>
      </c>
      <c r="D93" s="50">
        <f>IF('Town Data'!E89&gt;9,'Town Data'!D89,"*")</f>
        <v>34329863.450000003</v>
      </c>
      <c r="E93" s="51">
        <f>IF('Town Data'!G89&gt;9,'Town Data'!F89,"*")</f>
        <v>1155563.5000000007</v>
      </c>
      <c r="F93" s="50">
        <f>IF('Town Data'!I89&gt;9,'Town Data'!H89,"*")</f>
        <v>114444466.27</v>
      </c>
      <c r="G93" s="50">
        <f>IF('Town Data'!K89&gt;9,'Town Data'!J89,"*")</f>
        <v>33194459.879999999</v>
      </c>
      <c r="H93" s="51">
        <f>IF('Town Data'!M89&gt;9,'Town Data'!L89,"*")</f>
        <v>857603.16666666663</v>
      </c>
      <c r="I93" s="22">
        <f t="shared" si="3"/>
        <v>1.5186277822290799E-2</v>
      </c>
      <c r="J93" s="22">
        <f t="shared" si="4"/>
        <v>3.4204610471282176E-2</v>
      </c>
      <c r="K93" s="22">
        <f t="shared" si="5"/>
        <v>0.34743380728343948</v>
      </c>
      <c r="L93" s="15"/>
    </row>
    <row r="94" spans="1:12" x14ac:dyDescent="0.25">
      <c r="A94" s="15"/>
      <c r="B94" s="15" t="str">
        <f>'Town Data'!A90</f>
        <v>KILLINGTON</v>
      </c>
      <c r="C94" s="45">
        <f>IF('Town Data'!C90&gt;9,'Town Data'!B90,"*")</f>
        <v>67631874.400000006</v>
      </c>
      <c r="D94" s="46">
        <f>IF('Town Data'!E90&gt;9,'Town Data'!D90,"*")</f>
        <v>55576363.619999997</v>
      </c>
      <c r="E94" s="47">
        <f>IF('Town Data'!G90&gt;9,'Town Data'!F90,"*")</f>
        <v>6956987.3333333367</v>
      </c>
      <c r="F94" s="48">
        <f>IF('Town Data'!I90&gt;9,'Town Data'!H90,"*")</f>
        <v>66833089.710000001</v>
      </c>
      <c r="G94" s="46">
        <f>IF('Town Data'!K90&gt;9,'Town Data'!J90,"*")</f>
        <v>55007226.240000002</v>
      </c>
      <c r="H94" s="47">
        <f>IF('Town Data'!M90&gt;9,'Town Data'!L90,"*")</f>
        <v>1725850.4999999967</v>
      </c>
      <c r="I94" s="9">
        <f t="shared" si="3"/>
        <v>1.1951934191073104E-2</v>
      </c>
      <c r="J94" s="9">
        <f t="shared" si="4"/>
        <v>1.0346592964291872E-2</v>
      </c>
      <c r="K94" s="9">
        <f t="shared" si="5"/>
        <v>3.0310486530167875</v>
      </c>
      <c r="L94" s="15"/>
    </row>
    <row r="95" spans="1:12" x14ac:dyDescent="0.25">
      <c r="A95" s="15"/>
      <c r="B95" s="27" t="str">
        <f>'Town Data'!A91</f>
        <v>LEICESTER</v>
      </c>
      <c r="C95" s="49">
        <f>IF('Town Data'!C91&gt;9,'Town Data'!B91,"*")</f>
        <v>4806275.5999999996</v>
      </c>
      <c r="D95" s="50">
        <f>IF('Town Data'!E91&gt;9,'Town Data'!D91,"*")</f>
        <v>336388.51</v>
      </c>
      <c r="E95" s="51" t="str">
        <f>IF('Town Data'!G91&gt;9,'Town Data'!F91,"*")</f>
        <v>*</v>
      </c>
      <c r="F95" s="50">
        <f>IF('Town Data'!I91&gt;9,'Town Data'!H91,"*")</f>
        <v>4904551.08</v>
      </c>
      <c r="G95" s="50">
        <f>IF('Town Data'!K91&gt;9,'Town Data'!J91,"*")</f>
        <v>325495.09999999998</v>
      </c>
      <c r="H95" s="51" t="str">
        <f>IF('Town Data'!M91&gt;9,'Town Data'!L91,"*")</f>
        <v>*</v>
      </c>
      <c r="I95" s="22">
        <f t="shared" si="3"/>
        <v>-2.003760963990214E-2</v>
      </c>
      <c r="J95" s="22">
        <f t="shared" si="4"/>
        <v>3.3467201195962804E-2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LINCOLN</v>
      </c>
      <c r="C96" s="45">
        <f>IF('Town Data'!C92&gt;9,'Town Data'!B92,"*")</f>
        <v>3385936.01</v>
      </c>
      <c r="D96" s="46">
        <f>IF('Town Data'!E92&gt;9,'Town Data'!D92,"*")</f>
        <v>1021188.25</v>
      </c>
      <c r="E96" s="47" t="str">
        <f>IF('Town Data'!G92&gt;9,'Town Data'!F92,"*")</f>
        <v>*</v>
      </c>
      <c r="F96" s="48">
        <f>IF('Town Data'!I92&gt;9,'Town Data'!H92,"*")</f>
        <v>3023794.3</v>
      </c>
      <c r="G96" s="46">
        <f>IF('Town Data'!K92&gt;9,'Town Data'!J92,"*")</f>
        <v>919528</v>
      </c>
      <c r="H96" s="47" t="str">
        <f>IF('Town Data'!M92&gt;9,'Town Data'!L92,"*")</f>
        <v>*</v>
      </c>
      <c r="I96" s="9">
        <f t="shared" si="3"/>
        <v>0.11976400312679999</v>
      </c>
      <c r="J96" s="9">
        <f t="shared" si="4"/>
        <v>0.11055699228299737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LONDONDERRY</v>
      </c>
      <c r="C97" s="49">
        <f>IF('Town Data'!C93&gt;9,'Town Data'!B93,"*")</f>
        <v>38292748.460000001</v>
      </c>
      <c r="D97" s="50">
        <f>IF('Town Data'!E93&gt;9,'Town Data'!D93,"*")</f>
        <v>12962117.34</v>
      </c>
      <c r="E97" s="51">
        <f>IF('Town Data'!G93&gt;9,'Town Data'!F93,"*")</f>
        <v>523463.83333333343</v>
      </c>
      <c r="F97" s="50">
        <f>IF('Town Data'!I93&gt;9,'Town Data'!H93,"*")</f>
        <v>36320529.890000001</v>
      </c>
      <c r="G97" s="50">
        <f>IF('Town Data'!K93&gt;9,'Town Data'!J93,"*")</f>
        <v>12378219.279999999</v>
      </c>
      <c r="H97" s="51">
        <f>IF('Town Data'!M93&gt;9,'Town Data'!L93,"*")</f>
        <v>433831.33333333372</v>
      </c>
      <c r="I97" s="22">
        <f t="shared" si="3"/>
        <v>5.430037986706257E-2</v>
      </c>
      <c r="J97" s="22">
        <f t="shared" si="4"/>
        <v>4.7171410264433493E-2</v>
      </c>
      <c r="K97" s="22">
        <f t="shared" si="5"/>
        <v>0.20660679188686148</v>
      </c>
      <c r="L97" s="15"/>
    </row>
    <row r="98" spans="1:12" x14ac:dyDescent="0.25">
      <c r="A98" s="15"/>
      <c r="B98" s="15" t="str">
        <f>'Town Data'!A94</f>
        <v>LOWELL</v>
      </c>
      <c r="C98" s="45">
        <f>IF('Town Data'!C94&gt;9,'Town Data'!B94,"*")</f>
        <v>423243.16</v>
      </c>
      <c r="D98" s="46">
        <f>IF('Town Data'!E94&gt;9,'Town Data'!D94,"*")</f>
        <v>315126.82</v>
      </c>
      <c r="E98" s="47" t="str">
        <f>IF('Town Data'!G94&gt;9,'Town Data'!F94,"*")</f>
        <v>*</v>
      </c>
      <c r="F98" s="48">
        <f>IF('Town Data'!I94&gt;9,'Town Data'!H94,"*")</f>
        <v>406255</v>
      </c>
      <c r="G98" s="46">
        <f>IF('Town Data'!K94&gt;9,'Town Data'!J94,"*")</f>
        <v>347179.22</v>
      </c>
      <c r="H98" s="47" t="str">
        <f>IF('Town Data'!M94&gt;9,'Town Data'!L94,"*")</f>
        <v>*</v>
      </c>
      <c r="I98" s="9">
        <f t="shared" si="3"/>
        <v>4.1816494566220663E-2</v>
      </c>
      <c r="J98" s="9">
        <f t="shared" si="4"/>
        <v>-9.2322345790165572E-2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LUDLOW</v>
      </c>
      <c r="C99" s="49">
        <f>IF('Town Data'!C95&gt;9,'Town Data'!B95,"*")</f>
        <v>104171619.28</v>
      </c>
      <c r="D99" s="50">
        <f>IF('Town Data'!E95&gt;9,'Town Data'!D95,"*")</f>
        <v>62035330.420000002</v>
      </c>
      <c r="E99" s="51">
        <f>IF('Town Data'!G95&gt;9,'Town Data'!F95,"*")</f>
        <v>1166636.1666666665</v>
      </c>
      <c r="F99" s="50">
        <f>IF('Town Data'!I95&gt;9,'Town Data'!H95,"*")</f>
        <v>118404684.70999999</v>
      </c>
      <c r="G99" s="50">
        <f>IF('Town Data'!K95&gt;9,'Town Data'!J95,"*")</f>
        <v>60644592.859999999</v>
      </c>
      <c r="H99" s="51">
        <f>IF('Town Data'!M95&gt;9,'Town Data'!L95,"*")</f>
        <v>1838057.1666666702</v>
      </c>
      <c r="I99" s="22">
        <f t="shared" si="3"/>
        <v>-0.12020694506184453</v>
      </c>
      <c r="J99" s="22">
        <f t="shared" si="4"/>
        <v>2.2932589607956723E-2</v>
      </c>
      <c r="K99" s="22">
        <f t="shared" si="5"/>
        <v>-0.36528842093504116</v>
      </c>
      <c r="L99" s="15"/>
    </row>
    <row r="100" spans="1:12" x14ac:dyDescent="0.25">
      <c r="A100" s="15"/>
      <c r="B100" s="27" t="str">
        <f>'Town Data'!A96</f>
        <v>LUNENBURG</v>
      </c>
      <c r="C100" s="49">
        <f>IF('Town Data'!C96&gt;9,'Town Data'!B96,"*")</f>
        <v>1617762.13</v>
      </c>
      <c r="D100" s="50">
        <f>IF('Town Data'!E96&gt;9,'Town Data'!D96,"*")</f>
        <v>460260.21</v>
      </c>
      <c r="E100" s="51" t="str">
        <f>IF('Town Data'!G96&gt;9,'Town Data'!F96,"*")</f>
        <v>*</v>
      </c>
      <c r="F100" s="50">
        <f>IF('Town Data'!I96&gt;9,'Town Data'!H96,"*")</f>
        <v>2504285.1800000002</v>
      </c>
      <c r="G100" s="50">
        <f>IF('Town Data'!K96&gt;9,'Town Data'!J96,"*")</f>
        <v>518474.21</v>
      </c>
      <c r="H100" s="51" t="str">
        <f>IF('Town Data'!M96&gt;9,'Town Data'!L96,"*")</f>
        <v>*</v>
      </c>
      <c r="I100" s="22">
        <f t="shared" si="3"/>
        <v>-0.35400243433936712</v>
      </c>
      <c r="J100" s="22">
        <f t="shared" si="4"/>
        <v>-0.11227945166260053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LYNDON</v>
      </c>
      <c r="C101" s="49">
        <f>IF('Town Data'!C97&gt;9,'Town Data'!B97,"*")</f>
        <v>137369479</v>
      </c>
      <c r="D101" s="50">
        <f>IF('Town Data'!E97&gt;9,'Town Data'!D97,"*")</f>
        <v>34383697.840000004</v>
      </c>
      <c r="E101" s="51">
        <f>IF('Town Data'!G97&gt;9,'Town Data'!F97,"*")</f>
        <v>783806.1666666664</v>
      </c>
      <c r="F101" s="50">
        <f>IF('Town Data'!I97&gt;9,'Town Data'!H97,"*")</f>
        <v>143119693.41</v>
      </c>
      <c r="G101" s="50">
        <f>IF('Town Data'!K97&gt;9,'Town Data'!J97,"*")</f>
        <v>33767740.359999999</v>
      </c>
      <c r="H101" s="51">
        <f>IF('Town Data'!M97&gt;9,'Town Data'!L97,"*")</f>
        <v>955409.83333333302</v>
      </c>
      <c r="I101" s="22">
        <f t="shared" si="3"/>
        <v>-4.0177660201710715E-2</v>
      </c>
      <c r="J101" s="22">
        <f t="shared" si="4"/>
        <v>1.8241003793361441E-2</v>
      </c>
      <c r="K101" s="22">
        <f t="shared" si="5"/>
        <v>-0.17961262348322074</v>
      </c>
      <c r="L101" s="15"/>
    </row>
    <row r="102" spans="1:12" x14ac:dyDescent="0.25">
      <c r="B102" s="27" t="str">
        <f>'Town Data'!A98</f>
        <v>MANCHESTER</v>
      </c>
      <c r="C102" s="49">
        <f>IF('Town Data'!C98&gt;9,'Town Data'!B98,"*")</f>
        <v>415310560.56</v>
      </c>
      <c r="D102" s="50">
        <f>IF('Town Data'!E98&gt;9,'Town Data'!D98,"*")</f>
        <v>101871016.25</v>
      </c>
      <c r="E102" s="51">
        <f>IF('Town Data'!G98&gt;9,'Town Data'!F98,"*")</f>
        <v>3799785.500000007</v>
      </c>
      <c r="F102" s="50">
        <f>IF('Town Data'!I98&gt;9,'Town Data'!H98,"*")</f>
        <v>397168333.18000001</v>
      </c>
      <c r="G102" s="50">
        <f>IF('Town Data'!K98&gt;9,'Town Data'!J98,"*")</f>
        <v>97166645.189999998</v>
      </c>
      <c r="H102" s="51">
        <f>IF('Town Data'!M98&gt;9,'Town Data'!L98,"*")</f>
        <v>3353829.8333333293</v>
      </c>
      <c r="I102" s="22">
        <f t="shared" si="3"/>
        <v>4.5678937277654978E-2</v>
      </c>
      <c r="J102" s="22">
        <f t="shared" si="4"/>
        <v>4.8415493308439937E-2</v>
      </c>
      <c r="K102" s="22">
        <f t="shared" si="5"/>
        <v>0.13296907977690925</v>
      </c>
      <c r="L102" s="15"/>
    </row>
    <row r="103" spans="1:12" x14ac:dyDescent="0.25">
      <c r="B103" s="27" t="str">
        <f>'Town Data'!A99</f>
        <v>MARLBORO</v>
      </c>
      <c r="C103" s="49">
        <f>IF('Town Data'!C99&gt;9,'Town Data'!B99,"*")</f>
        <v>1743519.12</v>
      </c>
      <c r="D103" s="50">
        <f>IF('Town Data'!E99&gt;9,'Town Data'!D99,"*")</f>
        <v>674832.1</v>
      </c>
      <c r="E103" s="51" t="str">
        <f>IF('Town Data'!G99&gt;9,'Town Data'!F99,"*")</f>
        <v>*</v>
      </c>
      <c r="F103" s="50">
        <f>IF('Town Data'!I99&gt;9,'Town Data'!H99,"*")</f>
        <v>1672497</v>
      </c>
      <c r="G103" s="50">
        <f>IF('Town Data'!K99&gt;9,'Town Data'!J99,"*")</f>
        <v>833611.15</v>
      </c>
      <c r="H103" s="51" t="str">
        <f>IF('Town Data'!M99&gt;9,'Town Data'!L99,"*")</f>
        <v>*</v>
      </c>
      <c r="I103" s="22">
        <f t="shared" si="3"/>
        <v>4.2464721909815151E-2</v>
      </c>
      <c r="J103" s="22">
        <f t="shared" si="4"/>
        <v>-0.19047136065778397</v>
      </c>
      <c r="K103" s="22" t="str">
        <f t="shared" si="5"/>
        <v/>
      </c>
      <c r="L103" s="15"/>
    </row>
    <row r="104" spans="1:12" x14ac:dyDescent="0.25">
      <c r="B104" s="27" t="str">
        <f>'Town Data'!A100</f>
        <v>MARSHFIELD</v>
      </c>
      <c r="C104" s="49">
        <f>IF('Town Data'!C100&gt;9,'Town Data'!B100,"*")</f>
        <v>10732437.65</v>
      </c>
      <c r="D104" s="50">
        <f>IF('Town Data'!E100&gt;9,'Town Data'!D100,"*")</f>
        <v>2675780.77</v>
      </c>
      <c r="E104" s="51" t="str">
        <f>IF('Town Data'!G100&gt;9,'Town Data'!F100,"*")</f>
        <v>*</v>
      </c>
      <c r="F104" s="50">
        <f>IF('Town Data'!I100&gt;9,'Town Data'!H100,"*")</f>
        <v>8976388.7100000009</v>
      </c>
      <c r="G104" s="50">
        <f>IF('Town Data'!K100&gt;9,'Town Data'!J100,"*")</f>
        <v>2503589.2000000002</v>
      </c>
      <c r="H104" s="51" t="str">
        <f>IF('Town Data'!M100&gt;9,'Town Data'!L100,"*")</f>
        <v>*</v>
      </c>
      <c r="I104" s="22">
        <f t="shared" si="3"/>
        <v>0.19562977904953041</v>
      </c>
      <c r="J104" s="22">
        <f t="shared" si="4"/>
        <v>6.8777884966111785E-2</v>
      </c>
      <c r="K104" s="22" t="str">
        <f t="shared" si="5"/>
        <v/>
      </c>
      <c r="L104" s="15"/>
    </row>
    <row r="105" spans="1:12" x14ac:dyDescent="0.25">
      <c r="B105" s="27" t="str">
        <f>'Town Data'!A101</f>
        <v>MENDON</v>
      </c>
      <c r="C105" s="49">
        <f>IF('Town Data'!C101&gt;9,'Town Data'!B101,"*")</f>
        <v>22122298.960000001</v>
      </c>
      <c r="D105" s="50">
        <f>IF('Town Data'!E101&gt;9,'Town Data'!D101,"*")</f>
        <v>3225355.19</v>
      </c>
      <c r="E105" s="51">
        <f>IF('Town Data'!G101&gt;9,'Town Data'!F101,"*")</f>
        <v>247588.49999999997</v>
      </c>
      <c r="F105" s="50">
        <f>IF('Town Data'!I101&gt;9,'Town Data'!H101,"*")</f>
        <v>22037153.010000002</v>
      </c>
      <c r="G105" s="50">
        <f>IF('Town Data'!K101&gt;9,'Town Data'!J101,"*")</f>
        <v>3369661.59</v>
      </c>
      <c r="H105" s="51" t="str">
        <f>IF('Town Data'!M101&gt;9,'Town Data'!L101,"*")</f>
        <v>*</v>
      </c>
      <c r="I105" s="22">
        <f t="shared" si="3"/>
        <v>3.8637454648230555E-3</v>
      </c>
      <c r="J105" s="22">
        <f t="shared" si="4"/>
        <v>-4.2825190644737686E-2</v>
      </c>
      <c r="K105" s="22" t="str">
        <f t="shared" si="5"/>
        <v/>
      </c>
      <c r="L105" s="15"/>
    </row>
    <row r="106" spans="1:12" x14ac:dyDescent="0.25">
      <c r="B106" s="27" t="str">
        <f>'Town Data'!A102</f>
        <v>MIDDLEBURY</v>
      </c>
      <c r="C106" s="49">
        <f>IF('Town Data'!C102&gt;9,'Town Data'!B102,"*")</f>
        <v>418272264.73000002</v>
      </c>
      <c r="D106" s="50">
        <f>IF('Town Data'!E102&gt;9,'Town Data'!D102,"*")</f>
        <v>110323266.2</v>
      </c>
      <c r="E106" s="51">
        <f>IF('Town Data'!G102&gt;9,'Town Data'!F102,"*")</f>
        <v>1821604.1666666656</v>
      </c>
      <c r="F106" s="50">
        <f>IF('Town Data'!I102&gt;9,'Town Data'!H102,"*")</f>
        <v>410472613.31999999</v>
      </c>
      <c r="G106" s="50">
        <f>IF('Town Data'!K102&gt;9,'Town Data'!J102,"*")</f>
        <v>108211729.78</v>
      </c>
      <c r="H106" s="51">
        <f>IF('Town Data'!M102&gt;9,'Town Data'!L102,"*")</f>
        <v>1547543.9999999993</v>
      </c>
      <c r="I106" s="22">
        <f t="shared" si="3"/>
        <v>1.9001636545041563E-2</v>
      </c>
      <c r="J106" s="22">
        <f t="shared" si="4"/>
        <v>1.951300865712861E-2</v>
      </c>
      <c r="K106" s="22">
        <f t="shared" si="5"/>
        <v>0.17709361844746671</v>
      </c>
      <c r="L106" s="15"/>
    </row>
    <row r="107" spans="1:12" x14ac:dyDescent="0.25">
      <c r="B107" s="27" t="str">
        <f>'Town Data'!A103</f>
        <v>MIDDLESEX</v>
      </c>
      <c r="C107" s="49">
        <f>IF('Town Data'!C103&gt;9,'Town Data'!B103,"*")</f>
        <v>22691117.940000001</v>
      </c>
      <c r="D107" s="50">
        <f>IF('Town Data'!E103&gt;9,'Town Data'!D103,"*")</f>
        <v>2428796.36</v>
      </c>
      <c r="E107" s="51" t="str">
        <f>IF('Town Data'!G103&gt;9,'Town Data'!F103,"*")</f>
        <v>*</v>
      </c>
      <c r="F107" s="50">
        <f>IF('Town Data'!I103&gt;9,'Town Data'!H103,"*")</f>
        <v>12333535.859999999</v>
      </c>
      <c r="G107" s="50">
        <f>IF('Town Data'!K103&gt;9,'Town Data'!J103,"*")</f>
        <v>2208587.34</v>
      </c>
      <c r="H107" s="51" t="str">
        <f>IF('Town Data'!M103&gt;9,'Town Data'!L103,"*")</f>
        <v>*</v>
      </c>
      <c r="I107" s="22">
        <f t="shared" si="3"/>
        <v>0.83979016217008851</v>
      </c>
      <c r="J107" s="22">
        <f t="shared" si="4"/>
        <v>9.970582372350284E-2</v>
      </c>
      <c r="K107" s="22" t="str">
        <f t="shared" si="5"/>
        <v/>
      </c>
      <c r="L107" s="15"/>
    </row>
    <row r="108" spans="1:12" x14ac:dyDescent="0.25">
      <c r="B108" s="27" t="str">
        <f>'Town Data'!A104</f>
        <v>MIDDLETOWN SPRINGS</v>
      </c>
      <c r="C108" s="49">
        <f>IF('Town Data'!C104&gt;9,'Town Data'!B104,"*")</f>
        <v>2597086.65</v>
      </c>
      <c r="D108" s="50">
        <f>IF('Town Data'!E104&gt;9,'Town Data'!D104,"*")</f>
        <v>641402.99</v>
      </c>
      <c r="E108" s="51" t="str">
        <f>IF('Town Data'!G104&gt;9,'Town Data'!F104,"*")</f>
        <v>*</v>
      </c>
      <c r="F108" s="50">
        <f>IF('Town Data'!I104&gt;9,'Town Data'!H104,"*")</f>
        <v>2886789.54</v>
      </c>
      <c r="G108" s="50">
        <f>IF('Town Data'!K104&gt;9,'Town Data'!J104,"*")</f>
        <v>598532.81000000006</v>
      </c>
      <c r="H108" s="51" t="str">
        <f>IF('Town Data'!M104&gt;9,'Town Data'!L104,"*")</f>
        <v>*</v>
      </c>
      <c r="I108" s="22">
        <f t="shared" si="3"/>
        <v>-0.10035469714221014</v>
      </c>
      <c r="J108" s="22">
        <f t="shared" si="4"/>
        <v>7.16254468990596E-2</v>
      </c>
      <c r="K108" s="22" t="str">
        <f t="shared" si="5"/>
        <v/>
      </c>
      <c r="L108" s="15"/>
    </row>
    <row r="109" spans="1:12" x14ac:dyDescent="0.25">
      <c r="B109" s="27" t="str">
        <f>'Town Data'!A105</f>
        <v>MILTON</v>
      </c>
      <c r="C109" s="49">
        <f>IF('Town Data'!C105&gt;9,'Town Data'!B105,"*")</f>
        <v>224487984.47999999</v>
      </c>
      <c r="D109" s="50">
        <f>IF('Town Data'!E105&gt;9,'Town Data'!D105,"*")</f>
        <v>41861598.329999998</v>
      </c>
      <c r="E109" s="51">
        <f>IF('Town Data'!G105&gt;9,'Town Data'!F105,"*")</f>
        <v>2766902.166666666</v>
      </c>
      <c r="F109" s="50">
        <f>IF('Town Data'!I105&gt;9,'Town Data'!H105,"*")</f>
        <v>242769550.66</v>
      </c>
      <c r="G109" s="50">
        <f>IF('Town Data'!K105&gt;9,'Town Data'!J105,"*")</f>
        <v>41228546.909999996</v>
      </c>
      <c r="H109" s="51">
        <f>IF('Town Data'!M105&gt;9,'Town Data'!L105,"*")</f>
        <v>711130.33333333302</v>
      </c>
      <c r="I109" s="22">
        <f t="shared" si="3"/>
        <v>-7.5304197459274594E-2</v>
      </c>
      <c r="J109" s="22">
        <f t="shared" si="4"/>
        <v>1.5354686678187414E-2</v>
      </c>
      <c r="K109" s="22">
        <f t="shared" si="5"/>
        <v>2.8908509973089798</v>
      </c>
      <c r="L109" s="15"/>
    </row>
    <row r="110" spans="1:12" x14ac:dyDescent="0.25">
      <c r="B110" s="27" t="str">
        <f>'Town Data'!A106</f>
        <v>MONKTON</v>
      </c>
      <c r="C110" s="49">
        <f>IF('Town Data'!C106&gt;9,'Town Data'!B106,"*")</f>
        <v>5112361.1399999997</v>
      </c>
      <c r="D110" s="50">
        <f>IF('Town Data'!E106&gt;9,'Town Data'!D106,"*")</f>
        <v>694991.97</v>
      </c>
      <c r="E110" s="51" t="str">
        <f>IF('Town Data'!G106&gt;9,'Town Data'!F106,"*")</f>
        <v>*</v>
      </c>
      <c r="F110" s="50">
        <f>IF('Town Data'!I106&gt;9,'Town Data'!H106,"*")</f>
        <v>6112985.9100000001</v>
      </c>
      <c r="G110" s="50">
        <f>IF('Town Data'!K106&gt;9,'Town Data'!J106,"*")</f>
        <v>645267.72</v>
      </c>
      <c r="H110" s="51" t="str">
        <f>IF('Town Data'!M106&gt;9,'Town Data'!L106,"*")</f>
        <v>*</v>
      </c>
      <c r="I110" s="22">
        <f t="shared" si="3"/>
        <v>-0.16368838154249901</v>
      </c>
      <c r="J110" s="22">
        <f t="shared" si="4"/>
        <v>7.7059875240621065E-2</v>
      </c>
      <c r="K110" s="22" t="str">
        <f t="shared" si="5"/>
        <v/>
      </c>
      <c r="L110" s="15"/>
    </row>
    <row r="111" spans="1:12" x14ac:dyDescent="0.25">
      <c r="B111" s="27" t="str">
        <f>'Town Data'!A107</f>
        <v>MONTGOMERY</v>
      </c>
      <c r="C111" s="49">
        <f>IF('Town Data'!C107&gt;9,'Town Data'!B107,"*")</f>
        <v>11819889.93</v>
      </c>
      <c r="D111" s="50">
        <f>IF('Town Data'!E107&gt;9,'Town Data'!D107,"*")</f>
        <v>2179307.15</v>
      </c>
      <c r="E111" s="51" t="str">
        <f>IF('Town Data'!G107&gt;9,'Town Data'!F107,"*")</f>
        <v>*</v>
      </c>
      <c r="F111" s="50">
        <f>IF('Town Data'!I107&gt;9,'Town Data'!H107,"*")</f>
        <v>9713589.8699999992</v>
      </c>
      <c r="G111" s="50">
        <f>IF('Town Data'!K107&gt;9,'Town Data'!J107,"*")</f>
        <v>1903543.81</v>
      </c>
      <c r="H111" s="51" t="str">
        <f>IF('Town Data'!M107&gt;9,'Town Data'!L107,"*")</f>
        <v>*</v>
      </c>
      <c r="I111" s="22">
        <f t="shared" si="3"/>
        <v>0.21684053868747505</v>
      </c>
      <c r="J111" s="22">
        <f t="shared" si="4"/>
        <v>0.14486839680353869</v>
      </c>
      <c r="K111" s="22" t="str">
        <f t="shared" si="5"/>
        <v/>
      </c>
      <c r="L111" s="15"/>
    </row>
    <row r="112" spans="1:12" x14ac:dyDescent="0.25">
      <c r="B112" s="27" t="str">
        <f>'Town Data'!A108</f>
        <v>MONTPELIER</v>
      </c>
      <c r="C112" s="49">
        <f>IF('Town Data'!C108&gt;9,'Town Data'!B108,"*")</f>
        <v>210964062.66</v>
      </c>
      <c r="D112" s="50">
        <f>IF('Town Data'!E108&gt;9,'Town Data'!D108,"*")</f>
        <v>65404322.119999997</v>
      </c>
      <c r="E112" s="51">
        <f>IF('Town Data'!G108&gt;9,'Town Data'!F108,"*")</f>
        <v>5646810.3333333321</v>
      </c>
      <c r="F112" s="50">
        <f>IF('Town Data'!I108&gt;9,'Town Data'!H108,"*")</f>
        <v>210157804.75999999</v>
      </c>
      <c r="G112" s="50">
        <f>IF('Town Data'!K108&gt;9,'Town Data'!J108,"*")</f>
        <v>64963162.090000004</v>
      </c>
      <c r="H112" s="51">
        <f>IF('Town Data'!M108&gt;9,'Town Data'!L108,"*")</f>
        <v>2895834.6666666637</v>
      </c>
      <c r="I112" s="22">
        <f t="shared" si="3"/>
        <v>3.8364404354182882E-3</v>
      </c>
      <c r="J112" s="22">
        <f t="shared" si="4"/>
        <v>6.7909260541968441E-3</v>
      </c>
      <c r="K112" s="22">
        <f t="shared" si="5"/>
        <v>0.94997677123371838</v>
      </c>
      <c r="L112" s="15"/>
    </row>
    <row r="113" spans="2:12" x14ac:dyDescent="0.25">
      <c r="B113" s="27" t="str">
        <f>'Town Data'!A109</f>
        <v>MORETOWN</v>
      </c>
      <c r="C113" s="49">
        <f>IF('Town Data'!C109&gt;9,'Town Data'!B109,"*")</f>
        <v>7457571.9699999997</v>
      </c>
      <c r="D113" s="50">
        <f>IF('Town Data'!E109&gt;9,'Town Data'!D109,"*")</f>
        <v>2335585.1</v>
      </c>
      <c r="E113" s="51">
        <f>IF('Town Data'!G109&gt;9,'Town Data'!F109,"*")</f>
        <v>48371.999999999956</v>
      </c>
      <c r="F113" s="50">
        <f>IF('Town Data'!I109&gt;9,'Town Data'!H109,"*")</f>
        <v>7281852.9299999997</v>
      </c>
      <c r="G113" s="50">
        <f>IF('Town Data'!K109&gt;9,'Town Data'!J109,"*")</f>
        <v>2207602.5299999998</v>
      </c>
      <c r="H113" s="51">
        <f>IF('Town Data'!M109&gt;9,'Town Data'!L109,"*")</f>
        <v>28284.999999999967</v>
      </c>
      <c r="I113" s="22">
        <f t="shared" si="3"/>
        <v>2.4131088843619374E-2</v>
      </c>
      <c r="J113" s="22">
        <f t="shared" si="4"/>
        <v>5.7973556498868622E-2</v>
      </c>
      <c r="K113" s="22">
        <f t="shared" si="5"/>
        <v>0.71016439809086129</v>
      </c>
      <c r="L113" s="15"/>
    </row>
    <row r="114" spans="2:12" x14ac:dyDescent="0.25">
      <c r="B114" s="27" t="str">
        <f>'Town Data'!A110</f>
        <v>MORGAN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>
        <f>IF('Town Data'!I110&gt;9,'Town Data'!H110,"*")</f>
        <v>1925204.47</v>
      </c>
      <c r="G114" s="50">
        <f>IF('Town Data'!K110&gt;9,'Town Data'!J110,"*")</f>
        <v>245697.95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 t="str">
        <f>'Town Data'!A111</f>
        <v>MORRISTOWN</v>
      </c>
      <c r="C115" s="49">
        <f>IF('Town Data'!C111&gt;9,'Town Data'!B111,"*")</f>
        <v>285790196.13</v>
      </c>
      <c r="D115" s="50">
        <f>IF('Town Data'!E111&gt;9,'Town Data'!D111,"*")</f>
        <v>81924661.439999998</v>
      </c>
      <c r="E115" s="51">
        <f>IF('Town Data'!G111&gt;9,'Town Data'!F111,"*")</f>
        <v>3160503.1666666665</v>
      </c>
      <c r="F115" s="50">
        <f>IF('Town Data'!I111&gt;9,'Town Data'!H111,"*")</f>
        <v>259067868.94</v>
      </c>
      <c r="G115" s="50">
        <f>IF('Town Data'!K111&gt;9,'Town Data'!J111,"*")</f>
        <v>79753219.459999993</v>
      </c>
      <c r="H115" s="51">
        <f>IF('Town Data'!M111&gt;9,'Town Data'!L111,"*")</f>
        <v>2420464.3333333321</v>
      </c>
      <c r="I115" s="22">
        <f t="shared" si="3"/>
        <v>0.10314797932810756</v>
      </c>
      <c r="J115" s="22">
        <f t="shared" si="4"/>
        <v>2.7227013463564126E-2</v>
      </c>
      <c r="K115" s="22">
        <f t="shared" si="5"/>
        <v>0.30574250698178773</v>
      </c>
      <c r="L115" s="15"/>
    </row>
    <row r="116" spans="2:12" x14ac:dyDescent="0.25">
      <c r="B116" s="27" t="str">
        <f>'Town Data'!A112</f>
        <v>MOUNT HOLLY</v>
      </c>
      <c r="C116" s="49">
        <f>IF('Town Data'!C112&gt;9,'Town Data'!B112,"*")</f>
        <v>6478250.1600000001</v>
      </c>
      <c r="D116" s="50">
        <f>IF('Town Data'!E112&gt;9,'Town Data'!D112,"*")</f>
        <v>1546532.94</v>
      </c>
      <c r="E116" s="51" t="str">
        <f>IF('Town Data'!G112&gt;9,'Town Data'!F112,"*")</f>
        <v>*</v>
      </c>
      <c r="F116" s="50">
        <f>IF('Town Data'!I112&gt;9,'Town Data'!H112,"*")</f>
        <v>5527783.3700000001</v>
      </c>
      <c r="G116" s="50">
        <f>IF('Town Data'!K112&gt;9,'Town Data'!J112,"*")</f>
        <v>1593961.1</v>
      </c>
      <c r="H116" s="51" t="str">
        <f>IF('Town Data'!M112&gt;9,'Town Data'!L112,"*")</f>
        <v>*</v>
      </c>
      <c r="I116" s="22">
        <f t="shared" si="3"/>
        <v>0.17194356695638743</v>
      </c>
      <c r="J116" s="22">
        <f t="shared" si="4"/>
        <v>-2.97549043072633E-2</v>
      </c>
      <c r="K116" s="22" t="str">
        <f t="shared" si="5"/>
        <v/>
      </c>
      <c r="L116" s="15"/>
    </row>
    <row r="117" spans="2:12" x14ac:dyDescent="0.25">
      <c r="B117" s="27" t="str">
        <f>'Town Data'!A113</f>
        <v>NEW HAVEN</v>
      </c>
      <c r="C117" s="49">
        <f>IF('Town Data'!C113&gt;9,'Town Data'!B113,"*")</f>
        <v>138897532.78</v>
      </c>
      <c r="D117" s="50">
        <f>IF('Town Data'!E113&gt;9,'Town Data'!D113,"*")</f>
        <v>7366603.4299999997</v>
      </c>
      <c r="E117" s="51">
        <f>IF('Town Data'!G113&gt;9,'Town Data'!F113,"*")</f>
        <v>604492.16666666628</v>
      </c>
      <c r="F117" s="50">
        <f>IF('Town Data'!I113&gt;9,'Town Data'!H113,"*")</f>
        <v>133526014.39</v>
      </c>
      <c r="G117" s="50">
        <f>IF('Town Data'!K113&gt;9,'Town Data'!J113,"*")</f>
        <v>7469428.6500000004</v>
      </c>
      <c r="H117" s="51" t="str">
        <f>IF('Town Data'!M113&gt;9,'Town Data'!L113,"*")</f>
        <v>*</v>
      </c>
      <c r="I117" s="22">
        <f t="shared" si="3"/>
        <v>4.0228253756687302E-2</v>
      </c>
      <c r="J117" s="22">
        <f t="shared" si="4"/>
        <v>-1.3766142608511384E-2</v>
      </c>
      <c r="K117" s="22" t="str">
        <f t="shared" si="5"/>
        <v/>
      </c>
      <c r="L117" s="15"/>
    </row>
    <row r="118" spans="2:12" x14ac:dyDescent="0.25">
      <c r="B118" s="27" t="str">
        <f>'Town Data'!A114</f>
        <v>NEWARK</v>
      </c>
      <c r="C118" s="49">
        <f>IF('Town Data'!C114&gt;9,'Town Data'!B114,"*")</f>
        <v>647748.81000000006</v>
      </c>
      <c r="D118" s="50">
        <f>IF('Town Data'!E114&gt;9,'Town Data'!D114,"*")</f>
        <v>113594.64</v>
      </c>
      <c r="E118" s="51" t="str">
        <f>IF('Town Data'!G114&gt;9,'Town Data'!F114,"*")</f>
        <v>*</v>
      </c>
      <c r="F118" s="50">
        <f>IF('Town Data'!I114&gt;9,'Town Data'!H114,"*")</f>
        <v>683953.8</v>
      </c>
      <c r="G118" s="50">
        <f>IF('Town Data'!K114&gt;9,'Town Data'!J114,"*")</f>
        <v>221417.14</v>
      </c>
      <c r="H118" s="51" t="str">
        <f>IF('Town Data'!M114&gt;9,'Town Data'!L114,"*")</f>
        <v>*</v>
      </c>
      <c r="I118" s="22">
        <f t="shared" si="3"/>
        <v>-5.2934847353724751E-2</v>
      </c>
      <c r="J118" s="22">
        <f t="shared" si="4"/>
        <v>-0.48696546256536422</v>
      </c>
      <c r="K118" s="22" t="str">
        <f t="shared" si="5"/>
        <v/>
      </c>
      <c r="L118" s="15"/>
    </row>
    <row r="119" spans="2:12" x14ac:dyDescent="0.25">
      <c r="B119" s="27" t="str">
        <f>'Town Data'!A115</f>
        <v>NEWBURY</v>
      </c>
      <c r="C119" s="49">
        <f>IF('Town Data'!C115&gt;9,'Town Data'!B115,"*")</f>
        <v>38675051.369999997</v>
      </c>
      <c r="D119" s="50">
        <f>IF('Town Data'!E115&gt;9,'Town Data'!D115,"*")</f>
        <v>3112464.34</v>
      </c>
      <c r="E119" s="51">
        <f>IF('Town Data'!G115&gt;9,'Town Data'!F115,"*")</f>
        <v>102740.49999999991</v>
      </c>
      <c r="F119" s="50">
        <f>IF('Town Data'!I115&gt;9,'Town Data'!H115,"*")</f>
        <v>36591111.159999996</v>
      </c>
      <c r="G119" s="50">
        <f>IF('Town Data'!K115&gt;9,'Town Data'!J115,"*")</f>
        <v>2822589.29</v>
      </c>
      <c r="H119" s="51">
        <f>IF('Town Data'!M115&gt;9,'Town Data'!L115,"*")</f>
        <v>154243.49999999997</v>
      </c>
      <c r="I119" s="22">
        <f t="shared" si="3"/>
        <v>5.6952088743292516E-2</v>
      </c>
      <c r="J119" s="22">
        <f t="shared" si="4"/>
        <v>0.10269827460445009</v>
      </c>
      <c r="K119" s="22">
        <f t="shared" si="5"/>
        <v>-0.33390710143377239</v>
      </c>
      <c r="L119" s="15"/>
    </row>
    <row r="120" spans="2:12" x14ac:dyDescent="0.25">
      <c r="B120" s="27" t="str">
        <f>'Town Data'!A116</f>
        <v>NEWFANE</v>
      </c>
      <c r="C120" s="49">
        <f>IF('Town Data'!C116&gt;9,'Town Data'!B116,"*")</f>
        <v>11207769.529999999</v>
      </c>
      <c r="D120" s="50">
        <f>IF('Town Data'!E116&gt;9,'Town Data'!D116,"*")</f>
        <v>6054992.25</v>
      </c>
      <c r="E120" s="51" t="str">
        <f>IF('Town Data'!G116&gt;9,'Town Data'!F116,"*")</f>
        <v>*</v>
      </c>
      <c r="F120" s="50">
        <f>IF('Town Data'!I116&gt;9,'Town Data'!H116,"*")</f>
        <v>10059273.98</v>
      </c>
      <c r="G120" s="50">
        <f>IF('Town Data'!K116&gt;9,'Town Data'!J116,"*")</f>
        <v>5436919.8899999997</v>
      </c>
      <c r="H120" s="51" t="str">
        <f>IF('Town Data'!M116&gt;9,'Town Data'!L116,"*")</f>
        <v>*</v>
      </c>
      <c r="I120" s="22">
        <f t="shared" si="3"/>
        <v>0.11417280733017661</v>
      </c>
      <c r="J120" s="22">
        <f t="shared" si="4"/>
        <v>0.11368060823129038</v>
      </c>
      <c r="K120" s="22" t="str">
        <f t="shared" si="5"/>
        <v/>
      </c>
      <c r="L120" s="15"/>
    </row>
    <row r="121" spans="2:12" x14ac:dyDescent="0.25">
      <c r="B121" s="27" t="str">
        <f>'Town Data'!A117</f>
        <v>NEWPORT</v>
      </c>
      <c r="C121" s="49">
        <f>IF('Town Data'!C117&gt;9,'Town Data'!B117,"*")</f>
        <v>252543077.81</v>
      </c>
      <c r="D121" s="50">
        <f>IF('Town Data'!E117&gt;9,'Town Data'!D117,"*")</f>
        <v>44114051.950000003</v>
      </c>
      <c r="E121" s="51">
        <f>IF('Town Data'!G117&gt;9,'Town Data'!F117,"*")</f>
        <v>1248053.4999999998</v>
      </c>
      <c r="F121" s="50">
        <f>IF('Town Data'!I117&gt;9,'Town Data'!H117,"*")</f>
        <v>266753887.44</v>
      </c>
      <c r="G121" s="50">
        <f>IF('Town Data'!K117&gt;9,'Town Data'!J117,"*")</f>
        <v>44921648.460000001</v>
      </c>
      <c r="H121" s="51">
        <f>IF('Town Data'!M117&gt;9,'Town Data'!L117,"*")</f>
        <v>1278036.1666666674</v>
      </c>
      <c r="I121" s="22">
        <f t="shared" si="3"/>
        <v>-5.3273111655013396E-2</v>
      </c>
      <c r="J121" s="22">
        <f t="shared" si="4"/>
        <v>-1.7977891232533766E-2</v>
      </c>
      <c r="K121" s="22">
        <f t="shared" si="5"/>
        <v>-2.3459951641953525E-2</v>
      </c>
      <c r="L121" s="15"/>
    </row>
    <row r="122" spans="2:12" x14ac:dyDescent="0.25">
      <c r="B122" s="27" t="str">
        <f>'Town Data'!A118</f>
        <v>NEWPORT TOWN</v>
      </c>
      <c r="C122" s="49">
        <f>IF('Town Data'!C118&gt;9,'Town Data'!B118,"*")</f>
        <v>7796869.6799999997</v>
      </c>
      <c r="D122" s="50">
        <f>IF('Town Data'!E118&gt;9,'Town Data'!D118,"*")</f>
        <v>1444295.96</v>
      </c>
      <c r="E122" s="51" t="str">
        <f>IF('Town Data'!G118&gt;9,'Town Data'!F118,"*")</f>
        <v>*</v>
      </c>
      <c r="F122" s="50">
        <f>IF('Town Data'!I118&gt;9,'Town Data'!H118,"*")</f>
        <v>6739913.7599999998</v>
      </c>
      <c r="G122" s="50">
        <f>IF('Town Data'!K118&gt;9,'Town Data'!J118,"*")</f>
        <v>1282098.6299999999</v>
      </c>
      <c r="H122" s="51" t="str">
        <f>IF('Town Data'!M118&gt;9,'Town Data'!L118,"*")</f>
        <v>*</v>
      </c>
      <c r="I122" s="22">
        <f t="shared" si="3"/>
        <v>0.15682039231315031</v>
      </c>
      <c r="J122" s="22">
        <f t="shared" si="4"/>
        <v>0.12650924523646054</v>
      </c>
      <c r="K122" s="22" t="str">
        <f t="shared" si="5"/>
        <v/>
      </c>
      <c r="L122" s="15"/>
    </row>
    <row r="123" spans="2:12" x14ac:dyDescent="0.25">
      <c r="B123" s="27" t="str">
        <f>'Town Data'!A119</f>
        <v>NORTH HERO</v>
      </c>
      <c r="C123" s="49">
        <f>IF('Town Data'!C119&gt;9,'Town Data'!B119,"*")</f>
        <v>5960660.8600000003</v>
      </c>
      <c r="D123" s="50">
        <f>IF('Town Data'!E119&gt;9,'Town Data'!D119,"*")</f>
        <v>1491812.05</v>
      </c>
      <c r="E123" s="51" t="str">
        <f>IF('Town Data'!G119&gt;9,'Town Data'!F119,"*")</f>
        <v>*</v>
      </c>
      <c r="F123" s="50">
        <f>IF('Town Data'!I119&gt;9,'Town Data'!H119,"*")</f>
        <v>6909287.6200000001</v>
      </c>
      <c r="G123" s="50">
        <f>IF('Town Data'!K119&gt;9,'Town Data'!J119,"*")</f>
        <v>2423248.08</v>
      </c>
      <c r="H123" s="51" t="str">
        <f>IF('Town Data'!M119&gt;9,'Town Data'!L119,"*")</f>
        <v>*</v>
      </c>
      <c r="I123" s="22">
        <f t="shared" si="3"/>
        <v>-0.13729733254323545</v>
      </c>
      <c r="J123" s="22">
        <f t="shared" si="4"/>
        <v>-0.3843750203239612</v>
      </c>
      <c r="K123" s="22" t="str">
        <f t="shared" si="5"/>
        <v/>
      </c>
      <c r="L123" s="15"/>
    </row>
    <row r="124" spans="2:12" x14ac:dyDescent="0.25">
      <c r="B124" s="27" t="str">
        <f>'Town Data'!A120</f>
        <v>NORTHFIELD</v>
      </c>
      <c r="C124" s="49">
        <f>IF('Town Data'!C120&gt;9,'Town Data'!B120,"*")</f>
        <v>108186841.16</v>
      </c>
      <c r="D124" s="50">
        <f>IF('Town Data'!E120&gt;9,'Town Data'!D120,"*")</f>
        <v>15324462.449999999</v>
      </c>
      <c r="E124" s="51">
        <f>IF('Town Data'!G120&gt;9,'Town Data'!F120,"*")</f>
        <v>1295157.166666666</v>
      </c>
      <c r="F124" s="50">
        <f>IF('Town Data'!I120&gt;9,'Town Data'!H120,"*")</f>
        <v>97689989.549999997</v>
      </c>
      <c r="G124" s="50">
        <f>IF('Town Data'!K120&gt;9,'Town Data'!J120,"*")</f>
        <v>15440539.76</v>
      </c>
      <c r="H124" s="51">
        <f>IF('Town Data'!M120&gt;9,'Town Data'!L120,"*")</f>
        <v>1039255.3333333337</v>
      </c>
      <c r="I124" s="22">
        <f t="shared" si="3"/>
        <v>0.10745063704431525</v>
      </c>
      <c r="J124" s="22">
        <f t="shared" si="4"/>
        <v>-7.5176976844234704E-3</v>
      </c>
      <c r="K124" s="22">
        <f t="shared" si="5"/>
        <v>0.24623576625057708</v>
      </c>
      <c r="L124" s="15"/>
    </row>
    <row r="125" spans="2:12" x14ac:dyDescent="0.25">
      <c r="B125" s="27" t="str">
        <f>'Town Data'!A121</f>
        <v>NORWICH</v>
      </c>
      <c r="C125" s="49">
        <f>IF('Town Data'!C121&gt;9,'Town Data'!B121,"*")</f>
        <v>87571123.900000006</v>
      </c>
      <c r="D125" s="50">
        <f>IF('Town Data'!E121&gt;9,'Town Data'!D121,"*")</f>
        <v>11956872.51</v>
      </c>
      <c r="E125" s="51">
        <f>IF('Town Data'!G121&gt;9,'Town Data'!F121,"*")</f>
        <v>607780.33333333302</v>
      </c>
      <c r="F125" s="50">
        <f>IF('Town Data'!I121&gt;9,'Town Data'!H121,"*")</f>
        <v>74535371.879999995</v>
      </c>
      <c r="G125" s="50">
        <f>IF('Town Data'!K121&gt;9,'Town Data'!J121,"*")</f>
        <v>11452879.99</v>
      </c>
      <c r="H125" s="51">
        <f>IF('Town Data'!M121&gt;9,'Town Data'!L121,"*")</f>
        <v>691162.83333333407</v>
      </c>
      <c r="I125" s="22">
        <f t="shared" si="3"/>
        <v>0.17489349943792099</v>
      </c>
      <c r="J125" s="22">
        <f t="shared" si="4"/>
        <v>4.4005745318213149E-2</v>
      </c>
      <c r="K125" s="22">
        <f t="shared" si="5"/>
        <v>-0.1206408909429702</v>
      </c>
      <c r="L125" s="15"/>
    </row>
    <row r="126" spans="2:12" x14ac:dyDescent="0.25">
      <c r="B126" s="27" t="str">
        <f>'Town Data'!A122</f>
        <v>ORANGE</v>
      </c>
      <c r="C126" s="49">
        <f>IF('Town Data'!C122&gt;9,'Town Data'!B122,"*")</f>
        <v>969047.43</v>
      </c>
      <c r="D126" s="50">
        <f>IF('Town Data'!E122&gt;9,'Town Data'!D122,"*")</f>
        <v>229337.65</v>
      </c>
      <c r="E126" s="51" t="str">
        <f>IF('Town Data'!G122&gt;9,'Town Data'!F122,"*")</f>
        <v>*</v>
      </c>
      <c r="F126" s="50">
        <f>IF('Town Data'!I122&gt;9,'Town Data'!H122,"*")</f>
        <v>630894.82999999996</v>
      </c>
      <c r="G126" s="50">
        <f>IF('Town Data'!K122&gt;9,'Town Data'!J122,"*")</f>
        <v>238901.62</v>
      </c>
      <c r="H126" s="51" t="str">
        <f>IF('Town Data'!M122&gt;9,'Town Data'!L122,"*")</f>
        <v>*</v>
      </c>
      <c r="I126" s="22">
        <f t="shared" si="3"/>
        <v>0.53598885887208825</v>
      </c>
      <c r="J126" s="22">
        <f t="shared" si="4"/>
        <v>-4.0033089771429768E-2</v>
      </c>
      <c r="K126" s="22" t="str">
        <f t="shared" si="5"/>
        <v/>
      </c>
      <c r="L126" s="15"/>
    </row>
    <row r="127" spans="2:12" x14ac:dyDescent="0.25">
      <c r="B127" s="27" t="str">
        <f>'Town Data'!A123</f>
        <v>ORWELL</v>
      </c>
      <c r="C127" s="49">
        <f>IF('Town Data'!C123&gt;9,'Town Data'!B123,"*")</f>
        <v>21346619.199999999</v>
      </c>
      <c r="D127" s="50">
        <f>IF('Town Data'!E123&gt;9,'Town Data'!D123,"*")</f>
        <v>3727070.83</v>
      </c>
      <c r="E127" s="51" t="str">
        <f>IF('Town Data'!G123&gt;9,'Town Data'!F123,"*")</f>
        <v>*</v>
      </c>
      <c r="F127" s="50">
        <f>IF('Town Data'!I123&gt;9,'Town Data'!H123,"*")</f>
        <v>18012573.780000001</v>
      </c>
      <c r="G127" s="50">
        <f>IF('Town Data'!K123&gt;9,'Town Data'!J123,"*")</f>
        <v>3232574.98</v>
      </c>
      <c r="H127" s="51" t="str">
        <f>IF('Town Data'!M123&gt;9,'Town Data'!L123,"*")</f>
        <v>*</v>
      </c>
      <c r="I127" s="22">
        <f t="shared" si="3"/>
        <v>0.18509544836407038</v>
      </c>
      <c r="J127" s="22">
        <f t="shared" si="4"/>
        <v>0.15297273939798919</v>
      </c>
      <c r="K127" s="22" t="str">
        <f t="shared" si="5"/>
        <v/>
      </c>
    </row>
    <row r="128" spans="2:12" x14ac:dyDescent="0.25">
      <c r="B128" s="27" t="str">
        <f>'Town Data'!A124</f>
        <v>PAWLET</v>
      </c>
      <c r="C128" s="49">
        <f>IF('Town Data'!C124&gt;9,'Town Data'!B124,"*")</f>
        <v>12900489</v>
      </c>
      <c r="D128" s="50">
        <f>IF('Town Data'!E124&gt;9,'Town Data'!D124,"*")</f>
        <v>3525950.16</v>
      </c>
      <c r="E128" s="51" t="str">
        <f>IF('Town Data'!G124&gt;9,'Town Data'!F124,"*")</f>
        <v>*</v>
      </c>
      <c r="F128" s="50">
        <f>IF('Town Data'!I124&gt;9,'Town Data'!H124,"*")</f>
        <v>12823062.77</v>
      </c>
      <c r="G128" s="50">
        <f>IF('Town Data'!K124&gt;9,'Town Data'!J124,"*")</f>
        <v>3550234.42</v>
      </c>
      <c r="H128" s="51" t="str">
        <f>IF('Town Data'!M124&gt;9,'Town Data'!L124,"*")</f>
        <v>*</v>
      </c>
      <c r="I128" s="22">
        <f t="shared" si="3"/>
        <v>6.0380449966401005E-3</v>
      </c>
      <c r="J128" s="22">
        <f t="shared" si="4"/>
        <v>-6.8401849362949322E-3</v>
      </c>
      <c r="K128" s="22" t="str">
        <f t="shared" si="5"/>
        <v/>
      </c>
    </row>
    <row r="129" spans="2:11" x14ac:dyDescent="0.25">
      <c r="B129" s="27" t="str">
        <f>'Town Data'!A125</f>
        <v>PEACHAM</v>
      </c>
      <c r="C129" s="49">
        <f>IF('Town Data'!C125&gt;9,'Town Data'!B125,"*")</f>
        <v>131052.55</v>
      </c>
      <c r="D129" s="50">
        <f>IF('Town Data'!E125&gt;9,'Town Data'!D125,"*")</f>
        <v>50157.59</v>
      </c>
      <c r="E129" s="51" t="str">
        <f>IF('Town Data'!G125&gt;9,'Town Data'!F125,"*")</f>
        <v>*</v>
      </c>
      <c r="F129" s="50">
        <f>IF('Town Data'!I125&gt;9,'Town Data'!H125,"*")</f>
        <v>88599.67</v>
      </c>
      <c r="G129" s="50">
        <f>IF('Town Data'!K125&gt;9,'Town Data'!J125,"*")</f>
        <v>49115.01</v>
      </c>
      <c r="H129" s="51" t="str">
        <f>IF('Town Data'!M125&gt;9,'Town Data'!L125,"*")</f>
        <v>*</v>
      </c>
      <c r="I129" s="22">
        <f t="shared" si="3"/>
        <v>0.47915392912862997</v>
      </c>
      <c r="J129" s="22">
        <f t="shared" si="4"/>
        <v>2.1227319306256771E-2</v>
      </c>
      <c r="K129" s="22" t="str">
        <f t="shared" si="5"/>
        <v/>
      </c>
    </row>
    <row r="130" spans="2:11" x14ac:dyDescent="0.25">
      <c r="B130" s="27" t="str">
        <f>'Town Data'!A126</f>
        <v>PERU</v>
      </c>
      <c r="C130" s="49">
        <f>IF('Town Data'!C126&gt;9,'Town Data'!B126,"*")</f>
        <v>7013898.4400000004</v>
      </c>
      <c r="D130" s="50">
        <f>IF('Town Data'!E126&gt;9,'Town Data'!D126,"*")</f>
        <v>5874893.5199999996</v>
      </c>
      <c r="E130" s="51" t="str">
        <f>IF('Town Data'!G126&gt;9,'Town Data'!F126,"*")</f>
        <v>*</v>
      </c>
      <c r="F130" s="50">
        <f>IF('Town Data'!I126&gt;9,'Town Data'!H126,"*")</f>
        <v>7202164.6900000004</v>
      </c>
      <c r="G130" s="50">
        <f>IF('Town Data'!K126&gt;9,'Town Data'!J126,"*")</f>
        <v>6104293.5800000001</v>
      </c>
      <c r="H130" s="51" t="str">
        <f>IF('Town Data'!M126&gt;9,'Town Data'!L126,"*")</f>
        <v>*</v>
      </c>
      <c r="I130" s="22">
        <f t="shared" si="3"/>
        <v>-2.6140231180967342E-2</v>
      </c>
      <c r="J130" s="22">
        <f t="shared" si="4"/>
        <v>-3.7580115863300359E-2</v>
      </c>
      <c r="K130" s="22" t="str">
        <f t="shared" si="5"/>
        <v/>
      </c>
    </row>
    <row r="131" spans="2:11" x14ac:dyDescent="0.25">
      <c r="B131" s="27" t="str">
        <f>'Town Data'!A127</f>
        <v>PITTSFIELD</v>
      </c>
      <c r="C131" s="49">
        <f>IF('Town Data'!C127&gt;9,'Town Data'!B127,"*")</f>
        <v>14479303.33</v>
      </c>
      <c r="D131" s="50">
        <f>IF('Town Data'!E127&gt;9,'Town Data'!D127,"*")</f>
        <v>3787825.53</v>
      </c>
      <c r="E131" s="51" t="str">
        <f>IF('Town Data'!G127&gt;9,'Town Data'!F127,"*")</f>
        <v>*</v>
      </c>
      <c r="F131" s="50">
        <f>IF('Town Data'!I127&gt;9,'Town Data'!H127,"*")</f>
        <v>12989001.220000001</v>
      </c>
      <c r="G131" s="50">
        <f>IF('Town Data'!K127&gt;9,'Town Data'!J127,"*")</f>
        <v>3543814.61</v>
      </c>
      <c r="H131" s="51" t="str">
        <f>IF('Town Data'!M127&gt;9,'Town Data'!L127,"*")</f>
        <v>*</v>
      </c>
      <c r="I131" s="22">
        <f t="shared" si="3"/>
        <v>0.11473569713006766</v>
      </c>
      <c r="J131" s="22">
        <f t="shared" si="4"/>
        <v>6.8855441622551444E-2</v>
      </c>
      <c r="K131" s="22" t="str">
        <f t="shared" si="5"/>
        <v/>
      </c>
    </row>
    <row r="132" spans="2:11" x14ac:dyDescent="0.25">
      <c r="B132" s="27" t="str">
        <f>'Town Data'!A128</f>
        <v>PITTSFORD</v>
      </c>
      <c r="C132" s="49">
        <f>IF('Town Data'!C128&gt;9,'Town Data'!B128,"*")</f>
        <v>39118821.450000003</v>
      </c>
      <c r="D132" s="50">
        <f>IF('Town Data'!E128&gt;9,'Town Data'!D128,"*")</f>
        <v>8179813.8399999999</v>
      </c>
      <c r="E132" s="51">
        <f>IF('Town Data'!G128&gt;9,'Town Data'!F128,"*")</f>
        <v>109956.50000000012</v>
      </c>
      <c r="F132" s="50">
        <f>IF('Town Data'!I128&gt;9,'Town Data'!H128,"*")</f>
        <v>37143706.18</v>
      </c>
      <c r="G132" s="50">
        <f>IF('Town Data'!K128&gt;9,'Town Data'!J128,"*")</f>
        <v>7674072.4100000001</v>
      </c>
      <c r="H132" s="51">
        <f>IF('Town Data'!M128&gt;9,'Town Data'!L128,"*")</f>
        <v>134753.00000000006</v>
      </c>
      <c r="I132" s="22">
        <f t="shared" si="3"/>
        <v>5.3174964835994279E-2</v>
      </c>
      <c r="J132" s="22">
        <f t="shared" si="4"/>
        <v>6.5902613759673878E-2</v>
      </c>
      <c r="K132" s="22">
        <f t="shared" si="5"/>
        <v>-0.18401445607889941</v>
      </c>
    </row>
    <row r="133" spans="2:11" x14ac:dyDescent="0.25">
      <c r="B133" s="27" t="str">
        <f>'Town Data'!A129</f>
        <v>PLAINFIELD</v>
      </c>
      <c r="C133" s="49">
        <f>IF('Town Data'!C129&gt;9,'Town Data'!B129,"*")</f>
        <v>7871578.5300000003</v>
      </c>
      <c r="D133" s="50">
        <f>IF('Town Data'!E129&gt;9,'Town Data'!D129,"*")</f>
        <v>1301138.4099999999</v>
      </c>
      <c r="E133" s="51" t="str">
        <f>IF('Town Data'!G129&gt;9,'Town Data'!F129,"*")</f>
        <v>*</v>
      </c>
      <c r="F133" s="50">
        <f>IF('Town Data'!I129&gt;9,'Town Data'!H129,"*")</f>
        <v>7846857.5700000003</v>
      </c>
      <c r="G133" s="50">
        <f>IF('Town Data'!K129&gt;9,'Town Data'!J129,"*")</f>
        <v>1299733.0900000001</v>
      </c>
      <c r="H133" s="51" t="str">
        <f>IF('Town Data'!M129&gt;9,'Town Data'!L129,"*")</f>
        <v>*</v>
      </c>
      <c r="I133" s="22">
        <f t="shared" si="3"/>
        <v>3.1504280254190929E-3</v>
      </c>
      <c r="J133" s="22">
        <f t="shared" si="4"/>
        <v>1.0812373792836436E-3</v>
      </c>
      <c r="K133" s="22" t="str">
        <f t="shared" si="5"/>
        <v/>
      </c>
    </row>
    <row r="134" spans="2:11" x14ac:dyDescent="0.25">
      <c r="B134" s="27" t="str">
        <f>'Town Data'!A130</f>
        <v>PLYMOUTH</v>
      </c>
      <c r="C134" s="49">
        <f>IF('Town Data'!C130&gt;9,'Town Data'!B130,"*")</f>
        <v>4710791.6900000004</v>
      </c>
      <c r="D134" s="50">
        <f>IF('Town Data'!E130&gt;9,'Town Data'!D130,"*")</f>
        <v>455598.63</v>
      </c>
      <c r="E134" s="51" t="str">
        <f>IF('Town Data'!G130&gt;9,'Town Data'!F130,"*")</f>
        <v>*</v>
      </c>
      <c r="F134" s="50">
        <f>IF('Town Data'!I130&gt;9,'Town Data'!H130,"*")</f>
        <v>5192799.34</v>
      </c>
      <c r="G134" s="50">
        <f>IF('Town Data'!K130&gt;9,'Town Data'!J130,"*")</f>
        <v>572701.91</v>
      </c>
      <c r="H134" s="51" t="str">
        <f>IF('Town Data'!M130&gt;9,'Town Data'!L130,"*")</f>
        <v>*</v>
      </c>
      <c r="I134" s="22">
        <f t="shared" ref="I134:I197" si="6">IFERROR((C134-F134)/F134,"")</f>
        <v>-9.2822313831213712E-2</v>
      </c>
      <c r="J134" s="22">
        <f t="shared" ref="J134:J197" si="7">IFERROR((D134-G134)/G134,"")</f>
        <v>-0.20447509944571343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POMFRET</v>
      </c>
      <c r="C135" s="49">
        <f>IF('Town Data'!C131&gt;9,'Town Data'!B131,"*")</f>
        <v>1979289.01</v>
      </c>
      <c r="D135" s="50">
        <f>IF('Town Data'!E131&gt;9,'Town Data'!D131,"*")</f>
        <v>1276542.0900000001</v>
      </c>
      <c r="E135" s="51" t="str">
        <f>IF('Town Data'!G131&gt;9,'Town Data'!F131,"*")</f>
        <v>*</v>
      </c>
      <c r="F135" s="50">
        <f>IF('Town Data'!I131&gt;9,'Town Data'!H131,"*")</f>
        <v>2046675.41</v>
      </c>
      <c r="G135" s="50">
        <f>IF('Town Data'!K131&gt;9,'Town Data'!J131,"*")</f>
        <v>1222008.94</v>
      </c>
      <c r="H135" s="51" t="str">
        <f>IF('Town Data'!M131&gt;9,'Town Data'!L131,"*")</f>
        <v>*</v>
      </c>
      <c r="I135" s="22">
        <f t="shared" si="6"/>
        <v>-3.2924810485703698E-2</v>
      </c>
      <c r="J135" s="22">
        <f t="shared" si="7"/>
        <v>4.462581918590558E-2</v>
      </c>
      <c r="K135" s="22" t="str">
        <f t="shared" si="8"/>
        <v/>
      </c>
    </row>
    <row r="136" spans="2:11" x14ac:dyDescent="0.25">
      <c r="B136" s="27" t="str">
        <f>'Town Data'!A132</f>
        <v>POULTNEY</v>
      </c>
      <c r="C136" s="49">
        <f>IF('Town Data'!C132&gt;9,'Town Data'!B132,"*")</f>
        <v>57292347.359999999</v>
      </c>
      <c r="D136" s="50">
        <f>IF('Town Data'!E132&gt;9,'Town Data'!D132,"*")</f>
        <v>8162409.9800000004</v>
      </c>
      <c r="E136" s="51">
        <f>IF('Town Data'!G132&gt;9,'Town Data'!F132,"*")</f>
        <v>56943.499999999964</v>
      </c>
      <c r="F136" s="50">
        <f>IF('Town Data'!I132&gt;9,'Town Data'!H132,"*")</f>
        <v>53926424.57</v>
      </c>
      <c r="G136" s="50">
        <f>IF('Town Data'!K132&gt;9,'Town Data'!J132,"*")</f>
        <v>8128094.6799999997</v>
      </c>
      <c r="H136" s="51">
        <f>IF('Town Data'!M132&gt;9,'Town Data'!L132,"*")</f>
        <v>92533.833333333328</v>
      </c>
      <c r="I136" s="22">
        <f t="shared" si="6"/>
        <v>6.241694710597423E-2</v>
      </c>
      <c r="J136" s="22">
        <f t="shared" si="7"/>
        <v>4.2218135185404541E-3</v>
      </c>
      <c r="K136" s="22">
        <f t="shared" si="8"/>
        <v>-0.38461967964870541</v>
      </c>
    </row>
    <row r="137" spans="2:11" x14ac:dyDescent="0.25">
      <c r="B137" s="27" t="str">
        <f>'Town Data'!A133</f>
        <v>POWNAL</v>
      </c>
      <c r="C137" s="49">
        <f>IF('Town Data'!C133&gt;9,'Town Data'!B133,"*")</f>
        <v>11560889.539999999</v>
      </c>
      <c r="D137" s="50">
        <f>IF('Town Data'!E133&gt;9,'Town Data'!D133,"*")</f>
        <v>5139220.72</v>
      </c>
      <c r="E137" s="51" t="str">
        <f>IF('Town Data'!G133&gt;9,'Town Data'!F133,"*")</f>
        <v>*</v>
      </c>
      <c r="F137" s="50">
        <f>IF('Town Data'!I133&gt;9,'Town Data'!H133,"*")</f>
        <v>10709103.619999999</v>
      </c>
      <c r="G137" s="50">
        <f>IF('Town Data'!K133&gt;9,'Town Data'!J133,"*")</f>
        <v>5011840.62</v>
      </c>
      <c r="H137" s="51" t="str">
        <f>IF('Town Data'!M133&gt;9,'Town Data'!L133,"*")</f>
        <v>*</v>
      </c>
      <c r="I137" s="22">
        <f t="shared" si="6"/>
        <v>7.9538488955250203E-2</v>
      </c>
      <c r="J137" s="22">
        <f t="shared" si="7"/>
        <v>2.5415832157886863E-2</v>
      </c>
      <c r="K137" s="22" t="str">
        <f t="shared" si="8"/>
        <v/>
      </c>
    </row>
    <row r="138" spans="2:11" x14ac:dyDescent="0.25">
      <c r="B138" s="27" t="str">
        <f>'Town Data'!A134</f>
        <v>PROCTOR</v>
      </c>
      <c r="C138" s="49">
        <f>IF('Town Data'!C134&gt;9,'Town Data'!B134,"*")</f>
        <v>13267140.460000001</v>
      </c>
      <c r="D138" s="50">
        <f>IF('Town Data'!E134&gt;9,'Town Data'!D134,"*")</f>
        <v>1657854.68</v>
      </c>
      <c r="E138" s="51" t="str">
        <f>IF('Town Data'!G134&gt;9,'Town Data'!F134,"*")</f>
        <v>*</v>
      </c>
      <c r="F138" s="50">
        <f>IF('Town Data'!I134&gt;9,'Town Data'!H134,"*")</f>
        <v>13250278.68</v>
      </c>
      <c r="G138" s="50">
        <f>IF('Town Data'!K134&gt;9,'Town Data'!J134,"*")</f>
        <v>1600398.13</v>
      </c>
      <c r="H138" s="51" t="str">
        <f>IF('Town Data'!M134&gt;9,'Town Data'!L134,"*")</f>
        <v>*</v>
      </c>
      <c r="I138" s="22">
        <f t="shared" si="6"/>
        <v>1.2725604047447243E-3</v>
      </c>
      <c r="J138" s="22">
        <f t="shared" si="7"/>
        <v>3.590141035718409E-2</v>
      </c>
      <c r="K138" s="22" t="str">
        <f t="shared" si="8"/>
        <v/>
      </c>
    </row>
    <row r="139" spans="2:11" x14ac:dyDescent="0.25">
      <c r="B139" s="27" t="str">
        <f>'Town Data'!A135</f>
        <v>PUTNEY</v>
      </c>
      <c r="C139" s="49">
        <f>IF('Town Data'!C135&gt;9,'Town Data'!B135,"*")</f>
        <v>56702562.409999996</v>
      </c>
      <c r="D139" s="50">
        <f>IF('Town Data'!E135&gt;9,'Town Data'!D135,"*")</f>
        <v>3950608.95</v>
      </c>
      <c r="E139" s="51">
        <f>IF('Town Data'!G135&gt;9,'Town Data'!F135,"*")</f>
        <v>417095.16666666669</v>
      </c>
      <c r="F139" s="50">
        <f>IF('Town Data'!I135&gt;9,'Town Data'!H135,"*")</f>
        <v>55063317</v>
      </c>
      <c r="G139" s="50">
        <f>IF('Town Data'!K135&gt;9,'Town Data'!J135,"*")</f>
        <v>3903867.69</v>
      </c>
      <c r="H139" s="51">
        <f>IF('Town Data'!M135&gt;9,'Town Data'!L135,"*")</f>
        <v>361370.33333333326</v>
      </c>
      <c r="I139" s="22">
        <f t="shared" si="6"/>
        <v>2.977019001597736E-2</v>
      </c>
      <c r="J139" s="22">
        <f t="shared" si="7"/>
        <v>1.1973064589184436E-2</v>
      </c>
      <c r="K139" s="22">
        <f t="shared" si="8"/>
        <v>0.15420422816482846</v>
      </c>
    </row>
    <row r="140" spans="2:11" x14ac:dyDescent="0.25">
      <c r="B140" s="27" t="str">
        <f>'Town Data'!A136</f>
        <v>RANDOLPH</v>
      </c>
      <c r="C140" s="49">
        <f>IF('Town Data'!C136&gt;9,'Town Data'!B136,"*")</f>
        <v>163383365.68000001</v>
      </c>
      <c r="D140" s="50">
        <f>IF('Town Data'!E136&gt;9,'Town Data'!D136,"*")</f>
        <v>25407289.09</v>
      </c>
      <c r="E140" s="51">
        <f>IF('Town Data'!G136&gt;9,'Town Data'!F136,"*")</f>
        <v>587475.50000000023</v>
      </c>
      <c r="F140" s="50">
        <f>IF('Town Data'!I136&gt;9,'Town Data'!H136,"*")</f>
        <v>168907477.61000001</v>
      </c>
      <c r="G140" s="50">
        <f>IF('Town Data'!K136&gt;9,'Town Data'!J136,"*")</f>
        <v>25385189.539999999</v>
      </c>
      <c r="H140" s="51">
        <f>IF('Town Data'!M136&gt;9,'Town Data'!L136,"*")</f>
        <v>971079.83333333337</v>
      </c>
      <c r="I140" s="22">
        <f t="shared" si="6"/>
        <v>-3.27049578157513E-2</v>
      </c>
      <c r="J140" s="22">
        <f t="shared" si="7"/>
        <v>8.7056864260075739E-4</v>
      </c>
      <c r="K140" s="22">
        <f t="shared" si="8"/>
        <v>-0.39502862706619191</v>
      </c>
    </row>
    <row r="141" spans="2:11" x14ac:dyDescent="0.25">
      <c r="B141" s="27" t="str">
        <f>'Town Data'!A137</f>
        <v>READING</v>
      </c>
      <c r="C141" s="49">
        <f>IF('Town Data'!C137&gt;9,'Town Data'!B137,"*")</f>
        <v>1406366.01</v>
      </c>
      <c r="D141" s="50">
        <f>IF('Town Data'!E137&gt;9,'Town Data'!D137,"*")</f>
        <v>612875.16</v>
      </c>
      <c r="E141" s="51" t="str">
        <f>IF('Town Data'!G137&gt;9,'Town Data'!F137,"*")</f>
        <v>*</v>
      </c>
      <c r="F141" s="50">
        <f>IF('Town Data'!I137&gt;9,'Town Data'!H137,"*")</f>
        <v>1272428.8400000001</v>
      </c>
      <c r="G141" s="50">
        <f>IF('Town Data'!K137&gt;9,'Town Data'!J137,"*")</f>
        <v>573416.12</v>
      </c>
      <c r="H141" s="51" t="str">
        <f>IF('Town Data'!M137&gt;9,'Town Data'!L137,"*")</f>
        <v>*</v>
      </c>
      <c r="I141" s="22">
        <f t="shared" si="6"/>
        <v>0.10526102976414768</v>
      </c>
      <c r="J141" s="22">
        <f t="shared" si="7"/>
        <v>6.8813970559460438E-2</v>
      </c>
      <c r="K141" s="22" t="str">
        <f t="shared" si="8"/>
        <v/>
      </c>
    </row>
    <row r="142" spans="2:11" x14ac:dyDescent="0.25">
      <c r="B142" s="27" t="str">
        <f>'Town Data'!A138</f>
        <v>READSBORO</v>
      </c>
      <c r="C142" s="49">
        <f>IF('Town Data'!C138&gt;9,'Town Data'!B138,"*")</f>
        <v>1903275.91</v>
      </c>
      <c r="D142" s="50">
        <f>IF('Town Data'!E138&gt;9,'Town Data'!D138,"*")</f>
        <v>518377.34</v>
      </c>
      <c r="E142" s="51" t="str">
        <f>IF('Town Data'!G138&gt;9,'Town Data'!F138,"*")</f>
        <v>*</v>
      </c>
      <c r="F142" s="50">
        <f>IF('Town Data'!I138&gt;9,'Town Data'!H138,"*")</f>
        <v>1759236.12</v>
      </c>
      <c r="G142" s="50">
        <f>IF('Town Data'!K138&gt;9,'Town Data'!J138,"*")</f>
        <v>529078.75</v>
      </c>
      <c r="H142" s="51" t="str">
        <f>IF('Town Data'!M138&gt;9,'Town Data'!L138,"*")</f>
        <v>*</v>
      </c>
      <c r="I142" s="22">
        <f t="shared" si="6"/>
        <v>8.1876325959018961E-2</v>
      </c>
      <c r="J142" s="22">
        <f t="shared" si="7"/>
        <v>-2.0226497473202192E-2</v>
      </c>
      <c r="K142" s="22" t="str">
        <f t="shared" si="8"/>
        <v/>
      </c>
    </row>
    <row r="143" spans="2:11" x14ac:dyDescent="0.25">
      <c r="B143" s="27" t="str">
        <f>'Town Data'!A139</f>
        <v>RICHFORD</v>
      </c>
      <c r="C143" s="49">
        <f>IF('Town Data'!C139&gt;9,'Town Data'!B139,"*")</f>
        <v>65521219.82</v>
      </c>
      <c r="D143" s="50">
        <f>IF('Town Data'!E139&gt;9,'Town Data'!D139,"*")</f>
        <v>3313286.62</v>
      </c>
      <c r="E143" s="51">
        <f>IF('Town Data'!G139&gt;9,'Town Data'!F139,"*")</f>
        <v>74015.666666666701</v>
      </c>
      <c r="F143" s="50">
        <f>IF('Town Data'!I139&gt;9,'Town Data'!H139,"*")</f>
        <v>65574706.780000001</v>
      </c>
      <c r="G143" s="50">
        <f>IF('Town Data'!K139&gt;9,'Town Data'!J139,"*")</f>
        <v>3239853.08</v>
      </c>
      <c r="H143" s="51">
        <f>IF('Town Data'!M139&gt;9,'Town Data'!L139,"*")</f>
        <v>37647.000000000036</v>
      </c>
      <c r="I143" s="22">
        <f t="shared" si="6"/>
        <v>-8.1566449362018619E-4</v>
      </c>
      <c r="J143" s="22">
        <f t="shared" si="7"/>
        <v>2.2665700631091593E-2</v>
      </c>
      <c r="K143" s="22">
        <f t="shared" si="8"/>
        <v>0.96604421777742266</v>
      </c>
    </row>
    <row r="144" spans="2:11" x14ac:dyDescent="0.25">
      <c r="B144" s="27" t="str">
        <f>'Town Data'!A140</f>
        <v>RICHMOND</v>
      </c>
      <c r="C144" s="49">
        <f>IF('Town Data'!C140&gt;9,'Town Data'!B140,"*")</f>
        <v>113567929.61</v>
      </c>
      <c r="D144" s="50">
        <f>IF('Town Data'!E140&gt;9,'Town Data'!D140,"*")</f>
        <v>28270214.579999998</v>
      </c>
      <c r="E144" s="51">
        <f>IF('Town Data'!G140&gt;9,'Town Data'!F140,"*")</f>
        <v>1178644.3333333337</v>
      </c>
      <c r="F144" s="50">
        <f>IF('Town Data'!I140&gt;9,'Town Data'!H140,"*")</f>
        <v>115496453.05</v>
      </c>
      <c r="G144" s="50">
        <f>IF('Town Data'!K140&gt;9,'Town Data'!J140,"*")</f>
        <v>25307778.25</v>
      </c>
      <c r="H144" s="51">
        <f>IF('Town Data'!M140&gt;9,'Town Data'!L140,"*")</f>
        <v>688134.9999999993</v>
      </c>
      <c r="I144" s="22">
        <f t="shared" si="6"/>
        <v>-1.6697685418660548E-2</v>
      </c>
      <c r="J144" s="22">
        <f t="shared" si="7"/>
        <v>0.11705635716955906</v>
      </c>
      <c r="K144" s="22">
        <f t="shared" si="8"/>
        <v>0.71280974421201493</v>
      </c>
    </row>
    <row r="145" spans="2:11" x14ac:dyDescent="0.25">
      <c r="B145" s="27" t="str">
        <f>'Town Data'!A141</f>
        <v>RIPTON</v>
      </c>
      <c r="C145" s="49">
        <f>IF('Town Data'!C141&gt;9,'Town Data'!B141,"*")</f>
        <v>3041589.54</v>
      </c>
      <c r="D145" s="50">
        <f>IF('Town Data'!E141&gt;9,'Town Data'!D141,"*")</f>
        <v>70074.5</v>
      </c>
      <c r="E145" s="51" t="str">
        <f>IF('Town Data'!G141&gt;9,'Town Data'!F141,"*")</f>
        <v>*</v>
      </c>
      <c r="F145" s="50">
        <f>IF('Town Data'!I141&gt;9,'Town Data'!H141,"*")</f>
        <v>2786165.35</v>
      </c>
      <c r="G145" s="50">
        <f>IF('Town Data'!K141&gt;9,'Town Data'!J141,"*")</f>
        <v>69552.179999999993</v>
      </c>
      <c r="H145" s="51" t="str">
        <f>IF('Town Data'!M141&gt;9,'Town Data'!L141,"*")</f>
        <v>*</v>
      </c>
      <c r="I145" s="22">
        <f t="shared" si="6"/>
        <v>9.1675890664565163E-2</v>
      </c>
      <c r="J145" s="22">
        <f t="shared" si="7"/>
        <v>7.5097574224130288E-3</v>
      </c>
      <c r="K145" s="22" t="str">
        <f t="shared" si="8"/>
        <v/>
      </c>
    </row>
    <row r="146" spans="2:11" x14ac:dyDescent="0.25">
      <c r="B146" s="27" t="str">
        <f>'Town Data'!A142</f>
        <v>ROCHESTER</v>
      </c>
      <c r="C146" s="49">
        <f>IF('Town Data'!C142&gt;9,'Town Data'!B142,"*")</f>
        <v>25271108</v>
      </c>
      <c r="D146" s="50">
        <f>IF('Town Data'!E142&gt;9,'Town Data'!D142,"*")</f>
        <v>2762479.56</v>
      </c>
      <c r="E146" s="51" t="str">
        <f>IF('Town Data'!G142&gt;9,'Town Data'!F142,"*")</f>
        <v>*</v>
      </c>
      <c r="F146" s="50">
        <f>IF('Town Data'!I142&gt;9,'Town Data'!H142,"*")</f>
        <v>35026414.780000001</v>
      </c>
      <c r="G146" s="50">
        <f>IF('Town Data'!K142&gt;9,'Town Data'!J142,"*")</f>
        <v>3172738.48</v>
      </c>
      <c r="H146" s="51" t="str">
        <f>IF('Town Data'!M142&gt;9,'Town Data'!L142,"*")</f>
        <v>*</v>
      </c>
      <c r="I146" s="22">
        <f t="shared" si="6"/>
        <v>-0.27851285497738859</v>
      </c>
      <c r="J146" s="22">
        <f t="shared" si="7"/>
        <v>-0.12930751229140069</v>
      </c>
      <c r="K146" s="22" t="str">
        <f t="shared" si="8"/>
        <v/>
      </c>
    </row>
    <row r="147" spans="2:11" x14ac:dyDescent="0.25">
      <c r="B147" s="27" t="str">
        <f>'Town Data'!A143</f>
        <v>ROCKINGHAM</v>
      </c>
      <c r="C147" s="49">
        <f>IF('Town Data'!C143&gt;9,'Town Data'!B143,"*")</f>
        <v>107979237.12</v>
      </c>
      <c r="D147" s="50">
        <f>IF('Town Data'!E143&gt;9,'Town Data'!D143,"*")</f>
        <v>15988137.689999999</v>
      </c>
      <c r="E147" s="51">
        <f>IF('Town Data'!G143&gt;9,'Town Data'!F143,"*")</f>
        <v>810654.66666666628</v>
      </c>
      <c r="F147" s="50">
        <f>IF('Town Data'!I143&gt;9,'Town Data'!H143,"*")</f>
        <v>100526661.93000001</v>
      </c>
      <c r="G147" s="50">
        <f>IF('Town Data'!K143&gt;9,'Town Data'!J143,"*")</f>
        <v>15534605.16</v>
      </c>
      <c r="H147" s="51">
        <f>IF('Town Data'!M143&gt;9,'Town Data'!L143,"*")</f>
        <v>738769.83333333395</v>
      </c>
      <c r="I147" s="22">
        <f t="shared" si="6"/>
        <v>7.4135309448447304E-2</v>
      </c>
      <c r="J147" s="22">
        <f t="shared" si="7"/>
        <v>2.9194982770968561E-2</v>
      </c>
      <c r="K147" s="22">
        <f t="shared" si="8"/>
        <v>9.7303422649226923E-2</v>
      </c>
    </row>
    <row r="148" spans="2:11" x14ac:dyDescent="0.25">
      <c r="B148" s="27" t="str">
        <f>'Town Data'!A144</f>
        <v>ROXBURY</v>
      </c>
      <c r="C148" s="49">
        <f>IF('Town Data'!C144&gt;9,'Town Data'!B144,"*")</f>
        <v>1002230.75</v>
      </c>
      <c r="D148" s="50">
        <f>IF('Town Data'!E144&gt;9,'Town Data'!D144,"*")</f>
        <v>373035.29</v>
      </c>
      <c r="E148" s="51" t="str">
        <f>IF('Town Data'!G144&gt;9,'Town Data'!F144,"*")</f>
        <v>*</v>
      </c>
      <c r="F148" s="50">
        <f>IF('Town Data'!I144&gt;9,'Town Data'!H144,"*")</f>
        <v>1060846.8</v>
      </c>
      <c r="G148" s="50">
        <f>IF('Town Data'!K144&gt;9,'Town Data'!J144,"*")</f>
        <v>379051.02</v>
      </c>
      <c r="H148" s="51" t="str">
        <f>IF('Town Data'!M144&gt;9,'Town Data'!L144,"*")</f>
        <v>*</v>
      </c>
      <c r="I148" s="22">
        <f t="shared" si="6"/>
        <v>-5.5254019713308317E-2</v>
      </c>
      <c r="J148" s="22">
        <f t="shared" si="7"/>
        <v>-1.5870502076475192E-2</v>
      </c>
      <c r="K148" s="22" t="str">
        <f t="shared" si="8"/>
        <v/>
      </c>
    </row>
    <row r="149" spans="2:11" x14ac:dyDescent="0.25">
      <c r="B149" s="27" t="str">
        <f>'Town Data'!A145</f>
        <v>ROYALTON</v>
      </c>
      <c r="C149" s="49">
        <f>IF('Town Data'!C145&gt;9,'Town Data'!B145,"*")</f>
        <v>56048006.850000001</v>
      </c>
      <c r="D149" s="50">
        <f>IF('Town Data'!E145&gt;9,'Town Data'!D145,"*")</f>
        <v>13491124.67</v>
      </c>
      <c r="E149" s="51">
        <f>IF('Town Data'!G145&gt;9,'Town Data'!F145,"*")</f>
        <v>444499.99999999994</v>
      </c>
      <c r="F149" s="50">
        <f>IF('Town Data'!I145&gt;9,'Town Data'!H145,"*")</f>
        <v>49729610.600000001</v>
      </c>
      <c r="G149" s="50">
        <f>IF('Town Data'!K145&gt;9,'Town Data'!J145,"*")</f>
        <v>12833011.560000001</v>
      </c>
      <c r="H149" s="51">
        <f>IF('Town Data'!M145&gt;9,'Town Data'!L145,"*")</f>
        <v>854226.33333333372</v>
      </c>
      <c r="I149" s="22">
        <f t="shared" si="6"/>
        <v>0.12705501156689128</v>
      </c>
      <c r="J149" s="22">
        <f t="shared" si="7"/>
        <v>5.1282826865933204E-2</v>
      </c>
      <c r="K149" s="22">
        <f t="shared" si="8"/>
        <v>-0.47964610472088032</v>
      </c>
    </row>
    <row r="150" spans="2:11" x14ac:dyDescent="0.25">
      <c r="B150" s="27" t="str">
        <f>'Town Data'!A146</f>
        <v>RUPERT</v>
      </c>
      <c r="C150" s="49">
        <f>IF('Town Data'!C146&gt;9,'Town Data'!B146,"*")</f>
        <v>1088307.98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>
        <f>IF('Town Data'!I146&gt;9,'Town Data'!H146,"*")</f>
        <v>1450789.57</v>
      </c>
      <c r="G150" s="50">
        <f>IF('Town Data'!K146&gt;9,'Town Data'!J146,"*")</f>
        <v>313635.51</v>
      </c>
      <c r="H150" s="51" t="str">
        <f>IF('Town Data'!M146&gt;9,'Town Data'!L146,"*")</f>
        <v>*</v>
      </c>
      <c r="I150" s="22">
        <f t="shared" si="6"/>
        <v>-0.24985125168772757</v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 t="str">
        <f>'Town Data'!A147</f>
        <v>RUTLAND</v>
      </c>
      <c r="C151" s="49">
        <f>IF('Town Data'!C147&gt;9,'Town Data'!B147,"*")</f>
        <v>601504471.69000006</v>
      </c>
      <c r="D151" s="50">
        <f>IF('Town Data'!E147&gt;9,'Town Data'!D147,"*")</f>
        <v>178688140.72999999</v>
      </c>
      <c r="E151" s="51">
        <f>IF('Town Data'!G147&gt;9,'Town Data'!F147,"*")</f>
        <v>7169158.1666666651</v>
      </c>
      <c r="F151" s="50">
        <f>IF('Town Data'!I147&gt;9,'Town Data'!H147,"*")</f>
        <v>605632619.57000005</v>
      </c>
      <c r="G151" s="50">
        <f>IF('Town Data'!K147&gt;9,'Town Data'!J147,"*")</f>
        <v>173036121.52000001</v>
      </c>
      <c r="H151" s="51">
        <f>IF('Town Data'!M147&gt;9,'Town Data'!L147,"*")</f>
        <v>6864738.1666666642</v>
      </c>
      <c r="I151" s="22">
        <f t="shared" si="6"/>
        <v>-6.8162574911024201E-3</v>
      </c>
      <c r="J151" s="22">
        <f t="shared" si="7"/>
        <v>3.2663811234041683E-2</v>
      </c>
      <c r="K151" s="22">
        <f t="shared" si="8"/>
        <v>4.4345464110806608E-2</v>
      </c>
    </row>
    <row r="152" spans="2:11" x14ac:dyDescent="0.25">
      <c r="B152" s="27" t="str">
        <f>'Town Data'!A148</f>
        <v>RUTLAND TOWN</v>
      </c>
      <c r="C152" s="49">
        <f>IF('Town Data'!C148&gt;9,'Town Data'!B148,"*")</f>
        <v>256724745.44999999</v>
      </c>
      <c r="D152" s="50">
        <f>IF('Town Data'!E148&gt;9,'Town Data'!D148,"*")</f>
        <v>114971026.84999999</v>
      </c>
      <c r="E152" s="51">
        <f>IF('Town Data'!G148&gt;9,'Town Data'!F148,"*")</f>
        <v>12066352.333333341</v>
      </c>
      <c r="F152" s="50">
        <f>IF('Town Data'!I148&gt;9,'Town Data'!H148,"*")</f>
        <v>296649817.13</v>
      </c>
      <c r="G152" s="50">
        <f>IF('Town Data'!K148&gt;9,'Town Data'!J148,"*")</f>
        <v>114442344.33</v>
      </c>
      <c r="H152" s="51">
        <f>IF('Town Data'!M148&gt;9,'Town Data'!L148,"*")</f>
        <v>13042275.666666633</v>
      </c>
      <c r="I152" s="22">
        <f t="shared" si="6"/>
        <v>-0.13458653730605119</v>
      </c>
      <c r="J152" s="22">
        <f t="shared" si="7"/>
        <v>4.6196407727852407E-3</v>
      </c>
      <c r="K152" s="22">
        <f t="shared" si="8"/>
        <v>-7.4827687918570071E-2</v>
      </c>
    </row>
    <row r="153" spans="2:11" x14ac:dyDescent="0.25">
      <c r="B153" s="27" t="str">
        <f>'Town Data'!A149</f>
        <v>RYEGATE</v>
      </c>
      <c r="C153" s="49">
        <f>IF('Town Data'!C149&gt;9,'Town Data'!B149,"*")</f>
        <v>23806858.379999999</v>
      </c>
      <c r="D153" s="50">
        <f>IF('Town Data'!E149&gt;9,'Town Data'!D149,"*")</f>
        <v>650468.91</v>
      </c>
      <c r="E153" s="51" t="str">
        <f>IF('Town Data'!G149&gt;9,'Town Data'!F149,"*")</f>
        <v>*</v>
      </c>
      <c r="F153" s="50">
        <f>IF('Town Data'!I149&gt;9,'Town Data'!H149,"*")</f>
        <v>21977418.489999998</v>
      </c>
      <c r="G153" s="50">
        <f>IF('Town Data'!K149&gt;9,'Town Data'!J149,"*")</f>
        <v>558652.4</v>
      </c>
      <c r="H153" s="51" t="str">
        <f>IF('Town Data'!M149&gt;9,'Town Data'!L149,"*")</f>
        <v>*</v>
      </c>
      <c r="I153" s="22">
        <f t="shared" si="6"/>
        <v>8.3241800707049313E-2</v>
      </c>
      <c r="J153" s="22">
        <f t="shared" si="7"/>
        <v>0.16435355867083004</v>
      </c>
      <c r="K153" s="22" t="str">
        <f t="shared" si="8"/>
        <v/>
      </c>
    </row>
    <row r="154" spans="2:11" x14ac:dyDescent="0.25">
      <c r="B154" s="27" t="str">
        <f>'Town Data'!A150</f>
        <v>SALISBURY</v>
      </c>
      <c r="C154" s="49">
        <f>IF('Town Data'!C150&gt;9,'Town Data'!B150,"*")</f>
        <v>1949153.52</v>
      </c>
      <c r="D154" s="50">
        <f>IF('Town Data'!E150&gt;9,'Town Data'!D150,"*")</f>
        <v>908142.54</v>
      </c>
      <c r="E154" s="51" t="str">
        <f>IF('Town Data'!G150&gt;9,'Town Data'!F150,"*")</f>
        <v>*</v>
      </c>
      <c r="F154" s="50">
        <f>IF('Town Data'!I150&gt;9,'Town Data'!H150,"*")</f>
        <v>2137754.9500000002</v>
      </c>
      <c r="G154" s="50">
        <f>IF('Town Data'!K150&gt;9,'Town Data'!J150,"*")</f>
        <v>946082.2</v>
      </c>
      <c r="H154" s="51" t="str">
        <f>IF('Town Data'!M150&gt;9,'Town Data'!L150,"*")</f>
        <v>*</v>
      </c>
      <c r="I154" s="22">
        <f t="shared" si="6"/>
        <v>-8.8224064222141158E-2</v>
      </c>
      <c r="J154" s="22">
        <f t="shared" si="7"/>
        <v>-4.0101864298894875E-2</v>
      </c>
      <c r="K154" s="22" t="str">
        <f t="shared" si="8"/>
        <v/>
      </c>
    </row>
    <row r="155" spans="2:11" x14ac:dyDescent="0.25">
      <c r="B155" s="27" t="str">
        <f>'Town Data'!A151</f>
        <v>SANDGATE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>
        <f>IF('Town Data'!I151&gt;9,'Town Data'!H151,"*")</f>
        <v>1108637.82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 t="str">
        <f>'Town Data'!A152</f>
        <v>SHAFTSBURY</v>
      </c>
      <c r="C156" s="49">
        <f>IF('Town Data'!C152&gt;9,'Town Data'!B152,"*")</f>
        <v>71517970.519999996</v>
      </c>
      <c r="D156" s="50">
        <f>IF('Town Data'!E152&gt;9,'Town Data'!D152,"*")</f>
        <v>6211153.5899999999</v>
      </c>
      <c r="E156" s="51" t="str">
        <f>IF('Town Data'!G152&gt;9,'Town Data'!F152,"*")</f>
        <v>*</v>
      </c>
      <c r="F156" s="50">
        <f>IF('Town Data'!I152&gt;9,'Town Data'!H152,"*")</f>
        <v>76363448.659999996</v>
      </c>
      <c r="G156" s="50">
        <f>IF('Town Data'!K152&gt;9,'Town Data'!J152,"*")</f>
        <v>6966137.8300000001</v>
      </c>
      <c r="H156" s="51" t="str">
        <f>IF('Town Data'!M152&gt;9,'Town Data'!L152,"*")</f>
        <v>*</v>
      </c>
      <c r="I156" s="22">
        <f t="shared" si="6"/>
        <v>-6.3452845897177437E-2</v>
      </c>
      <c r="J156" s="22">
        <f t="shared" si="7"/>
        <v>-0.10837917055683641</v>
      </c>
      <c r="K156" s="22" t="str">
        <f t="shared" si="8"/>
        <v/>
      </c>
    </row>
    <row r="157" spans="2:11" x14ac:dyDescent="0.25">
      <c r="B157" s="27" t="str">
        <f>'Town Data'!A153</f>
        <v>SHARON</v>
      </c>
      <c r="C157" s="49">
        <f>IF('Town Data'!C153&gt;9,'Town Data'!B153,"*")</f>
        <v>5969413.8600000003</v>
      </c>
      <c r="D157" s="50">
        <f>IF('Town Data'!E153&gt;9,'Town Data'!D153,"*")</f>
        <v>1575002.52</v>
      </c>
      <c r="E157" s="51" t="str">
        <f>IF('Town Data'!G153&gt;9,'Town Data'!F153,"*")</f>
        <v>*</v>
      </c>
      <c r="F157" s="50">
        <f>IF('Town Data'!I153&gt;9,'Town Data'!H153,"*")</f>
        <v>7293968.6299999999</v>
      </c>
      <c r="G157" s="50">
        <f>IF('Town Data'!K153&gt;9,'Town Data'!J153,"*")</f>
        <v>1403993.87</v>
      </c>
      <c r="H157" s="51">
        <f>IF('Town Data'!M153&gt;9,'Town Data'!L153,"*")</f>
        <v>809936.83333333326</v>
      </c>
      <c r="I157" s="22">
        <f t="shared" si="6"/>
        <v>-0.18159589616990163</v>
      </c>
      <c r="J157" s="22">
        <f t="shared" si="7"/>
        <v>0.121801564560962</v>
      </c>
      <c r="K157" s="22" t="str">
        <f t="shared" si="8"/>
        <v/>
      </c>
    </row>
    <row r="158" spans="2:11" x14ac:dyDescent="0.25">
      <c r="B158" s="27" t="str">
        <f>'Town Data'!A154</f>
        <v>SHELBURNE</v>
      </c>
      <c r="C158" s="49">
        <f>IF('Town Data'!C154&gt;9,'Town Data'!B154,"*")</f>
        <v>369770403.07999998</v>
      </c>
      <c r="D158" s="50">
        <f>IF('Town Data'!E154&gt;9,'Town Data'!D154,"*")</f>
        <v>65233746.18</v>
      </c>
      <c r="E158" s="51">
        <f>IF('Town Data'!G154&gt;9,'Town Data'!F154,"*")</f>
        <v>1919790.1666666679</v>
      </c>
      <c r="F158" s="50">
        <f>IF('Town Data'!I154&gt;9,'Town Data'!H154,"*")</f>
        <v>307724121.32999998</v>
      </c>
      <c r="G158" s="50">
        <f>IF('Town Data'!K154&gt;9,'Town Data'!J154,"*")</f>
        <v>64174407.439999998</v>
      </c>
      <c r="H158" s="51">
        <f>IF('Town Data'!M154&gt;9,'Town Data'!L154,"*")</f>
        <v>1549319.1666666667</v>
      </c>
      <c r="I158" s="22">
        <f t="shared" si="6"/>
        <v>0.20162956833488604</v>
      </c>
      <c r="J158" s="22">
        <f t="shared" si="7"/>
        <v>1.6507183817636856E-2</v>
      </c>
      <c r="K158" s="22">
        <f t="shared" si="8"/>
        <v>0.23911858058082575</v>
      </c>
    </row>
    <row r="159" spans="2:11" x14ac:dyDescent="0.25">
      <c r="B159" s="27" t="str">
        <f>'Town Data'!A155</f>
        <v>SHELDON</v>
      </c>
      <c r="C159" s="49">
        <f>IF('Town Data'!C155&gt;9,'Town Data'!B155,"*")</f>
        <v>42368180.590000004</v>
      </c>
      <c r="D159" s="50">
        <f>IF('Town Data'!E155&gt;9,'Town Data'!D155,"*")</f>
        <v>1505463.43</v>
      </c>
      <c r="E159" s="51" t="str">
        <f>IF('Town Data'!G155&gt;9,'Town Data'!F155,"*")</f>
        <v>*</v>
      </c>
      <c r="F159" s="50">
        <f>IF('Town Data'!I155&gt;9,'Town Data'!H155,"*")</f>
        <v>37966625.740000002</v>
      </c>
      <c r="G159" s="50">
        <f>IF('Town Data'!K155&gt;9,'Town Data'!J155,"*")</f>
        <v>1511192.52</v>
      </c>
      <c r="H159" s="51" t="str">
        <f>IF('Town Data'!M155&gt;9,'Town Data'!L155,"*")</f>
        <v>*</v>
      </c>
      <c r="I159" s="22">
        <f t="shared" si="6"/>
        <v>0.11593221057205283</v>
      </c>
      <c r="J159" s="22">
        <f t="shared" si="7"/>
        <v>-3.7911053185997004E-3</v>
      </c>
      <c r="K159" s="22" t="str">
        <f t="shared" si="8"/>
        <v/>
      </c>
    </row>
    <row r="160" spans="2:11" x14ac:dyDescent="0.25">
      <c r="B160" s="27" t="str">
        <f>'Town Data'!A156</f>
        <v>SHOREHAM</v>
      </c>
      <c r="C160" s="49">
        <f>IF('Town Data'!C156&gt;9,'Town Data'!B156,"*")</f>
        <v>38281614.780000001</v>
      </c>
      <c r="D160" s="50">
        <f>IF('Town Data'!E156&gt;9,'Town Data'!D156,"*")</f>
        <v>1769829.88</v>
      </c>
      <c r="E160" s="51" t="str">
        <f>IF('Town Data'!G156&gt;9,'Town Data'!F156,"*")</f>
        <v>*</v>
      </c>
      <c r="F160" s="50">
        <f>IF('Town Data'!I156&gt;9,'Town Data'!H156,"*")</f>
        <v>30874983.449999999</v>
      </c>
      <c r="G160" s="50">
        <f>IF('Town Data'!K156&gt;9,'Town Data'!J156,"*")</f>
        <v>1635654.69</v>
      </c>
      <c r="H160" s="51" t="str">
        <f>IF('Town Data'!M156&gt;9,'Town Data'!L156,"*")</f>
        <v>*</v>
      </c>
      <c r="I160" s="22">
        <f t="shared" si="6"/>
        <v>0.23989102186870975</v>
      </c>
      <c r="J160" s="22">
        <f t="shared" si="7"/>
        <v>8.2031489176972894E-2</v>
      </c>
      <c r="K160" s="22" t="str">
        <f t="shared" si="8"/>
        <v/>
      </c>
    </row>
    <row r="161" spans="2:11" x14ac:dyDescent="0.25">
      <c r="B161" s="27" t="str">
        <f>'Town Data'!A157</f>
        <v>SHREWSBURY</v>
      </c>
      <c r="C161" s="49">
        <f>IF('Town Data'!C157&gt;9,'Town Data'!B157,"*")</f>
        <v>1988697.71</v>
      </c>
      <c r="D161" s="50">
        <f>IF('Town Data'!E157&gt;9,'Town Data'!D157,"*")</f>
        <v>1141689.72</v>
      </c>
      <c r="E161" s="51" t="str">
        <f>IF('Town Data'!G157&gt;9,'Town Data'!F157,"*")</f>
        <v>*</v>
      </c>
      <c r="F161" s="50">
        <f>IF('Town Data'!I157&gt;9,'Town Data'!H157,"*")</f>
        <v>1923421.95</v>
      </c>
      <c r="G161" s="50">
        <f>IF('Town Data'!K157&gt;9,'Town Data'!J157,"*")</f>
        <v>1147995.1299999999</v>
      </c>
      <c r="H161" s="51" t="str">
        <f>IF('Town Data'!M157&gt;9,'Town Data'!L157,"*")</f>
        <v>*</v>
      </c>
      <c r="I161" s="22">
        <f t="shared" si="6"/>
        <v>3.3937306372114562E-2</v>
      </c>
      <c r="J161" s="22">
        <f t="shared" si="7"/>
        <v>-5.4925407218407944E-3</v>
      </c>
      <c r="K161" s="22" t="str">
        <f t="shared" si="8"/>
        <v/>
      </c>
    </row>
    <row r="162" spans="2:11" x14ac:dyDescent="0.25">
      <c r="B162" s="27" t="str">
        <f>'Town Data'!A158</f>
        <v>SOUTH BURLINGTON</v>
      </c>
      <c r="C162" s="49">
        <f>IF('Town Data'!C158&gt;9,'Town Data'!B158,"*")</f>
        <v>1901499062.8</v>
      </c>
      <c r="D162" s="50">
        <f>IF('Town Data'!E158&gt;9,'Town Data'!D158,"*")</f>
        <v>331962343.51999998</v>
      </c>
      <c r="E162" s="51">
        <f>IF('Town Data'!G158&gt;9,'Town Data'!F158,"*")</f>
        <v>18180532.166666664</v>
      </c>
      <c r="F162" s="50">
        <f>IF('Town Data'!I158&gt;9,'Town Data'!H158,"*")</f>
        <v>1770306866.4400001</v>
      </c>
      <c r="G162" s="50">
        <f>IF('Town Data'!K158&gt;9,'Town Data'!J158,"*")</f>
        <v>321445870.55000001</v>
      </c>
      <c r="H162" s="51">
        <f>IF('Town Data'!M158&gt;9,'Town Data'!L158,"*")</f>
        <v>17436006.500000004</v>
      </c>
      <c r="I162" s="22">
        <f t="shared" si="6"/>
        <v>7.4107036947679547E-2</v>
      </c>
      <c r="J162" s="22">
        <f t="shared" si="7"/>
        <v>3.2716155139918532E-2</v>
      </c>
      <c r="K162" s="22">
        <f t="shared" si="8"/>
        <v>4.2700469666988268E-2</v>
      </c>
    </row>
    <row r="163" spans="2:11" x14ac:dyDescent="0.25">
      <c r="B163" s="27" t="str">
        <f>'Town Data'!A159</f>
        <v>SOUTH HERO</v>
      </c>
      <c r="C163" s="49">
        <f>IF('Town Data'!C159&gt;9,'Town Data'!B159,"*")</f>
        <v>21654797.289999999</v>
      </c>
      <c r="D163" s="50">
        <f>IF('Town Data'!E159&gt;9,'Town Data'!D159,"*")</f>
        <v>6543333.1500000004</v>
      </c>
      <c r="E163" s="51" t="str">
        <f>IF('Town Data'!G159&gt;9,'Town Data'!F159,"*")</f>
        <v>*</v>
      </c>
      <c r="F163" s="50">
        <f>IF('Town Data'!I159&gt;9,'Town Data'!H159,"*")</f>
        <v>21703315.02</v>
      </c>
      <c r="G163" s="50">
        <f>IF('Town Data'!K159&gt;9,'Town Data'!J159,"*")</f>
        <v>6111254.8399999999</v>
      </c>
      <c r="H163" s="51">
        <f>IF('Town Data'!M159&gt;9,'Town Data'!L159,"*")</f>
        <v>112858.16666666673</v>
      </c>
      <c r="I163" s="22">
        <f t="shared" si="6"/>
        <v>-2.2354985842158435E-3</v>
      </c>
      <c r="J163" s="22">
        <f t="shared" si="7"/>
        <v>7.0702060593500066E-2</v>
      </c>
      <c r="K163" s="22" t="str">
        <f t="shared" si="8"/>
        <v/>
      </c>
    </row>
    <row r="164" spans="2:11" x14ac:dyDescent="0.25">
      <c r="B164" s="27" t="str">
        <f>'Town Data'!A160</f>
        <v>SPRINGFIELD</v>
      </c>
      <c r="C164" s="49">
        <f>IF('Town Data'!C160&gt;9,'Town Data'!B160,"*")</f>
        <v>173400332.31</v>
      </c>
      <c r="D164" s="50">
        <f>IF('Town Data'!E160&gt;9,'Town Data'!D160,"*")</f>
        <v>49672199.899999999</v>
      </c>
      <c r="E164" s="51">
        <f>IF('Town Data'!G160&gt;9,'Town Data'!F160,"*")</f>
        <v>2120076.666666667</v>
      </c>
      <c r="F164" s="50">
        <f>IF('Town Data'!I160&gt;9,'Town Data'!H160,"*")</f>
        <v>202949323.06</v>
      </c>
      <c r="G164" s="50">
        <f>IF('Town Data'!K160&gt;9,'Town Data'!J160,"*")</f>
        <v>52097323.490000002</v>
      </c>
      <c r="H164" s="51">
        <f>IF('Town Data'!M160&gt;9,'Town Data'!L160,"*")</f>
        <v>2429599.166666667</v>
      </c>
      <c r="I164" s="22">
        <f t="shared" si="6"/>
        <v>-0.1455978778567501</v>
      </c>
      <c r="J164" s="22">
        <f t="shared" si="7"/>
        <v>-4.6549869120733278E-2</v>
      </c>
      <c r="K164" s="22">
        <f t="shared" si="8"/>
        <v>-0.12739652871409857</v>
      </c>
    </row>
    <row r="165" spans="2:11" x14ac:dyDescent="0.25">
      <c r="B165" s="27" t="str">
        <f>'Town Data'!A161</f>
        <v>ST ALBANS</v>
      </c>
      <c r="C165" s="49">
        <f>IF('Town Data'!C161&gt;9,'Town Data'!B161,"*")</f>
        <v>695260337.48000002</v>
      </c>
      <c r="D165" s="50">
        <f>IF('Town Data'!E161&gt;9,'Town Data'!D161,"*")</f>
        <v>91292103.810000002</v>
      </c>
      <c r="E165" s="51">
        <f>IF('Town Data'!G161&gt;9,'Town Data'!F161,"*")</f>
        <v>3885030.0000000037</v>
      </c>
      <c r="F165" s="50">
        <f>IF('Town Data'!I161&gt;9,'Town Data'!H161,"*")</f>
        <v>666689329.91999996</v>
      </c>
      <c r="G165" s="50">
        <f>IF('Town Data'!K161&gt;9,'Town Data'!J161,"*")</f>
        <v>82427912.459999993</v>
      </c>
      <c r="H165" s="51">
        <f>IF('Town Data'!M161&gt;9,'Town Data'!L161,"*")</f>
        <v>3139592.3333333335</v>
      </c>
      <c r="I165" s="22">
        <f t="shared" si="6"/>
        <v>4.2855054487565394E-2</v>
      </c>
      <c r="J165" s="22">
        <f t="shared" si="7"/>
        <v>0.10753870970954843</v>
      </c>
      <c r="K165" s="22">
        <f t="shared" si="8"/>
        <v>0.2374313565338696</v>
      </c>
    </row>
    <row r="166" spans="2:11" x14ac:dyDescent="0.25">
      <c r="B166" s="27" t="str">
        <f>'Town Data'!A162</f>
        <v>ST ALBANS TOWN</v>
      </c>
      <c r="C166" s="49">
        <f>IF('Town Data'!C162&gt;9,'Town Data'!B162,"*")</f>
        <v>258741363.56999999</v>
      </c>
      <c r="D166" s="50">
        <f>IF('Town Data'!E162&gt;9,'Town Data'!D162,"*")</f>
        <v>66419289.68</v>
      </c>
      <c r="E166" s="51">
        <f>IF('Town Data'!G162&gt;9,'Town Data'!F162,"*")</f>
        <v>1112589.5000000009</v>
      </c>
      <c r="F166" s="50">
        <f>IF('Town Data'!I162&gt;9,'Town Data'!H162,"*")</f>
        <v>257173697.19</v>
      </c>
      <c r="G166" s="50">
        <f>IF('Town Data'!K162&gt;9,'Town Data'!J162,"*")</f>
        <v>66552604.159999996</v>
      </c>
      <c r="H166" s="51">
        <f>IF('Town Data'!M162&gt;9,'Town Data'!L162,"*")</f>
        <v>1346953.5000000007</v>
      </c>
      <c r="I166" s="22">
        <f t="shared" si="6"/>
        <v>6.0957492820185371E-3</v>
      </c>
      <c r="J166" s="22">
        <f t="shared" si="7"/>
        <v>-2.003144455166527E-3</v>
      </c>
      <c r="K166" s="22">
        <f t="shared" si="8"/>
        <v>-0.17399561306310846</v>
      </c>
    </row>
    <row r="167" spans="2:11" x14ac:dyDescent="0.25">
      <c r="B167" s="27" t="str">
        <f>'Town Data'!A163</f>
        <v>ST JOHNSBURY</v>
      </c>
      <c r="C167" s="49">
        <f>IF('Town Data'!C163&gt;9,'Town Data'!B163,"*")</f>
        <v>296988486.04000002</v>
      </c>
      <c r="D167" s="50">
        <f>IF('Town Data'!E163&gt;9,'Town Data'!D163,"*")</f>
        <v>76904429.019999996</v>
      </c>
      <c r="E167" s="51">
        <f>IF('Town Data'!G163&gt;9,'Town Data'!F163,"*")</f>
        <v>1931613.8333333326</v>
      </c>
      <c r="F167" s="50">
        <f>IF('Town Data'!I163&gt;9,'Town Data'!H163,"*")</f>
        <v>248045337.00999999</v>
      </c>
      <c r="G167" s="50">
        <f>IF('Town Data'!K163&gt;9,'Town Data'!J163,"*")</f>
        <v>74518295.560000002</v>
      </c>
      <c r="H167" s="51">
        <f>IF('Town Data'!M163&gt;9,'Town Data'!L163,"*")</f>
        <v>2667845.3333333349</v>
      </c>
      <c r="I167" s="22">
        <f t="shared" si="6"/>
        <v>0.19731533605901602</v>
      </c>
      <c r="J167" s="22">
        <f t="shared" si="7"/>
        <v>3.2020773449907301E-2</v>
      </c>
      <c r="K167" s="22">
        <f t="shared" si="8"/>
        <v>-0.27596483604246996</v>
      </c>
    </row>
    <row r="168" spans="2:11" x14ac:dyDescent="0.25">
      <c r="B168" s="27" t="str">
        <f>'Town Data'!A164</f>
        <v>STAMFORD</v>
      </c>
      <c r="C168" s="49">
        <f>IF('Town Data'!C164&gt;9,'Town Data'!B164,"*")</f>
        <v>2031733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>
        <f>IF('Town Data'!I164&gt;9,'Town Data'!H164,"*")</f>
        <v>2253310.94</v>
      </c>
      <c r="G168" s="50">
        <f>IF('Town Data'!K164&gt;9,'Town Data'!J164,"*")</f>
        <v>1596463.53</v>
      </c>
      <c r="H168" s="51" t="str">
        <f>IF('Town Data'!M164&gt;9,'Town Data'!L164,"*")</f>
        <v>*</v>
      </c>
      <c r="I168" s="22">
        <f t="shared" si="6"/>
        <v>-9.8334382559736713E-2</v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 t="str">
        <f>'Town Data'!A165</f>
        <v>STARKSBORO</v>
      </c>
      <c r="C169" s="49">
        <f>IF('Town Data'!C165&gt;9,'Town Data'!B165,"*")</f>
        <v>2278004.2799999998</v>
      </c>
      <c r="D169" s="50">
        <f>IF('Town Data'!E165&gt;9,'Town Data'!D165,"*")</f>
        <v>732839.41</v>
      </c>
      <c r="E169" s="51" t="str">
        <f>IF('Town Data'!G165&gt;9,'Town Data'!F165,"*")</f>
        <v>*</v>
      </c>
      <c r="F169" s="50">
        <f>IF('Town Data'!I165&gt;9,'Town Data'!H165,"*")</f>
        <v>1658500.86</v>
      </c>
      <c r="G169" s="50">
        <f>IF('Town Data'!K165&gt;9,'Town Data'!J165,"*")</f>
        <v>798692.13</v>
      </c>
      <c r="H169" s="51" t="str">
        <f>IF('Town Data'!M165&gt;9,'Town Data'!L165,"*")</f>
        <v>*</v>
      </c>
      <c r="I169" s="22">
        <f t="shared" si="6"/>
        <v>0.37353216687508961</v>
      </c>
      <c r="J169" s="22">
        <f t="shared" si="7"/>
        <v>-8.2450693485611251E-2</v>
      </c>
      <c r="K169" s="22" t="str">
        <f t="shared" si="8"/>
        <v/>
      </c>
    </row>
    <row r="170" spans="2:11" x14ac:dyDescent="0.25">
      <c r="B170" s="27" t="str">
        <f>'Town Data'!A166</f>
        <v>STOCKBRIDGE</v>
      </c>
      <c r="C170" s="49">
        <f>IF('Town Data'!C166&gt;9,'Town Data'!B166,"*")</f>
        <v>4675915.49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>
        <f>IF('Town Data'!I166&gt;9,'Town Data'!H166,"*")</f>
        <v>4228952.92</v>
      </c>
      <c r="G170" s="50">
        <f>IF('Town Data'!K166&gt;9,'Town Data'!J166,"*")</f>
        <v>469785.18</v>
      </c>
      <c r="H170" s="51" t="str">
        <f>IF('Town Data'!M166&gt;9,'Town Data'!L166,"*")</f>
        <v>*</v>
      </c>
      <c r="I170" s="22">
        <f t="shared" si="6"/>
        <v>0.10569107257878868</v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 t="str">
        <f>'Town Data'!A167</f>
        <v>STOWE</v>
      </c>
      <c r="C171" s="49">
        <f>IF('Town Data'!C167&gt;9,'Town Data'!B167,"*")</f>
        <v>203771778.75</v>
      </c>
      <c r="D171" s="50">
        <f>IF('Town Data'!E167&gt;9,'Town Data'!D167,"*")</f>
        <v>96196380.090000004</v>
      </c>
      <c r="E171" s="51">
        <f>IF('Town Data'!G167&gt;9,'Town Data'!F167,"*")</f>
        <v>3930914.4999999981</v>
      </c>
      <c r="F171" s="50">
        <f>IF('Town Data'!I167&gt;9,'Town Data'!H167,"*")</f>
        <v>196802081.5</v>
      </c>
      <c r="G171" s="50">
        <f>IF('Town Data'!K167&gt;9,'Town Data'!J167,"*")</f>
        <v>92765526.129999995</v>
      </c>
      <c r="H171" s="51">
        <f>IF('Town Data'!M167&gt;9,'Town Data'!L167,"*")</f>
        <v>3613752.6666666637</v>
      </c>
      <c r="I171" s="22">
        <f t="shared" si="6"/>
        <v>3.5414753730640798E-2</v>
      </c>
      <c r="J171" s="22">
        <f t="shared" si="7"/>
        <v>3.6984148132702545E-2</v>
      </c>
      <c r="K171" s="22">
        <f t="shared" si="8"/>
        <v>8.776522982849444E-2</v>
      </c>
    </row>
    <row r="172" spans="2:11" x14ac:dyDescent="0.25">
      <c r="B172" s="27" t="str">
        <f>'Town Data'!A168</f>
        <v>STRAFFORD</v>
      </c>
      <c r="C172" s="49">
        <f>IF('Town Data'!C168&gt;9,'Town Data'!B168,"*")</f>
        <v>4712879.83</v>
      </c>
      <c r="D172" s="50">
        <f>IF('Town Data'!E168&gt;9,'Town Data'!D168,"*")</f>
        <v>640850.78</v>
      </c>
      <c r="E172" s="51">
        <f>IF('Town Data'!G168&gt;9,'Town Data'!F168,"*")</f>
        <v>29244.499999999971</v>
      </c>
      <c r="F172" s="50">
        <f>IF('Town Data'!I168&gt;9,'Town Data'!H168,"*")</f>
        <v>4689645.0599999996</v>
      </c>
      <c r="G172" s="50">
        <f>IF('Town Data'!K168&gt;9,'Town Data'!J168,"*")</f>
        <v>657767.30000000005</v>
      </c>
      <c r="H172" s="51">
        <f>IF('Town Data'!M168&gt;9,'Town Data'!L168,"*")</f>
        <v>23690.333333333296</v>
      </c>
      <c r="I172" s="22">
        <f t="shared" si="6"/>
        <v>4.9544836981757602E-3</v>
      </c>
      <c r="J172" s="22">
        <f t="shared" si="7"/>
        <v>-2.5718092097311643E-2</v>
      </c>
      <c r="K172" s="22">
        <f t="shared" si="8"/>
        <v>0.23444864994160841</v>
      </c>
    </row>
    <row r="173" spans="2:11" x14ac:dyDescent="0.25">
      <c r="B173" s="27" t="str">
        <f>'Town Data'!A169</f>
        <v>STRATTON</v>
      </c>
      <c r="C173" s="49">
        <f>IF('Town Data'!C169&gt;9,'Town Data'!B169,"*")</f>
        <v>71080344.900000006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>
        <f>IF('Town Data'!I169&gt;9,'Town Data'!H169,"*")</f>
        <v>75685146.930000007</v>
      </c>
      <c r="G173" s="50">
        <f>IF('Town Data'!K169&gt;9,'Town Data'!J169,"*")</f>
        <v>27550952.039999999</v>
      </c>
      <c r="H173" s="51" t="str">
        <f>IF('Town Data'!M169&gt;9,'Town Data'!L169,"*")</f>
        <v>*</v>
      </c>
      <c r="I173" s="22">
        <f t="shared" si="6"/>
        <v>-6.0841555004959025E-2</v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 t="str">
        <f>'Town Data'!A170</f>
        <v>SUDBURY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>
        <f>IF('Town Data'!I170&gt;9,'Town Data'!H170,"*")</f>
        <v>6474866.6799999997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 t="str">
        <f>'Town Data'!A171</f>
        <v>SUNDERLAND</v>
      </c>
      <c r="C175" s="49">
        <f>IF('Town Data'!C171&gt;9,'Town Data'!B171,"*")</f>
        <v>4072881.46</v>
      </c>
      <c r="D175" s="50">
        <f>IF('Town Data'!E171&gt;9,'Town Data'!D171,"*")</f>
        <v>418417.19</v>
      </c>
      <c r="E175" s="51" t="str">
        <f>IF('Town Data'!G171&gt;9,'Town Data'!F171,"*")</f>
        <v>*</v>
      </c>
      <c r="F175" s="50">
        <f>IF('Town Data'!I171&gt;9,'Town Data'!H171,"*")</f>
        <v>4180314.12</v>
      </c>
      <c r="G175" s="50">
        <f>IF('Town Data'!K171&gt;9,'Town Data'!J171,"*")</f>
        <v>390941.21</v>
      </c>
      <c r="H175" s="51" t="str">
        <f>IF('Town Data'!M171&gt;9,'Town Data'!L171,"*")</f>
        <v>*</v>
      </c>
      <c r="I175" s="22">
        <f t="shared" si="6"/>
        <v>-2.5699662014872737E-2</v>
      </c>
      <c r="J175" s="22">
        <f t="shared" si="7"/>
        <v>7.0281616000523406E-2</v>
      </c>
      <c r="K175" s="22" t="str">
        <f t="shared" si="8"/>
        <v/>
      </c>
    </row>
    <row r="176" spans="2:11" x14ac:dyDescent="0.25">
      <c r="B176" s="27" t="str">
        <f>'Town Data'!A172</f>
        <v>SUTTON</v>
      </c>
      <c r="C176" s="49">
        <f>IF('Town Data'!C172&gt;9,'Town Data'!B172,"*")</f>
        <v>901717.61</v>
      </c>
      <c r="D176" s="50">
        <f>IF('Town Data'!E172&gt;9,'Town Data'!D172,"*")</f>
        <v>261449.32</v>
      </c>
      <c r="E176" s="51" t="str">
        <f>IF('Town Data'!G172&gt;9,'Town Data'!F172,"*")</f>
        <v>*</v>
      </c>
      <c r="F176" s="50">
        <f>IF('Town Data'!I172&gt;9,'Town Data'!H172,"*")</f>
        <v>392264.93</v>
      </c>
      <c r="G176" s="50">
        <f>IF('Town Data'!K172&gt;9,'Town Data'!J172,"*")</f>
        <v>204983.1</v>
      </c>
      <c r="H176" s="51" t="str">
        <f>IF('Town Data'!M172&gt;9,'Town Data'!L172,"*")</f>
        <v>*</v>
      </c>
      <c r="I176" s="22">
        <f t="shared" si="6"/>
        <v>1.298746436496375</v>
      </c>
      <c r="J176" s="22">
        <f t="shared" si="7"/>
        <v>0.27546768489695006</v>
      </c>
      <c r="K176" s="22" t="str">
        <f t="shared" si="8"/>
        <v/>
      </c>
    </row>
    <row r="177" spans="2:11" x14ac:dyDescent="0.25">
      <c r="B177" s="27" t="str">
        <f>'Town Data'!A173</f>
        <v>SWANTON</v>
      </c>
      <c r="C177" s="49">
        <f>IF('Town Data'!C173&gt;9,'Town Data'!B173,"*")</f>
        <v>204735261.75</v>
      </c>
      <c r="D177" s="50">
        <f>IF('Town Data'!E173&gt;9,'Town Data'!D173,"*")</f>
        <v>35630430.350000001</v>
      </c>
      <c r="E177" s="51">
        <f>IF('Town Data'!G173&gt;9,'Town Data'!F173,"*")</f>
        <v>446993.66666666593</v>
      </c>
      <c r="F177" s="50">
        <f>IF('Town Data'!I173&gt;9,'Town Data'!H173,"*")</f>
        <v>193970032.11000001</v>
      </c>
      <c r="G177" s="50">
        <f>IF('Town Data'!K173&gt;9,'Town Data'!J173,"*")</f>
        <v>34266878.020000003</v>
      </c>
      <c r="H177" s="51">
        <f>IF('Town Data'!M173&gt;9,'Town Data'!L173,"*")</f>
        <v>525209.66666666663</v>
      </c>
      <c r="I177" s="22">
        <f t="shared" si="6"/>
        <v>5.5499447635782448E-2</v>
      </c>
      <c r="J177" s="22">
        <f t="shared" si="7"/>
        <v>3.9792137737326268E-2</v>
      </c>
      <c r="K177" s="22">
        <f t="shared" si="8"/>
        <v>-0.14892338234444918</v>
      </c>
    </row>
    <row r="178" spans="2:11" x14ac:dyDescent="0.25">
      <c r="B178" s="27" t="str">
        <f>'Town Data'!A174</f>
        <v>THETFORD</v>
      </c>
      <c r="C178" s="49">
        <f>IF('Town Data'!C174&gt;9,'Town Data'!B174,"*")</f>
        <v>17029840.469999999</v>
      </c>
      <c r="D178" s="50">
        <f>IF('Town Data'!E174&gt;9,'Town Data'!D174,"*")</f>
        <v>6391131.0300000003</v>
      </c>
      <c r="E178" s="51">
        <f>IF('Town Data'!G174&gt;9,'Town Data'!F174,"*")</f>
        <v>280013.66666666669</v>
      </c>
      <c r="F178" s="50">
        <f>IF('Town Data'!I174&gt;9,'Town Data'!H174,"*")</f>
        <v>16558715.66</v>
      </c>
      <c r="G178" s="50">
        <f>IF('Town Data'!K174&gt;9,'Town Data'!J174,"*")</f>
        <v>5930062.6600000001</v>
      </c>
      <c r="H178" s="51">
        <f>IF('Town Data'!M174&gt;9,'Town Data'!L174,"*")</f>
        <v>188384.66666666669</v>
      </c>
      <c r="I178" s="22">
        <f t="shared" si="6"/>
        <v>2.8451772448636795E-2</v>
      </c>
      <c r="J178" s="22">
        <f t="shared" si="7"/>
        <v>7.7751011487625685E-2</v>
      </c>
      <c r="K178" s="22">
        <f t="shared" si="8"/>
        <v>0.48639308931724801</v>
      </c>
    </row>
    <row r="179" spans="2:11" x14ac:dyDescent="0.25">
      <c r="B179" s="27" t="str">
        <f>'Town Data'!A175</f>
        <v>TOPSHAM</v>
      </c>
      <c r="C179" s="49">
        <f>IF('Town Data'!C175&gt;9,'Town Data'!B175,"*")</f>
        <v>4177588.97</v>
      </c>
      <c r="D179" s="50">
        <f>IF('Town Data'!E175&gt;9,'Town Data'!D175,"*")</f>
        <v>396165.34</v>
      </c>
      <c r="E179" s="51" t="str">
        <f>IF('Town Data'!G175&gt;9,'Town Data'!F175,"*")</f>
        <v>*</v>
      </c>
      <c r="F179" s="50">
        <f>IF('Town Data'!I175&gt;9,'Town Data'!H175,"*")</f>
        <v>4464197.25</v>
      </c>
      <c r="G179" s="50">
        <f>IF('Town Data'!K175&gt;9,'Town Data'!J175,"*")</f>
        <v>460091.24</v>
      </c>
      <c r="H179" s="51" t="str">
        <f>IF('Town Data'!M175&gt;9,'Town Data'!L175,"*")</f>
        <v>*</v>
      </c>
      <c r="I179" s="22">
        <f t="shared" si="6"/>
        <v>-6.4201526937457745E-2</v>
      </c>
      <c r="J179" s="22">
        <f t="shared" si="7"/>
        <v>-0.13894178902428128</v>
      </c>
      <c r="K179" s="22" t="str">
        <f t="shared" si="8"/>
        <v/>
      </c>
    </row>
    <row r="180" spans="2:11" x14ac:dyDescent="0.25">
      <c r="B180" s="27" t="str">
        <f>'Town Data'!A176</f>
        <v>TOWNSHEND</v>
      </c>
      <c r="C180" s="49">
        <f>IF('Town Data'!C176&gt;9,'Town Data'!B176,"*")</f>
        <v>16169797.85</v>
      </c>
      <c r="D180" s="50">
        <f>IF('Town Data'!E176&gt;9,'Town Data'!D176,"*")</f>
        <v>2940520.92</v>
      </c>
      <c r="E180" s="51" t="str">
        <f>IF('Town Data'!G176&gt;9,'Town Data'!F176,"*")</f>
        <v>*</v>
      </c>
      <c r="F180" s="50">
        <f>IF('Town Data'!I176&gt;9,'Town Data'!H176,"*")</f>
        <v>15466952.130000001</v>
      </c>
      <c r="G180" s="50">
        <f>IF('Town Data'!K176&gt;9,'Town Data'!J176,"*")</f>
        <v>2794651.18</v>
      </c>
      <c r="H180" s="51" t="str">
        <f>IF('Town Data'!M176&gt;9,'Town Data'!L176,"*")</f>
        <v>*</v>
      </c>
      <c r="I180" s="22">
        <f t="shared" si="6"/>
        <v>4.5441772502595748E-2</v>
      </c>
      <c r="J180" s="22">
        <f t="shared" si="7"/>
        <v>5.2196045447074277E-2</v>
      </c>
      <c r="K180" s="22" t="str">
        <f t="shared" si="8"/>
        <v/>
      </c>
    </row>
    <row r="181" spans="2:11" x14ac:dyDescent="0.25">
      <c r="B181" s="27" t="str">
        <f>'Town Data'!A177</f>
        <v>TROY</v>
      </c>
      <c r="C181" s="49">
        <f>IF('Town Data'!C177&gt;9,'Town Data'!B177,"*")</f>
        <v>40248089.159999996</v>
      </c>
      <c r="D181" s="50">
        <f>IF('Town Data'!E177&gt;9,'Town Data'!D177,"*")</f>
        <v>3609218.17</v>
      </c>
      <c r="E181" s="51">
        <f>IF('Town Data'!G177&gt;9,'Town Data'!F177,"*")</f>
        <v>592823.50000000058</v>
      </c>
      <c r="F181" s="50">
        <f>IF('Town Data'!I177&gt;9,'Town Data'!H177,"*")</f>
        <v>34755574.640000001</v>
      </c>
      <c r="G181" s="50">
        <f>IF('Town Data'!K177&gt;9,'Town Data'!J177,"*")</f>
        <v>3946554.31</v>
      </c>
      <c r="H181" s="51">
        <f>IF('Town Data'!M177&gt;9,'Town Data'!L177,"*")</f>
        <v>228576.8333333334</v>
      </c>
      <c r="I181" s="22">
        <f t="shared" si="6"/>
        <v>0.1580326200010139</v>
      </c>
      <c r="J181" s="22">
        <f t="shared" si="7"/>
        <v>-8.5476117519842298E-2</v>
      </c>
      <c r="K181" s="22">
        <f t="shared" si="8"/>
        <v>1.5935414860502797</v>
      </c>
    </row>
    <row r="182" spans="2:11" x14ac:dyDescent="0.25">
      <c r="B182" s="27" t="str">
        <f>'Town Data'!A178</f>
        <v>TUNBRIDGE</v>
      </c>
      <c r="C182" s="49">
        <f>IF('Town Data'!C178&gt;9,'Town Data'!B178,"*")</f>
        <v>2438034.13</v>
      </c>
      <c r="D182" s="50">
        <f>IF('Town Data'!E178&gt;9,'Town Data'!D178,"*")</f>
        <v>1285558.55</v>
      </c>
      <c r="E182" s="51" t="str">
        <f>IF('Town Data'!G178&gt;9,'Town Data'!F178,"*")</f>
        <v>*</v>
      </c>
      <c r="F182" s="50">
        <f>IF('Town Data'!I178&gt;9,'Town Data'!H178,"*")</f>
        <v>2435587.2599999998</v>
      </c>
      <c r="G182" s="50">
        <f>IF('Town Data'!K178&gt;9,'Town Data'!J178,"*")</f>
        <v>1235818.06</v>
      </c>
      <c r="H182" s="51" t="str">
        <f>IF('Town Data'!M178&gt;9,'Town Data'!L178,"*")</f>
        <v>*</v>
      </c>
      <c r="I182" s="22">
        <f t="shared" si="6"/>
        <v>1.0046324515591825E-3</v>
      </c>
      <c r="J182" s="22">
        <f t="shared" si="7"/>
        <v>4.0249039571407449E-2</v>
      </c>
      <c r="K182" s="22" t="str">
        <f t="shared" si="8"/>
        <v/>
      </c>
    </row>
    <row r="183" spans="2:11" x14ac:dyDescent="0.25">
      <c r="B183" s="27" t="str">
        <f>'Town Data'!A179</f>
        <v>UNDERHILL</v>
      </c>
      <c r="C183" s="49">
        <f>IF('Town Data'!C179&gt;9,'Town Data'!B179,"*")</f>
        <v>28738726.190000001</v>
      </c>
      <c r="D183" s="50">
        <f>IF('Town Data'!E179&gt;9,'Town Data'!D179,"*")</f>
        <v>3214693.48</v>
      </c>
      <c r="E183" s="51">
        <f>IF('Town Data'!G179&gt;9,'Town Data'!F179,"*")</f>
        <v>45496.666666666635</v>
      </c>
      <c r="F183" s="50">
        <f>IF('Town Data'!I179&gt;9,'Town Data'!H179,"*")</f>
        <v>30369139.52</v>
      </c>
      <c r="G183" s="50">
        <f>IF('Town Data'!K179&gt;9,'Town Data'!J179,"*")</f>
        <v>3153882.69</v>
      </c>
      <c r="H183" s="51">
        <f>IF('Town Data'!M179&gt;9,'Town Data'!L179,"*")</f>
        <v>88734.333333333299</v>
      </c>
      <c r="I183" s="22">
        <f t="shared" si="6"/>
        <v>-5.3686517160825974E-2</v>
      </c>
      <c r="J183" s="22">
        <f t="shared" si="7"/>
        <v>1.9281246633811873E-2</v>
      </c>
      <c r="K183" s="22">
        <f t="shared" si="8"/>
        <v>-0.4872709924381019</v>
      </c>
    </row>
    <row r="184" spans="2:11" x14ac:dyDescent="0.25">
      <c r="B184" s="27" t="str">
        <f>'Town Data'!A180</f>
        <v>VERGENNES</v>
      </c>
      <c r="C184" s="49">
        <f>IF('Town Data'!C180&gt;9,'Town Data'!B180,"*")</f>
        <v>190996239.68000001</v>
      </c>
      <c r="D184" s="50">
        <f>IF('Town Data'!E180&gt;9,'Town Data'!D180,"*")</f>
        <v>19052251.82</v>
      </c>
      <c r="E184" s="51">
        <f>IF('Town Data'!G180&gt;9,'Town Data'!F180,"*")</f>
        <v>3226974.1666666702</v>
      </c>
      <c r="F184" s="50">
        <f>IF('Town Data'!I180&gt;9,'Town Data'!H180,"*")</f>
        <v>182008269.91</v>
      </c>
      <c r="G184" s="50">
        <f>IF('Town Data'!K180&gt;9,'Town Data'!J180,"*")</f>
        <v>17756480.68</v>
      </c>
      <c r="H184" s="51">
        <f>IF('Town Data'!M180&gt;9,'Town Data'!L180,"*")</f>
        <v>3386673.4999999958</v>
      </c>
      <c r="I184" s="22">
        <f t="shared" si="6"/>
        <v>4.9382205404427004E-2</v>
      </c>
      <c r="J184" s="22">
        <f t="shared" si="7"/>
        <v>7.2974547341438642E-2</v>
      </c>
      <c r="K184" s="22">
        <f t="shared" si="8"/>
        <v>-4.7155219814760937E-2</v>
      </c>
    </row>
    <row r="185" spans="2:11" x14ac:dyDescent="0.25">
      <c r="B185" s="27" t="str">
        <f>'Town Data'!A181</f>
        <v>VERNON</v>
      </c>
      <c r="C185" s="49">
        <f>IF('Town Data'!C181&gt;9,'Town Data'!B181,"*")</f>
        <v>20340430.18</v>
      </c>
      <c r="D185" s="50">
        <f>IF('Town Data'!E181&gt;9,'Town Data'!D181,"*")</f>
        <v>3201658.93</v>
      </c>
      <c r="E185" s="51" t="str">
        <f>IF('Town Data'!G181&gt;9,'Town Data'!F181,"*")</f>
        <v>*</v>
      </c>
      <c r="F185" s="50">
        <f>IF('Town Data'!I181&gt;9,'Town Data'!H181,"*")</f>
        <v>19999509.359999999</v>
      </c>
      <c r="G185" s="50">
        <f>IF('Town Data'!K181&gt;9,'Town Data'!J181,"*")</f>
        <v>3380940.78</v>
      </c>
      <c r="H185" s="51" t="str">
        <f>IF('Town Data'!M181&gt;9,'Town Data'!L181,"*")</f>
        <v>*</v>
      </c>
      <c r="I185" s="22">
        <f t="shared" si="6"/>
        <v>1.704645918373671E-2</v>
      </c>
      <c r="J185" s="22">
        <f t="shared" si="7"/>
        <v>-5.3027208006878976E-2</v>
      </c>
      <c r="K185" s="22" t="str">
        <f t="shared" si="8"/>
        <v/>
      </c>
    </row>
    <row r="186" spans="2:11" x14ac:dyDescent="0.25">
      <c r="B186" s="27" t="str">
        <f>'Town Data'!A182</f>
        <v>VERSHIRE</v>
      </c>
      <c r="C186" s="49">
        <f>IF('Town Data'!C182&gt;9,'Town Data'!B182,"*")</f>
        <v>1132253.44</v>
      </c>
      <c r="D186" s="50">
        <f>IF('Town Data'!E182&gt;9,'Town Data'!D182,"*")</f>
        <v>86374.13</v>
      </c>
      <c r="E186" s="51" t="str">
        <f>IF('Town Data'!G182&gt;9,'Town Data'!F182,"*")</f>
        <v>*</v>
      </c>
      <c r="F186" s="50">
        <f>IF('Town Data'!I182&gt;9,'Town Data'!H182,"*")</f>
        <v>1137396.6100000001</v>
      </c>
      <c r="G186" s="50">
        <f>IF('Town Data'!K182&gt;9,'Town Data'!J182,"*")</f>
        <v>164440.57</v>
      </c>
      <c r="H186" s="51" t="str">
        <f>IF('Town Data'!M182&gt;9,'Town Data'!L182,"*")</f>
        <v>*</v>
      </c>
      <c r="I186" s="22">
        <f t="shared" si="6"/>
        <v>-4.521879135898038E-3</v>
      </c>
      <c r="J186" s="22">
        <f t="shared" si="7"/>
        <v>-0.47473953659975759</v>
      </c>
      <c r="K186" s="22" t="str">
        <f t="shared" si="8"/>
        <v/>
      </c>
    </row>
    <row r="187" spans="2:11" x14ac:dyDescent="0.25">
      <c r="B187" s="27" t="str">
        <f>'Town Data'!A183</f>
        <v>WAITSFIELD</v>
      </c>
      <c r="C187" s="49">
        <f>IF('Town Data'!C183&gt;9,'Town Data'!B183,"*")</f>
        <v>124037792.78</v>
      </c>
      <c r="D187" s="50">
        <f>IF('Town Data'!E183&gt;9,'Town Data'!D183,"*")</f>
        <v>40125064.460000001</v>
      </c>
      <c r="E187" s="51">
        <f>IF('Town Data'!G183&gt;9,'Town Data'!F183,"*")</f>
        <v>1450219.9999999998</v>
      </c>
      <c r="F187" s="50">
        <f>IF('Town Data'!I183&gt;9,'Town Data'!H183,"*")</f>
        <v>125210017.51000001</v>
      </c>
      <c r="G187" s="50">
        <f>IF('Town Data'!K183&gt;9,'Town Data'!J183,"*")</f>
        <v>41645301.960000001</v>
      </c>
      <c r="H187" s="51">
        <f>IF('Town Data'!M183&gt;9,'Town Data'!L183,"*")</f>
        <v>784705.49999999977</v>
      </c>
      <c r="I187" s="22">
        <f t="shared" si="6"/>
        <v>-9.3620682538949687E-3</v>
      </c>
      <c r="J187" s="22">
        <f t="shared" si="7"/>
        <v>-3.6504417748253491E-2</v>
      </c>
      <c r="K187" s="22">
        <f t="shared" si="8"/>
        <v>0.84810734727869275</v>
      </c>
    </row>
    <row r="188" spans="2:11" x14ac:dyDescent="0.25">
      <c r="B188" s="27" t="str">
        <f>'Town Data'!A184</f>
        <v>WALDEN</v>
      </c>
      <c r="C188" s="49">
        <f>IF('Town Data'!C184&gt;9,'Town Data'!B184,"*")</f>
        <v>187809.33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>
        <f>IF('Town Data'!I184&gt;9,'Town Data'!H184,"*")</f>
        <v>157280.67000000001</v>
      </c>
      <c r="G188" s="50">
        <f>IF('Town Data'!K184&gt;9,'Town Data'!J184,"*")</f>
        <v>66054.66</v>
      </c>
      <c r="H188" s="51" t="str">
        <f>IF('Town Data'!M184&gt;9,'Town Data'!L184,"*")</f>
        <v>*</v>
      </c>
      <c r="I188" s="22">
        <f t="shared" si="6"/>
        <v>0.19410306428628496</v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 t="str">
        <f>'Town Data'!A185</f>
        <v>WALLINGFORD</v>
      </c>
      <c r="C189" s="49">
        <f>IF('Town Data'!C185&gt;9,'Town Data'!B185,"*")</f>
        <v>11380314.82</v>
      </c>
      <c r="D189" s="50">
        <f>IF('Town Data'!E185&gt;9,'Town Data'!D185,"*")</f>
        <v>3621535.96</v>
      </c>
      <c r="E189" s="51" t="str">
        <f>IF('Town Data'!G185&gt;9,'Town Data'!F185,"*")</f>
        <v>*</v>
      </c>
      <c r="F189" s="50">
        <f>IF('Town Data'!I185&gt;9,'Town Data'!H185,"*")</f>
        <v>11183934.119999999</v>
      </c>
      <c r="G189" s="50">
        <f>IF('Town Data'!K185&gt;9,'Town Data'!J185,"*")</f>
        <v>3210921.86</v>
      </c>
      <c r="H189" s="51" t="str">
        <f>IF('Town Data'!M185&gt;9,'Town Data'!L185,"*")</f>
        <v>*</v>
      </c>
      <c r="I189" s="22">
        <f t="shared" si="6"/>
        <v>1.7559178898310709E-2</v>
      </c>
      <c r="J189" s="22">
        <f t="shared" si="7"/>
        <v>0.12788043991827322</v>
      </c>
      <c r="K189" s="22" t="str">
        <f t="shared" si="8"/>
        <v/>
      </c>
    </row>
    <row r="190" spans="2:11" x14ac:dyDescent="0.25">
      <c r="B190" s="27" t="str">
        <f>'Town Data'!A186</f>
        <v>WARDSBORO</v>
      </c>
      <c r="C190" s="49">
        <f>IF('Town Data'!C186&gt;9,'Town Data'!B186,"*")</f>
        <v>4332597.09</v>
      </c>
      <c r="D190" s="50">
        <f>IF('Town Data'!E186&gt;9,'Town Data'!D186,"*")</f>
        <v>1111731.3799999999</v>
      </c>
      <c r="E190" s="51" t="str">
        <f>IF('Town Data'!G186&gt;9,'Town Data'!F186,"*")</f>
        <v>*</v>
      </c>
      <c r="F190" s="50">
        <f>IF('Town Data'!I186&gt;9,'Town Data'!H186,"*")</f>
        <v>3809656.26</v>
      </c>
      <c r="G190" s="50">
        <f>IF('Town Data'!K186&gt;9,'Town Data'!J186,"*")</f>
        <v>958900.03</v>
      </c>
      <c r="H190" s="51" t="str">
        <f>IF('Town Data'!M186&gt;9,'Town Data'!L186,"*")</f>
        <v>*</v>
      </c>
      <c r="I190" s="22">
        <f t="shared" si="6"/>
        <v>0.13726719533483583</v>
      </c>
      <c r="J190" s="22">
        <f t="shared" si="7"/>
        <v>0.15938194307909226</v>
      </c>
      <c r="K190" s="22" t="str">
        <f t="shared" si="8"/>
        <v/>
      </c>
    </row>
    <row r="191" spans="2:11" x14ac:dyDescent="0.25">
      <c r="B191" s="27" t="str">
        <f>'Town Data'!A187</f>
        <v>WARREN</v>
      </c>
      <c r="C191" s="49">
        <f>IF('Town Data'!C187&gt;9,'Town Data'!B187,"*")</f>
        <v>43626178.159999996</v>
      </c>
      <c r="D191" s="50">
        <f>IF('Town Data'!E187&gt;9,'Town Data'!D187,"*")</f>
        <v>22593748.870000001</v>
      </c>
      <c r="E191" s="51">
        <f>IF('Town Data'!G187&gt;9,'Town Data'!F187,"*")</f>
        <v>129343.99999999997</v>
      </c>
      <c r="F191" s="50">
        <f>IF('Town Data'!I187&gt;9,'Town Data'!H187,"*")</f>
        <v>41085330.950000003</v>
      </c>
      <c r="G191" s="50">
        <f>IF('Town Data'!K187&gt;9,'Town Data'!J187,"*")</f>
        <v>21733535.489999998</v>
      </c>
      <c r="H191" s="51">
        <f>IF('Town Data'!M187&gt;9,'Town Data'!L187,"*")</f>
        <v>84287.666666666628</v>
      </c>
      <c r="I191" s="22">
        <f t="shared" si="6"/>
        <v>6.1843172520434406E-2</v>
      </c>
      <c r="J191" s="22">
        <f t="shared" si="7"/>
        <v>3.9580002084603438E-2</v>
      </c>
      <c r="K191" s="22">
        <f t="shared" si="8"/>
        <v>0.53455428433578689</v>
      </c>
    </row>
    <row r="192" spans="2:11" x14ac:dyDescent="0.25">
      <c r="B192" s="27" t="str">
        <f>'Town Data'!A188</f>
        <v>WASHINGTON</v>
      </c>
      <c r="C192" s="49">
        <f>IF('Town Data'!C188&gt;9,'Town Data'!B188,"*")</f>
        <v>3345221.65</v>
      </c>
      <c r="D192" s="50">
        <f>IF('Town Data'!E188&gt;9,'Town Data'!D188,"*")</f>
        <v>844769.16</v>
      </c>
      <c r="E192" s="51" t="str">
        <f>IF('Town Data'!G188&gt;9,'Town Data'!F188,"*")</f>
        <v>*</v>
      </c>
      <c r="F192" s="50">
        <f>IF('Town Data'!I188&gt;9,'Town Data'!H188,"*")</f>
        <v>2060076.77</v>
      </c>
      <c r="G192" s="50">
        <f>IF('Town Data'!K188&gt;9,'Town Data'!J188,"*")</f>
        <v>780643.83</v>
      </c>
      <c r="H192" s="51" t="str">
        <f>IF('Town Data'!M188&gt;9,'Town Data'!L188,"*")</f>
        <v>*</v>
      </c>
      <c r="I192" s="22">
        <f t="shared" si="6"/>
        <v>0.62383348946748229</v>
      </c>
      <c r="J192" s="22">
        <f t="shared" si="7"/>
        <v>8.2144157854933758E-2</v>
      </c>
      <c r="K192" s="22" t="str">
        <f t="shared" si="8"/>
        <v/>
      </c>
    </row>
    <row r="193" spans="2:11" x14ac:dyDescent="0.25">
      <c r="B193" s="27" t="str">
        <f>'Town Data'!A189</f>
        <v>WATERBURY</v>
      </c>
      <c r="C193" s="49">
        <f>IF('Town Data'!C189&gt;9,'Town Data'!B189,"*")</f>
        <v>147534769.78</v>
      </c>
      <c r="D193" s="50">
        <f>IF('Town Data'!E189&gt;9,'Town Data'!D189,"*")</f>
        <v>37384018.07</v>
      </c>
      <c r="E193" s="51">
        <f>IF('Town Data'!G189&gt;9,'Town Data'!F189,"*")</f>
        <v>2631889.6666666665</v>
      </c>
      <c r="F193" s="50">
        <f>IF('Town Data'!I189&gt;9,'Town Data'!H189,"*")</f>
        <v>136327339.31999999</v>
      </c>
      <c r="G193" s="50">
        <f>IF('Town Data'!K189&gt;9,'Town Data'!J189,"*")</f>
        <v>37217294.630000003</v>
      </c>
      <c r="H193" s="51">
        <f>IF('Town Data'!M189&gt;9,'Town Data'!L189,"*")</f>
        <v>3024228.3333333372</v>
      </c>
      <c r="I193" s="22">
        <f t="shared" si="6"/>
        <v>8.2209705814714859E-2</v>
      </c>
      <c r="J193" s="22">
        <f t="shared" si="7"/>
        <v>4.4797302344917276E-3</v>
      </c>
      <c r="K193" s="22">
        <f t="shared" si="8"/>
        <v>-0.1297318269068099</v>
      </c>
    </row>
    <row r="194" spans="2:11" x14ac:dyDescent="0.25">
      <c r="B194" s="27" t="str">
        <f>'Town Data'!A190</f>
        <v>WATERFORD</v>
      </c>
      <c r="C194" s="49">
        <f>IF('Town Data'!C190&gt;9,'Town Data'!B190,"*")</f>
        <v>12656088.630000001</v>
      </c>
      <c r="D194" s="50">
        <f>IF('Town Data'!E190&gt;9,'Town Data'!D190,"*")</f>
        <v>1742643.96</v>
      </c>
      <c r="E194" s="51" t="str">
        <f>IF('Town Data'!G190&gt;9,'Town Data'!F190,"*")</f>
        <v>*</v>
      </c>
      <c r="F194" s="50">
        <f>IF('Town Data'!I190&gt;9,'Town Data'!H190,"*")</f>
        <v>7349425.3799999999</v>
      </c>
      <c r="G194" s="50">
        <f>IF('Town Data'!K190&gt;9,'Town Data'!J190,"*")</f>
        <v>1727962.5</v>
      </c>
      <c r="H194" s="51" t="str">
        <f>IF('Town Data'!M190&gt;9,'Town Data'!L190,"*")</f>
        <v>*</v>
      </c>
      <c r="I194" s="22">
        <f t="shared" si="6"/>
        <v>0.7220514496876218</v>
      </c>
      <c r="J194" s="22">
        <f t="shared" si="7"/>
        <v>8.4963996614509651E-3</v>
      </c>
      <c r="K194" s="22" t="str">
        <f t="shared" si="8"/>
        <v/>
      </c>
    </row>
    <row r="195" spans="2:11" x14ac:dyDescent="0.25">
      <c r="B195" s="27" t="str">
        <f>'Town Data'!A191</f>
        <v>WATERVILLE</v>
      </c>
      <c r="C195" s="49">
        <f>IF('Town Data'!C191&gt;9,'Town Data'!B191,"*")</f>
        <v>1089724.6100000001</v>
      </c>
      <c r="D195" s="50">
        <f>IF('Town Data'!E191&gt;9,'Town Data'!D191,"*")</f>
        <v>476924.55</v>
      </c>
      <c r="E195" s="51" t="str">
        <f>IF('Town Data'!G191&gt;9,'Town Data'!F191,"*")</f>
        <v>*</v>
      </c>
      <c r="F195" s="50">
        <f>IF('Town Data'!I191&gt;9,'Town Data'!H191,"*")</f>
        <v>901053.52</v>
      </c>
      <c r="G195" s="50">
        <f>IF('Town Data'!K191&gt;9,'Town Data'!J191,"*")</f>
        <v>375811.83</v>
      </c>
      <c r="H195" s="51" t="str">
        <f>IF('Town Data'!M191&gt;9,'Town Data'!L191,"*")</f>
        <v>*</v>
      </c>
      <c r="I195" s="22">
        <f t="shared" si="6"/>
        <v>0.20938943782162917</v>
      </c>
      <c r="J195" s="22">
        <f t="shared" si="7"/>
        <v>0.26905145588418533</v>
      </c>
      <c r="K195" s="22" t="str">
        <f t="shared" si="8"/>
        <v/>
      </c>
    </row>
    <row r="196" spans="2:11" x14ac:dyDescent="0.25">
      <c r="B196" s="27" t="str">
        <f>'Town Data'!A192</f>
        <v>WEATHERSFIELD</v>
      </c>
      <c r="C196" s="49">
        <f>IF('Town Data'!C192&gt;9,'Town Data'!B192,"*")</f>
        <v>20539284.920000002</v>
      </c>
      <c r="D196" s="50">
        <f>IF('Town Data'!E192&gt;9,'Town Data'!D192,"*")</f>
        <v>4188641.16</v>
      </c>
      <c r="E196" s="51">
        <f>IF('Town Data'!G192&gt;9,'Town Data'!F192,"*")</f>
        <v>956931.8333333336</v>
      </c>
      <c r="F196" s="50">
        <f>IF('Town Data'!I192&gt;9,'Town Data'!H192,"*")</f>
        <v>21136552.899999999</v>
      </c>
      <c r="G196" s="50">
        <f>IF('Town Data'!K192&gt;9,'Town Data'!J192,"*")</f>
        <v>4568765.75</v>
      </c>
      <c r="H196" s="51">
        <f>IF('Town Data'!M192&gt;9,'Town Data'!L192,"*")</f>
        <v>911795.49999999953</v>
      </c>
      <c r="I196" s="22">
        <f t="shared" si="6"/>
        <v>-2.8257586883999271E-2</v>
      </c>
      <c r="J196" s="22">
        <f t="shared" si="7"/>
        <v>-8.3200717830630697E-2</v>
      </c>
      <c r="K196" s="22">
        <f t="shared" si="8"/>
        <v>4.9502693677841242E-2</v>
      </c>
    </row>
    <row r="197" spans="2:11" x14ac:dyDescent="0.25">
      <c r="B197" s="27" t="str">
        <f>'Town Data'!A193</f>
        <v>WELLS</v>
      </c>
      <c r="C197" s="49">
        <f>IF('Town Data'!C193&gt;9,'Town Data'!B193,"*")</f>
        <v>2311344.87</v>
      </c>
      <c r="D197" s="50">
        <f>IF('Town Data'!E193&gt;9,'Town Data'!D193,"*")</f>
        <v>535079.92000000004</v>
      </c>
      <c r="E197" s="51" t="str">
        <f>IF('Town Data'!G193&gt;9,'Town Data'!F193,"*")</f>
        <v>*</v>
      </c>
      <c r="F197" s="50">
        <f>IF('Town Data'!I193&gt;9,'Town Data'!H193,"*")</f>
        <v>4338482.28</v>
      </c>
      <c r="G197" s="50">
        <f>IF('Town Data'!K193&gt;9,'Town Data'!J193,"*")</f>
        <v>1504522.93</v>
      </c>
      <c r="H197" s="51" t="str">
        <f>IF('Town Data'!M193&gt;9,'Town Data'!L193,"*")</f>
        <v>*</v>
      </c>
      <c r="I197" s="22">
        <f t="shared" si="6"/>
        <v>-0.4672457507421236</v>
      </c>
      <c r="J197" s="22">
        <f t="shared" si="7"/>
        <v>-0.64435243270104225</v>
      </c>
      <c r="K197" s="22" t="str">
        <f t="shared" si="8"/>
        <v/>
      </c>
    </row>
    <row r="198" spans="2:11" x14ac:dyDescent="0.25">
      <c r="B198" s="27" t="str">
        <f>'Town Data'!A194</f>
        <v>WEST HAVEN</v>
      </c>
      <c r="C198" s="49">
        <f>IF('Town Data'!C194&gt;9,'Town Data'!B194,"*")</f>
        <v>1138748.8500000001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>
        <f>IF('Town Data'!I194&gt;9,'Town Data'!H194,"*")</f>
        <v>1159148.3400000001</v>
      </c>
      <c r="G198" s="50">
        <f>IF('Town Data'!K194&gt;9,'Town Data'!J194,"*")</f>
        <v>422983.84</v>
      </c>
      <c r="H198" s="51" t="str">
        <f>IF('Town Data'!M194&gt;9,'Town Data'!L194,"*")</f>
        <v>*</v>
      </c>
      <c r="I198" s="22">
        <f t="shared" ref="I198:I261" si="9">IFERROR((C198-F198)/F198,"")</f>
        <v>-1.7598688016065303E-2</v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 t="str">
        <f>'Town Data'!A195</f>
        <v>WEST RUTLAND</v>
      </c>
      <c r="C199" s="49">
        <f>IF('Town Data'!C195&gt;9,'Town Data'!B195,"*")</f>
        <v>54319270.270000003</v>
      </c>
      <c r="D199" s="50">
        <f>IF('Town Data'!E195&gt;9,'Town Data'!D195,"*")</f>
        <v>9811370.9199999999</v>
      </c>
      <c r="E199" s="51">
        <f>IF('Town Data'!G195&gt;9,'Town Data'!F195,"*")</f>
        <v>332030.00000000012</v>
      </c>
      <c r="F199" s="50">
        <f>IF('Town Data'!I195&gt;9,'Town Data'!H195,"*")</f>
        <v>56657187.969999999</v>
      </c>
      <c r="G199" s="50">
        <f>IF('Town Data'!K195&gt;9,'Town Data'!J195,"*")</f>
        <v>9744539.8900000006</v>
      </c>
      <c r="H199" s="51">
        <f>IF('Town Data'!M195&gt;9,'Town Data'!L195,"*")</f>
        <v>344409.33333333366</v>
      </c>
      <c r="I199" s="22">
        <f t="shared" si="9"/>
        <v>-4.1264273497617347E-2</v>
      </c>
      <c r="J199" s="22">
        <f t="shared" si="10"/>
        <v>6.8583053437528E-3</v>
      </c>
      <c r="K199" s="22">
        <f t="shared" si="11"/>
        <v>-3.5943663934775875E-2</v>
      </c>
    </row>
    <row r="200" spans="2:11" x14ac:dyDescent="0.25">
      <c r="B200" s="27" t="str">
        <f>'Town Data'!A196</f>
        <v>WEST WINDSOR</v>
      </c>
      <c r="C200" s="49">
        <f>IF('Town Data'!C196&gt;9,'Town Data'!B196,"*")</f>
        <v>2086548.85</v>
      </c>
      <c r="D200" s="50">
        <f>IF('Town Data'!E196&gt;9,'Town Data'!D196,"*")</f>
        <v>290051.52</v>
      </c>
      <c r="E200" s="51">
        <f>IF('Town Data'!G196&gt;9,'Town Data'!F196,"*")</f>
        <v>34754.833333333336</v>
      </c>
      <c r="F200" s="50">
        <f>IF('Town Data'!I196&gt;9,'Town Data'!H196,"*")</f>
        <v>2209310.19</v>
      </c>
      <c r="G200" s="50">
        <f>IF('Town Data'!K196&gt;9,'Town Data'!J196,"*")</f>
        <v>319288.56</v>
      </c>
      <c r="H200" s="51" t="str">
        <f>IF('Town Data'!M196&gt;9,'Town Data'!L196,"*")</f>
        <v>*</v>
      </c>
      <c r="I200" s="22">
        <f t="shared" si="9"/>
        <v>-5.5565461362399211E-2</v>
      </c>
      <c r="J200" s="22">
        <f t="shared" si="10"/>
        <v>-9.156933151629354E-2</v>
      </c>
      <c r="K200" s="22" t="str">
        <f t="shared" si="11"/>
        <v/>
      </c>
    </row>
    <row r="201" spans="2:11" x14ac:dyDescent="0.25">
      <c r="B201" s="27" t="str">
        <f>'Town Data'!A197</f>
        <v>WESTFIELD</v>
      </c>
      <c r="C201" s="49">
        <f>IF('Town Data'!C197&gt;9,'Town Data'!B197,"*")</f>
        <v>7784119.9299999997</v>
      </c>
      <c r="D201" s="50">
        <f>IF('Town Data'!E197&gt;9,'Town Data'!D197,"*")</f>
        <v>1189350.42</v>
      </c>
      <c r="E201" s="51" t="str">
        <f>IF('Town Data'!G197&gt;9,'Town Data'!F197,"*")</f>
        <v>*</v>
      </c>
      <c r="F201" s="50">
        <f>IF('Town Data'!I197&gt;9,'Town Data'!H197,"*")</f>
        <v>4907614.74</v>
      </c>
      <c r="G201" s="50">
        <f>IF('Town Data'!K197&gt;9,'Town Data'!J197,"*")</f>
        <v>1179925.82</v>
      </c>
      <c r="H201" s="51" t="str">
        <f>IF('Town Data'!M197&gt;9,'Town Data'!L197,"*")</f>
        <v>*</v>
      </c>
      <c r="I201" s="22">
        <f t="shared" si="9"/>
        <v>0.58613101117224198</v>
      </c>
      <c r="J201" s="22">
        <f t="shared" si="10"/>
        <v>7.9874512789285847E-3</v>
      </c>
      <c r="K201" s="22" t="str">
        <f t="shared" si="11"/>
        <v/>
      </c>
    </row>
    <row r="202" spans="2:11" x14ac:dyDescent="0.25">
      <c r="B202" s="27" t="str">
        <f>'Town Data'!A198</f>
        <v>WESTFORD</v>
      </c>
      <c r="C202" s="49">
        <f>IF('Town Data'!C198&gt;9,'Town Data'!B198,"*")</f>
        <v>13500261.609999999</v>
      </c>
      <c r="D202" s="50">
        <f>IF('Town Data'!E198&gt;9,'Town Data'!D198,"*")</f>
        <v>1082467.3700000001</v>
      </c>
      <c r="E202" s="51" t="str">
        <f>IF('Town Data'!G198&gt;9,'Town Data'!F198,"*")</f>
        <v>*</v>
      </c>
      <c r="F202" s="50">
        <f>IF('Town Data'!I198&gt;9,'Town Data'!H198,"*")</f>
        <v>12234517.539999999</v>
      </c>
      <c r="G202" s="50">
        <f>IF('Town Data'!K198&gt;9,'Town Data'!J198,"*")</f>
        <v>1010779.03</v>
      </c>
      <c r="H202" s="51" t="str">
        <f>IF('Town Data'!M198&gt;9,'Town Data'!L198,"*")</f>
        <v>*</v>
      </c>
      <c r="I202" s="22">
        <f t="shared" si="9"/>
        <v>0.10345680292350951</v>
      </c>
      <c r="J202" s="22">
        <f t="shared" si="10"/>
        <v>7.0923849696407026E-2</v>
      </c>
      <c r="K202" s="22" t="str">
        <f t="shared" si="11"/>
        <v/>
      </c>
    </row>
    <row r="203" spans="2:11" x14ac:dyDescent="0.25">
      <c r="B203" s="27" t="str">
        <f>'Town Data'!A199</f>
        <v>WESTMINSTER</v>
      </c>
      <c r="C203" s="49">
        <f>IF('Town Data'!C199&gt;9,'Town Data'!B199,"*")</f>
        <v>31889871.550000001</v>
      </c>
      <c r="D203" s="50">
        <f>IF('Town Data'!E199&gt;9,'Town Data'!D199,"*")</f>
        <v>6472095.8399999999</v>
      </c>
      <c r="E203" s="51">
        <f>IF('Town Data'!G199&gt;9,'Town Data'!F199,"*")</f>
        <v>446625.49999999965</v>
      </c>
      <c r="F203" s="50">
        <f>IF('Town Data'!I199&gt;9,'Town Data'!H199,"*")</f>
        <v>27813958.66</v>
      </c>
      <c r="G203" s="50">
        <f>IF('Town Data'!K199&gt;9,'Town Data'!J199,"*")</f>
        <v>5668709.3799999999</v>
      </c>
      <c r="H203" s="51">
        <f>IF('Town Data'!M199&gt;9,'Town Data'!L199,"*")</f>
        <v>463433.16666666674</v>
      </c>
      <c r="I203" s="22">
        <f t="shared" si="9"/>
        <v>0.146541991372903</v>
      </c>
      <c r="J203" s="22">
        <f t="shared" si="10"/>
        <v>0.14172299303867295</v>
      </c>
      <c r="K203" s="22">
        <f t="shared" si="11"/>
        <v>-3.6267725047733436E-2</v>
      </c>
    </row>
    <row r="204" spans="2:11" x14ac:dyDescent="0.25">
      <c r="B204" s="27" t="str">
        <f>'Town Data'!A200</f>
        <v>WESTON</v>
      </c>
      <c r="C204" s="49">
        <f>IF('Town Data'!C200&gt;9,'Town Data'!B200,"*")</f>
        <v>9240058.9600000009</v>
      </c>
      <c r="D204" s="50">
        <f>IF('Town Data'!E200&gt;9,'Town Data'!D200,"*")</f>
        <v>4964004.92</v>
      </c>
      <c r="E204" s="51" t="str">
        <f>IF('Town Data'!G200&gt;9,'Town Data'!F200,"*")</f>
        <v>*</v>
      </c>
      <c r="F204" s="50">
        <f>IF('Town Data'!I200&gt;9,'Town Data'!H200,"*")</f>
        <v>8884498.3000000007</v>
      </c>
      <c r="G204" s="50">
        <f>IF('Town Data'!K200&gt;9,'Town Data'!J200,"*")</f>
        <v>4639775.62</v>
      </c>
      <c r="H204" s="51" t="str">
        <f>IF('Town Data'!M200&gt;9,'Town Data'!L200,"*")</f>
        <v>*</v>
      </c>
      <c r="I204" s="22">
        <f t="shared" si="9"/>
        <v>4.0020341947727099E-2</v>
      </c>
      <c r="J204" s="22">
        <f t="shared" si="10"/>
        <v>6.9880383569065743E-2</v>
      </c>
      <c r="K204" s="22" t="str">
        <f t="shared" si="11"/>
        <v/>
      </c>
    </row>
    <row r="205" spans="2:11" x14ac:dyDescent="0.25">
      <c r="B205" s="27" t="str">
        <f>'Town Data'!A201</f>
        <v>WEYBRIDGE</v>
      </c>
      <c r="C205" s="49">
        <f>IF('Town Data'!C201&gt;9,'Town Data'!B201,"*")</f>
        <v>1732191.34</v>
      </c>
      <c r="D205" s="50">
        <f>IF('Town Data'!E201&gt;9,'Town Data'!D201,"*")</f>
        <v>416627.66</v>
      </c>
      <c r="E205" s="51" t="str">
        <f>IF('Town Data'!G201&gt;9,'Town Data'!F201,"*")</f>
        <v>*</v>
      </c>
      <c r="F205" s="50">
        <f>IF('Town Data'!I201&gt;9,'Town Data'!H201,"*")</f>
        <v>2069770.33</v>
      </c>
      <c r="G205" s="50">
        <f>IF('Town Data'!K201&gt;9,'Town Data'!J201,"*")</f>
        <v>340510.49</v>
      </c>
      <c r="H205" s="51" t="str">
        <f>IF('Town Data'!M201&gt;9,'Town Data'!L201,"*")</f>
        <v>*</v>
      </c>
      <c r="I205" s="22">
        <f t="shared" si="9"/>
        <v>-0.16309973387240506</v>
      </c>
      <c r="J205" s="22">
        <f t="shared" si="10"/>
        <v>0.2235383996540018</v>
      </c>
      <c r="K205" s="22" t="str">
        <f t="shared" si="11"/>
        <v/>
      </c>
    </row>
    <row r="206" spans="2:11" x14ac:dyDescent="0.25">
      <c r="B206" s="27" t="str">
        <f>'Town Data'!A202</f>
        <v>WHEELOCK</v>
      </c>
      <c r="C206" s="49">
        <f>IF('Town Data'!C202&gt;9,'Town Data'!B202,"*")</f>
        <v>1108894.8700000001</v>
      </c>
      <c r="D206" s="50">
        <f>IF('Town Data'!E202&gt;9,'Town Data'!D202,"*")</f>
        <v>364686.2</v>
      </c>
      <c r="E206" s="51" t="str">
        <f>IF('Town Data'!G202&gt;9,'Town Data'!F202,"*")</f>
        <v>*</v>
      </c>
      <c r="F206" s="50">
        <f>IF('Town Data'!I202&gt;9,'Town Data'!H202,"*")</f>
        <v>1138092.3999999999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>
        <f t="shared" si="9"/>
        <v>-2.5654797448783417E-2</v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 t="str">
        <f>'Town Data'!A203</f>
        <v>WHITING</v>
      </c>
      <c r="C207" s="49">
        <f>IF('Town Data'!C203&gt;9,'Town Data'!B203,"*")</f>
        <v>4641918.8499999996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>
        <f>IF('Town Data'!I203&gt;9,'Town Data'!H203,"*")</f>
        <v>8787605.2699999996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>
        <f t="shared" si="9"/>
        <v>-0.47176520708695874</v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 t="str">
        <f>'Town Data'!A204</f>
        <v>WHITINGHAM</v>
      </c>
      <c r="C208" s="49">
        <f>IF('Town Data'!C204&gt;9,'Town Data'!B204,"*")</f>
        <v>9166241.8300000001</v>
      </c>
      <c r="D208" s="50">
        <f>IF('Town Data'!E204&gt;9,'Town Data'!D204,"*")</f>
        <v>1783264.01</v>
      </c>
      <c r="E208" s="51">
        <f>IF('Town Data'!G204&gt;9,'Town Data'!F204,"*")</f>
        <v>328129.33333333343</v>
      </c>
      <c r="F208" s="50">
        <f>IF('Town Data'!I204&gt;9,'Town Data'!H204,"*")</f>
        <v>9083317.1999999993</v>
      </c>
      <c r="G208" s="50">
        <f>IF('Town Data'!K204&gt;9,'Town Data'!J204,"*")</f>
        <v>1981856.44</v>
      </c>
      <c r="H208" s="51">
        <f>IF('Town Data'!M204&gt;9,'Town Data'!L204,"*")</f>
        <v>301496.1666666664</v>
      </c>
      <c r="I208" s="22">
        <f t="shared" si="9"/>
        <v>9.1293332792562638E-3</v>
      </c>
      <c r="J208" s="22">
        <f t="shared" si="10"/>
        <v>-0.10020525502846207</v>
      </c>
      <c r="K208" s="22">
        <f t="shared" si="11"/>
        <v>8.8336667630380242E-2</v>
      </c>
    </row>
    <row r="209" spans="2:11" x14ac:dyDescent="0.25">
      <c r="B209" s="27" t="str">
        <f>'Town Data'!A205</f>
        <v>WILLIAMSTOWN</v>
      </c>
      <c r="C209" s="49">
        <f>IF('Town Data'!C205&gt;9,'Town Data'!B205,"*")</f>
        <v>29655682.789999999</v>
      </c>
      <c r="D209" s="50">
        <f>IF('Town Data'!E205&gt;9,'Town Data'!D205,"*")</f>
        <v>4739547.79</v>
      </c>
      <c r="E209" s="51">
        <f>IF('Town Data'!G205&gt;9,'Town Data'!F205,"*")</f>
        <v>35735.999999999964</v>
      </c>
      <c r="F209" s="50">
        <f>IF('Town Data'!I205&gt;9,'Town Data'!H205,"*")</f>
        <v>24290398.77</v>
      </c>
      <c r="G209" s="50">
        <f>IF('Town Data'!K205&gt;9,'Town Data'!J205,"*")</f>
        <v>4652927.51</v>
      </c>
      <c r="H209" s="51">
        <f>IF('Town Data'!M205&gt;9,'Town Data'!L205,"*")</f>
        <v>32714.333333333376</v>
      </c>
      <c r="I209" s="22">
        <f t="shared" si="9"/>
        <v>0.22088085382222811</v>
      </c>
      <c r="J209" s="22">
        <f t="shared" si="10"/>
        <v>1.8616296904225844E-2</v>
      </c>
      <c r="K209" s="22">
        <f t="shared" si="11"/>
        <v>9.2365222175802161E-2</v>
      </c>
    </row>
    <row r="210" spans="2:11" x14ac:dyDescent="0.25">
      <c r="B210" s="27" t="str">
        <f>'Town Data'!A206</f>
        <v>WILLISTON</v>
      </c>
      <c r="C210" s="49">
        <f>IF('Town Data'!C206&gt;9,'Town Data'!B206,"*")</f>
        <v>1449212571.48</v>
      </c>
      <c r="D210" s="50">
        <f>IF('Town Data'!E206&gt;9,'Town Data'!D206,"*")</f>
        <v>384736071.56</v>
      </c>
      <c r="E210" s="51">
        <f>IF('Town Data'!G206&gt;9,'Town Data'!F206,"*")</f>
        <v>20017300.833333332</v>
      </c>
      <c r="F210" s="50">
        <f>IF('Town Data'!I206&gt;9,'Town Data'!H206,"*")</f>
        <v>1400199863</v>
      </c>
      <c r="G210" s="50">
        <f>IF('Town Data'!K206&gt;9,'Town Data'!J206,"*")</f>
        <v>373509189.13</v>
      </c>
      <c r="H210" s="51">
        <f>IF('Town Data'!M206&gt;9,'Town Data'!L206,"*")</f>
        <v>19225527.500000011</v>
      </c>
      <c r="I210" s="22">
        <f t="shared" si="9"/>
        <v>3.5004080328209557E-2</v>
      </c>
      <c r="J210" s="22">
        <f t="shared" si="10"/>
        <v>3.0057847990702276E-2</v>
      </c>
      <c r="K210" s="22">
        <f t="shared" si="11"/>
        <v>4.1183438703219999E-2</v>
      </c>
    </row>
    <row r="211" spans="2:11" x14ac:dyDescent="0.25">
      <c r="B211" s="27" t="str">
        <f>'Town Data'!A207</f>
        <v>WILMINGTON</v>
      </c>
      <c r="C211" s="49">
        <f>IF('Town Data'!C207&gt;9,'Town Data'!B207,"*")</f>
        <v>67484882.25</v>
      </c>
      <c r="D211" s="50">
        <f>IF('Town Data'!E207&gt;9,'Town Data'!D207,"*")</f>
        <v>30341591.34</v>
      </c>
      <c r="E211" s="51">
        <f>IF('Town Data'!G207&gt;9,'Town Data'!F207,"*")</f>
        <v>128119.33333333333</v>
      </c>
      <c r="F211" s="50">
        <f>IF('Town Data'!I207&gt;9,'Town Data'!H207,"*")</f>
        <v>66595860.689999998</v>
      </c>
      <c r="G211" s="50">
        <f>IF('Town Data'!K207&gt;9,'Town Data'!J207,"*")</f>
        <v>32828597.030000001</v>
      </c>
      <c r="H211" s="51">
        <f>IF('Town Data'!M207&gt;9,'Town Data'!L207,"*")</f>
        <v>114398</v>
      </c>
      <c r="I211" s="22">
        <f t="shared" si="9"/>
        <v>1.3349501767660124E-2</v>
      </c>
      <c r="J211" s="22">
        <f t="shared" si="10"/>
        <v>-7.5757294401807132E-2</v>
      </c>
      <c r="K211" s="22">
        <f t="shared" si="11"/>
        <v>0.11994382186168752</v>
      </c>
    </row>
    <row r="212" spans="2:11" x14ac:dyDescent="0.25">
      <c r="B212" s="27" t="str">
        <f>'Town Data'!A208</f>
        <v>WINDSOR</v>
      </c>
      <c r="C212" s="49">
        <f>IF('Town Data'!C208&gt;9,'Town Data'!B208,"*")</f>
        <v>43637184.090000004</v>
      </c>
      <c r="D212" s="50">
        <f>IF('Town Data'!E208&gt;9,'Town Data'!D208,"*")</f>
        <v>10715090.91</v>
      </c>
      <c r="E212" s="51">
        <f>IF('Town Data'!G208&gt;9,'Town Data'!F208,"*")</f>
        <v>690467.33333333302</v>
      </c>
      <c r="F212" s="50">
        <f>IF('Town Data'!I208&gt;9,'Town Data'!H208,"*")</f>
        <v>42118321.130000003</v>
      </c>
      <c r="G212" s="50">
        <f>IF('Town Data'!K208&gt;9,'Town Data'!J208,"*")</f>
        <v>10201788.939999999</v>
      </c>
      <c r="H212" s="51">
        <f>IF('Town Data'!M208&gt;9,'Town Data'!L208,"*")</f>
        <v>676639.49999999965</v>
      </c>
      <c r="I212" s="22">
        <f t="shared" si="9"/>
        <v>3.606181156442502E-2</v>
      </c>
      <c r="J212" s="22">
        <f t="shared" si="10"/>
        <v>5.0314898006505973E-2</v>
      </c>
      <c r="K212" s="22">
        <f t="shared" si="11"/>
        <v>2.043604213666713E-2</v>
      </c>
    </row>
    <row r="213" spans="2:11" x14ac:dyDescent="0.25">
      <c r="B213" s="27" t="str">
        <f>'Town Data'!A209</f>
        <v>WINHALL</v>
      </c>
      <c r="C213" s="49">
        <f>IF('Town Data'!C209&gt;9,'Town Data'!B209,"*")</f>
        <v>10908528.35</v>
      </c>
      <c r="D213" s="50">
        <f>IF('Town Data'!E209&gt;9,'Town Data'!D209,"*")</f>
        <v>5703251.6299999999</v>
      </c>
      <c r="E213" s="51" t="str">
        <f>IF('Town Data'!G209&gt;9,'Town Data'!F209,"*")</f>
        <v>*</v>
      </c>
      <c r="F213" s="50">
        <f>IF('Town Data'!I209&gt;9,'Town Data'!H209,"*")</f>
        <v>10339342.49</v>
      </c>
      <c r="G213" s="50">
        <f>IF('Town Data'!K209&gt;9,'Town Data'!J209,"*")</f>
        <v>5515855.7400000002</v>
      </c>
      <c r="H213" s="51">
        <f>IF('Town Data'!M209&gt;9,'Town Data'!L209,"*")</f>
        <v>400854.99999999965</v>
      </c>
      <c r="I213" s="22">
        <f t="shared" si="9"/>
        <v>5.5050488998744776E-2</v>
      </c>
      <c r="J213" s="22">
        <f t="shared" si="10"/>
        <v>3.3974037544353845E-2</v>
      </c>
      <c r="K213" s="22" t="str">
        <f t="shared" si="11"/>
        <v/>
      </c>
    </row>
    <row r="214" spans="2:11" x14ac:dyDescent="0.25">
      <c r="B214" s="27" t="str">
        <f>'Town Data'!A210</f>
        <v>WINOOSKI</v>
      </c>
      <c r="C214" s="49">
        <f>IF('Town Data'!C210&gt;9,'Town Data'!B210,"*")</f>
        <v>287458572.20999998</v>
      </c>
      <c r="D214" s="50">
        <f>IF('Town Data'!E210&gt;9,'Town Data'!D210,"*")</f>
        <v>19816592.629999999</v>
      </c>
      <c r="E214" s="51">
        <f>IF('Town Data'!G210&gt;9,'Town Data'!F210,"*")</f>
        <v>4803104.6666666633</v>
      </c>
      <c r="F214" s="50">
        <f>IF('Town Data'!I210&gt;9,'Town Data'!H210,"*")</f>
        <v>257676834.65000001</v>
      </c>
      <c r="G214" s="50">
        <f>IF('Town Data'!K210&gt;9,'Town Data'!J210,"*")</f>
        <v>19179016.699999999</v>
      </c>
      <c r="H214" s="51">
        <f>IF('Town Data'!M210&gt;9,'Town Data'!L210,"*")</f>
        <v>12940024.166666668</v>
      </c>
      <c r="I214" s="22">
        <f t="shared" si="9"/>
        <v>0.11557786170593186</v>
      </c>
      <c r="J214" s="22">
        <f t="shared" si="10"/>
        <v>3.3243410753169618E-2</v>
      </c>
      <c r="K214" s="22">
        <f t="shared" si="11"/>
        <v>-0.62881795236214488</v>
      </c>
    </row>
    <row r="215" spans="2:11" x14ac:dyDescent="0.25">
      <c r="B215" s="27" t="str">
        <f>'Town Data'!A211</f>
        <v>WOLCOTT</v>
      </c>
      <c r="C215" s="49">
        <f>IF('Town Data'!C211&gt;9,'Town Data'!B211,"*")</f>
        <v>17875593.300000001</v>
      </c>
      <c r="D215" s="50">
        <f>IF('Town Data'!E211&gt;9,'Town Data'!D211,"*")</f>
        <v>1921828.86</v>
      </c>
      <c r="E215" s="51" t="str">
        <f>IF('Town Data'!G211&gt;9,'Town Data'!F211,"*")</f>
        <v>*</v>
      </c>
      <c r="F215" s="50">
        <f>IF('Town Data'!I211&gt;9,'Town Data'!H211,"*")</f>
        <v>12365394.66</v>
      </c>
      <c r="G215" s="50">
        <f>IF('Town Data'!K211&gt;9,'Town Data'!J211,"*")</f>
        <v>1972795.05</v>
      </c>
      <c r="H215" s="51" t="str">
        <f>IF('Town Data'!M211&gt;9,'Town Data'!L211,"*")</f>
        <v>*</v>
      </c>
      <c r="I215" s="22">
        <f t="shared" si="9"/>
        <v>0.44561445805078742</v>
      </c>
      <c r="J215" s="22">
        <f t="shared" si="10"/>
        <v>-2.5834508252643853E-2</v>
      </c>
      <c r="K215" s="22" t="str">
        <f t="shared" si="11"/>
        <v/>
      </c>
    </row>
    <row r="216" spans="2:11" x14ac:dyDescent="0.25">
      <c r="B216" s="27" t="str">
        <f>'Town Data'!A212</f>
        <v>WOODSTOCK</v>
      </c>
      <c r="C216" s="49">
        <f>IF('Town Data'!C212&gt;9,'Town Data'!B212,"*")</f>
        <v>96136981.700000003</v>
      </c>
      <c r="D216" s="50">
        <f>IF('Town Data'!E212&gt;9,'Town Data'!D212,"*")</f>
        <v>24231290.280000001</v>
      </c>
      <c r="E216" s="51">
        <f>IF('Town Data'!G212&gt;9,'Town Data'!F212,"*")</f>
        <v>1956987.3333333328</v>
      </c>
      <c r="F216" s="50">
        <f>IF('Town Data'!I212&gt;9,'Town Data'!H212,"*")</f>
        <v>90688498.859999999</v>
      </c>
      <c r="G216" s="50">
        <f>IF('Town Data'!K212&gt;9,'Town Data'!J212,"*")</f>
        <v>21776371.809999999</v>
      </c>
      <c r="H216" s="51">
        <f>IF('Town Data'!M212&gt;9,'Town Data'!L212,"*")</f>
        <v>1901464.166666667</v>
      </c>
      <c r="I216" s="22">
        <f t="shared" si="9"/>
        <v>6.0079093914776081E-2</v>
      </c>
      <c r="J216" s="22">
        <f t="shared" si="10"/>
        <v>0.1127331261341098</v>
      </c>
      <c r="K216" s="22">
        <f t="shared" si="11"/>
        <v>2.9200217201042426E-2</v>
      </c>
    </row>
    <row r="217" spans="2:11" x14ac:dyDescent="0.25">
      <c r="B217" s="27" t="str">
        <f>'Town Data'!A213</f>
        <v>WORCESTER</v>
      </c>
      <c r="C217" s="49">
        <f>IF('Town Data'!C213&gt;9,'Town Data'!B213,"*")</f>
        <v>2388277</v>
      </c>
      <c r="D217" s="50">
        <f>IF('Town Data'!E213&gt;9,'Town Data'!D213,"*")</f>
        <v>1199717.2</v>
      </c>
      <c r="E217" s="51" t="str">
        <f>IF('Town Data'!G213&gt;9,'Town Data'!F213,"*")</f>
        <v>*</v>
      </c>
      <c r="F217" s="50">
        <f>IF('Town Data'!I213&gt;9,'Town Data'!H213,"*")</f>
        <v>2394159.7799999998</v>
      </c>
      <c r="G217" s="50">
        <f>IF('Town Data'!K213&gt;9,'Town Data'!J213,"*")</f>
        <v>1073951.98</v>
      </c>
      <c r="H217" s="51" t="str">
        <f>IF('Town Data'!M213&gt;9,'Town Data'!L213,"*")</f>
        <v>*</v>
      </c>
      <c r="I217" s="22">
        <f t="shared" si="9"/>
        <v>-2.4571375933814224E-3</v>
      </c>
      <c r="J217" s="22">
        <f t="shared" si="10"/>
        <v>0.11710506832903271</v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9313929.4299999997</v>
      </c>
      <c r="C2" s="38">
        <v>31</v>
      </c>
      <c r="D2" s="41">
        <v>1414210.29</v>
      </c>
      <c r="E2" s="38">
        <v>22</v>
      </c>
      <c r="F2" s="38">
        <v>0</v>
      </c>
      <c r="G2" s="38">
        <v>0</v>
      </c>
      <c r="H2" s="41">
        <v>9269176.1300000008</v>
      </c>
      <c r="I2" s="38">
        <v>31</v>
      </c>
      <c r="J2" s="41">
        <v>1459653.39</v>
      </c>
      <c r="K2" s="38">
        <v>25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1677585.32</v>
      </c>
      <c r="C3" s="38">
        <v>14</v>
      </c>
      <c r="D3" s="41">
        <v>421421.16</v>
      </c>
      <c r="E3" s="38">
        <v>14</v>
      </c>
      <c r="F3" s="38">
        <v>0</v>
      </c>
      <c r="G3" s="38">
        <v>0</v>
      </c>
      <c r="H3" s="41">
        <v>1676042.94</v>
      </c>
      <c r="I3" s="38">
        <v>15</v>
      </c>
      <c r="J3" s="41">
        <v>471089.7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21106944.609999999</v>
      </c>
      <c r="C4" s="38">
        <v>45</v>
      </c>
      <c r="D4" s="41">
        <v>4540456.24</v>
      </c>
      <c r="E4" s="38">
        <v>38</v>
      </c>
      <c r="F4" s="41">
        <v>0</v>
      </c>
      <c r="G4" s="38">
        <v>0</v>
      </c>
      <c r="H4" s="41">
        <v>19033649.699999999</v>
      </c>
      <c r="I4" s="38">
        <v>46</v>
      </c>
      <c r="J4" s="41">
        <v>4661575.6900000004</v>
      </c>
      <c r="K4" s="38">
        <v>39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1409232.73</v>
      </c>
      <c r="C5" s="38">
        <v>12</v>
      </c>
      <c r="D5" s="41">
        <v>226109.44</v>
      </c>
      <c r="E5" s="38">
        <v>11</v>
      </c>
      <c r="F5" s="38">
        <v>0</v>
      </c>
      <c r="G5" s="38">
        <v>0</v>
      </c>
      <c r="H5" s="41">
        <v>1801778.87</v>
      </c>
      <c r="I5" s="38">
        <v>12</v>
      </c>
      <c r="J5" s="41">
        <v>300202.49</v>
      </c>
      <c r="K5" s="38">
        <v>11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124335544.11</v>
      </c>
      <c r="C6" s="38">
        <v>76</v>
      </c>
      <c r="D6" s="41">
        <v>5668457.9000000004</v>
      </c>
      <c r="E6" s="38">
        <v>63</v>
      </c>
      <c r="F6" s="41">
        <v>674704.16666666628</v>
      </c>
      <c r="G6" s="38">
        <v>15</v>
      </c>
      <c r="H6" s="41">
        <v>123095131.34999999</v>
      </c>
      <c r="I6" s="38">
        <v>84</v>
      </c>
      <c r="J6" s="41">
        <v>5458700.4100000001</v>
      </c>
      <c r="K6" s="38">
        <v>69</v>
      </c>
      <c r="L6" s="41">
        <v>446954.49999999965</v>
      </c>
      <c r="M6" s="38">
        <v>18</v>
      </c>
      <c r="N6" s="34"/>
      <c r="O6" s="34"/>
      <c r="P6" s="34"/>
      <c r="Q6" s="34"/>
    </row>
    <row r="7" spans="1:17" x14ac:dyDescent="0.25">
      <c r="A7" s="37" t="s">
        <v>57</v>
      </c>
      <c r="B7" s="41">
        <v>3306056.83</v>
      </c>
      <c r="C7" s="38">
        <v>13</v>
      </c>
      <c r="D7" s="41">
        <v>1206569.74</v>
      </c>
      <c r="E7" s="38">
        <v>13</v>
      </c>
      <c r="F7" s="41">
        <v>0</v>
      </c>
      <c r="G7" s="38">
        <v>0</v>
      </c>
      <c r="H7" s="41">
        <v>2892058</v>
      </c>
      <c r="I7" s="38">
        <v>16</v>
      </c>
      <c r="J7" s="41">
        <v>1137196.1100000001</v>
      </c>
      <c r="K7" s="38">
        <v>16</v>
      </c>
      <c r="L7" s="41">
        <v>0</v>
      </c>
      <c r="M7" s="38">
        <v>0</v>
      </c>
      <c r="N7" s="34"/>
      <c r="O7" s="34"/>
      <c r="P7" s="34"/>
      <c r="Q7" s="34"/>
    </row>
    <row r="8" spans="1:17" x14ac:dyDescent="0.25">
      <c r="A8" s="37" t="s">
        <v>58</v>
      </c>
      <c r="B8" s="41">
        <v>1616179.15</v>
      </c>
      <c r="C8" s="38">
        <v>21</v>
      </c>
      <c r="D8" s="41">
        <v>497604.35</v>
      </c>
      <c r="E8" s="38">
        <v>17</v>
      </c>
      <c r="F8" s="41">
        <v>234390.83333333326</v>
      </c>
      <c r="G8" s="38">
        <v>11</v>
      </c>
      <c r="H8" s="41">
        <v>2716645.82</v>
      </c>
      <c r="I8" s="38">
        <v>21</v>
      </c>
      <c r="J8" s="41">
        <v>424574.94</v>
      </c>
      <c r="K8" s="38">
        <v>14</v>
      </c>
      <c r="L8" s="41">
        <v>0</v>
      </c>
      <c r="M8" s="38">
        <v>0</v>
      </c>
      <c r="N8" s="34"/>
      <c r="O8" s="34"/>
      <c r="P8" s="34"/>
      <c r="Q8" s="34"/>
    </row>
    <row r="9" spans="1:17" x14ac:dyDescent="0.25">
      <c r="A9" s="37" t="s">
        <v>59</v>
      </c>
      <c r="B9" s="41">
        <v>30442764.52</v>
      </c>
      <c r="C9" s="38">
        <v>44</v>
      </c>
      <c r="D9" s="41">
        <v>1874465.59</v>
      </c>
      <c r="E9" s="38">
        <v>38</v>
      </c>
      <c r="F9" s="38">
        <v>0</v>
      </c>
      <c r="G9" s="38">
        <v>0</v>
      </c>
      <c r="H9" s="41">
        <v>32054296.68</v>
      </c>
      <c r="I9" s="38">
        <v>42</v>
      </c>
      <c r="J9" s="41">
        <v>1796909.63</v>
      </c>
      <c r="K9" s="38">
        <v>35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744126745.38999999</v>
      </c>
      <c r="C10" s="38">
        <v>389</v>
      </c>
      <c r="D10" s="41">
        <v>124942925.64</v>
      </c>
      <c r="E10" s="38">
        <v>330</v>
      </c>
      <c r="F10" s="41">
        <v>4332685.3333333321</v>
      </c>
      <c r="G10" s="38">
        <v>102</v>
      </c>
      <c r="H10" s="41">
        <v>623314927.26999998</v>
      </c>
      <c r="I10" s="38">
        <v>393</v>
      </c>
      <c r="J10" s="41">
        <v>121783430.12</v>
      </c>
      <c r="K10" s="38">
        <v>331</v>
      </c>
      <c r="L10" s="41">
        <v>4684349.166666666</v>
      </c>
      <c r="M10" s="38">
        <v>101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159334405.97</v>
      </c>
      <c r="C11" s="38">
        <v>63</v>
      </c>
      <c r="D11" s="41">
        <v>13702258.300000001</v>
      </c>
      <c r="E11" s="38">
        <v>52</v>
      </c>
      <c r="F11" s="38">
        <v>1169236.6666666672</v>
      </c>
      <c r="G11" s="38">
        <v>15</v>
      </c>
      <c r="H11" s="41">
        <v>125056519.89</v>
      </c>
      <c r="I11" s="38">
        <v>68</v>
      </c>
      <c r="J11" s="41">
        <v>13319700.699999999</v>
      </c>
      <c r="K11" s="38">
        <v>58</v>
      </c>
      <c r="L11" s="38">
        <v>1226086.166666667</v>
      </c>
      <c r="M11" s="38">
        <v>19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209495041.03</v>
      </c>
      <c r="C12" s="38">
        <v>90</v>
      </c>
      <c r="D12" s="41">
        <v>13924305.449999999</v>
      </c>
      <c r="E12" s="38">
        <v>76</v>
      </c>
      <c r="F12" s="41">
        <v>432471.00000000029</v>
      </c>
      <c r="G12" s="38">
        <v>25</v>
      </c>
      <c r="H12" s="41">
        <v>184466826.36000001</v>
      </c>
      <c r="I12" s="38">
        <v>88</v>
      </c>
      <c r="J12" s="41">
        <v>13766750.66</v>
      </c>
      <c r="K12" s="38">
        <v>79</v>
      </c>
      <c r="L12" s="41">
        <v>603914.00000000047</v>
      </c>
      <c r="M12" s="38">
        <v>25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493388723.50999999</v>
      </c>
      <c r="C13" s="38">
        <v>410</v>
      </c>
      <c r="D13" s="41">
        <v>140359527.72999999</v>
      </c>
      <c r="E13" s="38">
        <v>351</v>
      </c>
      <c r="F13" s="38">
        <v>2765413.333333333</v>
      </c>
      <c r="G13" s="38">
        <v>113</v>
      </c>
      <c r="H13" s="38">
        <v>491160418.36000001</v>
      </c>
      <c r="I13" s="38">
        <v>411</v>
      </c>
      <c r="J13" s="38">
        <v>134399098.47999999</v>
      </c>
      <c r="K13" s="38">
        <v>352</v>
      </c>
      <c r="L13" s="38">
        <v>3243822.333333333</v>
      </c>
      <c r="M13" s="38">
        <v>125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9065272.8800000008</v>
      </c>
      <c r="C14" s="38">
        <v>20</v>
      </c>
      <c r="D14" s="41">
        <v>828036.52</v>
      </c>
      <c r="E14" s="38">
        <v>16</v>
      </c>
      <c r="F14" s="38">
        <v>0</v>
      </c>
      <c r="G14" s="38">
        <v>0</v>
      </c>
      <c r="H14" s="41">
        <v>9582448.9800000004</v>
      </c>
      <c r="I14" s="38">
        <v>20</v>
      </c>
      <c r="J14" s="41">
        <v>993666.11</v>
      </c>
      <c r="K14" s="38">
        <v>15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245767081.74000001</v>
      </c>
      <c r="C15" s="38">
        <v>91</v>
      </c>
      <c r="D15" s="41">
        <v>70253258.390000001</v>
      </c>
      <c r="E15" s="38">
        <v>86</v>
      </c>
      <c r="F15" s="38">
        <v>1609075.6666666663</v>
      </c>
      <c r="G15" s="38">
        <v>39</v>
      </c>
      <c r="H15" s="41">
        <v>220002642.44999999</v>
      </c>
      <c r="I15" s="38">
        <v>94</v>
      </c>
      <c r="J15" s="41">
        <v>69321829.010000005</v>
      </c>
      <c r="K15" s="38">
        <v>87</v>
      </c>
      <c r="L15" s="38">
        <v>2322269.1666666665</v>
      </c>
      <c r="M15" s="38">
        <v>40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57964627.079999998</v>
      </c>
      <c r="C16" s="38">
        <v>68</v>
      </c>
      <c r="D16" s="41">
        <v>16356887.060000001</v>
      </c>
      <c r="E16" s="38">
        <v>59</v>
      </c>
      <c r="F16" s="38">
        <v>941136.00000000023</v>
      </c>
      <c r="G16" s="38">
        <v>28</v>
      </c>
      <c r="H16" s="41">
        <v>648092447.35000002</v>
      </c>
      <c r="I16" s="38">
        <v>68</v>
      </c>
      <c r="J16" s="41">
        <v>15354553.640000001</v>
      </c>
      <c r="K16" s="38">
        <v>60</v>
      </c>
      <c r="L16" s="38">
        <v>1538057.8333333337</v>
      </c>
      <c r="M16" s="38">
        <v>24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7619184.7800000003</v>
      </c>
      <c r="C17" s="38">
        <v>10</v>
      </c>
      <c r="D17" s="41">
        <v>4111111.82</v>
      </c>
      <c r="E17" s="38">
        <v>10</v>
      </c>
      <c r="F17" s="41">
        <v>0</v>
      </c>
      <c r="G17" s="38">
        <v>0</v>
      </c>
      <c r="H17" s="41">
        <v>5868566.8399999999</v>
      </c>
      <c r="I17" s="38">
        <v>11</v>
      </c>
      <c r="J17" s="41">
        <v>0</v>
      </c>
      <c r="K17" s="38">
        <v>0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91717846.189999998</v>
      </c>
      <c r="C18" s="38">
        <v>82</v>
      </c>
      <c r="D18" s="41">
        <v>20492451.809999999</v>
      </c>
      <c r="E18" s="38">
        <v>72</v>
      </c>
      <c r="F18" s="38">
        <v>1030840.4999999993</v>
      </c>
      <c r="G18" s="38">
        <v>26</v>
      </c>
      <c r="H18" s="41">
        <v>93554718.599999994</v>
      </c>
      <c r="I18" s="38">
        <v>82</v>
      </c>
      <c r="J18" s="41">
        <v>20126306.98</v>
      </c>
      <c r="K18" s="38">
        <v>73</v>
      </c>
      <c r="L18" s="38">
        <v>786259.66666666698</v>
      </c>
      <c r="M18" s="38">
        <v>28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1883668.7</v>
      </c>
      <c r="C19" s="38">
        <v>20</v>
      </c>
      <c r="D19" s="41">
        <v>353266.6</v>
      </c>
      <c r="E19" s="38">
        <v>15</v>
      </c>
      <c r="F19" s="38">
        <v>0</v>
      </c>
      <c r="G19" s="38">
        <v>0</v>
      </c>
      <c r="H19" s="41">
        <v>1146025.71</v>
      </c>
      <c r="I19" s="38">
        <v>20</v>
      </c>
      <c r="J19" s="41">
        <v>283701.92</v>
      </c>
      <c r="K19" s="38">
        <v>13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107734887.97</v>
      </c>
      <c r="C20" s="38">
        <v>140</v>
      </c>
      <c r="D20" s="41">
        <v>15944655.779999999</v>
      </c>
      <c r="E20" s="38">
        <v>119</v>
      </c>
      <c r="F20" s="38">
        <v>985746.83333333279</v>
      </c>
      <c r="G20" s="38">
        <v>27</v>
      </c>
      <c r="H20" s="41">
        <v>101553075.56999999</v>
      </c>
      <c r="I20" s="38">
        <v>144</v>
      </c>
      <c r="J20" s="41">
        <v>15320535.779999999</v>
      </c>
      <c r="K20" s="38">
        <v>123</v>
      </c>
      <c r="L20" s="38">
        <v>1201952.8333333323</v>
      </c>
      <c r="M20" s="38">
        <v>25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743434876.55999994</v>
      </c>
      <c r="C21" s="38">
        <v>456</v>
      </c>
      <c r="D21" s="41">
        <v>93652258.040000007</v>
      </c>
      <c r="E21" s="38">
        <v>405</v>
      </c>
      <c r="F21" s="38">
        <v>7002031.166666667</v>
      </c>
      <c r="G21" s="38">
        <v>142</v>
      </c>
      <c r="H21" s="41">
        <v>773311419.82000005</v>
      </c>
      <c r="I21" s="38">
        <v>472</v>
      </c>
      <c r="J21" s="41">
        <v>94723187.590000004</v>
      </c>
      <c r="K21" s="38">
        <v>417</v>
      </c>
      <c r="L21" s="41">
        <v>6174252.6666666633</v>
      </c>
      <c r="M21" s="38">
        <v>143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6368588.2800000003</v>
      </c>
      <c r="C22" s="38">
        <v>25</v>
      </c>
      <c r="D22" s="41">
        <v>2411714.02</v>
      </c>
      <c r="E22" s="38">
        <v>23</v>
      </c>
      <c r="F22" s="38">
        <v>0</v>
      </c>
      <c r="G22" s="38">
        <v>0</v>
      </c>
      <c r="H22" s="41">
        <v>6261690.4900000002</v>
      </c>
      <c r="I22" s="38">
        <v>26</v>
      </c>
      <c r="J22" s="41">
        <v>2581292.52</v>
      </c>
      <c r="K22" s="38">
        <v>23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18131893.030000001</v>
      </c>
      <c r="C23" s="38">
        <v>22</v>
      </c>
      <c r="D23" s="41">
        <v>3990360.22</v>
      </c>
      <c r="E23" s="38">
        <v>19</v>
      </c>
      <c r="F23" s="41">
        <v>0</v>
      </c>
      <c r="G23" s="38">
        <v>0</v>
      </c>
      <c r="H23" s="41">
        <v>16804558.52</v>
      </c>
      <c r="I23" s="38">
        <v>25</v>
      </c>
      <c r="J23" s="41">
        <v>3986829.81</v>
      </c>
      <c r="K23" s="38">
        <v>22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7396216.2999999998</v>
      </c>
      <c r="C24" s="38">
        <v>28</v>
      </c>
      <c r="D24" s="41">
        <v>3252111.05</v>
      </c>
      <c r="E24" s="38">
        <v>23</v>
      </c>
      <c r="F24" s="38">
        <v>0</v>
      </c>
      <c r="G24" s="38">
        <v>0</v>
      </c>
      <c r="H24" s="41">
        <v>8111686.9100000001</v>
      </c>
      <c r="I24" s="38">
        <v>29</v>
      </c>
      <c r="J24" s="41">
        <v>3183898.67</v>
      </c>
      <c r="K24" s="38">
        <v>24</v>
      </c>
      <c r="L24" s="38">
        <v>81906.333333333285</v>
      </c>
      <c r="M24" s="38">
        <v>10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74567540.269999996</v>
      </c>
      <c r="C25" s="38">
        <v>119</v>
      </c>
      <c r="D25" s="38">
        <v>17734053.899999999</v>
      </c>
      <c r="E25" s="38">
        <v>103</v>
      </c>
      <c r="F25" s="38">
        <v>1106457.6666666663</v>
      </c>
      <c r="G25" s="38">
        <v>25</v>
      </c>
      <c r="H25" s="41">
        <v>67461918.180000007</v>
      </c>
      <c r="I25" s="38">
        <v>126</v>
      </c>
      <c r="J25" s="41">
        <v>16261489.82</v>
      </c>
      <c r="K25" s="38">
        <v>106</v>
      </c>
      <c r="L25" s="38">
        <v>932340.0000000007</v>
      </c>
      <c r="M25" s="38">
        <v>21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46986518.439999998</v>
      </c>
      <c r="C26" s="38">
        <v>21</v>
      </c>
      <c r="D26" s="41">
        <v>332115.31</v>
      </c>
      <c r="E26" s="38">
        <v>11</v>
      </c>
      <c r="F26" s="38">
        <v>0</v>
      </c>
      <c r="G26" s="38">
        <v>0</v>
      </c>
      <c r="H26" s="41">
        <v>31249477.300000001</v>
      </c>
      <c r="I26" s="38">
        <v>21</v>
      </c>
      <c r="J26" s="41">
        <v>200601.2</v>
      </c>
      <c r="K26" s="38">
        <v>14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2380134.2400000002</v>
      </c>
      <c r="C27" s="38">
        <v>14</v>
      </c>
      <c r="D27" s="41">
        <v>0</v>
      </c>
      <c r="E27" s="38">
        <v>0</v>
      </c>
      <c r="F27" s="41">
        <v>0</v>
      </c>
      <c r="G27" s="38">
        <v>0</v>
      </c>
      <c r="H27" s="41">
        <v>2596286.66</v>
      </c>
      <c r="I27" s="38">
        <v>14</v>
      </c>
      <c r="J27" s="41">
        <v>229746.37</v>
      </c>
      <c r="K27" s="38">
        <v>10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13608954.08</v>
      </c>
      <c r="C28" s="38">
        <v>55</v>
      </c>
      <c r="D28" s="41">
        <v>5475195.9800000004</v>
      </c>
      <c r="E28" s="38">
        <v>43</v>
      </c>
      <c r="F28" s="38">
        <v>317060.66666666704</v>
      </c>
      <c r="G28" s="38">
        <v>14</v>
      </c>
      <c r="H28" s="41">
        <v>12391124.380000001</v>
      </c>
      <c r="I28" s="38">
        <v>54</v>
      </c>
      <c r="J28" s="41">
        <v>5656194.5499999998</v>
      </c>
      <c r="K28" s="38">
        <v>46</v>
      </c>
      <c r="L28" s="38">
        <v>223112.33333333331</v>
      </c>
      <c r="M28" s="38">
        <v>16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1004436114.3</v>
      </c>
      <c r="C29" s="38">
        <v>869</v>
      </c>
      <c r="D29" s="41">
        <v>228794066.91</v>
      </c>
      <c r="E29" s="38">
        <v>752</v>
      </c>
      <c r="F29" s="38">
        <v>9855261.3333333414</v>
      </c>
      <c r="G29" s="38">
        <v>224</v>
      </c>
      <c r="H29" s="41">
        <v>1243451774.3299999</v>
      </c>
      <c r="I29" s="38">
        <v>880</v>
      </c>
      <c r="J29" s="41">
        <v>236526845.55000001</v>
      </c>
      <c r="K29" s="38">
        <v>765</v>
      </c>
      <c r="L29" s="38">
        <v>8855460.3333333302</v>
      </c>
      <c r="M29" s="38">
        <v>256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957239850.97000003</v>
      </c>
      <c r="C30" s="38">
        <v>33</v>
      </c>
      <c r="D30" s="41">
        <v>2936929.48</v>
      </c>
      <c r="E30" s="38">
        <v>27</v>
      </c>
      <c r="F30" s="38">
        <v>0</v>
      </c>
      <c r="G30" s="38">
        <v>0</v>
      </c>
      <c r="H30" s="41">
        <v>809351558.41999996</v>
      </c>
      <c r="I30" s="38">
        <v>30</v>
      </c>
      <c r="J30" s="41">
        <v>2719671.12</v>
      </c>
      <c r="K30" s="38">
        <v>28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3540538.27</v>
      </c>
      <c r="C31" s="38">
        <v>36</v>
      </c>
      <c r="D31" s="41">
        <v>639940.88</v>
      </c>
      <c r="E31" s="38">
        <v>26</v>
      </c>
      <c r="F31" s="38">
        <v>0</v>
      </c>
      <c r="G31" s="38">
        <v>0</v>
      </c>
      <c r="H31" s="41">
        <v>3711490.95</v>
      </c>
      <c r="I31" s="38">
        <v>37</v>
      </c>
      <c r="J31" s="41">
        <v>670390.74</v>
      </c>
      <c r="K31" s="38">
        <v>28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59944766.329999998</v>
      </c>
      <c r="C32" s="38">
        <v>111</v>
      </c>
      <c r="D32" s="41">
        <v>25132355.859999999</v>
      </c>
      <c r="E32" s="38">
        <v>98</v>
      </c>
      <c r="F32" s="41">
        <v>863295.5</v>
      </c>
      <c r="G32" s="38">
        <v>17</v>
      </c>
      <c r="H32" s="41">
        <v>56102606.57</v>
      </c>
      <c r="I32" s="38">
        <v>105</v>
      </c>
      <c r="J32" s="41">
        <v>22750750.25</v>
      </c>
      <c r="K32" s="38">
        <v>95</v>
      </c>
      <c r="L32" s="41">
        <v>861583.66666666593</v>
      </c>
      <c r="M32" s="38">
        <v>13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3391075.06</v>
      </c>
      <c r="C33" s="38">
        <v>14</v>
      </c>
      <c r="D33" s="41">
        <v>306531.37</v>
      </c>
      <c r="E33" s="38">
        <v>12</v>
      </c>
      <c r="F33" s="41">
        <v>0</v>
      </c>
      <c r="G33" s="38">
        <v>0</v>
      </c>
      <c r="H33" s="41">
        <v>2433999.0699999998</v>
      </c>
      <c r="I33" s="38">
        <v>14</v>
      </c>
      <c r="J33" s="41">
        <v>252522.28</v>
      </c>
      <c r="K33" s="38">
        <v>11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80513791.519999996</v>
      </c>
      <c r="C34" s="38">
        <v>92</v>
      </c>
      <c r="D34" s="41">
        <v>20569874.620000001</v>
      </c>
      <c r="E34" s="38">
        <v>79</v>
      </c>
      <c r="F34" s="38">
        <v>451478.33333333326</v>
      </c>
      <c r="G34" s="38">
        <v>16</v>
      </c>
      <c r="H34" s="41">
        <v>97289117.319999993</v>
      </c>
      <c r="I34" s="38">
        <v>94</v>
      </c>
      <c r="J34" s="41">
        <v>19397542.600000001</v>
      </c>
      <c r="K34" s="38">
        <v>79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6467076.1399999997</v>
      </c>
      <c r="C35" s="38">
        <v>33</v>
      </c>
      <c r="D35" s="41">
        <v>1113192.6299999999</v>
      </c>
      <c r="E35" s="38">
        <v>28</v>
      </c>
      <c r="F35" s="38">
        <v>0</v>
      </c>
      <c r="G35" s="38">
        <v>0</v>
      </c>
      <c r="H35" s="41">
        <v>8380839.5999999996</v>
      </c>
      <c r="I35" s="38">
        <v>33</v>
      </c>
      <c r="J35" s="41">
        <v>1217316.45</v>
      </c>
      <c r="K35" s="38">
        <v>27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3855629.74</v>
      </c>
      <c r="C36" s="38">
        <v>16</v>
      </c>
      <c r="D36" s="41">
        <v>732863.65</v>
      </c>
      <c r="E36" s="38">
        <v>14</v>
      </c>
      <c r="F36" s="38">
        <v>0</v>
      </c>
      <c r="G36" s="38">
        <v>0</v>
      </c>
      <c r="H36" s="41">
        <v>2746956.22</v>
      </c>
      <c r="I36" s="38">
        <v>16</v>
      </c>
      <c r="J36" s="41">
        <v>729142.67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24946073.5</v>
      </c>
      <c r="C37" s="38">
        <v>109</v>
      </c>
      <c r="D37" s="41">
        <v>6232130.6900000004</v>
      </c>
      <c r="E37" s="38">
        <v>80</v>
      </c>
      <c r="F37" s="38">
        <v>315235.6666666668</v>
      </c>
      <c r="G37" s="38">
        <v>18</v>
      </c>
      <c r="H37" s="41">
        <v>22423251.170000002</v>
      </c>
      <c r="I37" s="38">
        <v>113</v>
      </c>
      <c r="J37" s="41">
        <v>5838880.1200000001</v>
      </c>
      <c r="K37" s="38">
        <v>85</v>
      </c>
      <c r="L37" s="38">
        <v>205033.33333333334</v>
      </c>
      <c r="M37" s="38">
        <v>18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18507214.300000001</v>
      </c>
      <c r="C38" s="38">
        <v>34</v>
      </c>
      <c r="D38" s="41">
        <v>1002520.56</v>
      </c>
      <c r="E38" s="38">
        <v>27</v>
      </c>
      <c r="F38" s="38">
        <v>0</v>
      </c>
      <c r="G38" s="38">
        <v>0</v>
      </c>
      <c r="H38" s="41">
        <v>15568604.470000001</v>
      </c>
      <c r="I38" s="38">
        <v>33</v>
      </c>
      <c r="J38" s="41">
        <v>1084603.42</v>
      </c>
      <c r="K38" s="38">
        <v>27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67188741.859999999</v>
      </c>
      <c r="C39" s="38">
        <v>116</v>
      </c>
      <c r="D39" s="41">
        <v>8830864.4100000001</v>
      </c>
      <c r="E39" s="38">
        <v>101</v>
      </c>
      <c r="F39" s="38">
        <v>623550.9999999993</v>
      </c>
      <c r="G39" s="38">
        <v>35</v>
      </c>
      <c r="H39" s="41">
        <v>58480466.020000003</v>
      </c>
      <c r="I39" s="38">
        <v>128</v>
      </c>
      <c r="J39" s="41">
        <v>8961481.5500000007</v>
      </c>
      <c r="K39" s="38">
        <v>112</v>
      </c>
      <c r="L39" s="38">
        <v>789018.33333333372</v>
      </c>
      <c r="M39" s="38">
        <v>34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2394852.2999999998</v>
      </c>
      <c r="C40" s="38">
        <v>21</v>
      </c>
      <c r="D40" s="41">
        <v>1118496.05</v>
      </c>
      <c r="E40" s="38">
        <v>17</v>
      </c>
      <c r="F40" s="41">
        <v>0</v>
      </c>
      <c r="G40" s="38">
        <v>0</v>
      </c>
      <c r="H40" s="41">
        <v>2424077.59</v>
      </c>
      <c r="I40" s="38">
        <v>26</v>
      </c>
      <c r="J40" s="41">
        <v>954592.33</v>
      </c>
      <c r="K40" s="38">
        <v>19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113736259.98999999</v>
      </c>
      <c r="C41" s="38">
        <v>63</v>
      </c>
      <c r="D41" s="41">
        <v>17124153.440000001</v>
      </c>
      <c r="E41" s="38">
        <v>56</v>
      </c>
      <c r="F41" s="38">
        <v>618544.49999999977</v>
      </c>
      <c r="G41" s="38">
        <v>15</v>
      </c>
      <c r="H41" s="41">
        <v>104324218.05</v>
      </c>
      <c r="I41" s="38">
        <v>62</v>
      </c>
      <c r="J41" s="41">
        <v>16829840.48</v>
      </c>
      <c r="K41" s="38">
        <v>54</v>
      </c>
      <c r="L41" s="38">
        <v>687855.50000000012</v>
      </c>
      <c r="M41" s="38">
        <v>16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1718414764.0799999</v>
      </c>
      <c r="C42" s="38">
        <v>366</v>
      </c>
      <c r="D42" s="41">
        <v>333809606.83999997</v>
      </c>
      <c r="E42" s="38">
        <v>315</v>
      </c>
      <c r="F42" s="38">
        <v>16396626.666666677</v>
      </c>
      <c r="G42" s="38">
        <v>114</v>
      </c>
      <c r="H42" s="41">
        <v>1574528836.71</v>
      </c>
      <c r="I42" s="38">
        <v>361</v>
      </c>
      <c r="J42" s="41">
        <v>329895281.10000002</v>
      </c>
      <c r="K42" s="38">
        <v>303</v>
      </c>
      <c r="L42" s="38">
        <v>18721665.999999966</v>
      </c>
      <c r="M42" s="38">
        <v>108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2814053.75</v>
      </c>
      <c r="C43" s="38">
        <v>21</v>
      </c>
      <c r="D43" s="41">
        <v>1021720.15</v>
      </c>
      <c r="E43" s="38">
        <v>17</v>
      </c>
      <c r="F43" s="38">
        <v>0</v>
      </c>
      <c r="G43" s="38">
        <v>0</v>
      </c>
      <c r="H43" s="41">
        <v>3297997.45</v>
      </c>
      <c r="I43" s="38">
        <v>22</v>
      </c>
      <c r="J43" s="41">
        <v>1406668.45</v>
      </c>
      <c r="K43" s="38">
        <v>17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4963863.08</v>
      </c>
      <c r="C44" s="38">
        <v>27</v>
      </c>
      <c r="D44" s="41">
        <v>1784633.18</v>
      </c>
      <c r="E44" s="38">
        <v>25</v>
      </c>
      <c r="F44" s="38">
        <v>0</v>
      </c>
      <c r="G44" s="38">
        <v>0</v>
      </c>
      <c r="H44" s="41">
        <v>4730833.54</v>
      </c>
      <c r="I44" s="38">
        <v>29</v>
      </c>
      <c r="J44" s="41">
        <v>1758370.74</v>
      </c>
      <c r="K44" s="38">
        <v>26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6091631.5099999998</v>
      </c>
      <c r="C45" s="38">
        <v>25</v>
      </c>
      <c r="D45" s="41">
        <v>636456.22</v>
      </c>
      <c r="E45" s="38">
        <v>19</v>
      </c>
      <c r="F45" s="38">
        <v>0</v>
      </c>
      <c r="G45" s="38">
        <v>0</v>
      </c>
      <c r="H45" s="41">
        <v>4714081.4400000004</v>
      </c>
      <c r="I45" s="38">
        <v>22</v>
      </c>
      <c r="J45" s="41">
        <v>693402.07</v>
      </c>
      <c r="K45" s="38">
        <v>17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8736390.4000000004</v>
      </c>
      <c r="C46" s="38">
        <v>12</v>
      </c>
      <c r="D46" s="41">
        <v>2994240.1</v>
      </c>
      <c r="E46" s="38">
        <v>12</v>
      </c>
      <c r="F46" s="38">
        <v>0</v>
      </c>
      <c r="G46" s="38">
        <v>0</v>
      </c>
      <c r="H46" s="41">
        <v>9946408.8699999992</v>
      </c>
      <c r="I46" s="38">
        <v>13</v>
      </c>
      <c r="J46" s="41">
        <v>3188322.37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6244998.75</v>
      </c>
      <c r="C47" s="38">
        <v>38</v>
      </c>
      <c r="D47" s="41">
        <v>2507202.14</v>
      </c>
      <c r="E47" s="38">
        <v>33</v>
      </c>
      <c r="F47" s="38">
        <v>0</v>
      </c>
      <c r="G47" s="38">
        <v>0</v>
      </c>
      <c r="H47" s="41">
        <v>6090794.8099999996</v>
      </c>
      <c r="I47" s="38">
        <v>41</v>
      </c>
      <c r="J47" s="41">
        <v>2709439.82</v>
      </c>
      <c r="K47" s="38">
        <v>37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12119481.869999999</v>
      </c>
      <c r="C48" s="38">
        <v>27</v>
      </c>
      <c r="D48" s="41">
        <v>2279719.0299999998</v>
      </c>
      <c r="E48" s="38">
        <v>24</v>
      </c>
      <c r="F48" s="38">
        <v>0</v>
      </c>
      <c r="G48" s="38">
        <v>0</v>
      </c>
      <c r="H48" s="41">
        <v>11189651.810000001</v>
      </c>
      <c r="I48" s="38">
        <v>28</v>
      </c>
      <c r="J48" s="41">
        <v>2503240.88</v>
      </c>
      <c r="K48" s="38">
        <v>24</v>
      </c>
      <c r="L48" s="38">
        <v>454454.33333333302</v>
      </c>
      <c r="M48" s="38">
        <v>11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12541595.119999999</v>
      </c>
      <c r="C49" s="38">
        <v>62</v>
      </c>
      <c r="D49" s="41">
        <v>7373022.0300000003</v>
      </c>
      <c r="E49" s="38">
        <v>53</v>
      </c>
      <c r="F49" s="38">
        <v>97511.666666666701</v>
      </c>
      <c r="G49" s="38">
        <v>13</v>
      </c>
      <c r="H49" s="41">
        <v>13068606.710000001</v>
      </c>
      <c r="I49" s="38">
        <v>66</v>
      </c>
      <c r="J49" s="41">
        <v>7140266.9500000002</v>
      </c>
      <c r="K49" s="38">
        <v>55</v>
      </c>
      <c r="L49" s="38">
        <v>80099.166666666657</v>
      </c>
      <c r="M49" s="38">
        <v>13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266549433.80000001</v>
      </c>
      <c r="C50" s="38">
        <v>126</v>
      </c>
      <c r="D50" s="41">
        <v>84147140.879999995</v>
      </c>
      <c r="E50" s="38">
        <v>110</v>
      </c>
      <c r="F50" s="38">
        <v>1427801.3333333337</v>
      </c>
      <c r="G50" s="38">
        <v>58</v>
      </c>
      <c r="H50" s="41">
        <v>241744232.63999999</v>
      </c>
      <c r="I50" s="38">
        <v>136</v>
      </c>
      <c r="J50" s="41">
        <v>74323795.75</v>
      </c>
      <c r="K50" s="38">
        <v>119</v>
      </c>
      <c r="L50" s="38">
        <v>2111884.8333333326</v>
      </c>
      <c r="M50" s="38">
        <v>63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53360661.490000002</v>
      </c>
      <c r="C51" s="38">
        <v>93</v>
      </c>
      <c r="D51" s="41">
        <v>10736957.449999999</v>
      </c>
      <c r="E51" s="38">
        <v>74</v>
      </c>
      <c r="F51" s="41">
        <v>336726.66666666634</v>
      </c>
      <c r="G51" s="38">
        <v>20</v>
      </c>
      <c r="H51" s="41">
        <v>44429304.740000002</v>
      </c>
      <c r="I51" s="38">
        <v>91</v>
      </c>
      <c r="J51" s="41">
        <v>9745242.2200000007</v>
      </c>
      <c r="K51" s="38">
        <v>69</v>
      </c>
      <c r="L51" s="41">
        <v>248873.66666666666</v>
      </c>
      <c r="M51" s="38">
        <v>19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44336146.689999998</v>
      </c>
      <c r="C52" s="38">
        <v>67</v>
      </c>
      <c r="D52" s="41">
        <v>35875305.780000001</v>
      </c>
      <c r="E52" s="38">
        <v>60</v>
      </c>
      <c r="F52" s="41">
        <v>4841128.5000000037</v>
      </c>
      <c r="G52" s="38">
        <v>12</v>
      </c>
      <c r="H52" s="41">
        <v>36986577.939999998</v>
      </c>
      <c r="I52" s="38">
        <v>64</v>
      </c>
      <c r="J52" s="41">
        <v>31169601.620000001</v>
      </c>
      <c r="K52" s="38">
        <v>57</v>
      </c>
      <c r="L52" s="41">
        <v>1947716.66666667</v>
      </c>
      <c r="M52" s="38">
        <v>14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26973931.329999998</v>
      </c>
      <c r="C53" s="38">
        <v>49</v>
      </c>
      <c r="D53" s="41">
        <v>3803846.52</v>
      </c>
      <c r="E53" s="38">
        <v>41</v>
      </c>
      <c r="F53" s="41">
        <v>440043.49999999977</v>
      </c>
      <c r="G53" s="38">
        <v>13</v>
      </c>
      <c r="H53" s="41">
        <v>23991980.75</v>
      </c>
      <c r="I53" s="38">
        <v>46</v>
      </c>
      <c r="J53" s="41">
        <v>3447022.2</v>
      </c>
      <c r="K53" s="38">
        <v>36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3489877.11</v>
      </c>
      <c r="C54" s="38">
        <v>19</v>
      </c>
      <c r="D54" s="41">
        <v>1018923.49</v>
      </c>
      <c r="E54" s="38">
        <v>14</v>
      </c>
      <c r="F54" s="41">
        <v>0</v>
      </c>
      <c r="G54" s="38">
        <v>0</v>
      </c>
      <c r="H54" s="41">
        <v>3399256.96</v>
      </c>
      <c r="I54" s="38">
        <v>17</v>
      </c>
      <c r="J54" s="41">
        <v>899422.37</v>
      </c>
      <c r="K54" s="38">
        <v>13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55606665.329999998</v>
      </c>
      <c r="C55" s="38">
        <v>62</v>
      </c>
      <c r="D55" s="41">
        <v>15018480.189999999</v>
      </c>
      <c r="E55" s="38">
        <v>54</v>
      </c>
      <c r="F55" s="41">
        <v>853864.33333333407</v>
      </c>
      <c r="G55" s="38">
        <v>15</v>
      </c>
      <c r="H55" s="41">
        <v>49328017.549999997</v>
      </c>
      <c r="I55" s="38">
        <v>62</v>
      </c>
      <c r="J55" s="41">
        <v>13671001.810000001</v>
      </c>
      <c r="K55" s="38">
        <v>52</v>
      </c>
      <c r="L55" s="41">
        <v>757011.66666666744</v>
      </c>
      <c r="M55" s="38">
        <v>16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4415530.45</v>
      </c>
      <c r="C56" s="38">
        <v>22</v>
      </c>
      <c r="D56" s="41">
        <v>1696450.17</v>
      </c>
      <c r="E56" s="38">
        <v>18</v>
      </c>
      <c r="F56" s="41">
        <v>0</v>
      </c>
      <c r="G56" s="38">
        <v>0</v>
      </c>
      <c r="H56" s="41">
        <v>3949185.14</v>
      </c>
      <c r="I56" s="38">
        <v>23</v>
      </c>
      <c r="J56" s="41">
        <v>1486347.13</v>
      </c>
      <c r="K56" s="38">
        <v>17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652192.23</v>
      </c>
      <c r="C57" s="38">
        <v>12</v>
      </c>
      <c r="D57" s="41">
        <v>207049.2</v>
      </c>
      <c r="E57" s="38">
        <v>11</v>
      </c>
      <c r="F57" s="38">
        <v>0</v>
      </c>
      <c r="G57" s="38">
        <v>0</v>
      </c>
      <c r="H57" s="41">
        <v>441946.55</v>
      </c>
      <c r="I57" s="38">
        <v>12</v>
      </c>
      <c r="J57" s="41">
        <v>232123.92</v>
      </c>
      <c r="K57" s="38">
        <v>11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97293057.549999997</v>
      </c>
      <c r="C58" s="38">
        <v>98</v>
      </c>
      <c r="D58" s="41">
        <v>19247381.469999999</v>
      </c>
      <c r="E58" s="38">
        <v>92</v>
      </c>
      <c r="F58" s="38">
        <v>499167.6666666664</v>
      </c>
      <c r="G58" s="38">
        <v>25</v>
      </c>
      <c r="H58" s="41">
        <v>74782607.969999999</v>
      </c>
      <c r="I58" s="38">
        <v>97</v>
      </c>
      <c r="J58" s="41">
        <v>19381227.800000001</v>
      </c>
      <c r="K58" s="38">
        <v>87</v>
      </c>
      <c r="L58" s="38">
        <v>358496.5</v>
      </c>
      <c r="M58" s="38">
        <v>23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682626597.46000004</v>
      </c>
      <c r="C59" s="38">
        <v>476</v>
      </c>
      <c r="D59" s="41">
        <v>149000236.43000001</v>
      </c>
      <c r="E59" s="38">
        <v>406</v>
      </c>
      <c r="F59" s="41">
        <v>4220897.0000000009</v>
      </c>
      <c r="G59" s="38">
        <v>135</v>
      </c>
      <c r="H59" s="41">
        <v>572084493.16999996</v>
      </c>
      <c r="I59" s="38">
        <v>505</v>
      </c>
      <c r="J59" s="41">
        <v>142123931.78</v>
      </c>
      <c r="K59" s="38">
        <v>422</v>
      </c>
      <c r="L59" s="41">
        <v>12156508.499999998</v>
      </c>
      <c r="M59" s="38">
        <v>143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75053665.599999994</v>
      </c>
      <c r="C60" s="38">
        <v>80</v>
      </c>
      <c r="D60" s="41">
        <v>14954763.74</v>
      </c>
      <c r="E60" s="38">
        <v>75</v>
      </c>
      <c r="F60" s="38">
        <v>216583.83333333366</v>
      </c>
      <c r="G60" s="38">
        <v>13</v>
      </c>
      <c r="H60" s="41">
        <v>68466186.829999998</v>
      </c>
      <c r="I60" s="38">
        <v>73</v>
      </c>
      <c r="J60" s="41">
        <v>15117829.609999999</v>
      </c>
      <c r="K60" s="38">
        <v>68</v>
      </c>
      <c r="L60" s="38">
        <v>80317.499999999942</v>
      </c>
      <c r="M60" s="38">
        <v>10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52431484.829999998</v>
      </c>
      <c r="C61" s="38">
        <v>84</v>
      </c>
      <c r="D61" s="41">
        <v>12987101.35</v>
      </c>
      <c r="E61" s="38">
        <v>73</v>
      </c>
      <c r="F61" s="38">
        <v>243666.66666666674</v>
      </c>
      <c r="G61" s="38">
        <v>14</v>
      </c>
      <c r="H61" s="41">
        <v>50899880.439999998</v>
      </c>
      <c r="I61" s="38">
        <v>88</v>
      </c>
      <c r="J61" s="41">
        <v>11801310.09</v>
      </c>
      <c r="K61" s="38">
        <v>76</v>
      </c>
      <c r="L61" s="38">
        <v>203959.16666666666</v>
      </c>
      <c r="M61" s="38">
        <v>15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8844722.6600000001</v>
      </c>
      <c r="C62" s="38">
        <v>37</v>
      </c>
      <c r="D62" s="41">
        <v>1602293.3</v>
      </c>
      <c r="E62" s="38">
        <v>30</v>
      </c>
      <c r="F62" s="38">
        <v>0</v>
      </c>
      <c r="G62" s="38">
        <v>0</v>
      </c>
      <c r="H62" s="41">
        <v>8527502.6799999997</v>
      </c>
      <c r="I62" s="38">
        <v>34</v>
      </c>
      <c r="J62" s="41">
        <v>1384892.63</v>
      </c>
      <c r="K62" s="38">
        <v>27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44695419.789999999</v>
      </c>
      <c r="C63" s="38">
        <v>46</v>
      </c>
      <c r="D63" s="41">
        <v>6121188.2300000004</v>
      </c>
      <c r="E63" s="38">
        <v>38</v>
      </c>
      <c r="F63" s="38">
        <v>328854.33333333296</v>
      </c>
      <c r="G63" s="38">
        <v>14</v>
      </c>
      <c r="H63" s="41">
        <v>45684033.170000002</v>
      </c>
      <c r="I63" s="38">
        <v>48</v>
      </c>
      <c r="J63" s="41">
        <v>6351334.6100000003</v>
      </c>
      <c r="K63" s="38">
        <v>42</v>
      </c>
      <c r="L63" s="38">
        <v>390899.49999999959</v>
      </c>
      <c r="M63" s="38">
        <v>18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7287036.5700000003</v>
      </c>
      <c r="C64" s="38">
        <v>17</v>
      </c>
      <c r="D64" s="41">
        <v>1832679.55</v>
      </c>
      <c r="E64" s="38">
        <v>14</v>
      </c>
      <c r="F64" s="38">
        <v>0</v>
      </c>
      <c r="G64" s="38">
        <v>0</v>
      </c>
      <c r="H64" s="41">
        <v>6230945.8799999999</v>
      </c>
      <c r="I64" s="38">
        <v>18</v>
      </c>
      <c r="J64" s="41">
        <v>1863455.2</v>
      </c>
      <c r="K64" s="38">
        <v>14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26478192.350000001</v>
      </c>
      <c r="C65" s="38">
        <v>56</v>
      </c>
      <c r="D65" s="41">
        <v>9793625.3399999999</v>
      </c>
      <c r="E65" s="38">
        <v>47</v>
      </c>
      <c r="F65" s="41">
        <v>333910.83333333302</v>
      </c>
      <c r="G65" s="38">
        <v>15</v>
      </c>
      <c r="H65" s="41">
        <v>25674024.120000001</v>
      </c>
      <c r="I65" s="38">
        <v>63</v>
      </c>
      <c r="J65" s="41">
        <v>8576258.9100000001</v>
      </c>
      <c r="K65" s="38">
        <v>51</v>
      </c>
      <c r="L65" s="41">
        <v>346836.50000000006</v>
      </c>
      <c r="M65" s="38">
        <v>16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6444447.3600000003</v>
      </c>
      <c r="C66" s="38">
        <v>19</v>
      </c>
      <c r="D66" s="41">
        <v>1882941.31</v>
      </c>
      <c r="E66" s="38">
        <v>17</v>
      </c>
      <c r="F66" s="38">
        <v>0</v>
      </c>
      <c r="G66" s="38">
        <v>0</v>
      </c>
      <c r="H66" s="41">
        <v>5682005.9100000001</v>
      </c>
      <c r="I66" s="38">
        <v>17</v>
      </c>
      <c r="J66" s="41">
        <v>1991138.99</v>
      </c>
      <c r="K66" s="38">
        <v>15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34313137.810000002</v>
      </c>
      <c r="C67" s="38">
        <v>42</v>
      </c>
      <c r="D67" s="41">
        <v>7670347.71</v>
      </c>
      <c r="E67" s="38">
        <v>32</v>
      </c>
      <c r="F67" s="38">
        <v>0</v>
      </c>
      <c r="G67" s="38">
        <v>0</v>
      </c>
      <c r="H67" s="41">
        <v>31169933.890000001</v>
      </c>
      <c r="I67" s="38">
        <v>42</v>
      </c>
      <c r="J67" s="41">
        <v>8026085.5599999996</v>
      </c>
      <c r="K67" s="38">
        <v>31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2036858.39</v>
      </c>
      <c r="C68" s="38">
        <v>25</v>
      </c>
      <c r="D68" s="41">
        <v>728103.33</v>
      </c>
      <c r="E68" s="38">
        <v>24</v>
      </c>
      <c r="F68" s="38">
        <v>0</v>
      </c>
      <c r="G68" s="38">
        <v>0</v>
      </c>
      <c r="H68" s="41">
        <v>2448318.94</v>
      </c>
      <c r="I68" s="38">
        <v>28</v>
      </c>
      <c r="J68" s="41">
        <v>934574.44</v>
      </c>
      <c r="K68" s="38">
        <v>26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2436704.14</v>
      </c>
      <c r="C69" s="38">
        <v>21</v>
      </c>
      <c r="D69" s="41">
        <v>856343.68</v>
      </c>
      <c r="E69" s="38">
        <v>18</v>
      </c>
      <c r="F69" s="38">
        <v>0</v>
      </c>
      <c r="G69" s="38">
        <v>0</v>
      </c>
      <c r="H69" s="41">
        <v>2079669.8</v>
      </c>
      <c r="I69" s="38">
        <v>23</v>
      </c>
      <c r="J69" s="41">
        <v>630597.39</v>
      </c>
      <c r="K69" s="38">
        <v>20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11182298.789999999</v>
      </c>
      <c r="C70" s="38">
        <v>46</v>
      </c>
      <c r="D70" s="41">
        <v>3816593.87</v>
      </c>
      <c r="E70" s="38">
        <v>38</v>
      </c>
      <c r="F70" s="38">
        <v>0</v>
      </c>
      <c r="G70" s="38">
        <v>0</v>
      </c>
      <c r="H70" s="41">
        <v>9276713.0099999998</v>
      </c>
      <c r="I70" s="38">
        <v>48</v>
      </c>
      <c r="J70" s="41">
        <v>2012762.73</v>
      </c>
      <c r="K70" s="38">
        <v>39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0</v>
      </c>
      <c r="C71" s="38">
        <v>0</v>
      </c>
      <c r="D71" s="41">
        <v>0</v>
      </c>
      <c r="E71" s="38">
        <v>0</v>
      </c>
      <c r="F71" s="41">
        <v>0</v>
      </c>
      <c r="G71" s="38">
        <v>0</v>
      </c>
      <c r="H71" s="41">
        <v>831442.18</v>
      </c>
      <c r="I71" s="38">
        <v>11</v>
      </c>
      <c r="J71" s="41">
        <v>0</v>
      </c>
      <c r="K71" s="38">
        <v>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12256871.130000001</v>
      </c>
      <c r="C72" s="38">
        <v>31</v>
      </c>
      <c r="D72" s="41">
        <v>7600710.4100000001</v>
      </c>
      <c r="E72" s="38">
        <v>30</v>
      </c>
      <c r="F72" s="41">
        <v>0</v>
      </c>
      <c r="G72" s="38">
        <v>0</v>
      </c>
      <c r="H72" s="41">
        <v>12243171.970000001</v>
      </c>
      <c r="I72" s="38">
        <v>38</v>
      </c>
      <c r="J72" s="41">
        <v>7029324.4299999997</v>
      </c>
      <c r="K72" s="38">
        <v>35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4993593.0999999996</v>
      </c>
      <c r="C73" s="38">
        <v>23</v>
      </c>
      <c r="D73" s="38">
        <v>1955512.31</v>
      </c>
      <c r="E73" s="38">
        <v>18</v>
      </c>
      <c r="F73" s="38">
        <v>0</v>
      </c>
      <c r="G73" s="38">
        <v>0</v>
      </c>
      <c r="H73" s="41">
        <v>4130400.92</v>
      </c>
      <c r="I73" s="38">
        <v>22</v>
      </c>
      <c r="J73" s="38">
        <v>1520940.75</v>
      </c>
      <c r="K73" s="38">
        <v>15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4710746</v>
      </c>
      <c r="C74" s="38">
        <v>55</v>
      </c>
      <c r="D74" s="41">
        <v>1582957.29</v>
      </c>
      <c r="E74" s="38">
        <v>45</v>
      </c>
      <c r="F74" s="41">
        <v>100861.66666666673</v>
      </c>
      <c r="G74" s="38">
        <v>12</v>
      </c>
      <c r="H74" s="41">
        <v>5467934.2599999998</v>
      </c>
      <c r="I74" s="38">
        <v>58</v>
      </c>
      <c r="J74" s="41">
        <v>1603780.3</v>
      </c>
      <c r="K74" s="38">
        <v>49</v>
      </c>
      <c r="L74" s="41">
        <v>79691.499999999971</v>
      </c>
      <c r="M74" s="38">
        <v>13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2378601.37</v>
      </c>
      <c r="C75" s="38">
        <v>18</v>
      </c>
      <c r="D75" s="41">
        <v>562832.11</v>
      </c>
      <c r="E75" s="38">
        <v>14</v>
      </c>
      <c r="F75" s="41">
        <v>0</v>
      </c>
      <c r="G75" s="38">
        <v>0</v>
      </c>
      <c r="H75" s="41">
        <v>1785960.73</v>
      </c>
      <c r="I75" s="38">
        <v>18</v>
      </c>
      <c r="J75" s="41">
        <v>499150.9</v>
      </c>
      <c r="K75" s="38">
        <v>15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2667624.85</v>
      </c>
      <c r="C76" s="38">
        <v>11</v>
      </c>
      <c r="D76" s="41">
        <v>0</v>
      </c>
      <c r="E76" s="38">
        <v>0</v>
      </c>
      <c r="F76" s="38">
        <v>0</v>
      </c>
      <c r="G76" s="38">
        <v>0</v>
      </c>
      <c r="H76" s="41">
        <v>2342540.59</v>
      </c>
      <c r="I76" s="38">
        <v>12</v>
      </c>
      <c r="J76" s="41">
        <v>784181.37</v>
      </c>
      <c r="K76" s="38">
        <v>10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97326554.469999999</v>
      </c>
      <c r="C77" s="34">
        <v>109</v>
      </c>
      <c r="D77" s="39">
        <v>16783988.829999998</v>
      </c>
      <c r="E77" s="34">
        <v>96</v>
      </c>
      <c r="F77" s="39">
        <v>103447.33333333328</v>
      </c>
      <c r="G77" s="34">
        <v>18</v>
      </c>
      <c r="H77" s="39">
        <v>96029088.230000004</v>
      </c>
      <c r="I77" s="34">
        <v>110</v>
      </c>
      <c r="J77" s="39">
        <v>17222006.890000001</v>
      </c>
      <c r="K77" s="34">
        <v>94</v>
      </c>
      <c r="L77" s="39">
        <v>88497.5</v>
      </c>
      <c r="M77" s="34">
        <v>19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378110897.68000001</v>
      </c>
      <c r="C78" s="34">
        <v>294</v>
      </c>
      <c r="D78" s="39">
        <v>78738598.849999994</v>
      </c>
      <c r="E78" s="34">
        <v>256</v>
      </c>
      <c r="F78" s="39">
        <v>2191561.5</v>
      </c>
      <c r="G78" s="34">
        <v>130</v>
      </c>
      <c r="H78" s="39">
        <v>374943806.06999999</v>
      </c>
      <c r="I78" s="34">
        <v>293</v>
      </c>
      <c r="J78" s="39">
        <v>76618473.040000007</v>
      </c>
      <c r="K78" s="34">
        <v>258</v>
      </c>
      <c r="L78" s="39">
        <v>2873800.0000000009</v>
      </c>
      <c r="M78" s="34">
        <v>134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33128811.48</v>
      </c>
      <c r="C79" s="34">
        <v>64</v>
      </c>
      <c r="D79" s="39">
        <v>5088309.13</v>
      </c>
      <c r="E79" s="34">
        <v>51</v>
      </c>
      <c r="F79" s="39">
        <v>283892.66666666692</v>
      </c>
      <c r="G79" s="34">
        <v>18</v>
      </c>
      <c r="H79" s="39">
        <v>27432682.75</v>
      </c>
      <c r="I79" s="34">
        <v>62</v>
      </c>
      <c r="J79" s="39">
        <v>4894452.42</v>
      </c>
      <c r="K79" s="34">
        <v>48</v>
      </c>
      <c r="L79" s="39">
        <v>231676.66666666701</v>
      </c>
      <c r="M79" s="34">
        <v>18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36628788.799999997</v>
      </c>
      <c r="C80" s="34">
        <v>44</v>
      </c>
      <c r="D80" s="39">
        <v>6529057.5</v>
      </c>
      <c r="E80" s="34">
        <v>36</v>
      </c>
      <c r="F80" s="39">
        <v>0</v>
      </c>
      <c r="G80" s="34">
        <v>0</v>
      </c>
      <c r="H80" s="39">
        <v>34632026.409999996</v>
      </c>
      <c r="I80" s="34">
        <v>45</v>
      </c>
      <c r="J80" s="39">
        <v>5874148.7199999997</v>
      </c>
      <c r="K80" s="34">
        <v>35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106129651.98</v>
      </c>
      <c r="C81" s="34">
        <v>113</v>
      </c>
      <c r="D81" s="39">
        <v>15826063.34</v>
      </c>
      <c r="E81" s="34">
        <v>90</v>
      </c>
      <c r="F81" s="39">
        <v>254360.33333333363</v>
      </c>
      <c r="G81" s="34">
        <v>24</v>
      </c>
      <c r="H81" s="39">
        <v>124642195.59999999</v>
      </c>
      <c r="I81" s="34">
        <v>117</v>
      </c>
      <c r="J81" s="39">
        <v>15367935.619999999</v>
      </c>
      <c r="K81" s="34">
        <v>96</v>
      </c>
      <c r="L81" s="39">
        <v>135265.16666666666</v>
      </c>
      <c r="M81" s="34">
        <v>23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2425558.31</v>
      </c>
      <c r="C82" s="34">
        <v>39</v>
      </c>
      <c r="D82" s="39">
        <v>1171796.07</v>
      </c>
      <c r="E82" s="34">
        <v>32</v>
      </c>
      <c r="F82" s="39">
        <v>0</v>
      </c>
      <c r="G82" s="34">
        <v>0</v>
      </c>
      <c r="H82" s="39">
        <v>2433469.87</v>
      </c>
      <c r="I82" s="34">
        <v>35</v>
      </c>
      <c r="J82" s="39">
        <v>890085.86</v>
      </c>
      <c r="K82" s="34">
        <v>27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45360699.939999998</v>
      </c>
      <c r="C83" s="34">
        <v>75</v>
      </c>
      <c r="D83" s="39">
        <v>4272203.87</v>
      </c>
      <c r="E83" s="34">
        <v>61</v>
      </c>
      <c r="F83" s="34">
        <v>32457.500000000025</v>
      </c>
      <c r="G83" s="34">
        <v>13</v>
      </c>
      <c r="H83" s="39">
        <v>43965480.659999996</v>
      </c>
      <c r="I83" s="34">
        <v>68</v>
      </c>
      <c r="J83" s="39">
        <v>3957112.21</v>
      </c>
      <c r="K83" s="34">
        <v>58</v>
      </c>
      <c r="L83" s="34">
        <v>45525.000000000007</v>
      </c>
      <c r="M83" s="34">
        <v>13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15899661.609999999</v>
      </c>
      <c r="C84" s="34">
        <v>44</v>
      </c>
      <c r="D84" s="39">
        <v>2309784.35</v>
      </c>
      <c r="E84" s="34">
        <v>41</v>
      </c>
      <c r="F84" s="34">
        <v>370723.83333333291</v>
      </c>
      <c r="G84" s="34">
        <v>15</v>
      </c>
      <c r="H84" s="39">
        <v>13369073.42</v>
      </c>
      <c r="I84" s="34">
        <v>40</v>
      </c>
      <c r="J84" s="39">
        <v>2475111.9700000002</v>
      </c>
      <c r="K84" s="34">
        <v>37</v>
      </c>
      <c r="L84" s="34">
        <v>313208.33333333337</v>
      </c>
      <c r="M84" s="34">
        <v>12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920039.27</v>
      </c>
      <c r="C85" s="34">
        <v>12</v>
      </c>
      <c r="D85" s="39">
        <v>243482.81</v>
      </c>
      <c r="E85" s="34">
        <v>10</v>
      </c>
      <c r="F85" s="39">
        <v>0</v>
      </c>
      <c r="G85" s="34">
        <v>0</v>
      </c>
      <c r="H85" s="39">
        <v>874311.1</v>
      </c>
      <c r="I85" s="34">
        <v>11</v>
      </c>
      <c r="J85" s="39">
        <v>0</v>
      </c>
      <c r="K85" s="34">
        <v>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16746777.82</v>
      </c>
      <c r="C86" s="34">
        <v>33</v>
      </c>
      <c r="D86" s="39">
        <v>4763474.38</v>
      </c>
      <c r="E86" s="34">
        <v>32</v>
      </c>
      <c r="F86" s="34">
        <v>0</v>
      </c>
      <c r="G86" s="34">
        <v>0</v>
      </c>
      <c r="H86" s="39">
        <v>14727204.609999999</v>
      </c>
      <c r="I86" s="34">
        <v>33</v>
      </c>
      <c r="J86" s="39">
        <v>4434334.46</v>
      </c>
      <c r="K86" s="34">
        <v>33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27982644.57</v>
      </c>
      <c r="C87" s="34">
        <v>14</v>
      </c>
      <c r="D87" s="39">
        <v>11793304.15</v>
      </c>
      <c r="E87" s="34">
        <v>13</v>
      </c>
      <c r="F87" s="34">
        <v>0</v>
      </c>
      <c r="G87" s="34">
        <v>0</v>
      </c>
      <c r="H87" s="39">
        <v>23239180.539999999</v>
      </c>
      <c r="I87" s="34">
        <v>13</v>
      </c>
      <c r="J87" s="39">
        <v>12180237.91</v>
      </c>
      <c r="K87" s="34">
        <v>11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33025818.050000001</v>
      </c>
      <c r="C88" s="34">
        <v>105</v>
      </c>
      <c r="D88" s="39">
        <v>9544497.4700000007</v>
      </c>
      <c r="E88" s="34">
        <v>90</v>
      </c>
      <c r="F88" s="39">
        <v>58675.166666666642</v>
      </c>
      <c r="G88" s="34">
        <v>19</v>
      </c>
      <c r="H88" s="39">
        <v>28799592.91</v>
      </c>
      <c r="I88" s="34">
        <v>104</v>
      </c>
      <c r="J88" s="39">
        <v>8577925.1099999994</v>
      </c>
      <c r="K88" s="34">
        <v>87</v>
      </c>
      <c r="L88" s="39">
        <v>55079.33333333335</v>
      </c>
      <c r="M88" s="34">
        <v>26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116182451.73</v>
      </c>
      <c r="C89" s="34">
        <v>78</v>
      </c>
      <c r="D89" s="39">
        <v>34329863.450000003</v>
      </c>
      <c r="E89" s="34">
        <v>68</v>
      </c>
      <c r="F89" s="34">
        <v>1155563.5000000007</v>
      </c>
      <c r="G89" s="34">
        <v>20</v>
      </c>
      <c r="H89" s="39">
        <v>114444466.27</v>
      </c>
      <c r="I89" s="34">
        <v>75</v>
      </c>
      <c r="J89" s="39">
        <v>33194459.879999999</v>
      </c>
      <c r="K89" s="34">
        <v>66</v>
      </c>
      <c r="L89" s="34">
        <v>857603.16666666663</v>
      </c>
      <c r="M89" s="34">
        <v>21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67631874.400000006</v>
      </c>
      <c r="C90" s="34">
        <v>69</v>
      </c>
      <c r="D90" s="39">
        <v>55576363.619999997</v>
      </c>
      <c r="E90" s="34">
        <v>65</v>
      </c>
      <c r="F90" s="34">
        <v>6956987.3333333367</v>
      </c>
      <c r="G90" s="34">
        <v>15</v>
      </c>
      <c r="H90" s="39">
        <v>66833089.710000001</v>
      </c>
      <c r="I90" s="34">
        <v>66</v>
      </c>
      <c r="J90" s="39">
        <v>55007226.240000002</v>
      </c>
      <c r="K90" s="34">
        <v>60</v>
      </c>
      <c r="L90" s="34">
        <v>1725850.4999999967</v>
      </c>
      <c r="M90" s="34">
        <v>15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4806275.5999999996</v>
      </c>
      <c r="C91" s="34">
        <v>21</v>
      </c>
      <c r="D91" s="39">
        <v>336388.51</v>
      </c>
      <c r="E91" s="34">
        <v>17</v>
      </c>
      <c r="F91" s="34">
        <v>0</v>
      </c>
      <c r="G91" s="34">
        <v>0</v>
      </c>
      <c r="H91" s="39">
        <v>4904551.08</v>
      </c>
      <c r="I91" s="34">
        <v>22</v>
      </c>
      <c r="J91" s="39">
        <v>325495.09999999998</v>
      </c>
      <c r="K91" s="34">
        <v>18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3385936.01</v>
      </c>
      <c r="C92" s="34">
        <v>31</v>
      </c>
      <c r="D92" s="39">
        <v>1021188.25</v>
      </c>
      <c r="E92" s="34">
        <v>25</v>
      </c>
      <c r="F92" s="34">
        <v>0</v>
      </c>
      <c r="G92" s="34">
        <v>0</v>
      </c>
      <c r="H92" s="39">
        <v>3023794.3</v>
      </c>
      <c r="I92" s="34">
        <v>33</v>
      </c>
      <c r="J92" s="39">
        <v>919528</v>
      </c>
      <c r="K92" s="34">
        <v>27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38292748.460000001</v>
      </c>
      <c r="C93" s="34">
        <v>64</v>
      </c>
      <c r="D93" s="39">
        <v>12962117.34</v>
      </c>
      <c r="E93" s="34">
        <v>57</v>
      </c>
      <c r="F93" s="34">
        <v>523463.83333333343</v>
      </c>
      <c r="G93" s="34">
        <v>13</v>
      </c>
      <c r="H93" s="39">
        <v>36320529.890000001</v>
      </c>
      <c r="I93" s="34">
        <v>67</v>
      </c>
      <c r="J93" s="39">
        <v>12378219.279999999</v>
      </c>
      <c r="K93" s="34">
        <v>60</v>
      </c>
      <c r="L93" s="34">
        <v>433831.33333333372</v>
      </c>
      <c r="M93" s="34">
        <v>19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423243.16</v>
      </c>
      <c r="C94" s="34">
        <v>15</v>
      </c>
      <c r="D94" s="39">
        <v>315126.82</v>
      </c>
      <c r="E94" s="34">
        <v>13</v>
      </c>
      <c r="F94" s="39">
        <v>0</v>
      </c>
      <c r="G94" s="34">
        <v>0</v>
      </c>
      <c r="H94" s="39">
        <v>406255</v>
      </c>
      <c r="I94" s="34">
        <v>17</v>
      </c>
      <c r="J94" s="39">
        <v>347179.22</v>
      </c>
      <c r="K94" s="34">
        <v>13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104171619.28</v>
      </c>
      <c r="C95" s="34">
        <v>91</v>
      </c>
      <c r="D95" s="39">
        <v>62035330.420000002</v>
      </c>
      <c r="E95" s="34">
        <v>85</v>
      </c>
      <c r="F95" s="34">
        <v>1166636.1666666665</v>
      </c>
      <c r="G95" s="34">
        <v>29</v>
      </c>
      <c r="H95" s="39">
        <v>118404684.70999999</v>
      </c>
      <c r="I95" s="34">
        <v>96</v>
      </c>
      <c r="J95" s="39">
        <v>60644592.859999999</v>
      </c>
      <c r="K95" s="34">
        <v>90</v>
      </c>
      <c r="L95" s="34">
        <v>1838057.1666666702</v>
      </c>
      <c r="M95" s="34">
        <v>30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1617762.13</v>
      </c>
      <c r="C96" s="34">
        <v>20</v>
      </c>
      <c r="D96" s="39">
        <v>460260.21</v>
      </c>
      <c r="E96" s="34">
        <v>16</v>
      </c>
      <c r="F96" s="34">
        <v>0</v>
      </c>
      <c r="G96" s="34">
        <v>0</v>
      </c>
      <c r="H96" s="39">
        <v>2504285.1800000002</v>
      </c>
      <c r="I96" s="34">
        <v>22</v>
      </c>
      <c r="J96" s="39">
        <v>518474.21</v>
      </c>
      <c r="K96" s="34">
        <v>19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137369479</v>
      </c>
      <c r="C97" s="34">
        <v>138</v>
      </c>
      <c r="D97" s="39">
        <v>34383697.840000004</v>
      </c>
      <c r="E97" s="34">
        <v>118</v>
      </c>
      <c r="F97" s="34">
        <v>783806.1666666664</v>
      </c>
      <c r="G97" s="34">
        <v>41</v>
      </c>
      <c r="H97" s="39">
        <v>143119693.41</v>
      </c>
      <c r="I97" s="34">
        <v>139</v>
      </c>
      <c r="J97" s="39">
        <v>33767740.359999999</v>
      </c>
      <c r="K97" s="34">
        <v>117</v>
      </c>
      <c r="L97" s="34">
        <v>955409.83333333302</v>
      </c>
      <c r="M97" s="34">
        <v>50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415310560.56</v>
      </c>
      <c r="C98" s="34">
        <v>281</v>
      </c>
      <c r="D98" s="39">
        <v>101871016.25</v>
      </c>
      <c r="E98" s="34">
        <v>252</v>
      </c>
      <c r="F98" s="39">
        <v>3799785.500000007</v>
      </c>
      <c r="G98" s="34">
        <v>74</v>
      </c>
      <c r="H98" s="39">
        <v>397168333.18000001</v>
      </c>
      <c r="I98" s="34">
        <v>295</v>
      </c>
      <c r="J98" s="39">
        <v>97166645.189999998</v>
      </c>
      <c r="K98" s="34">
        <v>260</v>
      </c>
      <c r="L98" s="39">
        <v>3353829.8333333293</v>
      </c>
      <c r="M98" s="34">
        <v>87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1743519.12</v>
      </c>
      <c r="C99" s="34">
        <v>25</v>
      </c>
      <c r="D99" s="39">
        <v>674832.1</v>
      </c>
      <c r="E99" s="34">
        <v>21</v>
      </c>
      <c r="F99" s="39">
        <v>0</v>
      </c>
      <c r="G99" s="34">
        <v>0</v>
      </c>
      <c r="H99" s="39">
        <v>1672497</v>
      </c>
      <c r="I99" s="34">
        <v>22</v>
      </c>
      <c r="J99" s="39">
        <v>833611.15</v>
      </c>
      <c r="K99" s="34">
        <v>19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10732437.65</v>
      </c>
      <c r="C100" s="34">
        <v>30</v>
      </c>
      <c r="D100" s="34">
        <v>2675780.77</v>
      </c>
      <c r="E100" s="34">
        <v>26</v>
      </c>
      <c r="F100" s="34">
        <v>0</v>
      </c>
      <c r="G100" s="34">
        <v>0</v>
      </c>
      <c r="H100" s="34">
        <v>8976388.7100000009</v>
      </c>
      <c r="I100" s="34">
        <v>35</v>
      </c>
      <c r="J100" s="34">
        <v>2503589.2000000002</v>
      </c>
      <c r="K100" s="34">
        <v>31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22122298.960000001</v>
      </c>
      <c r="C101" s="34">
        <v>28</v>
      </c>
      <c r="D101" s="34">
        <v>3225355.19</v>
      </c>
      <c r="E101" s="34">
        <v>24</v>
      </c>
      <c r="F101" s="34">
        <v>247588.49999999997</v>
      </c>
      <c r="G101" s="34">
        <v>10</v>
      </c>
      <c r="H101" s="34">
        <v>22037153.010000002</v>
      </c>
      <c r="I101" s="34">
        <v>27</v>
      </c>
      <c r="J101" s="34">
        <v>3369661.59</v>
      </c>
      <c r="K101" s="34">
        <v>23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418272264.73000002</v>
      </c>
      <c r="C102" s="34">
        <v>290</v>
      </c>
      <c r="D102" s="34">
        <v>110323266.2</v>
      </c>
      <c r="E102" s="34">
        <v>259</v>
      </c>
      <c r="F102" s="34">
        <v>1821604.1666666656</v>
      </c>
      <c r="G102" s="34">
        <v>81</v>
      </c>
      <c r="H102" s="34">
        <v>410472613.31999999</v>
      </c>
      <c r="I102" s="34">
        <v>303</v>
      </c>
      <c r="J102" s="34">
        <v>108211729.78</v>
      </c>
      <c r="K102" s="34">
        <v>268</v>
      </c>
      <c r="L102" s="34">
        <v>1547543.9999999993</v>
      </c>
      <c r="M102" s="34">
        <v>90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22691117.940000001</v>
      </c>
      <c r="C103" s="34">
        <v>65</v>
      </c>
      <c r="D103" s="34">
        <v>2428796.36</v>
      </c>
      <c r="E103" s="34">
        <v>56</v>
      </c>
      <c r="F103" s="34">
        <v>0</v>
      </c>
      <c r="G103" s="34">
        <v>0</v>
      </c>
      <c r="H103" s="34">
        <v>12333535.859999999</v>
      </c>
      <c r="I103" s="34">
        <v>69</v>
      </c>
      <c r="J103" s="34">
        <v>2208587.34</v>
      </c>
      <c r="K103" s="34">
        <v>58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2597086.65</v>
      </c>
      <c r="C104" s="34">
        <v>27</v>
      </c>
      <c r="D104" s="34">
        <v>641402.99</v>
      </c>
      <c r="E104" s="34">
        <v>25</v>
      </c>
      <c r="F104" s="34">
        <v>0</v>
      </c>
      <c r="G104" s="34">
        <v>0</v>
      </c>
      <c r="H104" s="34">
        <v>2886789.54</v>
      </c>
      <c r="I104" s="34">
        <v>27</v>
      </c>
      <c r="J104" s="34">
        <v>598532.81000000006</v>
      </c>
      <c r="K104" s="34">
        <v>25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224487984.47999999</v>
      </c>
      <c r="C105" s="34">
        <v>201</v>
      </c>
      <c r="D105" s="34">
        <v>41861598.329999998</v>
      </c>
      <c r="E105" s="34">
        <v>178</v>
      </c>
      <c r="F105" s="34">
        <v>2766902.166666666</v>
      </c>
      <c r="G105" s="34">
        <v>47</v>
      </c>
      <c r="H105" s="34">
        <v>242769550.66</v>
      </c>
      <c r="I105" s="34">
        <v>199</v>
      </c>
      <c r="J105" s="34">
        <v>41228546.909999996</v>
      </c>
      <c r="K105" s="34">
        <v>177</v>
      </c>
      <c r="L105" s="34">
        <v>711130.33333333302</v>
      </c>
      <c r="M105" s="34">
        <v>45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5112361.1399999997</v>
      </c>
      <c r="C106" s="34">
        <v>18</v>
      </c>
      <c r="D106" s="34">
        <v>694991.97</v>
      </c>
      <c r="E106" s="34">
        <v>15</v>
      </c>
      <c r="F106" s="34">
        <v>0</v>
      </c>
      <c r="G106" s="34">
        <v>0</v>
      </c>
      <c r="H106" s="34">
        <v>6112985.9100000001</v>
      </c>
      <c r="I106" s="34">
        <v>17</v>
      </c>
      <c r="J106" s="34">
        <v>645267.72</v>
      </c>
      <c r="K106" s="34">
        <v>14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11819889.93</v>
      </c>
      <c r="C107" s="34">
        <v>31</v>
      </c>
      <c r="D107" s="34">
        <v>2179307.15</v>
      </c>
      <c r="E107" s="34">
        <v>26</v>
      </c>
      <c r="F107" s="34">
        <v>0</v>
      </c>
      <c r="G107" s="34">
        <v>0</v>
      </c>
      <c r="H107" s="34">
        <v>9713589.8699999992</v>
      </c>
      <c r="I107" s="34">
        <v>32</v>
      </c>
      <c r="J107" s="34">
        <v>1903543.81</v>
      </c>
      <c r="K107" s="34">
        <v>26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210964062.66</v>
      </c>
      <c r="C108" s="34">
        <v>353</v>
      </c>
      <c r="D108" s="34">
        <v>65404322.119999997</v>
      </c>
      <c r="E108" s="34">
        <v>308</v>
      </c>
      <c r="F108" s="34">
        <v>5646810.3333333321</v>
      </c>
      <c r="G108" s="34">
        <v>93</v>
      </c>
      <c r="H108" s="34">
        <v>210157804.75999999</v>
      </c>
      <c r="I108" s="34">
        <v>360</v>
      </c>
      <c r="J108" s="34">
        <v>64963162.090000004</v>
      </c>
      <c r="K108" s="34">
        <v>312</v>
      </c>
      <c r="L108" s="34">
        <v>2895834.6666666637</v>
      </c>
      <c r="M108" s="34">
        <v>92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7457571.9699999997</v>
      </c>
      <c r="C109" s="34">
        <v>34</v>
      </c>
      <c r="D109" s="34">
        <v>2335585.1</v>
      </c>
      <c r="E109" s="34">
        <v>30</v>
      </c>
      <c r="F109" s="34">
        <v>48371.999999999956</v>
      </c>
      <c r="G109" s="34">
        <v>12</v>
      </c>
      <c r="H109" s="34">
        <v>7281852.9299999997</v>
      </c>
      <c r="I109" s="34">
        <v>34</v>
      </c>
      <c r="J109" s="34">
        <v>2207602.5299999998</v>
      </c>
      <c r="K109" s="34">
        <v>31</v>
      </c>
      <c r="L109" s="34">
        <v>28284.999999999967</v>
      </c>
      <c r="M109" s="34">
        <v>11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1925204.47</v>
      </c>
      <c r="I110" s="34">
        <v>11</v>
      </c>
      <c r="J110" s="34">
        <v>245697.95</v>
      </c>
      <c r="K110" s="34">
        <v>10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285790196.13</v>
      </c>
      <c r="C111" s="34">
        <v>219</v>
      </c>
      <c r="D111" s="34">
        <v>81924661.439999998</v>
      </c>
      <c r="E111" s="34">
        <v>195</v>
      </c>
      <c r="F111" s="34">
        <v>3160503.1666666665</v>
      </c>
      <c r="G111" s="34">
        <v>73</v>
      </c>
      <c r="H111" s="34">
        <v>259067868.94</v>
      </c>
      <c r="I111" s="34">
        <v>222</v>
      </c>
      <c r="J111" s="34">
        <v>79753219.459999993</v>
      </c>
      <c r="K111" s="34">
        <v>203</v>
      </c>
      <c r="L111" s="34">
        <v>2420464.3333333321</v>
      </c>
      <c r="M111" s="34">
        <v>75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6478250.1600000001</v>
      </c>
      <c r="C112" s="34">
        <v>29</v>
      </c>
      <c r="D112" s="34">
        <v>1546532.94</v>
      </c>
      <c r="E112" s="34">
        <v>24</v>
      </c>
      <c r="F112" s="34">
        <v>0</v>
      </c>
      <c r="G112" s="34">
        <v>0</v>
      </c>
      <c r="H112" s="34">
        <v>5527783.3700000001</v>
      </c>
      <c r="I112" s="34">
        <v>37</v>
      </c>
      <c r="J112" s="34">
        <v>1593961.1</v>
      </c>
      <c r="K112" s="34">
        <v>29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138897532.78</v>
      </c>
      <c r="C113" s="34">
        <v>68</v>
      </c>
      <c r="D113" s="34">
        <v>7366603.4299999997</v>
      </c>
      <c r="E113" s="34">
        <v>59</v>
      </c>
      <c r="F113" s="34">
        <v>604492.16666666628</v>
      </c>
      <c r="G113" s="34">
        <v>10</v>
      </c>
      <c r="H113" s="34">
        <v>133526014.39</v>
      </c>
      <c r="I113" s="34">
        <v>69</v>
      </c>
      <c r="J113" s="34">
        <v>7469428.6500000004</v>
      </c>
      <c r="K113" s="34">
        <v>60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647748.81000000006</v>
      </c>
      <c r="C114" s="34">
        <v>11</v>
      </c>
      <c r="D114" s="34">
        <v>113594.64</v>
      </c>
      <c r="E114" s="34">
        <v>10</v>
      </c>
      <c r="F114" s="34">
        <v>0</v>
      </c>
      <c r="G114" s="34">
        <v>0</v>
      </c>
      <c r="H114" s="34">
        <v>683953.8</v>
      </c>
      <c r="I114" s="34">
        <v>14</v>
      </c>
      <c r="J114" s="34">
        <v>221417.14</v>
      </c>
      <c r="K114" s="34">
        <v>12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38675051.369999997</v>
      </c>
      <c r="C115" s="34">
        <v>44</v>
      </c>
      <c r="D115" s="34">
        <v>3112464.34</v>
      </c>
      <c r="E115" s="34">
        <v>35</v>
      </c>
      <c r="F115" s="34">
        <v>102740.49999999991</v>
      </c>
      <c r="G115" s="34">
        <v>10</v>
      </c>
      <c r="H115" s="34">
        <v>36591111.159999996</v>
      </c>
      <c r="I115" s="34">
        <v>41</v>
      </c>
      <c r="J115" s="34">
        <v>2822589.29</v>
      </c>
      <c r="K115" s="34">
        <v>34</v>
      </c>
      <c r="L115" s="34">
        <v>154243.49999999997</v>
      </c>
      <c r="M115" s="34">
        <v>12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11207769.529999999</v>
      </c>
      <c r="C116" s="34">
        <v>47</v>
      </c>
      <c r="D116" s="34">
        <v>6054992.25</v>
      </c>
      <c r="E116" s="34">
        <v>39</v>
      </c>
      <c r="F116" s="34">
        <v>0</v>
      </c>
      <c r="G116" s="34">
        <v>0</v>
      </c>
      <c r="H116" s="34">
        <v>10059273.98</v>
      </c>
      <c r="I116" s="34">
        <v>51</v>
      </c>
      <c r="J116" s="34">
        <v>5436919.8899999997</v>
      </c>
      <c r="K116" s="34">
        <v>41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252543077.81</v>
      </c>
      <c r="C117" s="34">
        <v>198</v>
      </c>
      <c r="D117" s="34">
        <v>44114051.950000003</v>
      </c>
      <c r="E117" s="34">
        <v>170</v>
      </c>
      <c r="F117" s="34">
        <v>1248053.4999999998</v>
      </c>
      <c r="G117" s="34">
        <v>72</v>
      </c>
      <c r="H117" s="34">
        <v>266753887.44</v>
      </c>
      <c r="I117" s="34">
        <v>216</v>
      </c>
      <c r="J117" s="34">
        <v>44921648.460000001</v>
      </c>
      <c r="K117" s="34">
        <v>189</v>
      </c>
      <c r="L117" s="34">
        <v>1278036.1666666674</v>
      </c>
      <c r="M117" s="34">
        <v>80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7796869.6799999997</v>
      </c>
      <c r="C118" s="34">
        <v>36</v>
      </c>
      <c r="D118" s="34">
        <v>1444295.96</v>
      </c>
      <c r="E118" s="34">
        <v>30</v>
      </c>
      <c r="F118" s="34">
        <v>0</v>
      </c>
      <c r="G118" s="34">
        <v>0</v>
      </c>
      <c r="H118" s="34">
        <v>6739913.7599999998</v>
      </c>
      <c r="I118" s="34">
        <v>35</v>
      </c>
      <c r="J118" s="34">
        <v>1282098.6299999999</v>
      </c>
      <c r="K118" s="34">
        <v>28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5960660.8600000003</v>
      </c>
      <c r="C119" s="34">
        <v>27</v>
      </c>
      <c r="D119" s="34">
        <v>1491812.05</v>
      </c>
      <c r="E119" s="34">
        <v>24</v>
      </c>
      <c r="F119" s="34">
        <v>0</v>
      </c>
      <c r="G119" s="34">
        <v>0</v>
      </c>
      <c r="H119" s="34">
        <v>6909287.6200000001</v>
      </c>
      <c r="I119" s="34">
        <v>27</v>
      </c>
      <c r="J119" s="34">
        <v>2423248.08</v>
      </c>
      <c r="K119" s="34">
        <v>22</v>
      </c>
      <c r="L119" s="34">
        <v>0</v>
      </c>
      <c r="M119" s="34">
        <v>0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108186841.16</v>
      </c>
      <c r="C120" s="34">
        <v>98</v>
      </c>
      <c r="D120" s="34">
        <v>15324462.449999999</v>
      </c>
      <c r="E120" s="34">
        <v>83</v>
      </c>
      <c r="F120" s="34">
        <v>1295157.166666666</v>
      </c>
      <c r="G120" s="34">
        <v>13</v>
      </c>
      <c r="H120" s="34">
        <v>97689989.549999997</v>
      </c>
      <c r="I120" s="34">
        <v>105</v>
      </c>
      <c r="J120" s="34">
        <v>15440539.76</v>
      </c>
      <c r="K120" s="34">
        <v>89</v>
      </c>
      <c r="L120" s="34">
        <v>1039255.3333333337</v>
      </c>
      <c r="M120" s="34">
        <v>14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87571123.900000006</v>
      </c>
      <c r="C121" s="34">
        <v>80</v>
      </c>
      <c r="D121" s="34">
        <v>11956872.51</v>
      </c>
      <c r="E121" s="34">
        <v>73</v>
      </c>
      <c r="F121" s="34">
        <v>607780.33333333302</v>
      </c>
      <c r="G121" s="34">
        <v>37</v>
      </c>
      <c r="H121" s="34">
        <v>74535371.879999995</v>
      </c>
      <c r="I121" s="34">
        <v>85</v>
      </c>
      <c r="J121" s="34">
        <v>11452879.99</v>
      </c>
      <c r="K121" s="34">
        <v>74</v>
      </c>
      <c r="L121" s="34">
        <v>691162.83333333407</v>
      </c>
      <c r="M121" s="34">
        <v>40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969047.43</v>
      </c>
      <c r="C122" s="34">
        <v>15</v>
      </c>
      <c r="D122" s="34">
        <v>229337.65</v>
      </c>
      <c r="E122" s="34">
        <v>11</v>
      </c>
      <c r="F122" s="34">
        <v>0</v>
      </c>
      <c r="G122" s="34">
        <v>0</v>
      </c>
      <c r="H122" s="34">
        <v>630894.82999999996</v>
      </c>
      <c r="I122" s="34">
        <v>15</v>
      </c>
      <c r="J122" s="34">
        <v>238901.62</v>
      </c>
      <c r="K122" s="34">
        <v>11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21346619.199999999</v>
      </c>
      <c r="C123" s="34">
        <v>29</v>
      </c>
      <c r="D123" s="34">
        <v>3727070.83</v>
      </c>
      <c r="E123" s="34">
        <v>27</v>
      </c>
      <c r="F123" s="34">
        <v>0</v>
      </c>
      <c r="G123" s="34">
        <v>0</v>
      </c>
      <c r="H123" s="34">
        <v>18012573.780000001</v>
      </c>
      <c r="I123" s="34">
        <v>33</v>
      </c>
      <c r="J123" s="34">
        <v>3232574.98</v>
      </c>
      <c r="K123" s="34">
        <v>28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12900489</v>
      </c>
      <c r="C124" s="34">
        <v>53</v>
      </c>
      <c r="D124" s="34">
        <v>3525950.16</v>
      </c>
      <c r="E124" s="34">
        <v>41</v>
      </c>
      <c r="F124" s="34">
        <v>0</v>
      </c>
      <c r="G124" s="34">
        <v>0</v>
      </c>
      <c r="H124" s="34">
        <v>12823062.77</v>
      </c>
      <c r="I124" s="34">
        <v>53</v>
      </c>
      <c r="J124" s="34">
        <v>3550234.42</v>
      </c>
      <c r="K124" s="34">
        <v>42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131052.55</v>
      </c>
      <c r="C125" s="34">
        <v>13</v>
      </c>
      <c r="D125" s="34">
        <v>50157.59</v>
      </c>
      <c r="E125" s="34">
        <v>11</v>
      </c>
      <c r="F125" s="34">
        <v>0</v>
      </c>
      <c r="G125" s="34">
        <v>0</v>
      </c>
      <c r="H125" s="34">
        <v>88599.67</v>
      </c>
      <c r="I125" s="34">
        <v>13</v>
      </c>
      <c r="J125" s="34">
        <v>49115.01</v>
      </c>
      <c r="K125" s="34">
        <v>12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7013898.4400000004</v>
      </c>
      <c r="C126" s="34">
        <v>15</v>
      </c>
      <c r="D126" s="34">
        <v>5874893.5199999996</v>
      </c>
      <c r="E126" s="34">
        <v>14</v>
      </c>
      <c r="F126" s="34">
        <v>0</v>
      </c>
      <c r="G126" s="34">
        <v>0</v>
      </c>
      <c r="H126" s="34">
        <v>7202164.6900000004</v>
      </c>
      <c r="I126" s="34">
        <v>13</v>
      </c>
      <c r="J126" s="34">
        <v>6104293.5800000001</v>
      </c>
      <c r="K126" s="34">
        <v>13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14479303.33</v>
      </c>
      <c r="C127" s="34">
        <v>16</v>
      </c>
      <c r="D127" s="34">
        <v>3787825.53</v>
      </c>
      <c r="E127" s="34">
        <v>15</v>
      </c>
      <c r="F127" s="34">
        <v>0</v>
      </c>
      <c r="G127" s="34">
        <v>0</v>
      </c>
      <c r="H127" s="34">
        <v>12989001.220000001</v>
      </c>
      <c r="I127" s="34">
        <v>16</v>
      </c>
      <c r="J127" s="34">
        <v>3543814.61</v>
      </c>
      <c r="K127" s="34">
        <v>14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39118821.450000003</v>
      </c>
      <c r="C128" s="34">
        <v>73</v>
      </c>
      <c r="D128" s="34">
        <v>8179813.8399999999</v>
      </c>
      <c r="E128" s="34">
        <v>63</v>
      </c>
      <c r="F128" s="34">
        <v>109956.50000000012</v>
      </c>
      <c r="G128" s="34">
        <v>12</v>
      </c>
      <c r="H128" s="34">
        <v>37143706.18</v>
      </c>
      <c r="I128" s="34">
        <v>74</v>
      </c>
      <c r="J128" s="34">
        <v>7674072.4100000001</v>
      </c>
      <c r="K128" s="34">
        <v>63</v>
      </c>
      <c r="L128" s="34">
        <v>134753.00000000006</v>
      </c>
      <c r="M128" s="34">
        <v>12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7871578.5300000003</v>
      </c>
      <c r="C129" s="34">
        <v>47</v>
      </c>
      <c r="D129" s="34">
        <v>1301138.4099999999</v>
      </c>
      <c r="E129" s="34">
        <v>40</v>
      </c>
      <c r="F129" s="34">
        <v>0</v>
      </c>
      <c r="G129" s="34">
        <v>0</v>
      </c>
      <c r="H129" s="34">
        <v>7846857.5700000003</v>
      </c>
      <c r="I129" s="34">
        <v>49</v>
      </c>
      <c r="J129" s="34">
        <v>1299733.0900000001</v>
      </c>
      <c r="K129" s="34">
        <v>40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4710791.6900000004</v>
      </c>
      <c r="C130" s="34">
        <v>12</v>
      </c>
      <c r="D130" s="34">
        <v>455598.63</v>
      </c>
      <c r="E130" s="34">
        <v>12</v>
      </c>
      <c r="F130" s="34">
        <v>0</v>
      </c>
      <c r="G130" s="34">
        <v>0</v>
      </c>
      <c r="H130" s="34">
        <v>5192799.34</v>
      </c>
      <c r="I130" s="34">
        <v>13</v>
      </c>
      <c r="J130" s="34">
        <v>572701.91</v>
      </c>
      <c r="K130" s="34">
        <v>13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1979289.01</v>
      </c>
      <c r="C131" s="34">
        <v>21</v>
      </c>
      <c r="D131" s="34">
        <v>1276542.0900000001</v>
      </c>
      <c r="E131" s="34">
        <v>15</v>
      </c>
      <c r="F131" s="34">
        <v>0</v>
      </c>
      <c r="G131" s="34">
        <v>0</v>
      </c>
      <c r="H131" s="34">
        <v>2046675.41</v>
      </c>
      <c r="I131" s="34">
        <v>20</v>
      </c>
      <c r="J131" s="34">
        <v>1222008.94</v>
      </c>
      <c r="K131" s="34">
        <v>14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57292347.359999999</v>
      </c>
      <c r="C132" s="34">
        <v>94</v>
      </c>
      <c r="D132" s="34">
        <v>8162409.9800000004</v>
      </c>
      <c r="E132" s="34">
        <v>84</v>
      </c>
      <c r="F132" s="34">
        <v>56943.499999999964</v>
      </c>
      <c r="G132" s="34">
        <v>12</v>
      </c>
      <c r="H132" s="34">
        <v>53926424.57</v>
      </c>
      <c r="I132" s="34">
        <v>95</v>
      </c>
      <c r="J132" s="34">
        <v>8128094.6799999997</v>
      </c>
      <c r="K132" s="34">
        <v>85</v>
      </c>
      <c r="L132" s="34">
        <v>92533.833333333328</v>
      </c>
      <c r="M132" s="34">
        <v>11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11560889.539999999</v>
      </c>
      <c r="C133" s="34">
        <v>36</v>
      </c>
      <c r="D133" s="34">
        <v>5139220.72</v>
      </c>
      <c r="E133" s="34">
        <v>26</v>
      </c>
      <c r="F133" s="34">
        <v>0</v>
      </c>
      <c r="G133" s="34">
        <v>0</v>
      </c>
      <c r="H133" s="34">
        <v>10709103.619999999</v>
      </c>
      <c r="I133" s="34">
        <v>39</v>
      </c>
      <c r="J133" s="34">
        <v>5011840.62</v>
      </c>
      <c r="K133" s="34">
        <v>31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13267140.460000001</v>
      </c>
      <c r="C134" s="34">
        <v>19</v>
      </c>
      <c r="D134" s="34">
        <v>1657854.68</v>
      </c>
      <c r="E134" s="34">
        <v>17</v>
      </c>
      <c r="F134" s="34">
        <v>0</v>
      </c>
      <c r="G134" s="34">
        <v>0</v>
      </c>
      <c r="H134" s="34">
        <v>13250278.68</v>
      </c>
      <c r="I134" s="34">
        <v>22</v>
      </c>
      <c r="J134" s="34">
        <v>1600398.13</v>
      </c>
      <c r="K134" s="34">
        <v>19</v>
      </c>
      <c r="L134" s="34">
        <v>0</v>
      </c>
      <c r="M134" s="34">
        <v>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56702562.409999996</v>
      </c>
      <c r="C135" s="34">
        <v>109</v>
      </c>
      <c r="D135" s="34">
        <v>3950608.95</v>
      </c>
      <c r="E135" s="34">
        <v>87</v>
      </c>
      <c r="F135" s="34">
        <v>417095.16666666669</v>
      </c>
      <c r="G135" s="34">
        <v>34</v>
      </c>
      <c r="H135" s="34">
        <v>55063317</v>
      </c>
      <c r="I135" s="34">
        <v>106</v>
      </c>
      <c r="J135" s="34">
        <v>3903867.69</v>
      </c>
      <c r="K135" s="34">
        <v>86</v>
      </c>
      <c r="L135" s="34">
        <v>361370.33333333326</v>
      </c>
      <c r="M135" s="34">
        <v>31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163383365.68000001</v>
      </c>
      <c r="C136" s="34">
        <v>157</v>
      </c>
      <c r="D136" s="34">
        <v>25407289.09</v>
      </c>
      <c r="E136" s="34">
        <v>133</v>
      </c>
      <c r="F136" s="34">
        <v>587475.50000000023</v>
      </c>
      <c r="G136" s="34">
        <v>61</v>
      </c>
      <c r="H136" s="34">
        <v>168907477.61000001</v>
      </c>
      <c r="I136" s="34">
        <v>162</v>
      </c>
      <c r="J136" s="34">
        <v>25385189.539999999</v>
      </c>
      <c r="K136" s="34">
        <v>136</v>
      </c>
      <c r="L136" s="34">
        <v>971079.83333333337</v>
      </c>
      <c r="M136" s="34">
        <v>54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1406366.01</v>
      </c>
      <c r="C137" s="34">
        <v>21</v>
      </c>
      <c r="D137" s="34">
        <v>612875.16</v>
      </c>
      <c r="E137" s="34">
        <v>20</v>
      </c>
      <c r="F137" s="34">
        <v>0</v>
      </c>
      <c r="G137" s="34">
        <v>0</v>
      </c>
      <c r="H137" s="34">
        <v>1272428.8400000001</v>
      </c>
      <c r="I137" s="34">
        <v>23</v>
      </c>
      <c r="J137" s="34">
        <v>573416.12</v>
      </c>
      <c r="K137" s="34">
        <v>20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1903275.91</v>
      </c>
      <c r="C138" s="34">
        <v>17</v>
      </c>
      <c r="D138" s="34">
        <v>518377.34</v>
      </c>
      <c r="E138" s="34">
        <v>13</v>
      </c>
      <c r="F138" s="34">
        <v>0</v>
      </c>
      <c r="G138" s="34">
        <v>0</v>
      </c>
      <c r="H138" s="34">
        <v>1759236.12</v>
      </c>
      <c r="I138" s="34">
        <v>16</v>
      </c>
      <c r="J138" s="34">
        <v>529078.75</v>
      </c>
      <c r="K138" s="34">
        <v>11</v>
      </c>
      <c r="L138" s="34">
        <v>0</v>
      </c>
      <c r="M138" s="34">
        <v>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65521219.82</v>
      </c>
      <c r="C139" s="34">
        <v>48</v>
      </c>
      <c r="D139" s="34">
        <v>3313286.62</v>
      </c>
      <c r="E139" s="34">
        <v>37</v>
      </c>
      <c r="F139" s="34">
        <v>74015.666666666701</v>
      </c>
      <c r="G139" s="34">
        <v>12</v>
      </c>
      <c r="H139" s="34">
        <v>65574706.780000001</v>
      </c>
      <c r="I139" s="34">
        <v>54</v>
      </c>
      <c r="J139" s="34">
        <v>3239853.08</v>
      </c>
      <c r="K139" s="34">
        <v>45</v>
      </c>
      <c r="L139" s="34">
        <v>37647.000000000036</v>
      </c>
      <c r="M139" s="34">
        <v>15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113567929.61</v>
      </c>
      <c r="C140" s="34">
        <v>110</v>
      </c>
      <c r="D140" s="34">
        <v>28270214.579999998</v>
      </c>
      <c r="E140" s="34">
        <v>96</v>
      </c>
      <c r="F140" s="34">
        <v>1178644.3333333337</v>
      </c>
      <c r="G140" s="34">
        <v>27</v>
      </c>
      <c r="H140" s="34">
        <v>115496453.05</v>
      </c>
      <c r="I140" s="34">
        <v>112</v>
      </c>
      <c r="J140" s="34">
        <v>25307778.25</v>
      </c>
      <c r="K140" s="34">
        <v>99</v>
      </c>
      <c r="L140" s="34">
        <v>688134.9999999993</v>
      </c>
      <c r="M140" s="34">
        <v>30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3041589.54</v>
      </c>
      <c r="C141" s="34">
        <v>14</v>
      </c>
      <c r="D141" s="34">
        <v>70074.5</v>
      </c>
      <c r="E141" s="34">
        <v>12</v>
      </c>
      <c r="F141" s="34">
        <v>0</v>
      </c>
      <c r="G141" s="34">
        <v>0</v>
      </c>
      <c r="H141" s="34">
        <v>2786165.35</v>
      </c>
      <c r="I141" s="34">
        <v>16</v>
      </c>
      <c r="J141" s="34">
        <v>69552.179999999993</v>
      </c>
      <c r="K141" s="34">
        <v>12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25271108</v>
      </c>
      <c r="C142" s="34">
        <v>40</v>
      </c>
      <c r="D142" s="34">
        <v>2762479.56</v>
      </c>
      <c r="E142" s="34">
        <v>32</v>
      </c>
      <c r="F142" s="34">
        <v>0</v>
      </c>
      <c r="G142" s="34">
        <v>0</v>
      </c>
      <c r="H142" s="34">
        <v>35026414.780000001</v>
      </c>
      <c r="I142" s="34">
        <v>41</v>
      </c>
      <c r="J142" s="34">
        <v>3172738.48</v>
      </c>
      <c r="K142" s="34">
        <v>34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107979237.12</v>
      </c>
      <c r="C143" s="34">
        <v>131</v>
      </c>
      <c r="D143" s="34">
        <v>15988137.689999999</v>
      </c>
      <c r="E143" s="34">
        <v>112</v>
      </c>
      <c r="F143" s="34">
        <v>810654.66666666628</v>
      </c>
      <c r="G143" s="34">
        <v>46</v>
      </c>
      <c r="H143" s="34">
        <v>100526661.93000001</v>
      </c>
      <c r="I143" s="34">
        <v>139</v>
      </c>
      <c r="J143" s="34">
        <v>15534605.16</v>
      </c>
      <c r="K143" s="34">
        <v>120</v>
      </c>
      <c r="L143" s="34">
        <v>738769.83333333395</v>
      </c>
      <c r="M143" s="34">
        <v>41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1002230.75</v>
      </c>
      <c r="C144" s="34">
        <v>15</v>
      </c>
      <c r="D144" s="34">
        <v>373035.29</v>
      </c>
      <c r="E144" s="34">
        <v>13</v>
      </c>
      <c r="F144" s="34">
        <v>0</v>
      </c>
      <c r="G144" s="34">
        <v>0</v>
      </c>
      <c r="H144" s="34">
        <v>1060846.8</v>
      </c>
      <c r="I144" s="34">
        <v>16</v>
      </c>
      <c r="J144" s="34">
        <v>379051.02</v>
      </c>
      <c r="K144" s="34">
        <v>13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56048006.850000001</v>
      </c>
      <c r="C145" s="34">
        <v>73</v>
      </c>
      <c r="D145" s="34">
        <v>13491124.67</v>
      </c>
      <c r="E145" s="34">
        <v>60</v>
      </c>
      <c r="F145" s="34">
        <v>444499.99999999994</v>
      </c>
      <c r="G145" s="34">
        <v>25</v>
      </c>
      <c r="H145" s="34">
        <v>49729610.600000001</v>
      </c>
      <c r="I145" s="34">
        <v>72</v>
      </c>
      <c r="J145" s="34">
        <v>12833011.560000001</v>
      </c>
      <c r="K145" s="34">
        <v>62</v>
      </c>
      <c r="L145" s="34">
        <v>854226.33333333372</v>
      </c>
      <c r="M145" s="34">
        <v>25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1088307.98</v>
      </c>
      <c r="C146" s="34">
        <v>12</v>
      </c>
      <c r="D146" s="34">
        <v>0</v>
      </c>
      <c r="E146" s="34">
        <v>0</v>
      </c>
      <c r="F146" s="34">
        <v>0</v>
      </c>
      <c r="G146" s="34">
        <v>0</v>
      </c>
      <c r="H146" s="34">
        <v>1450789.57</v>
      </c>
      <c r="I146" s="34">
        <v>15</v>
      </c>
      <c r="J146" s="34">
        <v>313635.51</v>
      </c>
      <c r="K146" s="34">
        <v>11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601504471.69000006</v>
      </c>
      <c r="C147" s="34">
        <v>529</v>
      </c>
      <c r="D147" s="34">
        <v>178688140.72999999</v>
      </c>
      <c r="E147" s="34">
        <v>476</v>
      </c>
      <c r="F147" s="34">
        <v>7169158.1666666651</v>
      </c>
      <c r="G147" s="34">
        <v>156</v>
      </c>
      <c r="H147" s="34">
        <v>605632619.57000005</v>
      </c>
      <c r="I147" s="34">
        <v>534</v>
      </c>
      <c r="J147" s="34">
        <v>173036121.52000001</v>
      </c>
      <c r="K147" s="34">
        <v>488</v>
      </c>
      <c r="L147" s="34">
        <v>6864738.1666666642</v>
      </c>
      <c r="M147" s="34">
        <v>170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256724745.44999999</v>
      </c>
      <c r="C148" s="34">
        <v>84</v>
      </c>
      <c r="D148" s="34">
        <v>114971026.84999999</v>
      </c>
      <c r="E148" s="34">
        <v>82</v>
      </c>
      <c r="F148" s="34">
        <v>12066352.333333341</v>
      </c>
      <c r="G148" s="34">
        <v>40</v>
      </c>
      <c r="H148" s="34">
        <v>296649817.13</v>
      </c>
      <c r="I148" s="34">
        <v>82</v>
      </c>
      <c r="J148" s="34">
        <v>114442344.33</v>
      </c>
      <c r="K148" s="34">
        <v>80</v>
      </c>
      <c r="L148" s="34">
        <v>13042275.666666633</v>
      </c>
      <c r="M148" s="34">
        <v>42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23806858.379999999</v>
      </c>
      <c r="C149" s="34">
        <v>27</v>
      </c>
      <c r="D149" s="34">
        <v>650468.91</v>
      </c>
      <c r="E149" s="34">
        <v>23</v>
      </c>
      <c r="F149" s="34">
        <v>0</v>
      </c>
      <c r="G149" s="34">
        <v>0</v>
      </c>
      <c r="H149" s="34">
        <v>21977418.489999998</v>
      </c>
      <c r="I149" s="34">
        <v>26</v>
      </c>
      <c r="J149" s="34">
        <v>558652.4</v>
      </c>
      <c r="K149" s="34">
        <v>23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1949153.52</v>
      </c>
      <c r="C150" s="34">
        <v>20</v>
      </c>
      <c r="D150" s="34">
        <v>908142.54</v>
      </c>
      <c r="E150" s="34">
        <v>20</v>
      </c>
      <c r="F150" s="34">
        <v>0</v>
      </c>
      <c r="G150" s="34">
        <v>0</v>
      </c>
      <c r="H150" s="34">
        <v>2137754.9500000002</v>
      </c>
      <c r="I150" s="34">
        <v>22</v>
      </c>
      <c r="J150" s="34">
        <v>946082.2</v>
      </c>
      <c r="K150" s="34">
        <v>20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1108637.82</v>
      </c>
      <c r="I151" s="34">
        <v>12</v>
      </c>
      <c r="J151" s="34">
        <v>0</v>
      </c>
      <c r="K151" s="34">
        <v>0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71517970.519999996</v>
      </c>
      <c r="C152" s="34">
        <v>44</v>
      </c>
      <c r="D152" s="34">
        <v>6211153.5899999999</v>
      </c>
      <c r="E152" s="34">
        <v>31</v>
      </c>
      <c r="F152" s="34">
        <v>0</v>
      </c>
      <c r="G152" s="34">
        <v>0</v>
      </c>
      <c r="H152" s="34">
        <v>76363448.659999996</v>
      </c>
      <c r="I152" s="34">
        <v>48</v>
      </c>
      <c r="J152" s="34">
        <v>6966137.8300000001</v>
      </c>
      <c r="K152" s="34">
        <v>34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5969413.8600000003</v>
      </c>
      <c r="C153" s="34">
        <v>20</v>
      </c>
      <c r="D153" s="34">
        <v>1575002.52</v>
      </c>
      <c r="E153" s="34">
        <v>16</v>
      </c>
      <c r="F153" s="34">
        <v>0</v>
      </c>
      <c r="G153" s="34">
        <v>0</v>
      </c>
      <c r="H153" s="34">
        <v>7293968.6299999999</v>
      </c>
      <c r="I153" s="34">
        <v>22</v>
      </c>
      <c r="J153" s="34">
        <v>1403993.87</v>
      </c>
      <c r="K153" s="34">
        <v>16</v>
      </c>
      <c r="L153" s="34">
        <v>809936.83333333326</v>
      </c>
      <c r="M153" s="34">
        <v>10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369770403.07999998</v>
      </c>
      <c r="C154" s="34">
        <v>225</v>
      </c>
      <c r="D154" s="34">
        <v>65233746.18</v>
      </c>
      <c r="E154" s="34">
        <v>204</v>
      </c>
      <c r="F154" s="34">
        <v>1919790.1666666679</v>
      </c>
      <c r="G154" s="34">
        <v>42</v>
      </c>
      <c r="H154" s="34">
        <v>307724121.32999998</v>
      </c>
      <c r="I154" s="34">
        <v>212</v>
      </c>
      <c r="J154" s="34">
        <v>64174407.439999998</v>
      </c>
      <c r="K154" s="34">
        <v>189</v>
      </c>
      <c r="L154" s="34">
        <v>1549319.1666666667</v>
      </c>
      <c r="M154" s="34">
        <v>45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42368180.590000004</v>
      </c>
      <c r="C155" s="34">
        <v>21</v>
      </c>
      <c r="D155" s="34">
        <v>1505463.43</v>
      </c>
      <c r="E155" s="34">
        <v>16</v>
      </c>
      <c r="F155" s="34">
        <v>0</v>
      </c>
      <c r="G155" s="34">
        <v>0</v>
      </c>
      <c r="H155" s="34">
        <v>37966625.740000002</v>
      </c>
      <c r="I155" s="34">
        <v>24</v>
      </c>
      <c r="J155" s="34">
        <v>1511192.52</v>
      </c>
      <c r="K155" s="34">
        <v>17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38281614.780000001</v>
      </c>
      <c r="C156" s="34">
        <v>28</v>
      </c>
      <c r="D156" s="34">
        <v>1769829.88</v>
      </c>
      <c r="E156" s="34">
        <v>23</v>
      </c>
      <c r="F156" s="34">
        <v>0</v>
      </c>
      <c r="G156" s="34">
        <v>0</v>
      </c>
      <c r="H156" s="34">
        <v>30874983.449999999</v>
      </c>
      <c r="I156" s="34">
        <v>31</v>
      </c>
      <c r="J156" s="34">
        <v>1635654.69</v>
      </c>
      <c r="K156" s="34">
        <v>27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1988697.71</v>
      </c>
      <c r="C157" s="34">
        <v>25</v>
      </c>
      <c r="D157" s="34">
        <v>1141689.72</v>
      </c>
      <c r="E157" s="34">
        <v>23</v>
      </c>
      <c r="F157" s="34">
        <v>0</v>
      </c>
      <c r="G157" s="34">
        <v>0</v>
      </c>
      <c r="H157" s="34">
        <v>1923421.95</v>
      </c>
      <c r="I157" s="34">
        <v>27</v>
      </c>
      <c r="J157" s="34">
        <v>1147995.1299999999</v>
      </c>
      <c r="K157" s="34">
        <v>25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1901499062.8</v>
      </c>
      <c r="C158" s="34">
        <v>634</v>
      </c>
      <c r="D158" s="34">
        <v>331962343.51999998</v>
      </c>
      <c r="E158" s="34">
        <v>552</v>
      </c>
      <c r="F158" s="34">
        <v>18180532.166666664</v>
      </c>
      <c r="G158" s="34">
        <v>260</v>
      </c>
      <c r="H158" s="34">
        <v>1770306866.4400001</v>
      </c>
      <c r="I158" s="34">
        <v>641</v>
      </c>
      <c r="J158" s="34">
        <v>321445870.55000001</v>
      </c>
      <c r="K158" s="34">
        <v>557</v>
      </c>
      <c r="L158" s="34">
        <v>17436006.500000004</v>
      </c>
      <c r="M158" s="34">
        <v>266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21654797.289999999</v>
      </c>
      <c r="C159" s="34">
        <v>56</v>
      </c>
      <c r="D159" s="34">
        <v>6543333.1500000004</v>
      </c>
      <c r="E159" s="34">
        <v>52</v>
      </c>
      <c r="F159" s="34">
        <v>0</v>
      </c>
      <c r="G159" s="34">
        <v>0</v>
      </c>
      <c r="H159" s="34">
        <v>21703315.02</v>
      </c>
      <c r="I159" s="34">
        <v>59</v>
      </c>
      <c r="J159" s="34">
        <v>6111254.8399999999</v>
      </c>
      <c r="K159" s="34">
        <v>51</v>
      </c>
      <c r="L159" s="34">
        <v>112858.16666666673</v>
      </c>
      <c r="M159" s="34">
        <v>10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173400332.31</v>
      </c>
      <c r="C160" s="34">
        <v>204</v>
      </c>
      <c r="D160" s="34">
        <v>49672199.899999999</v>
      </c>
      <c r="E160" s="34">
        <v>173</v>
      </c>
      <c r="F160" s="34">
        <v>2120076.666666667</v>
      </c>
      <c r="G160" s="34">
        <v>68</v>
      </c>
      <c r="H160" s="34">
        <v>202949323.06</v>
      </c>
      <c r="I160" s="34">
        <v>210</v>
      </c>
      <c r="J160" s="34">
        <v>52097323.490000002</v>
      </c>
      <c r="K160" s="34">
        <v>182</v>
      </c>
      <c r="L160" s="34">
        <v>2429599.166666667</v>
      </c>
      <c r="M160" s="34">
        <v>73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695260337.48000002</v>
      </c>
      <c r="C161" s="34">
        <v>265</v>
      </c>
      <c r="D161" s="34">
        <v>91292103.810000002</v>
      </c>
      <c r="E161" s="34">
        <v>230</v>
      </c>
      <c r="F161" s="34">
        <v>3885030.0000000037</v>
      </c>
      <c r="G161" s="34">
        <v>66</v>
      </c>
      <c r="H161" s="34">
        <v>666689329.91999996</v>
      </c>
      <c r="I161" s="34">
        <v>263</v>
      </c>
      <c r="J161" s="34">
        <v>82427912.459999993</v>
      </c>
      <c r="K161" s="34">
        <v>229</v>
      </c>
      <c r="L161" s="34">
        <v>3139592.3333333335</v>
      </c>
      <c r="M161" s="34">
        <v>65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258741363.56999999</v>
      </c>
      <c r="C162" s="34">
        <v>59</v>
      </c>
      <c r="D162" s="34">
        <v>66419289.68</v>
      </c>
      <c r="E162" s="34">
        <v>53</v>
      </c>
      <c r="F162" s="34">
        <v>1112589.5000000009</v>
      </c>
      <c r="G162" s="34">
        <v>26</v>
      </c>
      <c r="H162" s="34">
        <v>257173697.19</v>
      </c>
      <c r="I162" s="34">
        <v>64</v>
      </c>
      <c r="J162" s="34">
        <v>66552604.159999996</v>
      </c>
      <c r="K162" s="34">
        <v>58</v>
      </c>
      <c r="L162" s="34">
        <v>1346953.5000000007</v>
      </c>
      <c r="M162" s="34">
        <v>27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296988486.04000002</v>
      </c>
      <c r="C163" s="34">
        <v>247</v>
      </c>
      <c r="D163" s="34">
        <v>76904429.019999996</v>
      </c>
      <c r="E163" s="34">
        <v>225</v>
      </c>
      <c r="F163" s="34">
        <v>1931613.8333333326</v>
      </c>
      <c r="G163" s="34">
        <v>101</v>
      </c>
      <c r="H163" s="34">
        <v>248045337.00999999</v>
      </c>
      <c r="I163" s="34">
        <v>256</v>
      </c>
      <c r="J163" s="34">
        <v>74518295.560000002</v>
      </c>
      <c r="K163" s="34">
        <v>241</v>
      </c>
      <c r="L163" s="34">
        <v>2667845.3333333349</v>
      </c>
      <c r="M163" s="34">
        <v>102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2031733</v>
      </c>
      <c r="C164" s="34">
        <v>10</v>
      </c>
      <c r="D164" s="34">
        <v>0</v>
      </c>
      <c r="E164" s="34">
        <v>0</v>
      </c>
      <c r="F164" s="34">
        <v>0</v>
      </c>
      <c r="G164" s="34">
        <v>0</v>
      </c>
      <c r="H164" s="34">
        <v>2253310.94</v>
      </c>
      <c r="I164" s="34">
        <v>14</v>
      </c>
      <c r="J164" s="34">
        <v>1596463.53</v>
      </c>
      <c r="K164" s="34">
        <v>11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2278004.2799999998</v>
      </c>
      <c r="C165" s="34">
        <v>28</v>
      </c>
      <c r="D165" s="34">
        <v>732839.41</v>
      </c>
      <c r="E165" s="34">
        <v>21</v>
      </c>
      <c r="F165" s="34">
        <v>0</v>
      </c>
      <c r="G165" s="34">
        <v>0</v>
      </c>
      <c r="H165" s="34">
        <v>1658500.86</v>
      </c>
      <c r="I165" s="34">
        <v>27</v>
      </c>
      <c r="J165" s="34">
        <v>798692.13</v>
      </c>
      <c r="K165" s="34">
        <v>21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4675915.49</v>
      </c>
      <c r="C166" s="34">
        <v>10</v>
      </c>
      <c r="D166" s="34">
        <v>0</v>
      </c>
      <c r="E166" s="34">
        <v>0</v>
      </c>
      <c r="F166" s="34">
        <v>0</v>
      </c>
      <c r="G166" s="34">
        <v>0</v>
      </c>
      <c r="H166" s="34">
        <v>4228952.92</v>
      </c>
      <c r="I166" s="34">
        <v>12</v>
      </c>
      <c r="J166" s="34">
        <v>469785.18</v>
      </c>
      <c r="K166" s="34">
        <v>11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203771778.75</v>
      </c>
      <c r="C167" s="34">
        <v>243</v>
      </c>
      <c r="D167" s="34">
        <v>96196380.090000004</v>
      </c>
      <c r="E167" s="34">
        <v>220</v>
      </c>
      <c r="F167" s="34">
        <v>3930914.4999999981</v>
      </c>
      <c r="G167" s="34">
        <v>70</v>
      </c>
      <c r="H167" s="34">
        <v>196802081.5</v>
      </c>
      <c r="I167" s="34">
        <v>240</v>
      </c>
      <c r="J167" s="34">
        <v>92765526.129999995</v>
      </c>
      <c r="K167" s="34">
        <v>220</v>
      </c>
      <c r="L167" s="34">
        <v>3613752.6666666637</v>
      </c>
      <c r="M167" s="34">
        <v>61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4712879.83</v>
      </c>
      <c r="C168" s="34">
        <v>26</v>
      </c>
      <c r="D168" s="34">
        <v>640850.78</v>
      </c>
      <c r="E168" s="34">
        <v>16</v>
      </c>
      <c r="F168" s="34">
        <v>29244.499999999971</v>
      </c>
      <c r="G168" s="34">
        <v>10</v>
      </c>
      <c r="H168" s="34">
        <v>4689645.0599999996</v>
      </c>
      <c r="I168" s="34">
        <v>29</v>
      </c>
      <c r="J168" s="34">
        <v>657767.30000000005</v>
      </c>
      <c r="K168" s="34">
        <v>16</v>
      </c>
      <c r="L168" s="34">
        <v>23690.333333333296</v>
      </c>
      <c r="M168" s="34">
        <v>10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71080344.900000006</v>
      </c>
      <c r="C169" s="34">
        <v>11</v>
      </c>
      <c r="D169" s="34">
        <v>0</v>
      </c>
      <c r="E169" s="34">
        <v>0</v>
      </c>
      <c r="F169" s="34">
        <v>0</v>
      </c>
      <c r="G169" s="34">
        <v>0</v>
      </c>
      <c r="H169" s="34">
        <v>75685146.930000007</v>
      </c>
      <c r="I169" s="34">
        <v>13</v>
      </c>
      <c r="J169" s="34">
        <v>27550952.039999999</v>
      </c>
      <c r="K169" s="34">
        <v>10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6474866.6799999997</v>
      </c>
      <c r="I170" s="34">
        <v>14</v>
      </c>
      <c r="J170" s="34">
        <v>0</v>
      </c>
      <c r="K170" s="34">
        <v>0</v>
      </c>
      <c r="L170" s="34">
        <v>0</v>
      </c>
      <c r="M170" s="34">
        <v>0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4072881.46</v>
      </c>
      <c r="C171" s="34">
        <v>16</v>
      </c>
      <c r="D171" s="34">
        <v>418417.19</v>
      </c>
      <c r="E171" s="34">
        <v>13</v>
      </c>
      <c r="F171" s="34">
        <v>0</v>
      </c>
      <c r="G171" s="34">
        <v>0</v>
      </c>
      <c r="H171" s="34">
        <v>4180314.12</v>
      </c>
      <c r="I171" s="34">
        <v>17</v>
      </c>
      <c r="J171" s="34">
        <v>390941.21</v>
      </c>
      <c r="K171" s="34">
        <v>12</v>
      </c>
      <c r="L171" s="34">
        <v>0</v>
      </c>
      <c r="M171" s="34">
        <v>0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901717.61</v>
      </c>
      <c r="C172" s="34">
        <v>14</v>
      </c>
      <c r="D172" s="34">
        <v>261449.32</v>
      </c>
      <c r="E172" s="34">
        <v>12</v>
      </c>
      <c r="F172" s="34">
        <v>0</v>
      </c>
      <c r="G172" s="34">
        <v>0</v>
      </c>
      <c r="H172" s="34">
        <v>392264.93</v>
      </c>
      <c r="I172" s="34">
        <v>12</v>
      </c>
      <c r="J172" s="34">
        <v>204983.1</v>
      </c>
      <c r="K172" s="34">
        <v>11</v>
      </c>
      <c r="L172" s="34">
        <v>0</v>
      </c>
      <c r="M172" s="34">
        <v>0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204735261.75</v>
      </c>
      <c r="C173" s="34">
        <v>139</v>
      </c>
      <c r="D173" s="34">
        <v>35630430.350000001</v>
      </c>
      <c r="E173" s="34">
        <v>121</v>
      </c>
      <c r="F173" s="34">
        <v>446993.66666666593</v>
      </c>
      <c r="G173" s="34">
        <v>29</v>
      </c>
      <c r="H173" s="34">
        <v>193970032.11000001</v>
      </c>
      <c r="I173" s="34">
        <v>137</v>
      </c>
      <c r="J173" s="34">
        <v>34266878.020000003</v>
      </c>
      <c r="K173" s="34">
        <v>121</v>
      </c>
      <c r="L173" s="34">
        <v>525209.66666666663</v>
      </c>
      <c r="M173" s="34">
        <v>27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17029840.469999999</v>
      </c>
      <c r="C174" s="34">
        <v>72</v>
      </c>
      <c r="D174" s="34">
        <v>6391131.0300000003</v>
      </c>
      <c r="E174" s="34">
        <v>63</v>
      </c>
      <c r="F174" s="34">
        <v>280013.66666666669</v>
      </c>
      <c r="G174" s="34">
        <v>27</v>
      </c>
      <c r="H174" s="34">
        <v>16558715.66</v>
      </c>
      <c r="I174" s="34">
        <v>74</v>
      </c>
      <c r="J174" s="34">
        <v>5930062.6600000001</v>
      </c>
      <c r="K174" s="34">
        <v>63</v>
      </c>
      <c r="L174" s="34">
        <v>188384.66666666669</v>
      </c>
      <c r="M174" s="34">
        <v>26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4177588.97</v>
      </c>
      <c r="C175" s="34">
        <v>21</v>
      </c>
      <c r="D175" s="34">
        <v>396165.34</v>
      </c>
      <c r="E175" s="34">
        <v>19</v>
      </c>
      <c r="F175" s="34">
        <v>0</v>
      </c>
      <c r="G175" s="34">
        <v>0</v>
      </c>
      <c r="H175" s="34">
        <v>4464197.25</v>
      </c>
      <c r="I175" s="34">
        <v>23</v>
      </c>
      <c r="J175" s="34">
        <v>460091.24</v>
      </c>
      <c r="K175" s="34">
        <v>19</v>
      </c>
      <c r="L175" s="34">
        <v>0</v>
      </c>
      <c r="M175" s="34">
        <v>0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16169797.85</v>
      </c>
      <c r="C176" s="34">
        <v>32</v>
      </c>
      <c r="D176" s="34">
        <v>2940520.92</v>
      </c>
      <c r="E176" s="34">
        <v>29</v>
      </c>
      <c r="F176" s="34">
        <v>0</v>
      </c>
      <c r="G176" s="34">
        <v>0</v>
      </c>
      <c r="H176" s="34">
        <v>15466952.130000001</v>
      </c>
      <c r="I176" s="34">
        <v>32</v>
      </c>
      <c r="J176" s="34">
        <v>2794651.18</v>
      </c>
      <c r="K176" s="34">
        <v>30</v>
      </c>
      <c r="L176" s="34">
        <v>0</v>
      </c>
      <c r="M176" s="34">
        <v>0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40248089.159999996</v>
      </c>
      <c r="C177" s="34">
        <v>36</v>
      </c>
      <c r="D177" s="34">
        <v>3609218.17</v>
      </c>
      <c r="E177" s="34">
        <v>30</v>
      </c>
      <c r="F177" s="34">
        <v>592823.50000000058</v>
      </c>
      <c r="G177" s="34">
        <v>18</v>
      </c>
      <c r="H177" s="34">
        <v>34755574.640000001</v>
      </c>
      <c r="I177" s="34">
        <v>39</v>
      </c>
      <c r="J177" s="34">
        <v>3946554.31</v>
      </c>
      <c r="K177" s="34">
        <v>32</v>
      </c>
      <c r="L177" s="34">
        <v>228576.8333333334</v>
      </c>
      <c r="M177" s="34">
        <v>18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2438034.13</v>
      </c>
      <c r="C178" s="34">
        <v>33</v>
      </c>
      <c r="D178" s="34">
        <v>1285558.55</v>
      </c>
      <c r="E178" s="34">
        <v>29</v>
      </c>
      <c r="F178" s="34">
        <v>0</v>
      </c>
      <c r="G178" s="34">
        <v>0</v>
      </c>
      <c r="H178" s="34">
        <v>2435587.2599999998</v>
      </c>
      <c r="I178" s="34">
        <v>27</v>
      </c>
      <c r="J178" s="34">
        <v>1235818.06</v>
      </c>
      <c r="K178" s="34">
        <v>27</v>
      </c>
      <c r="L178" s="34">
        <v>0</v>
      </c>
      <c r="M178" s="34">
        <v>0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28738726.190000001</v>
      </c>
      <c r="C179" s="34">
        <v>70</v>
      </c>
      <c r="D179" s="34">
        <v>3214693.48</v>
      </c>
      <c r="E179" s="34">
        <v>62</v>
      </c>
      <c r="F179" s="34">
        <v>45496.666666666635</v>
      </c>
      <c r="G179" s="34">
        <v>20</v>
      </c>
      <c r="H179" s="34">
        <v>30369139.52</v>
      </c>
      <c r="I179" s="34">
        <v>69</v>
      </c>
      <c r="J179" s="34">
        <v>3153882.69</v>
      </c>
      <c r="K179" s="34">
        <v>62</v>
      </c>
      <c r="L179" s="34">
        <v>88734.333333333299</v>
      </c>
      <c r="M179" s="34">
        <v>17</v>
      </c>
      <c r="N179" s="34"/>
      <c r="O179" s="34"/>
      <c r="P179" s="34"/>
      <c r="Q179" s="34"/>
    </row>
    <row r="180" spans="1:17" x14ac:dyDescent="0.25">
      <c r="A180" s="34" t="s">
        <v>230</v>
      </c>
      <c r="B180" s="34">
        <v>190996239.68000001</v>
      </c>
      <c r="C180" s="34">
        <v>100</v>
      </c>
      <c r="D180" s="34">
        <v>19052251.82</v>
      </c>
      <c r="E180" s="34">
        <v>88</v>
      </c>
      <c r="F180" s="34">
        <v>3226974.1666666702</v>
      </c>
      <c r="G180" s="34">
        <v>31</v>
      </c>
      <c r="H180" s="34">
        <v>182008269.91</v>
      </c>
      <c r="I180" s="34">
        <v>106</v>
      </c>
      <c r="J180" s="34">
        <v>17756480.68</v>
      </c>
      <c r="K180" s="34">
        <v>95</v>
      </c>
      <c r="L180" s="34">
        <v>3386673.4999999958</v>
      </c>
      <c r="M180" s="34">
        <v>33</v>
      </c>
      <c r="N180" s="34"/>
      <c r="O180" s="34"/>
      <c r="P180" s="34"/>
      <c r="Q180" s="34"/>
    </row>
    <row r="181" spans="1:17" x14ac:dyDescent="0.25">
      <c r="A181" s="34" t="s">
        <v>231</v>
      </c>
      <c r="B181" s="34">
        <v>20340430.18</v>
      </c>
      <c r="C181" s="34">
        <v>38</v>
      </c>
      <c r="D181" s="34">
        <v>3201658.93</v>
      </c>
      <c r="E181" s="34">
        <v>37</v>
      </c>
      <c r="F181" s="34">
        <v>0</v>
      </c>
      <c r="G181" s="34">
        <v>0</v>
      </c>
      <c r="H181" s="34">
        <v>19999509.359999999</v>
      </c>
      <c r="I181" s="34">
        <v>35</v>
      </c>
      <c r="J181" s="34">
        <v>3380940.78</v>
      </c>
      <c r="K181" s="34">
        <v>32</v>
      </c>
      <c r="L181" s="34">
        <v>0</v>
      </c>
      <c r="M181" s="34">
        <v>0</v>
      </c>
      <c r="N181" s="34"/>
      <c r="O181" s="34"/>
      <c r="P181" s="34"/>
      <c r="Q181" s="34"/>
    </row>
    <row r="182" spans="1:17" x14ac:dyDescent="0.25">
      <c r="A182" s="34" t="s">
        <v>232</v>
      </c>
      <c r="B182" s="34">
        <v>1132253.44</v>
      </c>
      <c r="C182" s="34">
        <v>19</v>
      </c>
      <c r="D182" s="34">
        <v>86374.13</v>
      </c>
      <c r="E182" s="34">
        <v>17</v>
      </c>
      <c r="F182" s="34">
        <v>0</v>
      </c>
      <c r="G182" s="34">
        <v>0</v>
      </c>
      <c r="H182" s="34">
        <v>1137396.6100000001</v>
      </c>
      <c r="I182" s="34">
        <v>20</v>
      </c>
      <c r="J182" s="34">
        <v>164440.57</v>
      </c>
      <c r="K182" s="34">
        <v>17</v>
      </c>
      <c r="L182" s="34">
        <v>0</v>
      </c>
      <c r="M182" s="34">
        <v>0</v>
      </c>
      <c r="N182" s="34"/>
      <c r="O182" s="34"/>
      <c r="P182" s="34"/>
      <c r="Q182" s="34"/>
    </row>
    <row r="183" spans="1:17" x14ac:dyDescent="0.25">
      <c r="A183" s="34" t="s">
        <v>233</v>
      </c>
      <c r="B183" s="34">
        <v>124037792.78</v>
      </c>
      <c r="C183" s="34">
        <v>155</v>
      </c>
      <c r="D183" s="34">
        <v>40125064.460000001</v>
      </c>
      <c r="E183" s="34">
        <v>128</v>
      </c>
      <c r="F183" s="34">
        <v>1450219.9999999998</v>
      </c>
      <c r="G183" s="34">
        <v>39</v>
      </c>
      <c r="H183" s="34">
        <v>125210017.51000001</v>
      </c>
      <c r="I183" s="34">
        <v>168</v>
      </c>
      <c r="J183" s="34">
        <v>41645301.960000001</v>
      </c>
      <c r="K183" s="34">
        <v>135</v>
      </c>
      <c r="L183" s="34">
        <v>784705.49999999977</v>
      </c>
      <c r="M183" s="34">
        <v>31</v>
      </c>
      <c r="N183" s="34"/>
      <c r="O183" s="34"/>
      <c r="P183" s="34"/>
      <c r="Q183" s="34"/>
    </row>
    <row r="184" spans="1:17" x14ac:dyDescent="0.25">
      <c r="A184" s="34" t="s">
        <v>234</v>
      </c>
      <c r="B184" s="34">
        <v>187809.33</v>
      </c>
      <c r="C184" s="34">
        <v>10</v>
      </c>
      <c r="D184" s="34">
        <v>0</v>
      </c>
      <c r="E184" s="34">
        <v>0</v>
      </c>
      <c r="F184" s="34">
        <v>0</v>
      </c>
      <c r="G184" s="34">
        <v>0</v>
      </c>
      <c r="H184" s="34">
        <v>157280.67000000001</v>
      </c>
      <c r="I184" s="34">
        <v>11</v>
      </c>
      <c r="J184" s="34">
        <v>66054.66</v>
      </c>
      <c r="K184" s="34">
        <v>10</v>
      </c>
      <c r="L184" s="34">
        <v>0</v>
      </c>
      <c r="M184" s="34">
        <v>0</v>
      </c>
      <c r="N184" s="34"/>
      <c r="O184" s="34"/>
      <c r="P184" s="34"/>
      <c r="Q184" s="34"/>
    </row>
    <row r="185" spans="1:17" x14ac:dyDescent="0.25">
      <c r="A185" s="34" t="s">
        <v>235</v>
      </c>
      <c r="B185" s="34">
        <v>11380314.82</v>
      </c>
      <c r="C185" s="34">
        <v>42</v>
      </c>
      <c r="D185" s="34">
        <v>3621535.96</v>
      </c>
      <c r="E185" s="34">
        <v>37</v>
      </c>
      <c r="F185" s="34">
        <v>0</v>
      </c>
      <c r="G185" s="34">
        <v>0</v>
      </c>
      <c r="H185" s="34">
        <v>11183934.119999999</v>
      </c>
      <c r="I185" s="34">
        <v>45</v>
      </c>
      <c r="J185" s="34">
        <v>3210921.86</v>
      </c>
      <c r="K185" s="34">
        <v>40</v>
      </c>
      <c r="L185" s="34">
        <v>0</v>
      </c>
      <c r="M185" s="34">
        <v>0</v>
      </c>
      <c r="N185" s="34"/>
      <c r="O185" s="34"/>
      <c r="P185" s="34"/>
      <c r="Q185" s="34"/>
    </row>
    <row r="186" spans="1:17" x14ac:dyDescent="0.25">
      <c r="A186" s="34" t="s">
        <v>236</v>
      </c>
      <c r="B186" s="34">
        <v>4332597.09</v>
      </c>
      <c r="C186" s="34">
        <v>20</v>
      </c>
      <c r="D186" s="34">
        <v>1111731.3799999999</v>
      </c>
      <c r="E186" s="34">
        <v>18</v>
      </c>
      <c r="F186" s="34">
        <v>0</v>
      </c>
      <c r="G186" s="34">
        <v>0</v>
      </c>
      <c r="H186" s="34">
        <v>3809656.26</v>
      </c>
      <c r="I186" s="34">
        <v>22</v>
      </c>
      <c r="J186" s="34">
        <v>958900.03</v>
      </c>
      <c r="K186" s="34">
        <v>20</v>
      </c>
      <c r="L186" s="34">
        <v>0</v>
      </c>
      <c r="M186" s="34">
        <v>0</v>
      </c>
      <c r="N186" s="34"/>
      <c r="O186" s="34"/>
      <c r="P186" s="34"/>
      <c r="Q186" s="34"/>
    </row>
    <row r="187" spans="1:17" x14ac:dyDescent="0.25">
      <c r="A187" s="34" t="s">
        <v>237</v>
      </c>
      <c r="B187" s="34">
        <v>43626178.159999996</v>
      </c>
      <c r="C187" s="34">
        <v>79</v>
      </c>
      <c r="D187" s="34">
        <v>22593748.870000001</v>
      </c>
      <c r="E187" s="34">
        <v>64</v>
      </c>
      <c r="F187" s="34">
        <v>129343.99999999997</v>
      </c>
      <c r="G187" s="34">
        <v>13</v>
      </c>
      <c r="H187" s="34">
        <v>41085330.950000003</v>
      </c>
      <c r="I187" s="34">
        <v>74</v>
      </c>
      <c r="J187" s="34">
        <v>21733535.489999998</v>
      </c>
      <c r="K187" s="34">
        <v>56</v>
      </c>
      <c r="L187" s="34">
        <v>84287.666666666628</v>
      </c>
      <c r="M187" s="34">
        <v>15</v>
      </c>
      <c r="N187" s="34"/>
      <c r="O187" s="34"/>
      <c r="P187" s="34"/>
      <c r="Q187" s="34"/>
    </row>
    <row r="188" spans="1:17" x14ac:dyDescent="0.25">
      <c r="A188" s="34" t="s">
        <v>238</v>
      </c>
      <c r="B188" s="34">
        <v>3345221.65</v>
      </c>
      <c r="C188" s="34">
        <v>16</v>
      </c>
      <c r="D188" s="34">
        <v>844769.16</v>
      </c>
      <c r="E188" s="34">
        <v>13</v>
      </c>
      <c r="F188" s="34">
        <v>0</v>
      </c>
      <c r="G188" s="34">
        <v>0</v>
      </c>
      <c r="H188" s="34">
        <v>2060076.77</v>
      </c>
      <c r="I188" s="34">
        <v>14</v>
      </c>
      <c r="J188" s="34">
        <v>780643.83</v>
      </c>
      <c r="K188" s="34">
        <v>12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25">
      <c r="A189" s="34" t="s">
        <v>239</v>
      </c>
      <c r="B189" s="34">
        <v>147534769.78</v>
      </c>
      <c r="C189" s="34">
        <v>195</v>
      </c>
      <c r="D189" s="34">
        <v>37384018.07</v>
      </c>
      <c r="E189" s="34">
        <v>171</v>
      </c>
      <c r="F189" s="34">
        <v>2631889.6666666665</v>
      </c>
      <c r="G189" s="34">
        <v>44</v>
      </c>
      <c r="H189" s="34">
        <v>136327339.31999999</v>
      </c>
      <c r="I189" s="34">
        <v>196</v>
      </c>
      <c r="J189" s="34">
        <v>37217294.630000003</v>
      </c>
      <c r="K189" s="34">
        <v>169</v>
      </c>
      <c r="L189" s="34">
        <v>3024228.3333333372</v>
      </c>
      <c r="M189" s="34">
        <v>45</v>
      </c>
      <c r="N189" s="34"/>
      <c r="O189" s="34"/>
      <c r="P189" s="34"/>
      <c r="Q189" s="34"/>
    </row>
    <row r="190" spans="1:17" x14ac:dyDescent="0.25">
      <c r="A190" s="34" t="s">
        <v>240</v>
      </c>
      <c r="B190" s="34">
        <v>12656088.630000001</v>
      </c>
      <c r="C190" s="34">
        <v>25</v>
      </c>
      <c r="D190" s="34">
        <v>1742643.96</v>
      </c>
      <c r="E190" s="34">
        <v>21</v>
      </c>
      <c r="F190" s="34">
        <v>0</v>
      </c>
      <c r="G190" s="34">
        <v>0</v>
      </c>
      <c r="H190" s="34">
        <v>7349425.3799999999</v>
      </c>
      <c r="I190" s="34">
        <v>28</v>
      </c>
      <c r="J190" s="34">
        <v>1727962.5</v>
      </c>
      <c r="K190" s="34">
        <v>23</v>
      </c>
      <c r="L190" s="34">
        <v>0</v>
      </c>
      <c r="M190" s="34">
        <v>0</v>
      </c>
      <c r="N190" s="34"/>
      <c r="O190" s="34"/>
      <c r="P190" s="34"/>
      <c r="Q190" s="34"/>
    </row>
    <row r="191" spans="1:17" x14ac:dyDescent="0.25">
      <c r="A191" s="34" t="s">
        <v>241</v>
      </c>
      <c r="B191" s="34">
        <v>1089724.6100000001</v>
      </c>
      <c r="C191" s="34">
        <v>15</v>
      </c>
      <c r="D191" s="34">
        <v>476924.55</v>
      </c>
      <c r="E191" s="34">
        <v>13</v>
      </c>
      <c r="F191" s="34">
        <v>0</v>
      </c>
      <c r="G191" s="34">
        <v>0</v>
      </c>
      <c r="H191" s="34">
        <v>901053.52</v>
      </c>
      <c r="I191" s="34">
        <v>16</v>
      </c>
      <c r="J191" s="34">
        <v>375811.83</v>
      </c>
      <c r="K191" s="34">
        <v>14</v>
      </c>
      <c r="L191" s="34">
        <v>0</v>
      </c>
      <c r="M191" s="34">
        <v>0</v>
      </c>
      <c r="N191" s="34"/>
      <c r="O191" s="34"/>
      <c r="P191" s="34"/>
      <c r="Q191" s="34"/>
    </row>
    <row r="192" spans="1:17" x14ac:dyDescent="0.25">
      <c r="A192" s="34" t="s">
        <v>242</v>
      </c>
      <c r="B192" s="34">
        <v>20539284.920000002</v>
      </c>
      <c r="C192" s="34">
        <v>68</v>
      </c>
      <c r="D192" s="34">
        <v>4188641.16</v>
      </c>
      <c r="E192" s="34">
        <v>61</v>
      </c>
      <c r="F192" s="34">
        <v>956931.8333333336</v>
      </c>
      <c r="G192" s="34">
        <v>21</v>
      </c>
      <c r="H192" s="34">
        <v>21136552.899999999</v>
      </c>
      <c r="I192" s="34">
        <v>69</v>
      </c>
      <c r="J192" s="34">
        <v>4568765.75</v>
      </c>
      <c r="K192" s="34">
        <v>59</v>
      </c>
      <c r="L192" s="34">
        <v>911795.49999999953</v>
      </c>
      <c r="M192" s="34">
        <v>22</v>
      </c>
      <c r="N192" s="34"/>
      <c r="O192" s="34"/>
      <c r="P192" s="34"/>
      <c r="Q192" s="34"/>
    </row>
    <row r="193" spans="1:17" x14ac:dyDescent="0.25">
      <c r="A193" s="34" t="s">
        <v>243</v>
      </c>
      <c r="B193" s="34">
        <v>2311344.87</v>
      </c>
      <c r="C193" s="34">
        <v>29</v>
      </c>
      <c r="D193" s="34">
        <v>535079.92000000004</v>
      </c>
      <c r="E193" s="34">
        <v>23</v>
      </c>
      <c r="F193" s="34">
        <v>0</v>
      </c>
      <c r="G193" s="34">
        <v>0</v>
      </c>
      <c r="H193" s="34">
        <v>4338482.28</v>
      </c>
      <c r="I193" s="34">
        <v>28</v>
      </c>
      <c r="J193" s="34">
        <v>1504522.93</v>
      </c>
      <c r="K193" s="34">
        <v>23</v>
      </c>
      <c r="L193" s="34">
        <v>0</v>
      </c>
      <c r="M193" s="34">
        <v>0</v>
      </c>
      <c r="N193" s="34"/>
      <c r="O193" s="34"/>
      <c r="P193" s="34"/>
      <c r="Q193" s="34"/>
    </row>
    <row r="194" spans="1:17" x14ac:dyDescent="0.25">
      <c r="A194" s="34" t="s">
        <v>244</v>
      </c>
      <c r="B194" s="34">
        <v>1138748.8500000001</v>
      </c>
      <c r="C194" s="34">
        <v>10</v>
      </c>
      <c r="D194" s="34">
        <v>0</v>
      </c>
      <c r="E194" s="34">
        <v>0</v>
      </c>
      <c r="F194" s="34">
        <v>0</v>
      </c>
      <c r="G194" s="34">
        <v>0</v>
      </c>
      <c r="H194" s="34">
        <v>1159148.3400000001</v>
      </c>
      <c r="I194" s="34">
        <v>10</v>
      </c>
      <c r="J194" s="34">
        <v>422983.84</v>
      </c>
      <c r="K194" s="34">
        <v>10</v>
      </c>
      <c r="L194" s="34">
        <v>0</v>
      </c>
      <c r="M194" s="34">
        <v>0</v>
      </c>
      <c r="N194" s="34"/>
      <c r="O194" s="34"/>
      <c r="P194" s="34"/>
      <c r="Q194" s="34"/>
    </row>
    <row r="195" spans="1:17" x14ac:dyDescent="0.25">
      <c r="A195" s="34" t="s">
        <v>245</v>
      </c>
      <c r="B195" s="34">
        <v>54319270.270000003</v>
      </c>
      <c r="C195" s="34">
        <v>68</v>
      </c>
      <c r="D195" s="34">
        <v>9811370.9199999999</v>
      </c>
      <c r="E195" s="34">
        <v>60</v>
      </c>
      <c r="F195" s="34">
        <v>332030.00000000012</v>
      </c>
      <c r="G195" s="34">
        <v>16</v>
      </c>
      <c r="H195" s="34">
        <v>56657187.969999999</v>
      </c>
      <c r="I195" s="34">
        <v>69</v>
      </c>
      <c r="J195" s="34">
        <v>9744539.8900000006</v>
      </c>
      <c r="K195" s="34">
        <v>59</v>
      </c>
      <c r="L195" s="34">
        <v>344409.33333333366</v>
      </c>
      <c r="M195" s="34">
        <v>15</v>
      </c>
      <c r="N195" s="34"/>
      <c r="O195" s="34"/>
      <c r="P195" s="34"/>
      <c r="Q195" s="34"/>
    </row>
    <row r="196" spans="1:17" x14ac:dyDescent="0.25">
      <c r="A196" s="34" t="s">
        <v>246</v>
      </c>
      <c r="B196" s="34">
        <v>2086548.85</v>
      </c>
      <c r="C196" s="34">
        <v>23</v>
      </c>
      <c r="D196" s="34">
        <v>290051.52</v>
      </c>
      <c r="E196" s="34">
        <v>17</v>
      </c>
      <c r="F196" s="34">
        <v>34754.833333333336</v>
      </c>
      <c r="G196" s="34">
        <v>10</v>
      </c>
      <c r="H196" s="34">
        <v>2209310.19</v>
      </c>
      <c r="I196" s="34">
        <v>24</v>
      </c>
      <c r="J196" s="34">
        <v>319288.56</v>
      </c>
      <c r="K196" s="34">
        <v>19</v>
      </c>
      <c r="L196" s="34">
        <v>0</v>
      </c>
      <c r="M196" s="34">
        <v>0</v>
      </c>
      <c r="N196" s="34"/>
      <c r="O196" s="34"/>
      <c r="P196" s="34"/>
      <c r="Q196" s="34"/>
    </row>
    <row r="197" spans="1:17" x14ac:dyDescent="0.25">
      <c r="A197" s="34" t="s">
        <v>247</v>
      </c>
      <c r="B197" s="34">
        <v>7784119.9299999997</v>
      </c>
      <c r="C197" s="34">
        <v>19</v>
      </c>
      <c r="D197" s="34">
        <v>1189350.42</v>
      </c>
      <c r="E197" s="34">
        <v>16</v>
      </c>
      <c r="F197" s="34">
        <v>0</v>
      </c>
      <c r="G197" s="34">
        <v>0</v>
      </c>
      <c r="H197" s="34">
        <v>4907614.74</v>
      </c>
      <c r="I197" s="34">
        <v>19</v>
      </c>
      <c r="J197" s="34">
        <v>1179925.82</v>
      </c>
      <c r="K197" s="34">
        <v>16</v>
      </c>
      <c r="L197" s="34">
        <v>0</v>
      </c>
      <c r="M197" s="34">
        <v>0</v>
      </c>
      <c r="N197" s="34"/>
      <c r="O197" s="34"/>
      <c r="P197" s="34"/>
      <c r="Q197" s="34"/>
    </row>
    <row r="198" spans="1:17" x14ac:dyDescent="0.25">
      <c r="A198" s="34" t="s">
        <v>248</v>
      </c>
      <c r="B198" s="34">
        <v>13500261.609999999</v>
      </c>
      <c r="C198" s="34">
        <v>39</v>
      </c>
      <c r="D198" s="34">
        <v>1082467.3700000001</v>
      </c>
      <c r="E198" s="34">
        <v>28</v>
      </c>
      <c r="F198" s="34">
        <v>0</v>
      </c>
      <c r="G198" s="34">
        <v>0</v>
      </c>
      <c r="H198" s="34">
        <v>12234517.539999999</v>
      </c>
      <c r="I198" s="34">
        <v>35</v>
      </c>
      <c r="J198" s="34">
        <v>1010779.03</v>
      </c>
      <c r="K198" s="34">
        <v>27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25">
      <c r="A199" s="34" t="s">
        <v>249</v>
      </c>
      <c r="B199" s="34">
        <v>31889871.550000001</v>
      </c>
      <c r="C199" s="34">
        <v>50</v>
      </c>
      <c r="D199" s="34">
        <v>6472095.8399999999</v>
      </c>
      <c r="E199" s="34">
        <v>40</v>
      </c>
      <c r="F199" s="34">
        <v>446625.49999999965</v>
      </c>
      <c r="G199" s="34">
        <v>18</v>
      </c>
      <c r="H199" s="34">
        <v>27813958.66</v>
      </c>
      <c r="I199" s="34">
        <v>49</v>
      </c>
      <c r="J199" s="34">
        <v>5668709.3799999999</v>
      </c>
      <c r="K199" s="34">
        <v>41</v>
      </c>
      <c r="L199" s="34">
        <v>463433.16666666674</v>
      </c>
      <c r="M199" s="34">
        <v>17</v>
      </c>
      <c r="N199" s="34"/>
      <c r="O199" s="34"/>
      <c r="P199" s="34"/>
      <c r="Q199" s="34"/>
    </row>
    <row r="200" spans="1:17" x14ac:dyDescent="0.25">
      <c r="A200" s="34" t="s">
        <v>250</v>
      </c>
      <c r="B200" s="34">
        <v>9240058.9600000009</v>
      </c>
      <c r="C200" s="34">
        <v>21</v>
      </c>
      <c r="D200" s="34">
        <v>4964004.92</v>
      </c>
      <c r="E200" s="34">
        <v>20</v>
      </c>
      <c r="F200" s="34">
        <v>0</v>
      </c>
      <c r="G200" s="34">
        <v>0</v>
      </c>
      <c r="H200" s="34">
        <v>8884498.3000000007</v>
      </c>
      <c r="I200" s="34">
        <v>22</v>
      </c>
      <c r="J200" s="34">
        <v>4639775.62</v>
      </c>
      <c r="K200" s="34">
        <v>21</v>
      </c>
      <c r="L200" s="34">
        <v>0</v>
      </c>
      <c r="M200" s="34">
        <v>0</v>
      </c>
      <c r="N200" s="34"/>
      <c r="O200" s="34"/>
      <c r="P200" s="34"/>
      <c r="Q200" s="34"/>
    </row>
    <row r="201" spans="1:17" x14ac:dyDescent="0.25">
      <c r="A201" s="34" t="s">
        <v>251</v>
      </c>
      <c r="B201" s="34">
        <v>1732191.34</v>
      </c>
      <c r="C201" s="34">
        <v>16</v>
      </c>
      <c r="D201" s="34">
        <v>416627.66</v>
      </c>
      <c r="E201" s="34">
        <v>10</v>
      </c>
      <c r="F201" s="34">
        <v>0</v>
      </c>
      <c r="G201" s="34">
        <v>0</v>
      </c>
      <c r="H201" s="34">
        <v>2069770.33</v>
      </c>
      <c r="I201" s="34">
        <v>16</v>
      </c>
      <c r="J201" s="34">
        <v>340510.49</v>
      </c>
      <c r="K201" s="34">
        <v>11</v>
      </c>
      <c r="L201" s="34">
        <v>0</v>
      </c>
      <c r="M201" s="34">
        <v>0</v>
      </c>
      <c r="N201" s="34"/>
      <c r="O201" s="34"/>
      <c r="P201" s="34"/>
      <c r="Q201" s="34"/>
    </row>
    <row r="202" spans="1:17" x14ac:dyDescent="0.25">
      <c r="A202" s="34" t="s">
        <v>252</v>
      </c>
      <c r="B202" s="34">
        <v>1108894.8700000001</v>
      </c>
      <c r="C202" s="34">
        <v>11</v>
      </c>
      <c r="D202" s="34">
        <v>364686.2</v>
      </c>
      <c r="E202" s="34">
        <v>10</v>
      </c>
      <c r="F202" s="34">
        <v>0</v>
      </c>
      <c r="G202" s="34">
        <v>0</v>
      </c>
      <c r="H202" s="34">
        <v>1138092.3999999999</v>
      </c>
      <c r="I202" s="34">
        <v>10</v>
      </c>
      <c r="J202" s="34">
        <v>0</v>
      </c>
      <c r="K202" s="34">
        <v>0</v>
      </c>
      <c r="L202" s="34">
        <v>0</v>
      </c>
      <c r="M202" s="34">
        <v>0</v>
      </c>
      <c r="N202" s="34"/>
      <c r="O202" s="34"/>
      <c r="P202" s="34"/>
      <c r="Q202" s="34"/>
    </row>
    <row r="203" spans="1:17" x14ac:dyDescent="0.25">
      <c r="A203" s="34" t="s">
        <v>253</v>
      </c>
      <c r="B203" s="34">
        <v>4641918.8499999996</v>
      </c>
      <c r="C203" s="34">
        <v>12</v>
      </c>
      <c r="D203" s="34">
        <v>0</v>
      </c>
      <c r="E203" s="34">
        <v>0</v>
      </c>
      <c r="F203" s="34">
        <v>0</v>
      </c>
      <c r="G203" s="34">
        <v>0</v>
      </c>
      <c r="H203" s="34">
        <v>8787605.2699999996</v>
      </c>
      <c r="I203" s="34">
        <v>11</v>
      </c>
      <c r="J203" s="34">
        <v>0</v>
      </c>
      <c r="K203" s="34">
        <v>0</v>
      </c>
      <c r="L203" s="34">
        <v>0</v>
      </c>
      <c r="M203" s="34">
        <v>0</v>
      </c>
      <c r="N203" s="34"/>
      <c r="O203" s="34"/>
      <c r="P203" s="34"/>
      <c r="Q203" s="34"/>
    </row>
    <row r="204" spans="1:17" x14ac:dyDescent="0.25">
      <c r="A204" s="34" t="s">
        <v>254</v>
      </c>
      <c r="B204" s="34">
        <v>9166241.8300000001</v>
      </c>
      <c r="C204" s="34">
        <v>41</v>
      </c>
      <c r="D204" s="34">
        <v>1783264.01</v>
      </c>
      <c r="E204" s="34">
        <v>37</v>
      </c>
      <c r="F204" s="34">
        <v>328129.33333333343</v>
      </c>
      <c r="G204" s="34">
        <v>14</v>
      </c>
      <c r="H204" s="34">
        <v>9083317.1999999993</v>
      </c>
      <c r="I204" s="34">
        <v>45</v>
      </c>
      <c r="J204" s="34">
        <v>1981856.44</v>
      </c>
      <c r="K204" s="34">
        <v>39</v>
      </c>
      <c r="L204" s="34">
        <v>301496.1666666664</v>
      </c>
      <c r="M204" s="34">
        <v>13</v>
      </c>
      <c r="N204" s="34"/>
      <c r="O204" s="34"/>
      <c r="P204" s="34"/>
      <c r="Q204" s="34"/>
    </row>
    <row r="205" spans="1:17" x14ac:dyDescent="0.25">
      <c r="A205" s="34" t="s">
        <v>255</v>
      </c>
      <c r="B205" s="34">
        <v>29655682.789999999</v>
      </c>
      <c r="C205" s="34">
        <v>54</v>
      </c>
      <c r="D205" s="34">
        <v>4739547.79</v>
      </c>
      <c r="E205" s="34">
        <v>46</v>
      </c>
      <c r="F205" s="34">
        <v>35735.999999999964</v>
      </c>
      <c r="G205" s="34">
        <v>12</v>
      </c>
      <c r="H205" s="34">
        <v>24290398.77</v>
      </c>
      <c r="I205" s="34">
        <v>66</v>
      </c>
      <c r="J205" s="34">
        <v>4652927.51</v>
      </c>
      <c r="K205" s="34">
        <v>56</v>
      </c>
      <c r="L205" s="34">
        <v>32714.333333333376</v>
      </c>
      <c r="M205" s="34">
        <v>10</v>
      </c>
      <c r="N205" s="34"/>
      <c r="O205" s="34"/>
      <c r="P205" s="34"/>
      <c r="Q205" s="34"/>
    </row>
    <row r="206" spans="1:17" x14ac:dyDescent="0.25">
      <c r="A206" s="34" t="s">
        <v>256</v>
      </c>
      <c r="B206" s="34">
        <v>1449212571.48</v>
      </c>
      <c r="C206" s="34">
        <v>470</v>
      </c>
      <c r="D206" s="34">
        <v>384736071.56</v>
      </c>
      <c r="E206" s="34">
        <v>395</v>
      </c>
      <c r="F206" s="34">
        <v>20017300.833333332</v>
      </c>
      <c r="G206" s="34">
        <v>197</v>
      </c>
      <c r="H206" s="34">
        <v>1400199863</v>
      </c>
      <c r="I206" s="34">
        <v>478</v>
      </c>
      <c r="J206" s="34">
        <v>373509189.13</v>
      </c>
      <c r="K206" s="34">
        <v>406</v>
      </c>
      <c r="L206" s="34">
        <v>19225527.500000011</v>
      </c>
      <c r="M206" s="34">
        <v>187</v>
      </c>
      <c r="N206" s="34"/>
      <c r="O206" s="34"/>
      <c r="P206" s="34"/>
      <c r="Q206" s="34"/>
    </row>
    <row r="207" spans="1:17" x14ac:dyDescent="0.25">
      <c r="A207" s="34" t="s">
        <v>257</v>
      </c>
      <c r="B207" s="34">
        <v>67484882.25</v>
      </c>
      <c r="C207" s="34">
        <v>96</v>
      </c>
      <c r="D207" s="34">
        <v>30341591.34</v>
      </c>
      <c r="E207" s="34">
        <v>88</v>
      </c>
      <c r="F207" s="34">
        <v>128119.33333333333</v>
      </c>
      <c r="G207" s="34">
        <v>20</v>
      </c>
      <c r="H207" s="34">
        <v>66595860.689999998</v>
      </c>
      <c r="I207" s="34">
        <v>94</v>
      </c>
      <c r="J207" s="34">
        <v>32828597.030000001</v>
      </c>
      <c r="K207" s="34">
        <v>85</v>
      </c>
      <c r="L207" s="34">
        <v>114398</v>
      </c>
      <c r="M207" s="34">
        <v>19</v>
      </c>
      <c r="N207" s="34"/>
      <c r="O207" s="34"/>
      <c r="P207" s="34"/>
      <c r="Q207" s="34"/>
    </row>
    <row r="208" spans="1:17" x14ac:dyDescent="0.25">
      <c r="A208" s="34" t="s">
        <v>258</v>
      </c>
      <c r="B208" s="34">
        <v>43637184.090000004</v>
      </c>
      <c r="C208" s="34">
        <v>88</v>
      </c>
      <c r="D208" s="34">
        <v>10715090.91</v>
      </c>
      <c r="E208" s="34">
        <v>78</v>
      </c>
      <c r="F208" s="34">
        <v>690467.33333333302</v>
      </c>
      <c r="G208" s="34">
        <v>37</v>
      </c>
      <c r="H208" s="34">
        <v>42118321.130000003</v>
      </c>
      <c r="I208" s="34">
        <v>88</v>
      </c>
      <c r="J208" s="34">
        <v>10201788.939999999</v>
      </c>
      <c r="K208" s="34">
        <v>76</v>
      </c>
      <c r="L208" s="34">
        <v>676639.49999999965</v>
      </c>
      <c r="M208" s="34">
        <v>38</v>
      </c>
      <c r="N208" s="34"/>
      <c r="O208" s="34"/>
      <c r="P208" s="34"/>
      <c r="Q208" s="34"/>
    </row>
    <row r="209" spans="1:17" x14ac:dyDescent="0.25">
      <c r="A209" s="34" t="s">
        <v>259</v>
      </c>
      <c r="B209" s="34">
        <v>10908528.35</v>
      </c>
      <c r="C209" s="34">
        <v>28</v>
      </c>
      <c r="D209" s="34">
        <v>5703251.6299999999</v>
      </c>
      <c r="E209" s="34">
        <v>23</v>
      </c>
      <c r="F209" s="34">
        <v>0</v>
      </c>
      <c r="G209" s="34">
        <v>0</v>
      </c>
      <c r="H209" s="34">
        <v>10339342.49</v>
      </c>
      <c r="I209" s="34">
        <v>30</v>
      </c>
      <c r="J209" s="34">
        <v>5515855.7400000002</v>
      </c>
      <c r="K209" s="34">
        <v>24</v>
      </c>
      <c r="L209" s="34">
        <v>400854.99999999965</v>
      </c>
      <c r="M209" s="34">
        <v>10</v>
      </c>
      <c r="N209" s="34"/>
      <c r="O209" s="34"/>
      <c r="P209" s="34"/>
      <c r="Q209" s="34"/>
    </row>
    <row r="210" spans="1:17" x14ac:dyDescent="0.25">
      <c r="A210" s="34" t="s">
        <v>260</v>
      </c>
      <c r="B210" s="34">
        <v>287458572.20999998</v>
      </c>
      <c r="C210" s="34">
        <v>114</v>
      </c>
      <c r="D210" s="34">
        <v>19816592.629999999</v>
      </c>
      <c r="E210" s="34">
        <v>93</v>
      </c>
      <c r="F210" s="34">
        <v>4803104.6666666633</v>
      </c>
      <c r="G210" s="34">
        <v>26</v>
      </c>
      <c r="H210" s="34">
        <v>257676834.65000001</v>
      </c>
      <c r="I210" s="34">
        <v>112</v>
      </c>
      <c r="J210" s="34">
        <v>19179016.699999999</v>
      </c>
      <c r="K210" s="34">
        <v>95</v>
      </c>
      <c r="L210" s="34">
        <v>12940024.166666668</v>
      </c>
      <c r="M210" s="34">
        <v>27</v>
      </c>
      <c r="N210" s="34"/>
      <c r="O210" s="34"/>
      <c r="P210" s="34"/>
      <c r="Q210" s="34"/>
    </row>
    <row r="211" spans="1:17" x14ac:dyDescent="0.25">
      <c r="A211" s="34" t="s">
        <v>261</v>
      </c>
      <c r="B211" s="34">
        <v>17875593.300000001</v>
      </c>
      <c r="C211" s="34">
        <v>39</v>
      </c>
      <c r="D211" s="34">
        <v>1921828.86</v>
      </c>
      <c r="E211" s="34">
        <v>31</v>
      </c>
      <c r="F211" s="34">
        <v>0</v>
      </c>
      <c r="G211" s="34">
        <v>0</v>
      </c>
      <c r="H211" s="34">
        <v>12365394.66</v>
      </c>
      <c r="I211" s="34">
        <v>38</v>
      </c>
      <c r="J211" s="34">
        <v>1972795.05</v>
      </c>
      <c r="K211" s="34">
        <v>33</v>
      </c>
      <c r="L211" s="34">
        <v>0</v>
      </c>
      <c r="M211" s="34">
        <v>0</v>
      </c>
      <c r="N211" s="34"/>
      <c r="O211" s="34"/>
      <c r="P211" s="34"/>
      <c r="Q211" s="34"/>
    </row>
    <row r="212" spans="1:17" x14ac:dyDescent="0.25">
      <c r="A212" s="34" t="s">
        <v>262</v>
      </c>
      <c r="B212" s="34">
        <v>96136981.700000003</v>
      </c>
      <c r="C212" s="34">
        <v>166</v>
      </c>
      <c r="D212" s="34">
        <v>24231290.280000001</v>
      </c>
      <c r="E212" s="34">
        <v>148</v>
      </c>
      <c r="F212" s="34">
        <v>1956987.3333333328</v>
      </c>
      <c r="G212" s="34">
        <v>55</v>
      </c>
      <c r="H212" s="34">
        <v>90688498.859999999</v>
      </c>
      <c r="I212" s="34">
        <v>172</v>
      </c>
      <c r="J212" s="34">
        <v>21776371.809999999</v>
      </c>
      <c r="K212" s="34">
        <v>158</v>
      </c>
      <c r="L212" s="34">
        <v>1901464.166666667</v>
      </c>
      <c r="M212" s="34">
        <v>50</v>
      </c>
      <c r="N212" s="34"/>
      <c r="O212" s="34"/>
      <c r="P212" s="34"/>
      <c r="Q212" s="34"/>
    </row>
    <row r="213" spans="1:17" x14ac:dyDescent="0.25">
      <c r="A213" s="34" t="s">
        <v>263</v>
      </c>
      <c r="B213" s="34">
        <v>2388277</v>
      </c>
      <c r="C213" s="34">
        <v>20</v>
      </c>
      <c r="D213" s="34">
        <v>1199717.2</v>
      </c>
      <c r="E213" s="34">
        <v>19</v>
      </c>
      <c r="F213" s="34">
        <v>0</v>
      </c>
      <c r="G213" s="34">
        <v>0</v>
      </c>
      <c r="H213" s="34">
        <v>2394159.7799999998</v>
      </c>
      <c r="I213" s="34">
        <v>23</v>
      </c>
      <c r="J213" s="34">
        <v>1073951.98</v>
      </c>
      <c r="K213" s="34">
        <v>23</v>
      </c>
      <c r="L213" s="34">
        <v>0</v>
      </c>
      <c r="M213" s="34">
        <v>0</v>
      </c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264</v>
      </c>
      <c r="B2" s="39">
        <v>975206574.28999996</v>
      </c>
      <c r="C2" s="35">
        <v>964</v>
      </c>
      <c r="D2" s="39">
        <v>181756156.5</v>
      </c>
      <c r="E2" s="35">
        <v>825</v>
      </c>
      <c r="F2" s="39">
        <v>8078680.3333333349</v>
      </c>
      <c r="G2" s="35">
        <v>208</v>
      </c>
      <c r="H2" s="39">
        <v>935429817.88999999</v>
      </c>
      <c r="I2" s="35">
        <v>1011</v>
      </c>
      <c r="J2" s="39">
        <v>174930289.65000001</v>
      </c>
      <c r="K2" s="35">
        <v>861</v>
      </c>
      <c r="L2" s="39">
        <v>7662264.6666666633</v>
      </c>
      <c r="M2" s="36">
        <v>219</v>
      </c>
      <c r="N2" s="34"/>
    </row>
    <row r="3" spans="1:14" x14ac:dyDescent="0.25">
      <c r="A3" s="34" t="s">
        <v>265</v>
      </c>
      <c r="B3" s="39">
        <v>1206089367.4000001</v>
      </c>
      <c r="C3" s="35">
        <v>1057</v>
      </c>
      <c r="D3" s="39">
        <v>284504521.94999999</v>
      </c>
      <c r="E3" s="35">
        <v>887</v>
      </c>
      <c r="F3" s="39">
        <v>8822998.1666666735</v>
      </c>
      <c r="G3" s="35">
        <v>254</v>
      </c>
      <c r="H3" s="39">
        <v>1173235896.9300001</v>
      </c>
      <c r="I3" s="35">
        <v>1096</v>
      </c>
      <c r="J3" s="39">
        <v>273563584.79000002</v>
      </c>
      <c r="K3" s="35">
        <v>912</v>
      </c>
      <c r="L3" s="39">
        <v>8409140.8333333284</v>
      </c>
      <c r="M3" s="36">
        <v>281</v>
      </c>
      <c r="N3" s="34"/>
    </row>
    <row r="4" spans="1:14" x14ac:dyDescent="0.25">
      <c r="A4" s="34" t="s">
        <v>266</v>
      </c>
      <c r="B4" s="39">
        <v>643254155.75</v>
      </c>
      <c r="C4" s="35">
        <v>811</v>
      </c>
      <c r="D4" s="39">
        <v>151913191.46000001</v>
      </c>
      <c r="E4" s="35">
        <v>708</v>
      </c>
      <c r="F4" s="39">
        <v>3915530.9999999995</v>
      </c>
      <c r="G4" s="35">
        <v>223</v>
      </c>
      <c r="H4" s="39">
        <v>588629571.75999999</v>
      </c>
      <c r="I4" s="35">
        <v>827</v>
      </c>
      <c r="J4" s="39">
        <v>148255482.52000001</v>
      </c>
      <c r="K4" s="35">
        <v>725</v>
      </c>
      <c r="L4" s="39">
        <v>4427174.333333334</v>
      </c>
      <c r="M4" s="36">
        <v>246</v>
      </c>
      <c r="N4" s="34"/>
    </row>
    <row r="5" spans="1:14" x14ac:dyDescent="0.25">
      <c r="A5" s="34" t="s">
        <v>267</v>
      </c>
      <c r="B5" s="39">
        <v>7971460415</v>
      </c>
      <c r="C5" s="40">
        <v>3959</v>
      </c>
      <c r="D5" s="39">
        <v>1625694167.8099999</v>
      </c>
      <c r="E5" s="40">
        <v>3390</v>
      </c>
      <c r="F5" s="39">
        <v>80174806.000000015</v>
      </c>
      <c r="G5" s="35">
        <v>1163</v>
      </c>
      <c r="H5" s="39">
        <v>7716722891.6999998</v>
      </c>
      <c r="I5" s="40">
        <v>3994</v>
      </c>
      <c r="J5" s="39">
        <v>1593133878.8800001</v>
      </c>
      <c r="K5" s="40">
        <v>3415</v>
      </c>
      <c r="L5" s="39">
        <v>92872958.49999997</v>
      </c>
      <c r="M5" s="36">
        <v>1203</v>
      </c>
      <c r="N5" s="34"/>
    </row>
    <row r="6" spans="1:14" x14ac:dyDescent="0.25">
      <c r="A6" s="34" t="s">
        <v>268</v>
      </c>
      <c r="B6" s="39">
        <v>19955078.690000001</v>
      </c>
      <c r="C6" s="35">
        <v>114</v>
      </c>
      <c r="D6" s="39">
        <v>6632056.6299999999</v>
      </c>
      <c r="E6" s="35">
        <v>92</v>
      </c>
      <c r="F6" s="34">
        <v>82784.833333333401</v>
      </c>
      <c r="G6" s="35">
        <v>18</v>
      </c>
      <c r="H6" s="39">
        <v>20241058.559999999</v>
      </c>
      <c r="I6" s="35">
        <v>120</v>
      </c>
      <c r="J6" s="39">
        <v>6536004.0199999996</v>
      </c>
      <c r="K6" s="35">
        <v>97</v>
      </c>
      <c r="L6" s="34">
        <v>139898.99999999994</v>
      </c>
      <c r="M6" s="36">
        <v>25</v>
      </c>
      <c r="N6" s="34"/>
    </row>
    <row r="7" spans="1:14" x14ac:dyDescent="0.25">
      <c r="A7" s="34" t="s">
        <v>269</v>
      </c>
      <c r="B7" s="39">
        <v>1520941689.1900001</v>
      </c>
      <c r="C7" s="35">
        <v>910</v>
      </c>
      <c r="D7" s="39">
        <v>252453376.66</v>
      </c>
      <c r="E7" s="35">
        <v>785</v>
      </c>
      <c r="F7" s="39">
        <v>9234273.6666666735</v>
      </c>
      <c r="G7" s="35">
        <v>212</v>
      </c>
      <c r="H7" s="39">
        <v>1442460508.1099999</v>
      </c>
      <c r="I7" s="35">
        <v>923</v>
      </c>
      <c r="J7" s="39">
        <v>240383785.83000001</v>
      </c>
      <c r="K7" s="35">
        <v>791</v>
      </c>
      <c r="L7" s="39">
        <v>7849724.8333333349</v>
      </c>
      <c r="M7" s="36">
        <v>205</v>
      </c>
      <c r="N7" s="34"/>
    </row>
    <row r="8" spans="1:14" x14ac:dyDescent="0.25">
      <c r="A8" s="34" t="s">
        <v>270</v>
      </c>
      <c r="B8" s="39">
        <v>60824740.82</v>
      </c>
      <c r="C8" s="35">
        <v>186</v>
      </c>
      <c r="D8" s="39">
        <v>16635678.119999999</v>
      </c>
      <c r="E8" s="35">
        <v>162</v>
      </c>
      <c r="F8" s="34">
        <v>198559.00000000003</v>
      </c>
      <c r="G8" s="35">
        <v>26</v>
      </c>
      <c r="H8" s="39">
        <v>57797276.450000003</v>
      </c>
      <c r="I8" s="35">
        <v>191</v>
      </c>
      <c r="J8" s="39">
        <v>15486171.789999999</v>
      </c>
      <c r="K8" s="35">
        <v>159</v>
      </c>
      <c r="L8" s="34">
        <v>160722.50000000009</v>
      </c>
      <c r="M8" s="36">
        <v>28</v>
      </c>
      <c r="N8" s="34"/>
    </row>
    <row r="9" spans="1:14" x14ac:dyDescent="0.25">
      <c r="A9" s="34" t="s">
        <v>271</v>
      </c>
      <c r="B9" s="39">
        <v>736109936.07000005</v>
      </c>
      <c r="C9" s="35">
        <v>817</v>
      </c>
      <c r="D9" s="39">
        <v>246506470.78999999</v>
      </c>
      <c r="E9" s="35">
        <v>717</v>
      </c>
      <c r="F9" s="39">
        <v>9390021.666666666</v>
      </c>
      <c r="G9" s="35">
        <v>210</v>
      </c>
      <c r="H9" s="39">
        <v>689115474.37</v>
      </c>
      <c r="I9" s="35">
        <v>803</v>
      </c>
      <c r="J9" s="39">
        <v>236868094.72999999</v>
      </c>
      <c r="K9" s="35">
        <v>719</v>
      </c>
      <c r="L9" s="39">
        <v>8026079.6666666614</v>
      </c>
      <c r="M9" s="36">
        <v>197</v>
      </c>
      <c r="N9" s="34"/>
    </row>
    <row r="10" spans="1:14" x14ac:dyDescent="0.25">
      <c r="A10" s="34" t="s">
        <v>272</v>
      </c>
      <c r="B10" s="39">
        <v>475675453.94999999</v>
      </c>
      <c r="C10" s="35">
        <v>694</v>
      </c>
      <c r="D10" s="39">
        <v>73730862.400000006</v>
      </c>
      <c r="E10" s="35">
        <v>576</v>
      </c>
      <c r="F10" s="39">
        <v>3009008.4999999991</v>
      </c>
      <c r="G10" s="35">
        <v>209</v>
      </c>
      <c r="H10" s="39">
        <v>454999954.58999997</v>
      </c>
      <c r="I10" s="35">
        <v>711</v>
      </c>
      <c r="J10" s="39">
        <v>72641953.719999999</v>
      </c>
      <c r="K10" s="35">
        <v>593</v>
      </c>
      <c r="L10" s="39">
        <v>2997526.666666667</v>
      </c>
      <c r="M10" s="36">
        <v>202</v>
      </c>
      <c r="N10" s="34"/>
    </row>
    <row r="11" spans="1:14" x14ac:dyDescent="0.25">
      <c r="A11" s="34" t="s">
        <v>273</v>
      </c>
      <c r="B11" s="39">
        <v>869295864.02999997</v>
      </c>
      <c r="C11" s="35">
        <v>747</v>
      </c>
      <c r="D11" s="39">
        <v>178857448.55000001</v>
      </c>
      <c r="E11" s="35">
        <v>653</v>
      </c>
      <c r="F11" s="39">
        <v>11230979.666666664</v>
      </c>
      <c r="G11" s="35">
        <v>242</v>
      </c>
      <c r="H11" s="39">
        <v>816879389.66999996</v>
      </c>
      <c r="I11" s="35">
        <v>786</v>
      </c>
      <c r="J11" s="39">
        <v>170300268.78999999</v>
      </c>
      <c r="K11" s="35">
        <v>689</v>
      </c>
      <c r="L11" s="39">
        <v>6451522.6666666679</v>
      </c>
      <c r="M11" s="36">
        <v>257</v>
      </c>
      <c r="N11" s="34"/>
    </row>
    <row r="12" spans="1:14" x14ac:dyDescent="0.25">
      <c r="A12" s="34" t="s">
        <v>274</v>
      </c>
      <c r="B12" s="39">
        <v>11721303137.51</v>
      </c>
      <c r="C12" s="35">
        <v>8045</v>
      </c>
      <c r="D12" s="39">
        <v>1718578198.45</v>
      </c>
      <c r="E12" s="35">
        <v>6482</v>
      </c>
      <c r="F12" s="39">
        <v>67007105.499999963</v>
      </c>
      <c r="G12" s="35">
        <v>833</v>
      </c>
      <c r="H12" s="39">
        <v>10481366097.76</v>
      </c>
      <c r="I12" s="35">
        <v>7757</v>
      </c>
      <c r="J12" s="39">
        <v>1492867827.5699999</v>
      </c>
      <c r="K12" s="35">
        <v>6249</v>
      </c>
      <c r="L12" s="39">
        <v>68518593.499999985</v>
      </c>
      <c r="M12" s="36">
        <v>840</v>
      </c>
      <c r="N12" s="34"/>
    </row>
    <row r="13" spans="1:14" x14ac:dyDescent="0.25">
      <c r="A13" s="34" t="s">
        <v>275</v>
      </c>
      <c r="B13" s="39">
        <v>1567868005.6300001</v>
      </c>
      <c r="C13" s="35">
        <v>1661</v>
      </c>
      <c r="D13" s="39">
        <v>468718170.88999999</v>
      </c>
      <c r="E13" s="35">
        <v>1474</v>
      </c>
      <c r="F13" s="39">
        <v>29876320.833333343</v>
      </c>
      <c r="G13" s="35">
        <v>390</v>
      </c>
      <c r="H13" s="39">
        <v>1607570269.3299999</v>
      </c>
      <c r="I13" s="35">
        <v>1688</v>
      </c>
      <c r="J13" s="39">
        <v>460115551.00999999</v>
      </c>
      <c r="K13" s="35">
        <v>1489</v>
      </c>
      <c r="L13" s="39">
        <v>25956430.833333295</v>
      </c>
      <c r="M13" s="36">
        <v>391</v>
      </c>
      <c r="N13" s="34"/>
    </row>
    <row r="14" spans="1:14" x14ac:dyDescent="0.25">
      <c r="A14" s="34" t="s">
        <v>276</v>
      </c>
      <c r="B14" s="39">
        <v>2863511851.7800002</v>
      </c>
      <c r="C14" s="35">
        <v>1809</v>
      </c>
      <c r="D14" s="39">
        <v>421762584.68000001</v>
      </c>
      <c r="E14" s="35">
        <v>1549</v>
      </c>
      <c r="F14" s="39">
        <v>20137785.333333332</v>
      </c>
      <c r="G14" s="35">
        <v>421</v>
      </c>
      <c r="H14" s="39">
        <v>2491457611.8400002</v>
      </c>
      <c r="I14" s="35">
        <v>1858</v>
      </c>
      <c r="J14" s="39">
        <v>415301570.22000003</v>
      </c>
      <c r="K14" s="35">
        <v>1577</v>
      </c>
      <c r="L14" s="39">
        <v>17643541.333333332</v>
      </c>
      <c r="M14" s="36">
        <v>421</v>
      </c>
      <c r="N14" s="34"/>
    </row>
    <row r="15" spans="1:14" x14ac:dyDescent="0.25">
      <c r="A15" s="34" t="s">
        <v>277</v>
      </c>
      <c r="B15" s="39">
        <v>1279270701.02</v>
      </c>
      <c r="C15" s="35">
        <v>1383</v>
      </c>
      <c r="D15" s="39">
        <v>251229688.72999999</v>
      </c>
      <c r="E15" s="35">
        <v>1205</v>
      </c>
      <c r="F15" s="39">
        <v>16559236.833333336</v>
      </c>
      <c r="G15" s="35">
        <v>374</v>
      </c>
      <c r="H15" s="39">
        <v>1282213362.5</v>
      </c>
      <c r="I15" s="35">
        <v>1410</v>
      </c>
      <c r="J15" s="39">
        <v>250293162.24000001</v>
      </c>
      <c r="K15" s="35">
        <v>1227</v>
      </c>
      <c r="L15" s="39">
        <v>12781116.166666668</v>
      </c>
      <c r="M15" s="36">
        <v>367</v>
      </c>
      <c r="N15" s="34"/>
    </row>
    <row r="16" spans="1:14" x14ac:dyDescent="0.25">
      <c r="A16" s="34" t="s">
        <v>278</v>
      </c>
      <c r="B16" s="34">
        <v>1189312004.1099999</v>
      </c>
      <c r="C16" s="35">
        <v>1576</v>
      </c>
      <c r="D16" s="34">
        <v>302053989.55000001</v>
      </c>
      <c r="E16" s="35">
        <v>1367</v>
      </c>
      <c r="F16" s="34">
        <v>13969870.666666666</v>
      </c>
      <c r="G16" s="35">
        <v>565</v>
      </c>
      <c r="H16" s="34">
        <v>1793979209.03</v>
      </c>
      <c r="I16" s="35">
        <v>1617</v>
      </c>
      <c r="J16" s="34">
        <v>296335812.88999999</v>
      </c>
      <c r="K16" s="35">
        <v>1405</v>
      </c>
      <c r="L16" s="34">
        <v>16776838.000000007</v>
      </c>
      <c r="M16" s="36">
        <v>570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dcterms:created xsi:type="dcterms:W3CDTF">2015-10-21T13:45:14Z</dcterms:created>
  <dcterms:modified xsi:type="dcterms:W3CDTF">2019-01-02T20:59:04Z</dcterms:modified>
</cp:coreProperties>
</file>