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77C140E3-61A6-4F93-8326-F171FC867B3F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K452" i="3" s="1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K436" i="3" s="1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F428" i="3"/>
  <c r="E428" i="3"/>
  <c r="K428" i="3" s="1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B427" i="3"/>
  <c r="H426" i="3"/>
  <c r="G426" i="3"/>
  <c r="F426" i="3"/>
  <c r="E426" i="3"/>
  <c r="K426" i="3" s="1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F420" i="3"/>
  <c r="E420" i="3"/>
  <c r="K420" i="3" s="1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H408" i="3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K404" i="3" s="1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H400" i="3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I397" i="3" s="1"/>
  <c r="B397" i="3"/>
  <c r="H396" i="3"/>
  <c r="G396" i="3"/>
  <c r="F396" i="3"/>
  <c r="E396" i="3"/>
  <c r="K396" i="3" s="1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H392" i="3"/>
  <c r="G392" i="3"/>
  <c r="F392" i="3"/>
  <c r="E392" i="3"/>
  <c r="D392" i="3"/>
  <c r="J392" i="3" s="1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H390" i="3"/>
  <c r="G390" i="3"/>
  <c r="F390" i="3"/>
  <c r="E390" i="3"/>
  <c r="K390" i="3" s="1"/>
  <c r="D390" i="3"/>
  <c r="J390" i="3" s="1"/>
  <c r="C390" i="3"/>
  <c r="I390" i="3" s="1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J387" i="3" s="1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B309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H257" i="3"/>
  <c r="G257" i="3"/>
  <c r="F257" i="3"/>
  <c r="I257" i="3" s="1"/>
  <c r="E257" i="3"/>
  <c r="D257" i="3"/>
  <c r="J257" i="3" s="1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D255" i="3"/>
  <c r="J255" i="3" s="1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H249" i="3"/>
  <c r="G249" i="3"/>
  <c r="F249" i="3"/>
  <c r="I249" i="3" s="1"/>
  <c r="E249" i="3"/>
  <c r="D249" i="3"/>
  <c r="J249" i="3" s="1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D247" i="3"/>
  <c r="J247" i="3" s="1"/>
  <c r="C247" i="3"/>
  <c r="B247" i="3"/>
  <c r="H246" i="3"/>
  <c r="K246" i="3" s="1"/>
  <c r="G246" i="3"/>
  <c r="F246" i="3"/>
  <c r="E246" i="3"/>
  <c r="D246" i="3"/>
  <c r="J246" i="3" s="1"/>
  <c r="C246" i="3"/>
  <c r="I246" i="3" s="1"/>
  <c r="B246" i="3"/>
  <c r="H245" i="3"/>
  <c r="G245" i="3"/>
  <c r="F245" i="3"/>
  <c r="I245" i="3" s="1"/>
  <c r="E245" i="3"/>
  <c r="D245" i="3"/>
  <c r="J245" i="3" s="1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H241" i="3"/>
  <c r="G241" i="3"/>
  <c r="F241" i="3"/>
  <c r="I241" i="3" s="1"/>
  <c r="E241" i="3"/>
  <c r="D241" i="3"/>
  <c r="J241" i="3" s="1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H237" i="3"/>
  <c r="G237" i="3"/>
  <c r="F237" i="3"/>
  <c r="I237" i="3" s="1"/>
  <c r="E237" i="3"/>
  <c r="D237" i="3"/>
  <c r="J237" i="3" s="1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H233" i="3"/>
  <c r="G233" i="3"/>
  <c r="F233" i="3"/>
  <c r="I233" i="3" s="1"/>
  <c r="E233" i="3"/>
  <c r="D233" i="3"/>
  <c r="J233" i="3" s="1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D229" i="3"/>
  <c r="J229" i="3" s="1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D227" i="3"/>
  <c r="J227" i="3" s="1"/>
  <c r="C227" i="3"/>
  <c r="B227" i="3"/>
  <c r="H226" i="3"/>
  <c r="K226" i="3" s="1"/>
  <c r="G226" i="3"/>
  <c r="F226" i="3"/>
  <c r="E226" i="3"/>
  <c r="D226" i="3"/>
  <c r="J226" i="3" s="1"/>
  <c r="C226" i="3"/>
  <c r="I226" i="3" s="1"/>
  <c r="B226" i="3"/>
  <c r="H225" i="3"/>
  <c r="G225" i="3"/>
  <c r="F225" i="3"/>
  <c r="I225" i="3" s="1"/>
  <c r="E225" i="3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D223" i="3"/>
  <c r="J223" i="3" s="1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J219" i="3"/>
  <c r="H219" i="3"/>
  <c r="G219" i="3"/>
  <c r="F219" i="3"/>
  <c r="I219" i="3" s="1"/>
  <c r="E219" i="3"/>
  <c r="K219" i="3" s="1"/>
  <c r="D219" i="3"/>
  <c r="C219" i="3"/>
  <c r="B219" i="3"/>
  <c r="H218" i="3"/>
  <c r="K218" i="3" s="1"/>
  <c r="G218" i="3"/>
  <c r="F218" i="3"/>
  <c r="E218" i="3"/>
  <c r="D218" i="3"/>
  <c r="J218" i="3" s="1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K215" i="3" s="1"/>
  <c r="D215" i="3"/>
  <c r="C215" i="3"/>
  <c r="B215" i="3"/>
  <c r="H214" i="3"/>
  <c r="K214" i="3" s="1"/>
  <c r="G214" i="3"/>
  <c r="F214" i="3"/>
  <c r="E214" i="3"/>
  <c r="D214" i="3"/>
  <c r="J214" i="3" s="1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J211" i="3"/>
  <c r="H211" i="3"/>
  <c r="G211" i="3"/>
  <c r="F211" i="3"/>
  <c r="I211" i="3" s="1"/>
  <c r="E211" i="3"/>
  <c r="K211" i="3" s="1"/>
  <c r="D211" i="3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J207" i="3"/>
  <c r="H207" i="3"/>
  <c r="G207" i="3"/>
  <c r="F207" i="3"/>
  <c r="I207" i="3" s="1"/>
  <c r="E207" i="3"/>
  <c r="K207" i="3" s="1"/>
  <c r="D207" i="3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J203" i="3"/>
  <c r="H203" i="3"/>
  <c r="G203" i="3"/>
  <c r="F203" i="3"/>
  <c r="I203" i="3" s="1"/>
  <c r="E203" i="3"/>
  <c r="K203" i="3" s="1"/>
  <c r="D203" i="3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J199" i="3"/>
  <c r="H199" i="3"/>
  <c r="G199" i="3"/>
  <c r="F199" i="3"/>
  <c r="I199" i="3" s="1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J195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J187" i="3"/>
  <c r="H187" i="3"/>
  <c r="G187" i="3"/>
  <c r="F187" i="3"/>
  <c r="I187" i="3" s="1"/>
  <c r="E187" i="3"/>
  <c r="K187" i="3" s="1"/>
  <c r="D187" i="3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J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K131" i="3"/>
  <c r="H131" i="3"/>
  <c r="G131" i="3"/>
  <c r="F131" i="3"/>
  <c r="E131" i="3"/>
  <c r="D131" i="3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K123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K115" i="3"/>
  <c r="H115" i="3"/>
  <c r="G115" i="3"/>
  <c r="F115" i="3"/>
  <c r="E115" i="3"/>
  <c r="D115" i="3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D112" i="3"/>
  <c r="J112" i="3" s="1"/>
  <c r="C112" i="3"/>
  <c r="B112" i="3"/>
  <c r="J111" i="3"/>
  <c r="H111" i="3"/>
  <c r="K111" i="3" s="1"/>
  <c r="G111" i="3"/>
  <c r="F111" i="3"/>
  <c r="E111" i="3"/>
  <c r="D111" i="3"/>
  <c r="C111" i="3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J107" i="3"/>
  <c r="H107" i="3"/>
  <c r="K107" i="3" s="1"/>
  <c r="G107" i="3"/>
  <c r="F107" i="3"/>
  <c r="E107" i="3"/>
  <c r="D107" i="3"/>
  <c r="C107" i="3"/>
  <c r="B107" i="3"/>
  <c r="J106" i="3"/>
  <c r="H106" i="3"/>
  <c r="G106" i="3"/>
  <c r="F106" i="3"/>
  <c r="I106" i="3" s="1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D104" i="3"/>
  <c r="J104" i="3" s="1"/>
  <c r="C104" i="3"/>
  <c r="B104" i="3"/>
  <c r="J103" i="3"/>
  <c r="H103" i="3"/>
  <c r="K103" i="3" s="1"/>
  <c r="G103" i="3"/>
  <c r="F103" i="3"/>
  <c r="E103" i="3"/>
  <c r="D103" i="3"/>
  <c r="C103" i="3"/>
  <c r="B103" i="3"/>
  <c r="J102" i="3"/>
  <c r="H102" i="3"/>
  <c r="G102" i="3"/>
  <c r="F102" i="3"/>
  <c r="I102" i="3" s="1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J36" i="2" s="1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H27" i="2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H23" i="2"/>
  <c r="K23" i="2" s="1"/>
  <c r="G23" i="2"/>
  <c r="F23" i="2"/>
  <c r="E23" i="2"/>
  <c r="D23" i="2"/>
  <c r="J23" i="2" s="1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H8" i="2"/>
  <c r="G8" i="2"/>
  <c r="F8" i="2"/>
  <c r="I8" i="2" s="1"/>
  <c r="E8" i="2"/>
  <c r="K8" i="2" s="1"/>
  <c r="D8" i="2"/>
  <c r="C8" i="2"/>
  <c r="B8" i="2"/>
  <c r="H7" i="2"/>
  <c r="K7" i="2" s="1"/>
  <c r="G7" i="2"/>
  <c r="G6" i="2" s="1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C6" i="2" l="1"/>
  <c r="I6" i="2" s="1"/>
  <c r="K27" i="2"/>
  <c r="D6" i="2"/>
  <c r="J6" i="2" s="1"/>
  <c r="H6" i="2"/>
  <c r="K6" i="2" s="1"/>
  <c r="K104" i="3"/>
  <c r="K108" i="3"/>
  <c r="K112" i="3"/>
  <c r="J113" i="3"/>
  <c r="J121" i="3"/>
  <c r="J129" i="3"/>
  <c r="J137" i="3"/>
  <c r="J145" i="3"/>
  <c r="J153" i="3"/>
  <c r="J161" i="3"/>
  <c r="J169" i="3"/>
  <c r="J177" i="3"/>
  <c r="I103" i="3"/>
  <c r="I107" i="3"/>
  <c r="I111" i="3"/>
  <c r="J115" i="3"/>
  <c r="J123" i="3"/>
  <c r="J131" i="3"/>
  <c r="J139" i="3"/>
  <c r="J147" i="3"/>
  <c r="J155" i="3"/>
  <c r="J163" i="3"/>
  <c r="J171" i="3"/>
  <c r="J179" i="3"/>
  <c r="K185" i="3"/>
  <c r="K189" i="3"/>
  <c r="K193" i="3"/>
  <c r="K197" i="3"/>
  <c r="K201" i="3"/>
  <c r="K205" i="3"/>
  <c r="K209" i="3"/>
  <c r="K213" i="3"/>
  <c r="K217" i="3"/>
  <c r="K221" i="3"/>
  <c r="I184" i="3"/>
  <c r="I188" i="3"/>
  <c r="I192" i="3"/>
  <c r="I196" i="3"/>
  <c r="I200" i="3"/>
  <c r="I204" i="3"/>
  <c r="I208" i="3"/>
  <c r="I212" i="3"/>
  <c r="I216" i="3"/>
  <c r="I220" i="3"/>
  <c r="K223" i="3"/>
  <c r="K225" i="3"/>
  <c r="K227" i="3"/>
  <c r="K229" i="3"/>
  <c r="K231" i="3"/>
  <c r="K233" i="3"/>
  <c r="K235" i="3"/>
  <c r="K237" i="3"/>
  <c r="K239" i="3"/>
  <c r="K241" i="3"/>
  <c r="K243" i="3"/>
  <c r="K245" i="3"/>
  <c r="K247" i="3"/>
  <c r="K249" i="3"/>
  <c r="K251" i="3"/>
  <c r="K253" i="3"/>
  <c r="K255" i="3"/>
  <c r="K257" i="3"/>
  <c r="K259" i="3"/>
  <c r="K306" i="3"/>
  <c r="I309" i="3"/>
  <c r="K308" i="3"/>
  <c r="K392" i="3"/>
  <c r="I395" i="3"/>
  <c r="K400" i="3"/>
  <c r="I403" i="3"/>
  <c r="K408" i="3"/>
  <c r="I411" i="3"/>
  <c r="K416" i="3"/>
  <c r="I419" i="3"/>
  <c r="K424" i="3"/>
  <c r="I427" i="3"/>
  <c r="K432" i="3"/>
  <c r="I435" i="3"/>
  <c r="K440" i="3"/>
  <c r="I443" i="3"/>
  <c r="K448" i="3"/>
  <c r="I451" i="3"/>
  <c r="K456" i="3"/>
  <c r="I459" i="3"/>
  <c r="K454" i="3"/>
  <c r="K460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<sst xmlns="http://schemas.openxmlformats.org/spreadsheetml/2006/main" count="213" uniqueCount="176">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</sst>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7" sqref="H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43252</v>
      </c>
      <c r="F7" s="3" t="s">
        <v>3</v>
      </c>
      <c r="G7" s="5">
        <v>43281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06/01/2018 - 06/30/2018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06/01/2017 - 06/30/2017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2143517055.3599999</v>
      </c>
      <c r="D6" s="43">
        <f t="shared" si="0"/>
        <v>518213039</v>
      </c>
      <c r="E6" s="44">
        <f t="shared" si="0"/>
        <v>26070990.166666664</v>
      </c>
      <c r="F6" s="42">
        <f t="shared" si="0"/>
        <v>2042558537.55</v>
      </c>
      <c r="G6" s="43">
        <f t="shared" si="0"/>
        <v>494089512.17000002</v>
      </c>
      <c r="H6" s="44">
        <f t="shared" si="0"/>
        <v>22067156.166666664</v>
      </c>
      <c r="I6" s="20">
        <f t="shared" ref="I6:I69" si="1">IFERROR((C6-F6)/F6,"")</f>
        <v>4.9427478309188276E-2</v>
      </c>
      <c r="J6" s="20">
        <f t="shared" ref="J6:J69" si="2">IFERROR((D6-G6)/G6,"")</f>
        <v>4.8824203379771128E-2</v>
      </c>
      <c r="K6" s="20">
        <f t="shared" ref="K6:K69" si="3">IFERROR((E6-H6)/H6,"")</f>
        <v>0.18143860358626338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77536771.370000005</v>
      </c>
      <c r="D7" s="50">
        <f>IF('County Data'!E2&gt;9,'County Data'!D2,"*")</f>
        <v>16038175.619999999</v>
      </c>
      <c r="E7" s="51">
        <f>IF('County Data'!G2&gt;9,'County Data'!F2,"*")</f>
        <v>1973294.8333333298</v>
      </c>
      <c r="F7" s="50">
        <f>IF('County Data'!I2&gt;9,'County Data'!H2,"*")</f>
        <v>73162515.390000001</v>
      </c>
      <c r="G7" s="50">
        <f>IF('County Data'!K2&gt;9,'County Data'!J2,"*")</f>
        <v>15434062.24</v>
      </c>
      <c r="H7" s="51">
        <f>IF('County Data'!M2&gt;9,'County Data'!L2,"*")</f>
        <v>636874.6666666664</v>
      </c>
      <c r="I7" s="22">
        <f t="shared" si="1"/>
        <v>5.9788211991927853E-2</v>
      </c>
      <c r="J7" s="22">
        <f t="shared" si="2"/>
        <v>3.9141566919066603E-2</v>
      </c>
      <c r="K7" s="22">
        <f t="shared" si="3"/>
        <v>2.098403715226016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102160517.16</v>
      </c>
      <c r="D8" s="50">
        <f>IF('County Data'!E3&gt;9,'County Data'!D3,"*")</f>
        <v>26221774.670000002</v>
      </c>
      <c r="E8" s="51">
        <f>IF('County Data'!G3&gt;9,'County Data'!F3,"*")</f>
        <v>820203.83333333349</v>
      </c>
      <c r="F8" s="50">
        <f>IF('County Data'!I3&gt;9,'County Data'!H3,"*")</f>
        <v>93586587.159999996</v>
      </c>
      <c r="G8" s="50">
        <f>IF('County Data'!K3&gt;9,'County Data'!J3,"*")</f>
        <v>23851383</v>
      </c>
      <c r="H8" s="51">
        <f>IF('County Data'!M3&gt;9,'County Data'!L3,"*")</f>
        <v>675761.50000000035</v>
      </c>
      <c r="I8" s="22">
        <f t="shared" si="1"/>
        <v>9.1614944621728853E-2</v>
      </c>
      <c r="J8" s="22">
        <f t="shared" si="2"/>
        <v>9.9381728514443032E-2</v>
      </c>
      <c r="K8" s="22">
        <f t="shared" si="3"/>
        <v>0.21374750312548593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43436608.780000001</v>
      </c>
      <c r="D9" s="46">
        <f>IF('County Data'!E4&gt;9,'County Data'!D4,"*")</f>
        <v>14169477.060000001</v>
      </c>
      <c r="E9" s="47">
        <f>IF('County Data'!G4&gt;9,'County Data'!F4,"*")</f>
        <v>150980.83333333334</v>
      </c>
      <c r="F9" s="48">
        <f>IF('County Data'!I4&gt;9,'County Data'!H4,"*")</f>
        <v>40084915.299999997</v>
      </c>
      <c r="G9" s="46">
        <f>IF('County Data'!K4&gt;9,'County Data'!J4,"*")</f>
        <v>13157506.01</v>
      </c>
      <c r="H9" s="47">
        <f>IF('County Data'!M4&gt;9,'County Data'!L4,"*")</f>
        <v>288463.99999999994</v>
      </c>
      <c r="I9" s="9">
        <f t="shared" si="1"/>
        <v>8.361483253527055E-2</v>
      </c>
      <c r="J9" s="9">
        <f t="shared" si="2"/>
        <v>7.6912072031802989E-2</v>
      </c>
      <c r="K9" s="9">
        <f t="shared" si="3"/>
        <v>-0.4766042440882281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541785281.72000003</v>
      </c>
      <c r="D10" s="50">
        <f>IF('County Data'!E5&gt;9,'County Data'!D5,"*")</f>
        <v>148896988.06</v>
      </c>
      <c r="E10" s="51">
        <f>IF('County Data'!G5&gt;9,'County Data'!F5,"*")</f>
        <v>6188166.333333333</v>
      </c>
      <c r="F10" s="50">
        <f>IF('County Data'!I5&gt;9,'County Data'!H5,"*")</f>
        <v>565786125.39999998</v>
      </c>
      <c r="G10" s="50">
        <f>IF('County Data'!K5&gt;9,'County Data'!J5,"*")</f>
        <v>140204660.72</v>
      </c>
      <c r="H10" s="51">
        <f>IF('County Data'!M5&gt;9,'County Data'!L5,"*")</f>
        <v>5914909.1666666633</v>
      </c>
      <c r="I10" s="22">
        <f t="shared" si="1"/>
        <v>-4.2420346845783483E-2</v>
      </c>
      <c r="J10" s="22">
        <f t="shared" si="2"/>
        <v>6.1997420737383915E-2</v>
      </c>
      <c r="K10" s="22">
        <f t="shared" si="3"/>
        <v>4.6198032626875211E-2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1481426.52</v>
      </c>
      <c r="D11" s="46">
        <f>IF('County Data'!E6&gt;9,'County Data'!D6,"*")</f>
        <v>731733.29</v>
      </c>
      <c r="E11" s="47" t="str">
        <f>IF('County Data'!G6&gt;9,'County Data'!F6,"*")</f>
        <v>*</v>
      </c>
      <c r="F11" s="48">
        <f>IF('County Data'!I6&gt;9,'County Data'!H6,"*")</f>
        <v>1387251.1</v>
      </c>
      <c r="G11" s="46">
        <f>IF('County Data'!K6&gt;9,'County Data'!J6,"*")</f>
        <v>693987.82</v>
      </c>
      <c r="H11" s="47" t="str">
        <f>IF('County Data'!M6&gt;9,'County Data'!L6,"*")</f>
        <v>*</v>
      </c>
      <c r="I11" s="9">
        <f t="shared" si="1"/>
        <v>6.7886354532355336E-2</v>
      </c>
      <c r="J11" s="9">
        <f t="shared" si="2"/>
        <v>5.4389239857264488E-2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113493985.51000001</v>
      </c>
      <c r="D12" s="50">
        <f>IF('County Data'!E7&gt;9,'County Data'!D7,"*")</f>
        <v>20968931.77</v>
      </c>
      <c r="E12" s="51">
        <f>IF('County Data'!G7&gt;9,'County Data'!F7,"*")</f>
        <v>475605.50000000041</v>
      </c>
      <c r="F12" s="50">
        <f>IF('County Data'!I7&gt;9,'County Data'!H7,"*")</f>
        <v>103522659.31</v>
      </c>
      <c r="G12" s="50">
        <f>IF('County Data'!K7&gt;9,'County Data'!J7,"*")</f>
        <v>19454809.300000001</v>
      </c>
      <c r="H12" s="51">
        <f>IF('County Data'!M7&gt;9,'County Data'!L7,"*")</f>
        <v>588795.83333333337</v>
      </c>
      <c r="I12" s="22">
        <f t="shared" si="1"/>
        <v>9.6320228503218142E-2</v>
      </c>
      <c r="J12" s="22">
        <f t="shared" si="2"/>
        <v>7.782766958296522E-2</v>
      </c>
      <c r="K12" s="22">
        <f t="shared" si="3"/>
        <v>-0.19224037760683818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4589706.6500000004</v>
      </c>
      <c r="D13" s="46">
        <f>IF('County Data'!E8&gt;9,'County Data'!D8,"*")</f>
        <v>1665102.45</v>
      </c>
      <c r="E13" s="47" t="str">
        <f>IF('County Data'!G8&gt;9,'County Data'!F8,"*")</f>
        <v>*</v>
      </c>
      <c r="F13" s="48">
        <f>IF('County Data'!I8&gt;9,'County Data'!H8,"*")</f>
        <v>4313391.1500000004</v>
      </c>
      <c r="G13" s="46">
        <f>IF('County Data'!K8&gt;9,'County Data'!J8,"*")</f>
        <v>1518699.54</v>
      </c>
      <c r="H13" s="47" t="str">
        <f>IF('County Data'!M8&gt;9,'County Data'!L8,"*")</f>
        <v>*</v>
      </c>
      <c r="I13" s="9">
        <f t="shared" si="1"/>
        <v>6.4059921855220567E-2</v>
      </c>
      <c r="J13" s="9">
        <f t="shared" si="2"/>
        <v>9.6400180644026473E-2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47434999.399999999</v>
      </c>
      <c r="D14" s="50">
        <f>IF('County Data'!E9&gt;9,'County Data'!D9,"*")</f>
        <v>16415577.17</v>
      </c>
      <c r="E14" s="51">
        <f>IF('County Data'!G9&gt;9,'County Data'!F9,"*")</f>
        <v>1031395.1666666666</v>
      </c>
      <c r="F14" s="50">
        <f>IF('County Data'!I9&gt;9,'County Data'!H9,"*")</f>
        <v>46716484.649999999</v>
      </c>
      <c r="G14" s="50">
        <f>IF('County Data'!K9&gt;9,'County Data'!J9,"*")</f>
        <v>16975795.199999999</v>
      </c>
      <c r="H14" s="51">
        <f>IF('County Data'!M9&gt;9,'County Data'!L9,"*")</f>
        <v>556708.49999999965</v>
      </c>
      <c r="I14" s="22">
        <f t="shared" si="1"/>
        <v>1.5380325711215517E-2</v>
      </c>
      <c r="J14" s="22">
        <f t="shared" si="2"/>
        <v>-3.3000988961035496E-2</v>
      </c>
      <c r="K14" s="22">
        <f t="shared" si="3"/>
        <v>0.85266646129287993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23497337.809999999</v>
      </c>
      <c r="D15" s="56">
        <f>IF('County Data'!E10&gt;9,'County Data'!D10,"*")</f>
        <v>6516720.9900000002</v>
      </c>
      <c r="E15" s="55">
        <f>IF('County Data'!G10&gt;9,'County Data'!F10,"*")</f>
        <v>247845.33333333331</v>
      </c>
      <c r="F15" s="56">
        <f>IF('County Data'!I10&gt;9,'County Data'!H10,"*")</f>
        <v>23569614.190000001</v>
      </c>
      <c r="G15" s="56">
        <f>IF('County Data'!K10&gt;9,'County Data'!J10,"*")</f>
        <v>6160038.8099999996</v>
      </c>
      <c r="H15" s="55">
        <f>IF('County Data'!M10&gt;9,'County Data'!L10,"*")</f>
        <v>252412.00000000003</v>
      </c>
      <c r="I15" s="23">
        <f t="shared" si="1"/>
        <v>-3.0665067072106656E-3</v>
      </c>
      <c r="J15" s="23">
        <f t="shared" si="2"/>
        <v>5.7902586493606953E-2</v>
      </c>
      <c r="K15" s="23">
        <f t="shared" si="3"/>
        <v>-1.8092113951265053E-2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69061948.129999995</v>
      </c>
      <c r="D16" s="50">
        <f>IF('County Data'!E11&gt;9,'County Data'!D11,"*")</f>
        <v>16476915.18</v>
      </c>
      <c r="E16" s="51">
        <f>IF('County Data'!G11&gt;9,'County Data'!F11,"*")</f>
        <v>404521.83333333331</v>
      </c>
      <c r="F16" s="50">
        <f>IF('County Data'!I11&gt;9,'County Data'!H11,"*")</f>
        <v>61271852.399999999</v>
      </c>
      <c r="G16" s="50">
        <f>IF('County Data'!K11&gt;9,'County Data'!J11,"*")</f>
        <v>16139762.43</v>
      </c>
      <c r="H16" s="51">
        <f>IF('County Data'!M11&gt;9,'County Data'!L11,"*")</f>
        <v>355067.33333333331</v>
      </c>
      <c r="I16" s="22">
        <f t="shared" si="1"/>
        <v>0.12713987622153231</v>
      </c>
      <c r="J16" s="22">
        <f t="shared" si="2"/>
        <v>2.0889573279797031E-2</v>
      </c>
      <c r="K16" s="22">
        <f t="shared" si="3"/>
        <v>0.13928203289141403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668575121.72000003</v>
      </c>
      <c r="D17" s="46">
        <f>IF('County Data'!E12&gt;9,'County Data'!D12,"*")</f>
        <v>137243364.38</v>
      </c>
      <c r="E17" s="47">
        <f>IF('County Data'!G12&gt;9,'County Data'!F12,"*")</f>
        <v>4177719.0000000014</v>
      </c>
      <c r="F17" s="48">
        <f>IF('County Data'!I12&gt;9,'County Data'!H12,"*")</f>
        <v>573343146.34000003</v>
      </c>
      <c r="G17" s="46">
        <f>IF('County Data'!K12&gt;9,'County Data'!J12,"*")</f>
        <v>129756538.48</v>
      </c>
      <c r="H17" s="47">
        <f>IF('County Data'!M12&gt;9,'County Data'!L12,"*")</f>
        <v>5973575.0000000028</v>
      </c>
      <c r="I17" s="9">
        <f t="shared" si="1"/>
        <v>0.16609943972980917</v>
      </c>
      <c r="J17" s="9">
        <f t="shared" si="2"/>
        <v>5.7699026096892772E-2</v>
      </c>
      <c r="K17" s="9">
        <f t="shared" si="3"/>
        <v>-0.30063337281276298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107562398.45</v>
      </c>
      <c r="D18" s="50">
        <f>IF('County Data'!E13&gt;9,'County Data'!D13,"*")</f>
        <v>39038791.5</v>
      </c>
      <c r="E18" s="51">
        <f>IF('County Data'!G13&gt;9,'County Data'!F13,"*")</f>
        <v>5389584.5</v>
      </c>
      <c r="F18" s="50">
        <f>IF('County Data'!I13&gt;9,'County Data'!H13,"*")</f>
        <v>116334402.81</v>
      </c>
      <c r="G18" s="50">
        <f>IF('County Data'!K13&gt;9,'County Data'!J13,"*")</f>
        <v>38509042.060000002</v>
      </c>
      <c r="H18" s="51">
        <f>IF('County Data'!M13&gt;9,'County Data'!L13,"*")</f>
        <v>2346894.1666666674</v>
      </c>
      <c r="I18" s="22">
        <f t="shared" si="1"/>
        <v>-7.5403355741006692E-2</v>
      </c>
      <c r="J18" s="22">
        <f t="shared" si="2"/>
        <v>1.3756494881763299E-2</v>
      </c>
      <c r="K18" s="22">
        <f t="shared" si="3"/>
        <v>1.2964753061936816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199843224.16999999</v>
      </c>
      <c r="D19" s="46">
        <f>IF('County Data'!E14&gt;9,'County Data'!D14,"*")</f>
        <v>36184469.619999997</v>
      </c>
      <c r="E19" s="47">
        <f>IF('County Data'!G14&gt;9,'County Data'!F14,"*")</f>
        <v>3096454.6666666665</v>
      </c>
      <c r="F19" s="48">
        <f>IF('County Data'!I14&gt;9,'County Data'!H14,"*")</f>
        <v>201485681.28</v>
      </c>
      <c r="G19" s="46">
        <f>IF('County Data'!K14&gt;9,'County Data'!J14,"*")</f>
        <v>35122865.109999999</v>
      </c>
      <c r="H19" s="47">
        <f>IF('County Data'!M14&gt;9,'County Data'!L14,"*")</f>
        <v>2317574.6666666628</v>
      </c>
      <c r="I19" s="9">
        <f t="shared" si="1"/>
        <v>-8.1517311779467326E-3</v>
      </c>
      <c r="J19" s="9">
        <f t="shared" si="2"/>
        <v>3.0225453039642355E-2</v>
      </c>
      <c r="K19" s="9">
        <f t="shared" si="3"/>
        <v>0.3360754720020549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64559660.119999997</v>
      </c>
      <c r="D20" s="50">
        <f>IF('County Data'!E15&gt;9,'County Data'!D15,"*")</f>
        <v>15190158.140000001</v>
      </c>
      <c r="E20" s="51">
        <f>IF('County Data'!G15&gt;9,'County Data'!F15,"*")</f>
        <v>1082973.3333333337</v>
      </c>
      <c r="F20" s="50">
        <f>IF('County Data'!I15&gt;9,'County Data'!H15,"*")</f>
        <v>64594905.109999999</v>
      </c>
      <c r="G20" s="50">
        <f>IF('County Data'!K15&gt;9,'County Data'!J15,"*")</f>
        <v>15281886.939999999</v>
      </c>
      <c r="H20" s="51">
        <f>IF('County Data'!M15&gt;9,'County Data'!L15,"*")</f>
        <v>1035433.8333333329</v>
      </c>
      <c r="I20" s="22">
        <f t="shared" si="1"/>
        <v>-5.4563111347532233E-4</v>
      </c>
      <c r="J20" s="22">
        <f t="shared" si="2"/>
        <v>-6.0024524693937358E-3</v>
      </c>
      <c r="K20" s="22">
        <f t="shared" si="3"/>
        <v>4.5912639194876127E-2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78498067.849999994</v>
      </c>
      <c r="D21" s="46">
        <f>IF('County Data'!E16&gt;9,'County Data'!D16,"*")</f>
        <v>22454859.100000001</v>
      </c>
      <c r="E21" s="47">
        <f>IF('County Data'!G16&gt;9,'County Data'!F16,"*")</f>
        <v>1032245</v>
      </c>
      <c r="F21" s="48">
        <f>IF('County Data'!I16&gt;9,'County Data'!H16,"*")</f>
        <v>73399005.959999993</v>
      </c>
      <c r="G21" s="46">
        <f>IF('County Data'!K16&gt;9,'County Data'!J16,"*")</f>
        <v>21828474.510000002</v>
      </c>
      <c r="H21" s="47">
        <f>IF('County Data'!M16&gt;9,'County Data'!L16,"*")</f>
        <v>1124685.5</v>
      </c>
      <c r="I21" s="9">
        <f t="shared" si="1"/>
        <v>6.9470448861103359E-2</v>
      </c>
      <c r="J21" s="9">
        <f t="shared" si="2"/>
        <v>2.8695756531820042E-2</v>
      </c>
      <c r="K21" s="9">
        <f t="shared" si="3"/>
        <v>-8.21923106503996E-2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06/01/2018 - 06/30/2018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06/01/2017 - 06/30/2017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1598331.73</v>
      </c>
      <c r="D6" s="43">
        <f>IF('Town Data'!E2&gt;9,'Town Data'!D2,"*")</f>
        <v>553166.73</v>
      </c>
      <c r="E6" s="44" t="str">
        <f>IF('Town Data'!G2&gt;9,'Town Data'!F2,"*")</f>
        <v>*</v>
      </c>
      <c r="F6" s="43">
        <f>IF('Town Data'!I2&gt;9,'Town Data'!H2,"*")</f>
        <v>1669699.72</v>
      </c>
      <c r="G6" s="43">
        <f>IF('Town Data'!K2&gt;9,'Town Data'!J2,"*")</f>
        <v>541911.64</v>
      </c>
      <c r="H6" s="44" t="str">
        <f>IF('Town Data'!M2&gt;9,'Town Data'!L2,"*")</f>
        <v>*</v>
      </c>
      <c r="I6" s="20">
        <f t="shared" ref="I6:I69" si="0">IFERROR((C6-F6)/F6,"")</f>
        <v>-4.2743008904619087E-2</v>
      </c>
      <c r="J6" s="20">
        <f t="shared" ref="J6:J69" si="1">IFERROR((D6-G6)/G6,"")</f>
        <v>2.0769234630206444E-2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13360568.869999999</v>
      </c>
      <c r="D7" s="46">
        <f>IF('Town Data'!E3&gt;9,'Town Data'!D3,"*")</f>
        <v>484843.95</v>
      </c>
      <c r="E7" s="47" t="str">
        <f>IF('Town Data'!G3&gt;9,'Town Data'!F3,"*")</f>
        <v>*</v>
      </c>
      <c r="F7" s="48">
        <f>IF('Town Data'!I3&gt;9,'Town Data'!H3,"*")</f>
        <v>12734837.199999999</v>
      </c>
      <c r="G7" s="46">
        <f>IF('Town Data'!K3&gt;9,'Town Data'!J3,"*")</f>
        <v>471245.21</v>
      </c>
      <c r="H7" s="47" t="str">
        <f>IF('Town Data'!M3&gt;9,'Town Data'!L3,"*")</f>
        <v>*</v>
      </c>
      <c r="I7" s="9">
        <f t="shared" si="0"/>
        <v>4.9135427502755978E-2</v>
      </c>
      <c r="J7" s="9">
        <f t="shared" si="1"/>
        <v>2.8857036021649938E-2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50263478.390000001</v>
      </c>
      <c r="D8" s="50">
        <f>IF('Town Data'!E4&gt;9,'Town Data'!D4,"*")</f>
        <v>10969981.880000001</v>
      </c>
      <c r="E8" s="51">
        <f>IF('Town Data'!G4&gt;9,'Town Data'!F4,"*")</f>
        <v>487168.83333333337</v>
      </c>
      <c r="F8" s="50">
        <f>IF('Town Data'!I4&gt;9,'Town Data'!H4,"*")</f>
        <v>51575298.659999996</v>
      </c>
      <c r="G8" s="50">
        <f>IF('Town Data'!K4&gt;9,'Town Data'!J4,"*")</f>
        <v>11004752.869999999</v>
      </c>
      <c r="H8" s="51">
        <f>IF('Town Data'!M4&gt;9,'Town Data'!L4,"*")</f>
        <v>1398550.33333333</v>
      </c>
      <c r="I8" s="22">
        <f t="shared" si="0"/>
        <v>-2.543504941479666E-2</v>
      </c>
      <c r="J8" s="22">
        <f t="shared" si="1"/>
        <v>-3.1596338791748226E-3</v>
      </c>
      <c r="K8" s="22">
        <f t="shared" si="2"/>
        <v>-0.65166156574986733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10944478.24</v>
      </c>
      <c r="D9" s="46">
        <f>IF('Town Data'!E5&gt;9,'Town Data'!D5,"*")</f>
        <v>1081955.3600000001</v>
      </c>
      <c r="E9" s="47" t="str">
        <f>IF('Town Data'!G5&gt;9,'Town Data'!F5,"*")</f>
        <v>*</v>
      </c>
      <c r="F9" s="48">
        <f>IF('Town Data'!I5&gt;9,'Town Data'!H5,"*")</f>
        <v>8446499.3100000005</v>
      </c>
      <c r="G9" s="46">
        <f>IF('Town Data'!K5&gt;9,'Town Data'!J5,"*")</f>
        <v>1022268.68</v>
      </c>
      <c r="H9" s="47" t="str">
        <f>IF('Town Data'!M5&gt;9,'Town Data'!L5,"*")</f>
        <v>*</v>
      </c>
      <c r="I9" s="9">
        <f t="shared" si="0"/>
        <v>0.2957413288417115</v>
      </c>
      <c r="J9" s="9">
        <f t="shared" si="1"/>
        <v>5.8386489939220333E-2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18747783.050000001</v>
      </c>
      <c r="D10" s="50">
        <f>IF('Town Data'!E6&gt;9,'Town Data'!D6,"*")</f>
        <v>1521036.25</v>
      </c>
      <c r="E10" s="51">
        <f>IF('Town Data'!G6&gt;9,'Town Data'!F6,"*")</f>
        <v>46957.666666666635</v>
      </c>
      <c r="F10" s="50">
        <f>IF('Town Data'!I6&gt;9,'Town Data'!H6,"*")</f>
        <v>14083827.91</v>
      </c>
      <c r="G10" s="50">
        <f>IF('Town Data'!K6&gt;9,'Town Data'!J6,"*")</f>
        <v>1348808.16</v>
      </c>
      <c r="H10" s="51">
        <f>IF('Town Data'!M6&gt;9,'Town Data'!L6,"*")</f>
        <v>30052.666666666657</v>
      </c>
      <c r="I10" s="22">
        <f t="shared" si="0"/>
        <v>0.33115678278690358</v>
      </c>
      <c r="J10" s="22">
        <f t="shared" si="1"/>
        <v>0.12768909256895369</v>
      </c>
      <c r="K10" s="22">
        <f t="shared" si="2"/>
        <v>0.56251247809401217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41654716.130000003</v>
      </c>
      <c r="D11" s="46">
        <f>IF('Town Data'!E7&gt;9,'Town Data'!D7,"*")</f>
        <v>12495083.859999999</v>
      </c>
      <c r="E11" s="47">
        <f>IF('Town Data'!G7&gt;9,'Town Data'!F7,"*")</f>
        <v>202821.00000000009</v>
      </c>
      <c r="F11" s="48">
        <f>IF('Town Data'!I7&gt;9,'Town Data'!H7,"*")</f>
        <v>41242787.32</v>
      </c>
      <c r="G11" s="46">
        <f>IF('Town Data'!K7&gt;9,'Town Data'!J7,"*")</f>
        <v>11774317.33</v>
      </c>
      <c r="H11" s="47">
        <f>IF('Town Data'!M7&gt;9,'Town Data'!L7,"*")</f>
        <v>152064.49999999997</v>
      </c>
      <c r="I11" s="9">
        <f t="shared" si="0"/>
        <v>9.9878993823544118E-3</v>
      </c>
      <c r="J11" s="9">
        <f t="shared" si="1"/>
        <v>6.1215143927159585E-2</v>
      </c>
      <c r="K11" s="9">
        <f t="shared" si="2"/>
        <v>0.33378270404992699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18731270.16</v>
      </c>
      <c r="D12" s="50">
        <f>IF('Town Data'!E8&gt;9,'Town Data'!D8,"*")</f>
        <v>6557694.7999999998</v>
      </c>
      <c r="E12" s="51">
        <f>IF('Town Data'!G8&gt;9,'Town Data'!F8,"*")</f>
        <v>149251</v>
      </c>
      <c r="F12" s="50">
        <f>IF('Town Data'!I8&gt;9,'Town Data'!H8,"*")</f>
        <v>17397862.219999999</v>
      </c>
      <c r="G12" s="50">
        <f>IF('Town Data'!K8&gt;9,'Town Data'!J8,"*")</f>
        <v>6125138.4400000004</v>
      </c>
      <c r="H12" s="51">
        <f>IF('Town Data'!M8&gt;9,'Town Data'!L8,"*")</f>
        <v>96560.000000000073</v>
      </c>
      <c r="I12" s="22">
        <f t="shared" si="0"/>
        <v>7.6642056543427525E-2</v>
      </c>
      <c r="J12" s="22">
        <f t="shared" si="1"/>
        <v>7.0619850349047678E-2</v>
      </c>
      <c r="K12" s="22">
        <f t="shared" si="2"/>
        <v>0.54568144159071963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3602211.13</v>
      </c>
      <c r="D13" s="46">
        <f>IF('Town Data'!E9&gt;9,'Town Data'!D9,"*")</f>
        <v>483232.24</v>
      </c>
      <c r="E13" s="47" t="str">
        <f>IF('Town Data'!G9&gt;9,'Town Data'!F9,"*")</f>
        <v>*</v>
      </c>
      <c r="F13" s="48">
        <f>IF('Town Data'!I9&gt;9,'Town Data'!H9,"*")</f>
        <v>1383188.74</v>
      </c>
      <c r="G13" s="46">
        <f>IF('Town Data'!K9&gt;9,'Town Data'!J9,"*")</f>
        <v>460034.6</v>
      </c>
      <c r="H13" s="47" t="str">
        <f>IF('Town Data'!M9&gt;9,'Town Data'!L9,"*")</f>
        <v>*</v>
      </c>
      <c r="I13" s="9">
        <f t="shared" si="0"/>
        <v>1.6042802589616221</v>
      </c>
      <c r="J13" s="9">
        <f t="shared" si="1"/>
        <v>5.0425859272324333E-2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8418426.7699999996</v>
      </c>
      <c r="D14" s="50">
        <f>IF('Town Data'!E10&gt;9,'Town Data'!D10,"*")</f>
        <v>2048129.93</v>
      </c>
      <c r="E14" s="51">
        <f>IF('Town Data'!G10&gt;9,'Town Data'!F10,"*")</f>
        <v>112449.6666666667</v>
      </c>
      <c r="F14" s="50">
        <f>IF('Town Data'!I10&gt;9,'Town Data'!H10,"*")</f>
        <v>7995496.4699999997</v>
      </c>
      <c r="G14" s="50">
        <f>IF('Town Data'!K10&gt;9,'Town Data'!J10,"*")</f>
        <v>2090350.43</v>
      </c>
      <c r="H14" s="51">
        <f>IF('Town Data'!M10&gt;9,'Town Data'!L10,"*")</f>
        <v>66105.166666666657</v>
      </c>
      <c r="I14" s="22">
        <f t="shared" si="0"/>
        <v>5.2896064876881851E-2</v>
      </c>
      <c r="J14" s="22">
        <f t="shared" si="1"/>
        <v>-2.0197809608410968E-2</v>
      </c>
      <c r="K14" s="22">
        <f t="shared" si="2"/>
        <v>0.70107228128915866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9363421.3599999994</v>
      </c>
      <c r="D15" s="46">
        <f>IF('Town Data'!E11&gt;9,'Town Data'!D11,"*")</f>
        <v>1315830.03</v>
      </c>
      <c r="E15" s="47" t="str">
        <f>IF('Town Data'!G11&gt;9,'Town Data'!F11,"*")</f>
        <v>*</v>
      </c>
      <c r="F15" s="48">
        <f>IF('Town Data'!I11&gt;9,'Town Data'!H11,"*")</f>
        <v>8219808.4199999999</v>
      </c>
      <c r="G15" s="46">
        <f>IF('Town Data'!K11&gt;9,'Town Data'!J11,"*")</f>
        <v>1279860.29</v>
      </c>
      <c r="H15" s="47" t="str">
        <f>IF('Town Data'!M11&gt;9,'Town Data'!L11,"*")</f>
        <v>*</v>
      </c>
      <c r="I15" s="9">
        <f t="shared" si="0"/>
        <v>0.13912890441794501</v>
      </c>
      <c r="J15" s="9">
        <f t="shared" si="1"/>
        <v>2.8104426929286157E-2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41518807.579999998</v>
      </c>
      <c r="D16" s="53">
        <f>IF('Town Data'!E12&gt;9,'Town Data'!D12,"*")</f>
        <v>7972511.4400000004</v>
      </c>
      <c r="E16" s="54">
        <f>IF('Town Data'!G12&gt;9,'Town Data'!F12,"*")</f>
        <v>641081.8333333336</v>
      </c>
      <c r="F16" s="53">
        <f>IF('Town Data'!I12&gt;9,'Town Data'!H12,"*")</f>
        <v>43308256.159999996</v>
      </c>
      <c r="G16" s="53">
        <f>IF('Town Data'!K12&gt;9,'Town Data'!J12,"*")</f>
        <v>8072011.2300000004</v>
      </c>
      <c r="H16" s="54">
        <f>IF('Town Data'!M12&gt;9,'Town Data'!L12,"*")</f>
        <v>684705.99999999965</v>
      </c>
      <c r="I16" s="26">
        <f t="shared" si="0"/>
        <v>-4.131887863110853E-2</v>
      </c>
      <c r="J16" s="26">
        <f t="shared" si="1"/>
        <v>-1.2326517786571517E-2</v>
      </c>
      <c r="K16" s="26">
        <f t="shared" si="2"/>
        <v>-6.3712259957800971E-2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479959.86</v>
      </c>
      <c r="D17" s="50">
        <f>IF('Town Data'!E13&gt;9,'Town Data'!D13,"*")</f>
        <v>193394.26</v>
      </c>
      <c r="E17" s="51" t="str">
        <f>IF('Town Data'!G13&gt;9,'Town Data'!F13,"*")</f>
        <v>*</v>
      </c>
      <c r="F17" s="50">
        <f>IF('Town Data'!I13&gt;9,'Town Data'!H13,"*")</f>
        <v>362972.49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0.32230368202284421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789139.98</v>
      </c>
      <c r="D18" s="46">
        <f>IF('Town Data'!E14&gt;9,'Town Data'!D14,"*")</f>
        <v>388156.85</v>
      </c>
      <c r="E18" s="47" t="str">
        <f>IF('Town Data'!G14&gt;9,'Town Data'!F14,"*")</f>
        <v>*</v>
      </c>
      <c r="F18" s="48">
        <f>IF('Town Data'!I14&gt;9,'Town Data'!H14,"*")</f>
        <v>801535.64</v>
      </c>
      <c r="G18" s="46">
        <f>IF('Town Data'!K14&gt;9,'Town Data'!J14,"*")</f>
        <v>351734.15</v>
      </c>
      <c r="H18" s="47" t="str">
        <f>IF('Town Data'!M14&gt;9,'Town Data'!L14,"*")</f>
        <v>*</v>
      </c>
      <c r="I18" s="9">
        <f t="shared" si="0"/>
        <v>-1.5464889371606772E-2</v>
      </c>
      <c r="J18" s="9">
        <f t="shared" si="1"/>
        <v>0.10355178762141791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4776470.25</v>
      </c>
      <c r="D19" s="50">
        <f>IF('Town Data'!E15&gt;9,'Town Data'!D15,"*")</f>
        <v>1572130.87</v>
      </c>
      <c r="E19" s="51" t="str">
        <f>IF('Town Data'!G15&gt;9,'Town Data'!F15,"*")</f>
        <v>*</v>
      </c>
      <c r="F19" s="50">
        <f>IF('Town Data'!I15&gt;9,'Town Data'!H15,"*")</f>
        <v>4425086.97</v>
      </c>
      <c r="G19" s="50">
        <f>IF('Town Data'!K15&gt;9,'Town Data'!J15,"*")</f>
        <v>1494067.39</v>
      </c>
      <c r="H19" s="51" t="str">
        <f>IF('Town Data'!M15&gt;9,'Town Data'!L15,"*")</f>
        <v>*</v>
      </c>
      <c r="I19" s="22">
        <f t="shared" si="0"/>
        <v>7.9407090161665292E-2</v>
      </c>
      <c r="J19" s="22">
        <f t="shared" si="1"/>
        <v>5.2248968502016643E-2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1067685.77</v>
      </c>
      <c r="D20" s="46">
        <f>IF('Town Data'!E16&gt;9,'Town Data'!D16,"*")</f>
        <v>671473.84</v>
      </c>
      <c r="E20" s="47" t="str">
        <f>IF('Town Data'!G16&gt;9,'Town Data'!F16,"*")</f>
        <v>*</v>
      </c>
      <c r="F20" s="48">
        <f>IF('Town Data'!I16&gt;9,'Town Data'!H16,"*")</f>
        <v>999020.57</v>
      </c>
      <c r="G20" s="46">
        <f>IF('Town Data'!K16&gt;9,'Town Data'!J16,"*")</f>
        <v>649719.93999999994</v>
      </c>
      <c r="H20" s="47" t="str">
        <f>IF('Town Data'!M16&gt;9,'Town Data'!L16,"*")</f>
        <v>*</v>
      </c>
      <c r="I20" s="9">
        <f t="shared" si="0"/>
        <v>6.8732518690781383E-2</v>
      </c>
      <c r="J20" s="9">
        <f t="shared" si="1"/>
        <v>3.3481964552296219E-2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73078697.760000005</v>
      </c>
      <c r="D21" s="50">
        <f>IF('Town Data'!E17&gt;9,'Town Data'!D17,"*")</f>
        <v>20017825.789999999</v>
      </c>
      <c r="E21" s="51">
        <f>IF('Town Data'!G17&gt;9,'Town Data'!F17,"*")</f>
        <v>495048.16666666657</v>
      </c>
      <c r="F21" s="50">
        <f>IF('Town Data'!I17&gt;9,'Town Data'!H17,"*")</f>
        <v>98014055.150000006</v>
      </c>
      <c r="G21" s="50">
        <f>IF('Town Data'!K17&gt;9,'Town Data'!J17,"*")</f>
        <v>20168195.190000001</v>
      </c>
      <c r="H21" s="51">
        <f>IF('Town Data'!M17&gt;9,'Town Data'!L17,"*")</f>
        <v>596584.66666666663</v>
      </c>
      <c r="I21" s="22">
        <f t="shared" si="0"/>
        <v>-0.25440593547363294</v>
      </c>
      <c r="J21" s="22">
        <f t="shared" si="1"/>
        <v>-7.4557687776921119E-3</v>
      </c>
      <c r="K21" s="22">
        <f t="shared" si="2"/>
        <v>-0.17019629513329776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4233434.93</v>
      </c>
      <c r="D22" s="46">
        <f>IF('Town Data'!E18&gt;9,'Town Data'!D18,"*")</f>
        <v>1604667.41</v>
      </c>
      <c r="E22" s="47" t="str">
        <f>IF('Town Data'!G18&gt;9,'Town Data'!F18,"*")</f>
        <v>*</v>
      </c>
      <c r="F22" s="48">
        <f>IF('Town Data'!I18&gt;9,'Town Data'!H18,"*")</f>
        <v>4760300.21</v>
      </c>
      <c r="G22" s="46">
        <f>IF('Town Data'!K18&gt;9,'Town Data'!J18,"*")</f>
        <v>1362743.63</v>
      </c>
      <c r="H22" s="47" t="str">
        <f>IF('Town Data'!M18&gt;9,'Town Data'!L18,"*")</f>
        <v>*</v>
      </c>
      <c r="I22" s="9">
        <f t="shared" si="0"/>
        <v>-0.11067900274298043</v>
      </c>
      <c r="J22" s="9">
        <f t="shared" si="1"/>
        <v>0.17752699383375584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4271289.0199999996</v>
      </c>
      <c r="D23" s="50">
        <f>IF('Town Data'!E19&gt;9,'Town Data'!D19,"*")</f>
        <v>1247669.18</v>
      </c>
      <c r="E23" s="51" t="str">
        <f>IF('Town Data'!G19&gt;9,'Town Data'!F19,"*")</f>
        <v>*</v>
      </c>
      <c r="F23" s="50">
        <f>IF('Town Data'!I19&gt;9,'Town Data'!H19,"*")</f>
        <v>7856321.9000000004</v>
      </c>
      <c r="G23" s="50">
        <f>IF('Town Data'!K19&gt;9,'Town Data'!J19,"*")</f>
        <v>1276722.3899999999</v>
      </c>
      <c r="H23" s="51" t="str">
        <f>IF('Town Data'!M19&gt;9,'Town Data'!L19,"*")</f>
        <v>*</v>
      </c>
      <c r="I23" s="22">
        <f t="shared" si="0"/>
        <v>-0.45632459128234049</v>
      </c>
      <c r="J23" s="22">
        <f t="shared" si="1"/>
        <v>-2.2756090304016652E-2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1447686.29</v>
      </c>
      <c r="D24" s="46">
        <f>IF('Town Data'!E20&gt;9,'Town Data'!D20,"*")</f>
        <v>731123.53</v>
      </c>
      <c r="E24" s="47" t="str">
        <f>IF('Town Data'!G20&gt;9,'Town Data'!F20,"*")</f>
        <v>*</v>
      </c>
      <c r="F24" s="48">
        <f>IF('Town Data'!I20&gt;9,'Town Data'!H20,"*")</f>
        <v>1355053.13</v>
      </c>
      <c r="G24" s="46">
        <f>IF('Town Data'!K20&gt;9,'Town Data'!J20,"*")</f>
        <v>691548.63</v>
      </c>
      <c r="H24" s="47" t="str">
        <f>IF('Town Data'!M20&gt;9,'Town Data'!L20,"*")</f>
        <v>*</v>
      </c>
      <c r="I24" s="9">
        <f t="shared" si="0"/>
        <v>6.8361275251251699E-2</v>
      </c>
      <c r="J24" s="9">
        <f t="shared" si="1"/>
        <v>5.7226488902161546E-2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2467527.9300000002</v>
      </c>
      <c r="D25" s="50">
        <f>IF('Town Data'!E21&gt;9,'Town Data'!D21,"*")</f>
        <v>761982.45</v>
      </c>
      <c r="E25" s="51" t="str">
        <f>IF('Town Data'!G21&gt;9,'Town Data'!F21,"*")</f>
        <v>*</v>
      </c>
      <c r="F25" s="50">
        <f>IF('Town Data'!I21&gt;9,'Town Data'!H21,"*")</f>
        <v>2522513.12</v>
      </c>
      <c r="G25" s="50">
        <f>IF('Town Data'!K21&gt;9,'Town Data'!J21,"*")</f>
        <v>754142.43</v>
      </c>
      <c r="H25" s="51" t="str">
        <f>IF('Town Data'!M21&gt;9,'Town Data'!L21,"*")</f>
        <v>*</v>
      </c>
      <c r="I25" s="22">
        <f t="shared" si="0"/>
        <v>-2.1797781571102369E-2</v>
      </c>
      <c r="J25" s="22">
        <f t="shared" si="1"/>
        <v>1.0395940724353491E-2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4921578.1500000004</v>
      </c>
      <c r="D26" s="46">
        <f>IF('Town Data'!E22&gt;9,'Town Data'!D22,"*")</f>
        <v>1892289.11</v>
      </c>
      <c r="E26" s="47" t="str">
        <f>IF('Town Data'!G22&gt;9,'Town Data'!F22,"*")</f>
        <v>*</v>
      </c>
      <c r="F26" s="48">
        <f>IF('Town Data'!I22&gt;9,'Town Data'!H22,"*")</f>
        <v>8779572.7300000004</v>
      </c>
      <c r="G26" s="46">
        <f>IF('Town Data'!K22&gt;9,'Town Data'!J22,"*")</f>
        <v>1702540.83</v>
      </c>
      <c r="H26" s="47" t="str">
        <f>IF('Town Data'!M22&gt;9,'Town Data'!L22,"*")</f>
        <v>*</v>
      </c>
      <c r="I26" s="9">
        <f t="shared" si="0"/>
        <v>-0.43942851191575011</v>
      </c>
      <c r="J26" s="9">
        <f t="shared" si="1"/>
        <v>0.11145006137679531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125926079.70999999</v>
      </c>
      <c r="D27" s="50">
        <f>IF('Town Data'!E23&gt;9,'Town Data'!D23,"*")</f>
        <v>29739254.420000002</v>
      </c>
      <c r="E27" s="51">
        <f>IF('Town Data'!G23&gt;9,'Town Data'!F23,"*")</f>
        <v>995282.66666666709</v>
      </c>
      <c r="F27" s="50">
        <f>IF('Town Data'!I23&gt;9,'Town Data'!H23,"*")</f>
        <v>129385421.81</v>
      </c>
      <c r="G27" s="50">
        <f>IF('Town Data'!K23&gt;9,'Town Data'!J23,"*")</f>
        <v>28603628.219999999</v>
      </c>
      <c r="H27" s="51">
        <f>IF('Town Data'!M23&gt;9,'Town Data'!L23,"*")</f>
        <v>1569027.4999999967</v>
      </c>
      <c r="I27" s="22">
        <f t="shared" si="0"/>
        <v>-2.6736722357175495E-2</v>
      </c>
      <c r="J27" s="22">
        <f t="shared" si="1"/>
        <v>3.970217313920895E-2</v>
      </c>
      <c r="K27" s="22">
        <f t="shared" si="2"/>
        <v>-0.36566907420891659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461468.12</v>
      </c>
      <c r="D28" s="46">
        <f>IF('Town Data'!E24&gt;9,'Town Data'!D24,"*")</f>
        <v>184116.47</v>
      </c>
      <c r="E28" s="47" t="str">
        <f>IF('Town Data'!G24&gt;9,'Town Data'!F24,"*")</f>
        <v>*</v>
      </c>
      <c r="F28" s="48">
        <f>IF('Town Data'!I24&gt;9,'Town Data'!H24,"*")</f>
        <v>564257.12</v>
      </c>
      <c r="G28" s="46">
        <f>IF('Town Data'!K24&gt;9,'Town Data'!J24,"*")</f>
        <v>196399.49</v>
      </c>
      <c r="H28" s="47" t="str">
        <f>IF('Town Data'!M24&gt;9,'Town Data'!L24,"*")</f>
        <v>*</v>
      </c>
      <c r="I28" s="9">
        <f t="shared" si="0"/>
        <v>-0.18216695254106852</v>
      </c>
      <c r="J28" s="9">
        <f t="shared" si="1"/>
        <v>-6.2540997433343584E-2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2095711.06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1020634.77</v>
      </c>
      <c r="D30" s="46">
        <f>IF('Town Data'!E26&gt;9,'Town Data'!D26,"*")</f>
        <v>713569.77</v>
      </c>
      <c r="E30" s="47" t="str">
        <f>IF('Town Data'!G26&gt;9,'Town Data'!F26,"*")</f>
        <v>*</v>
      </c>
      <c r="F30" s="48">
        <f>IF('Town Data'!I26&gt;9,'Town Data'!H26,"*")</f>
        <v>879167.63</v>
      </c>
      <c r="G30" s="46">
        <f>IF('Town Data'!K26&gt;9,'Town Data'!J26,"*")</f>
        <v>681010.25</v>
      </c>
      <c r="H30" s="47" t="str">
        <f>IF('Town Data'!M26&gt;9,'Town Data'!L26,"*")</f>
        <v>*</v>
      </c>
      <c r="I30" s="9">
        <f t="shared" si="0"/>
        <v>0.16091031468026185</v>
      </c>
      <c r="J30" s="9">
        <f t="shared" si="1"/>
        <v>4.7810616653714125E-2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23282471.34</v>
      </c>
      <c r="D31" s="50">
        <f>IF('Town Data'!E27&gt;9,'Town Data'!D27,"*")</f>
        <v>8335499.0599999996</v>
      </c>
      <c r="E31" s="51">
        <f>IF('Town Data'!G27&gt;9,'Town Data'!F27,"*")</f>
        <v>83063.500000000015</v>
      </c>
      <c r="F31" s="50">
        <f>IF('Town Data'!I27&gt;9,'Town Data'!H27,"*")</f>
        <v>18808082.780000001</v>
      </c>
      <c r="G31" s="50">
        <f>IF('Town Data'!K27&gt;9,'Town Data'!J27,"*")</f>
        <v>7301237.9900000002</v>
      </c>
      <c r="H31" s="51">
        <f>IF('Town Data'!M27&gt;9,'Town Data'!L27,"*")</f>
        <v>83878.999999999913</v>
      </c>
      <c r="I31" s="22">
        <f t="shared" si="0"/>
        <v>0.23789711116956272</v>
      </c>
      <c r="J31" s="22">
        <f t="shared" si="1"/>
        <v>0.14165557559095526</v>
      </c>
      <c r="K31" s="22">
        <f t="shared" si="2"/>
        <v>-9.722338129924046E-3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2033835.57</v>
      </c>
      <c r="D32" s="46">
        <f>IF('Town Data'!E28&gt;9,'Town Data'!D28,"*")</f>
        <v>1043899.68</v>
      </c>
      <c r="E32" s="47" t="str">
        <f>IF('Town Data'!G28&gt;9,'Town Data'!F28,"*")</f>
        <v>*</v>
      </c>
      <c r="F32" s="48">
        <f>IF('Town Data'!I28&gt;9,'Town Data'!H28,"*")</f>
        <v>1811348.92</v>
      </c>
      <c r="G32" s="46">
        <f>IF('Town Data'!K28&gt;9,'Town Data'!J28,"*")</f>
        <v>851641.42</v>
      </c>
      <c r="H32" s="47" t="str">
        <f>IF('Town Data'!M28&gt;9,'Town Data'!L28,"*")</f>
        <v>*</v>
      </c>
      <c r="I32" s="9">
        <f t="shared" si="0"/>
        <v>0.12282926141033068</v>
      </c>
      <c r="J32" s="9">
        <f t="shared" si="1"/>
        <v>0.22575024591922738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728262.82</v>
      </c>
      <c r="D33" s="50">
        <f>IF('Town Data'!E29&gt;9,'Town Data'!D29,"*")</f>
        <v>550425.32999999996</v>
      </c>
      <c r="E33" s="51" t="str">
        <f>IF('Town Data'!G29&gt;9,'Town Data'!F29,"*")</f>
        <v>*</v>
      </c>
      <c r="F33" s="50">
        <f>IF('Town Data'!I29&gt;9,'Town Data'!H29,"*")</f>
        <v>778993.84</v>
      </c>
      <c r="G33" s="50">
        <f>IF('Town Data'!K29&gt;9,'Town Data'!J29,"*")</f>
        <v>544880.81999999995</v>
      </c>
      <c r="H33" s="51" t="str">
        <f>IF('Town Data'!M29&gt;9,'Town Data'!L29,"*")</f>
        <v>*</v>
      </c>
      <c r="I33" s="22">
        <f t="shared" si="0"/>
        <v>-6.5123775561562874E-2</v>
      </c>
      <c r="J33" s="22">
        <f t="shared" si="1"/>
        <v>1.0175638041361063E-2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1526647.63</v>
      </c>
      <c r="D34" s="46">
        <f>IF('Town Data'!E30&gt;9,'Town Data'!D30,"*")</f>
        <v>394343.43</v>
      </c>
      <c r="E34" s="47" t="str">
        <f>IF('Town Data'!G30&gt;9,'Town Data'!F30,"*")</f>
        <v>*</v>
      </c>
      <c r="F34" s="48">
        <f>IF('Town Data'!I30&gt;9,'Town Data'!H30,"*")</f>
        <v>1218066.27</v>
      </c>
      <c r="G34" s="46">
        <f>IF('Town Data'!K30&gt;9,'Town Data'!J30,"*")</f>
        <v>358806.22</v>
      </c>
      <c r="H34" s="47" t="str">
        <f>IF('Town Data'!M30&gt;9,'Town Data'!L30,"*")</f>
        <v>*</v>
      </c>
      <c r="I34" s="9">
        <f t="shared" si="0"/>
        <v>0.25333708649530201</v>
      </c>
      <c r="J34" s="9">
        <f t="shared" si="1"/>
        <v>9.9042903994250781E-2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6043930.6100000003</v>
      </c>
      <c r="D35" s="50">
        <f>IF('Town Data'!E31&gt;9,'Town Data'!D31,"*")</f>
        <v>1973443.93</v>
      </c>
      <c r="E35" s="51" t="str">
        <f>IF('Town Data'!G31&gt;9,'Town Data'!F31,"*")</f>
        <v>*</v>
      </c>
      <c r="F35" s="50">
        <f>IF('Town Data'!I31&gt;9,'Town Data'!H31,"*")</f>
        <v>4000657.55</v>
      </c>
      <c r="G35" s="50">
        <f>IF('Town Data'!K31&gt;9,'Town Data'!J31,"*")</f>
        <v>1531078.9</v>
      </c>
      <c r="H35" s="51" t="str">
        <f>IF('Town Data'!M31&gt;9,'Town Data'!L31,"*")</f>
        <v>*</v>
      </c>
      <c r="I35" s="22">
        <f t="shared" si="0"/>
        <v>0.51073430666416342</v>
      </c>
      <c r="J35" s="22">
        <f t="shared" si="1"/>
        <v>0.28892373214731132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5863196</v>
      </c>
      <c r="D36" s="46">
        <f>IF('Town Data'!E32&gt;9,'Town Data'!D32,"*")</f>
        <v>1953550.63</v>
      </c>
      <c r="E36" s="47">
        <f>IF('Town Data'!G32&gt;9,'Town Data'!F32,"*")</f>
        <v>17210.666666666672</v>
      </c>
      <c r="F36" s="48">
        <f>IF('Town Data'!I32&gt;9,'Town Data'!H32,"*")</f>
        <v>6526095.9699999997</v>
      </c>
      <c r="G36" s="46">
        <f>IF('Town Data'!K32&gt;9,'Town Data'!J32,"*")</f>
        <v>1919298.51</v>
      </c>
      <c r="H36" s="47" t="str">
        <f>IF('Town Data'!M32&gt;9,'Town Data'!L32,"*")</f>
        <v>*</v>
      </c>
      <c r="I36" s="9">
        <f t="shared" si="0"/>
        <v>-0.10157680381154428</v>
      </c>
      <c r="J36" s="9">
        <f t="shared" si="1"/>
        <v>1.7846166097424773E-2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48093026.259999998</v>
      </c>
      <c r="D37" s="50">
        <f>IF('Town Data'!E33&gt;9,'Town Data'!D33,"*")</f>
        <v>15018478</v>
      </c>
      <c r="E37" s="51">
        <f>IF('Town Data'!G33&gt;9,'Town Data'!F33,"*")</f>
        <v>210258.66666666663</v>
      </c>
      <c r="F37" s="50">
        <f>IF('Town Data'!I33&gt;9,'Town Data'!H33,"*")</f>
        <v>46474579.030000001</v>
      </c>
      <c r="G37" s="50">
        <f>IF('Town Data'!K33&gt;9,'Town Data'!J33,"*")</f>
        <v>13997126.09</v>
      </c>
      <c r="H37" s="51">
        <f>IF('Town Data'!M33&gt;9,'Town Data'!L33,"*")</f>
        <v>489598.83333333302</v>
      </c>
      <c r="I37" s="22">
        <f t="shared" si="0"/>
        <v>3.4824354814602325E-2</v>
      </c>
      <c r="J37" s="22">
        <f t="shared" si="1"/>
        <v>7.2968686817052181E-2</v>
      </c>
      <c r="K37" s="22">
        <f t="shared" si="2"/>
        <v>-0.57054908559490691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6349508.4500000002</v>
      </c>
      <c r="D38" s="46">
        <f>IF('Town Data'!E34&gt;9,'Town Data'!D34,"*")</f>
        <v>1424749.09</v>
      </c>
      <c r="E38" s="47" t="str">
        <f>IF('Town Data'!G34&gt;9,'Town Data'!F34,"*")</f>
        <v>*</v>
      </c>
      <c r="F38" s="48">
        <f>IF('Town Data'!I34&gt;9,'Town Data'!H34,"*")</f>
        <v>5789574.3799999999</v>
      </c>
      <c r="G38" s="46">
        <f>IF('Town Data'!K34&gt;9,'Town Data'!J34,"*")</f>
        <v>1397255.62</v>
      </c>
      <c r="H38" s="47" t="str">
        <f>IF('Town Data'!M34&gt;9,'Town Data'!L34,"*")</f>
        <v>*</v>
      </c>
      <c r="I38" s="9">
        <f t="shared" si="0"/>
        <v>9.6714202676846911E-2</v>
      </c>
      <c r="J38" s="9">
        <f t="shared" si="1"/>
        <v>1.9676764656706102E-2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2771614.89</v>
      </c>
      <c r="D39" s="50">
        <f>IF('Town Data'!E35&gt;9,'Town Data'!D35,"*")</f>
        <v>1388077.17</v>
      </c>
      <c r="E39" s="51" t="str">
        <f>IF('Town Data'!G35&gt;9,'Town Data'!F35,"*")</f>
        <v>*</v>
      </c>
      <c r="F39" s="50">
        <f>IF('Town Data'!I35&gt;9,'Town Data'!H35,"*")</f>
        <v>2491259.5099999998</v>
      </c>
      <c r="G39" s="50">
        <f>IF('Town Data'!K35&gt;9,'Town Data'!J35,"*")</f>
        <v>1130885.0900000001</v>
      </c>
      <c r="H39" s="51" t="str">
        <f>IF('Town Data'!M35&gt;9,'Town Data'!L35,"*")</f>
        <v>*</v>
      </c>
      <c r="I39" s="22">
        <f t="shared" si="0"/>
        <v>0.1125355985093662</v>
      </c>
      <c r="J39" s="22">
        <f t="shared" si="1"/>
        <v>0.22742547609324287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1426623.41</v>
      </c>
      <c r="D40" s="46">
        <f>IF('Town Data'!E36&gt;9,'Town Data'!D36,"*")</f>
        <v>482824.26</v>
      </c>
      <c r="E40" s="47" t="str">
        <f>IF('Town Data'!G36&gt;9,'Town Data'!F36,"*")</f>
        <v>*</v>
      </c>
      <c r="F40" s="48">
        <f>IF('Town Data'!I36&gt;9,'Town Data'!H36,"*")</f>
        <v>1315777.55</v>
      </c>
      <c r="G40" s="46">
        <f>IF('Town Data'!K36&gt;9,'Town Data'!J36,"*")</f>
        <v>452477.77</v>
      </c>
      <c r="H40" s="47" t="str">
        <f>IF('Town Data'!M36&gt;9,'Town Data'!L36,"*")</f>
        <v>*</v>
      </c>
      <c r="I40" s="9">
        <f t="shared" si="0"/>
        <v>8.4243617015657288E-2</v>
      </c>
      <c r="J40" s="9">
        <f t="shared" si="1"/>
        <v>6.7067361121409319E-2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2418638.9700000002</v>
      </c>
      <c r="D41" s="50">
        <f>IF('Town Data'!E37&gt;9,'Town Data'!D37,"*")</f>
        <v>1009805.78</v>
      </c>
      <c r="E41" s="51" t="str">
        <f>IF('Town Data'!G37&gt;9,'Town Data'!F37,"*")</f>
        <v>*</v>
      </c>
      <c r="F41" s="50">
        <f>IF('Town Data'!I37&gt;9,'Town Data'!H37,"*")</f>
        <v>1825269.56</v>
      </c>
      <c r="G41" s="50">
        <f>IF('Town Data'!K37&gt;9,'Town Data'!J37,"*")</f>
        <v>785151.51</v>
      </c>
      <c r="H41" s="51" t="str">
        <f>IF('Town Data'!M37&gt;9,'Town Data'!L37,"*")</f>
        <v>*</v>
      </c>
      <c r="I41" s="22">
        <f t="shared" si="0"/>
        <v>0.32508590676327287</v>
      </c>
      <c r="J41" s="22">
        <f t="shared" si="1"/>
        <v>0.28612855880516619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2345709.64</v>
      </c>
      <c r="D42" s="46">
        <f>IF('Town Data'!E38&gt;9,'Town Data'!D38,"*")</f>
        <v>818264.07</v>
      </c>
      <c r="E42" s="47" t="str">
        <f>IF('Town Data'!G38&gt;9,'Town Data'!F38,"*")</f>
        <v>*</v>
      </c>
      <c r="F42" s="48">
        <f>IF('Town Data'!I38&gt;9,'Town Data'!H38,"*")</f>
        <v>2026467.97</v>
      </c>
      <c r="G42" s="46">
        <f>IF('Town Data'!K38&gt;9,'Town Data'!J38,"*")</f>
        <v>683608.9</v>
      </c>
      <c r="H42" s="47" t="str">
        <f>IF('Town Data'!M38&gt;9,'Town Data'!L38,"*")</f>
        <v>*</v>
      </c>
      <c r="I42" s="9">
        <f t="shared" si="0"/>
        <v>0.15753600586146949</v>
      </c>
      <c r="J42" s="9">
        <f t="shared" si="1"/>
        <v>0.19697691179854435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>
        <f>IF('Town Data'!C39&gt;9,'Town Data'!B39,"*")</f>
        <v>284684.02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 t="str">
        <f>IF('Town Data'!I39&gt;9,'Town Data'!H39,"*")</f>
        <v>*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8508331.4199999999</v>
      </c>
      <c r="D44" s="46">
        <f>IF('Town Data'!E40&gt;9,'Town Data'!D40,"*")</f>
        <v>1426447.44</v>
      </c>
      <c r="E44" s="47" t="str">
        <f>IF('Town Data'!G40&gt;9,'Town Data'!F40,"*")</f>
        <v>*</v>
      </c>
      <c r="F44" s="48">
        <f>IF('Town Data'!I40&gt;9,'Town Data'!H40,"*")</f>
        <v>7259455.9400000004</v>
      </c>
      <c r="G44" s="46">
        <f>IF('Town Data'!K40&gt;9,'Town Data'!J40,"*")</f>
        <v>1415040.91</v>
      </c>
      <c r="H44" s="47" t="str">
        <f>IF('Town Data'!M40&gt;9,'Town Data'!L40,"*")</f>
        <v>*</v>
      </c>
      <c r="I44" s="9">
        <f t="shared" si="0"/>
        <v>0.17203430812474901</v>
      </c>
      <c r="J44" s="9">
        <f t="shared" si="1"/>
        <v>8.0609188889104472E-3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28464061.489999998</v>
      </c>
      <c r="D45" s="50">
        <f>IF('Town Data'!E41&gt;9,'Town Data'!D41,"*")</f>
        <v>6927043.9699999997</v>
      </c>
      <c r="E45" s="51">
        <f>IF('Town Data'!G41&gt;9,'Town Data'!F41,"*")</f>
        <v>119090.33333333337</v>
      </c>
      <c r="F45" s="50">
        <f>IF('Town Data'!I41&gt;9,'Town Data'!H41,"*")</f>
        <v>27628488.32</v>
      </c>
      <c r="G45" s="50">
        <f>IF('Town Data'!K41&gt;9,'Town Data'!J41,"*")</f>
        <v>6923243.6200000001</v>
      </c>
      <c r="H45" s="51">
        <f>IF('Town Data'!M41&gt;9,'Town Data'!L41,"*")</f>
        <v>129429.00000000003</v>
      </c>
      <c r="I45" s="22">
        <f t="shared" si="0"/>
        <v>3.0243173651854655E-2</v>
      </c>
      <c r="J45" s="22">
        <f t="shared" si="1"/>
        <v>5.4892622715472595E-4</v>
      </c>
      <c r="K45" s="22">
        <f t="shared" si="2"/>
        <v>-7.9879058531447E-2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1549205.52</v>
      </c>
      <c r="D46" s="46">
        <f>IF('Town Data'!E42&gt;9,'Town Data'!D42,"*")</f>
        <v>611950.53</v>
      </c>
      <c r="E46" s="47" t="str">
        <f>IF('Town Data'!G42&gt;9,'Town Data'!F42,"*")</f>
        <v>*</v>
      </c>
      <c r="F46" s="48">
        <f>IF('Town Data'!I42&gt;9,'Town Data'!H42,"*")</f>
        <v>1269024.69</v>
      </c>
      <c r="G46" s="46">
        <f>IF('Town Data'!K42&gt;9,'Town Data'!J42,"*")</f>
        <v>504719.09</v>
      </c>
      <c r="H46" s="47" t="str">
        <f>IF('Town Data'!M42&gt;9,'Town Data'!L42,"*")</f>
        <v>*</v>
      </c>
      <c r="I46" s="9">
        <f t="shared" si="0"/>
        <v>0.22078438048356655</v>
      </c>
      <c r="J46" s="9">
        <f t="shared" si="1"/>
        <v>0.21245766630305185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1656023.3</v>
      </c>
      <c r="D47" s="50">
        <f>IF('Town Data'!E43&gt;9,'Town Data'!D43,"*")</f>
        <v>624937.59</v>
      </c>
      <c r="E47" s="51" t="str">
        <f>IF('Town Data'!G43&gt;9,'Town Data'!F43,"*")</f>
        <v>*</v>
      </c>
      <c r="F47" s="50">
        <f>IF('Town Data'!I43&gt;9,'Town Data'!H43,"*")</f>
        <v>1614759.93</v>
      </c>
      <c r="G47" s="50">
        <f>IF('Town Data'!K43&gt;9,'Town Data'!J43,"*")</f>
        <v>606694.56999999995</v>
      </c>
      <c r="H47" s="51" t="str">
        <f>IF('Town Data'!M43&gt;9,'Town Data'!L43,"*")</f>
        <v>*</v>
      </c>
      <c r="I47" s="22">
        <f t="shared" si="0"/>
        <v>2.5553872890566532E-2</v>
      </c>
      <c r="J47" s="22">
        <f t="shared" si="1"/>
        <v>3.0069529054792793E-2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5315821.09</v>
      </c>
      <c r="D48" s="46">
        <f>IF('Town Data'!E44&gt;9,'Town Data'!D44,"*")</f>
        <v>1485889.35</v>
      </c>
      <c r="E48" s="47" t="str">
        <f>IF('Town Data'!G44&gt;9,'Town Data'!F44,"*")</f>
        <v>*</v>
      </c>
      <c r="F48" s="48">
        <f>IF('Town Data'!I44&gt;9,'Town Data'!H44,"*")</f>
        <v>9244864.6699999999</v>
      </c>
      <c r="G48" s="46">
        <f>IF('Town Data'!K44&gt;9,'Town Data'!J44,"*")</f>
        <v>1284696.81</v>
      </c>
      <c r="H48" s="47" t="str">
        <f>IF('Town Data'!M44&gt;9,'Town Data'!L44,"*")</f>
        <v>*</v>
      </c>
      <c r="I48" s="9">
        <f t="shared" si="0"/>
        <v>-0.42499741426717935</v>
      </c>
      <c r="J48" s="9">
        <f t="shared" si="1"/>
        <v>0.15660702076468924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3109315.01</v>
      </c>
      <c r="D49" s="50">
        <f>IF('Town Data'!E45&gt;9,'Town Data'!D45,"*")</f>
        <v>393710.04</v>
      </c>
      <c r="E49" s="51" t="str">
        <f>IF('Town Data'!G45&gt;9,'Town Data'!F45,"*")</f>
        <v>*</v>
      </c>
      <c r="F49" s="50">
        <f>IF('Town Data'!I45&gt;9,'Town Data'!H45,"*")</f>
        <v>3046424.7</v>
      </c>
      <c r="G49" s="50">
        <f>IF('Town Data'!K45&gt;9,'Town Data'!J45,"*")</f>
        <v>383448.96</v>
      </c>
      <c r="H49" s="51" t="str">
        <f>IF('Town Data'!M45&gt;9,'Town Data'!L45,"*")</f>
        <v>*</v>
      </c>
      <c r="I49" s="22">
        <f t="shared" si="0"/>
        <v>2.0643973245095992E-2</v>
      </c>
      <c r="J49" s="22">
        <f t="shared" si="1"/>
        <v>2.6759963046972295E-2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2493615.38</v>
      </c>
      <c r="D50" s="46">
        <f>IF('Town Data'!E46&gt;9,'Town Data'!D46,"*")</f>
        <v>303681.84000000003</v>
      </c>
      <c r="E50" s="47" t="str">
        <f>IF('Town Data'!G46&gt;9,'Town Data'!F46,"*")</f>
        <v>*</v>
      </c>
      <c r="F50" s="48">
        <f>IF('Town Data'!I46&gt;9,'Town Data'!H46,"*")</f>
        <v>1049918.3799999999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1.3750564115279134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1319035.32</v>
      </c>
      <c r="D51" s="50">
        <f>IF('Town Data'!E47&gt;9,'Town Data'!D47,"*")</f>
        <v>373178.22</v>
      </c>
      <c r="E51" s="51" t="str">
        <f>IF('Town Data'!G47&gt;9,'Town Data'!F47,"*")</f>
        <v>*</v>
      </c>
      <c r="F51" s="50">
        <f>IF('Town Data'!I47&gt;9,'Town Data'!H47,"*")</f>
        <v>542649.67000000004</v>
      </c>
      <c r="G51" s="50">
        <f>IF('Town Data'!K47&gt;9,'Town Data'!J47,"*")</f>
        <v>233675.08</v>
      </c>
      <c r="H51" s="51" t="str">
        <f>IF('Town Data'!M47&gt;9,'Town Data'!L47,"*")</f>
        <v>*</v>
      </c>
      <c r="I51" s="22">
        <f t="shared" si="0"/>
        <v>1.4307308986293126</v>
      </c>
      <c r="J51" s="22">
        <f t="shared" si="1"/>
        <v>0.59699622227581983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2492829.9700000002</v>
      </c>
      <c r="D52" s="46">
        <f>IF('Town Data'!E48&gt;9,'Town Data'!D48,"*")</f>
        <v>904633.39</v>
      </c>
      <c r="E52" s="47" t="str">
        <f>IF('Town Data'!G48&gt;9,'Town Data'!F48,"*")</f>
        <v>*</v>
      </c>
      <c r="F52" s="48">
        <f>IF('Town Data'!I48&gt;9,'Town Data'!H48,"*")</f>
        <v>2197235.84</v>
      </c>
      <c r="G52" s="46">
        <f>IF('Town Data'!K48&gt;9,'Town Data'!J48,"*")</f>
        <v>784109.82</v>
      </c>
      <c r="H52" s="47" t="str">
        <f>IF('Town Data'!M48&gt;9,'Town Data'!L48,"*")</f>
        <v>*</v>
      </c>
      <c r="I52" s="9">
        <f t="shared" si="0"/>
        <v>0.13452999656149808</v>
      </c>
      <c r="J52" s="9">
        <f t="shared" si="1"/>
        <v>0.15370751255225967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8419610.0399999991</v>
      </c>
      <c r="D53" s="50">
        <f>IF('Town Data'!E49&gt;9,'Town Data'!D49,"*")</f>
        <v>2346413.27</v>
      </c>
      <c r="E53" s="51" t="str">
        <f>IF('Town Data'!G49&gt;9,'Town Data'!F49,"*")</f>
        <v>*</v>
      </c>
      <c r="F53" s="50">
        <f>IF('Town Data'!I49&gt;9,'Town Data'!H49,"*")</f>
        <v>8974377.7599999998</v>
      </c>
      <c r="G53" s="50">
        <f>IF('Town Data'!K49&gt;9,'Town Data'!J49,"*")</f>
        <v>2965262.35</v>
      </c>
      <c r="H53" s="51" t="str">
        <f>IF('Town Data'!M49&gt;9,'Town Data'!L49,"*")</f>
        <v>*</v>
      </c>
      <c r="I53" s="22">
        <f t="shared" si="0"/>
        <v>-6.1816845115733203E-2</v>
      </c>
      <c r="J53" s="22">
        <f t="shared" si="1"/>
        <v>-0.20869960460665479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4794281.75</v>
      </c>
      <c r="D54" s="46">
        <f>IF('Town Data'!E50&gt;9,'Town Data'!D50,"*")</f>
        <v>4329754.0599999996</v>
      </c>
      <c r="E54" s="47" t="str">
        <f>IF('Town Data'!G50&gt;9,'Town Data'!F50,"*")</f>
        <v>*</v>
      </c>
      <c r="F54" s="48">
        <f>IF('Town Data'!I50&gt;9,'Town Data'!H50,"*")</f>
        <v>3928905.41</v>
      </c>
      <c r="G54" s="46">
        <f>IF('Town Data'!K50&gt;9,'Town Data'!J50,"*")</f>
        <v>3297023.23</v>
      </c>
      <c r="H54" s="47" t="str">
        <f>IF('Town Data'!M50&gt;9,'Town Data'!L50,"*")</f>
        <v>*</v>
      </c>
      <c r="I54" s="9">
        <f t="shared" si="0"/>
        <v>0.22025888884914635</v>
      </c>
      <c r="J54" s="9">
        <f t="shared" si="1"/>
        <v>0.31323128712077641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3004903.65</v>
      </c>
      <c r="D55" s="50">
        <f>IF('Town Data'!E51&gt;9,'Town Data'!D51,"*")</f>
        <v>1170703.8799999999</v>
      </c>
      <c r="E55" s="51" t="str">
        <f>IF('Town Data'!G51&gt;9,'Town Data'!F51,"*")</f>
        <v>*</v>
      </c>
      <c r="F55" s="50">
        <f>IF('Town Data'!I51&gt;9,'Town Data'!H51,"*")</f>
        <v>2923017.46</v>
      </c>
      <c r="G55" s="50">
        <f>IF('Town Data'!K51&gt;9,'Town Data'!J51,"*")</f>
        <v>1135128.6399999999</v>
      </c>
      <c r="H55" s="51" t="str">
        <f>IF('Town Data'!M51&gt;9,'Town Data'!L51,"*")</f>
        <v>*</v>
      </c>
      <c r="I55" s="22">
        <f t="shared" si="0"/>
        <v>2.8014266462848957E-2</v>
      </c>
      <c r="J55" s="22">
        <f t="shared" si="1"/>
        <v>3.1340271707002293E-2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5412196.5899999999</v>
      </c>
      <c r="D56" s="46">
        <f>IF('Town Data'!E52&gt;9,'Town Data'!D52,"*")</f>
        <v>2747493.34</v>
      </c>
      <c r="E56" s="47">
        <f>IF('Town Data'!G52&gt;9,'Town Data'!F52,"*")</f>
        <v>135914.8333333334</v>
      </c>
      <c r="F56" s="48">
        <f>IF('Town Data'!I52&gt;9,'Town Data'!H52,"*")</f>
        <v>5218608.42</v>
      </c>
      <c r="G56" s="46">
        <f>IF('Town Data'!K52&gt;9,'Town Data'!J52,"*")</f>
        <v>2575439.62</v>
      </c>
      <c r="H56" s="47" t="str">
        <f>IF('Town Data'!M52&gt;9,'Town Data'!L52,"*")</f>
        <v>*</v>
      </c>
      <c r="I56" s="9">
        <f t="shared" si="0"/>
        <v>3.7095745535933491E-2</v>
      </c>
      <c r="J56" s="9">
        <f t="shared" si="1"/>
        <v>6.6805573178221014E-2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8312817.0499999998</v>
      </c>
      <c r="D57" s="50">
        <f>IF('Town Data'!E53&gt;9,'Town Data'!D53,"*")</f>
        <v>3223677.54</v>
      </c>
      <c r="E57" s="51">
        <f>IF('Town Data'!G53&gt;9,'Town Data'!F53,"*")</f>
        <v>49053.333333333336</v>
      </c>
      <c r="F57" s="50">
        <f>IF('Town Data'!I53&gt;9,'Town Data'!H53,"*")</f>
        <v>7611407.9299999997</v>
      </c>
      <c r="G57" s="50">
        <f>IF('Town Data'!K53&gt;9,'Town Data'!J53,"*")</f>
        <v>2945928</v>
      </c>
      <c r="H57" s="51">
        <f>IF('Town Data'!M53&gt;9,'Town Data'!L53,"*")</f>
        <v>51790.666666666708</v>
      </c>
      <c r="I57" s="22">
        <f t="shared" si="0"/>
        <v>9.2152349006999049E-2</v>
      </c>
      <c r="J57" s="22">
        <f t="shared" si="1"/>
        <v>9.4282528289897125E-2</v>
      </c>
      <c r="K57" s="22">
        <f t="shared" si="2"/>
        <v>-5.2853796050769182E-2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32632317.920000002</v>
      </c>
      <c r="D58" s="46">
        <f>IF('Town Data'!E54&gt;9,'Town Data'!D54,"*")</f>
        <v>10239114.93</v>
      </c>
      <c r="E58" s="47">
        <f>IF('Town Data'!G54&gt;9,'Town Data'!F54,"*")</f>
        <v>400257.33333333343</v>
      </c>
      <c r="F58" s="48">
        <f>IF('Town Data'!I54&gt;9,'Town Data'!H54,"*")</f>
        <v>30787580.73</v>
      </c>
      <c r="G58" s="46">
        <f>IF('Town Data'!K54&gt;9,'Town Data'!J54,"*")</f>
        <v>8441248.1899999995</v>
      </c>
      <c r="H58" s="47">
        <f>IF('Town Data'!M54&gt;9,'Town Data'!L54,"*")</f>
        <v>294115.83333333372</v>
      </c>
      <c r="I58" s="9">
        <f t="shared" si="0"/>
        <v>5.9918225019949506E-2</v>
      </c>
      <c r="J58" s="9">
        <f t="shared" si="1"/>
        <v>0.21298588781335195</v>
      </c>
      <c r="K58" s="9">
        <f t="shared" si="2"/>
        <v>0.36088332544717211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34184358.520000003</v>
      </c>
      <c r="D59" s="50">
        <f>IF('Town Data'!E55&gt;9,'Town Data'!D55,"*")</f>
        <v>9395028.9800000004</v>
      </c>
      <c r="E59" s="51">
        <f>IF('Town Data'!G55&gt;9,'Town Data'!F55,"*")</f>
        <v>141490.83333333331</v>
      </c>
      <c r="F59" s="50">
        <f>IF('Town Data'!I55&gt;9,'Town Data'!H55,"*")</f>
        <v>31423853.43</v>
      </c>
      <c r="G59" s="50">
        <f>IF('Town Data'!K55&gt;9,'Town Data'!J55,"*")</f>
        <v>9100952.7300000004</v>
      </c>
      <c r="H59" s="51">
        <f>IF('Town Data'!M55&gt;9,'Town Data'!L55,"*")</f>
        <v>160936.16666666677</v>
      </c>
      <c r="I59" s="22">
        <f t="shared" si="0"/>
        <v>8.7847440357667284E-2</v>
      </c>
      <c r="J59" s="22">
        <f t="shared" si="1"/>
        <v>3.2312688432126375E-2</v>
      </c>
      <c r="K59" s="22">
        <f t="shared" si="2"/>
        <v>-0.12082637318937081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13316386.470000001</v>
      </c>
      <c r="D60" s="46">
        <f>IF('Town Data'!E56&gt;9,'Town Data'!D56,"*")</f>
        <v>4282744.18</v>
      </c>
      <c r="E60" s="47">
        <f>IF('Town Data'!G56&gt;9,'Town Data'!F56,"*")</f>
        <v>37757.5</v>
      </c>
      <c r="F60" s="48">
        <f>IF('Town Data'!I56&gt;9,'Town Data'!H56,"*")</f>
        <v>18436547.43</v>
      </c>
      <c r="G60" s="46">
        <f>IF('Town Data'!K56&gt;9,'Town Data'!J56,"*")</f>
        <v>4112121.34</v>
      </c>
      <c r="H60" s="47">
        <f>IF('Town Data'!M56&gt;9,'Town Data'!L56,"*")</f>
        <v>61299.999999999964</v>
      </c>
      <c r="I60" s="9">
        <f t="shared" si="0"/>
        <v>-0.27771799353649368</v>
      </c>
      <c r="J60" s="9">
        <f t="shared" si="1"/>
        <v>4.1492656926315277E-2</v>
      </c>
      <c r="K60" s="9">
        <f t="shared" si="2"/>
        <v>-0.38405383360521989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14696892.210000001</v>
      </c>
      <c r="D61" s="50">
        <f>IF('Town Data'!E57&gt;9,'Town Data'!D57,"*")</f>
        <v>5947573.1500000004</v>
      </c>
      <c r="E61" s="51">
        <f>IF('Town Data'!G57&gt;9,'Town Data'!F57,"*")</f>
        <v>1770746.6666666667</v>
      </c>
      <c r="F61" s="50">
        <f>IF('Town Data'!I57&gt;9,'Town Data'!H57,"*")</f>
        <v>14341309.689999999</v>
      </c>
      <c r="G61" s="50">
        <f>IF('Town Data'!K57&gt;9,'Town Data'!J57,"*")</f>
        <v>5844967.4100000001</v>
      </c>
      <c r="H61" s="51">
        <f>IF('Town Data'!M57&gt;9,'Town Data'!L57,"*")</f>
        <v>203573.83333333302</v>
      </c>
      <c r="I61" s="22">
        <f t="shared" si="0"/>
        <v>2.4794285019027536E-2</v>
      </c>
      <c r="J61" s="22">
        <f t="shared" si="1"/>
        <v>1.755454441447437E-2</v>
      </c>
      <c r="K61" s="22">
        <f t="shared" si="2"/>
        <v>7.6983019264918759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467785.25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20040794.940000001</v>
      </c>
      <c r="D63" s="50">
        <f>IF('Town Data'!E59&gt;9,'Town Data'!D59,"*")</f>
        <v>6977012.2000000002</v>
      </c>
      <c r="E63" s="51">
        <f>IF('Town Data'!G59&gt;9,'Town Data'!F59,"*")</f>
        <v>504930.33333333331</v>
      </c>
      <c r="F63" s="50">
        <f>IF('Town Data'!I59&gt;9,'Town Data'!H59,"*")</f>
        <v>19519956.420000002</v>
      </c>
      <c r="G63" s="50">
        <f>IF('Town Data'!K59&gt;9,'Town Data'!J59,"*")</f>
        <v>7419195.3899999997</v>
      </c>
      <c r="H63" s="51">
        <f>IF('Town Data'!M59&gt;9,'Town Data'!L59,"*")</f>
        <v>156554.99999999994</v>
      </c>
      <c r="I63" s="22">
        <f t="shared" si="0"/>
        <v>2.6682360800065735E-2</v>
      </c>
      <c r="J63" s="22">
        <f t="shared" si="1"/>
        <v>-5.9599884725505189E-2</v>
      </c>
      <c r="K63" s="22">
        <f t="shared" si="2"/>
        <v>2.2252584288801605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10998147.41</v>
      </c>
      <c r="D64" s="46">
        <f>IF('Town Data'!E60&gt;9,'Town Data'!D60,"*")</f>
        <v>858459.4</v>
      </c>
      <c r="E64" s="47" t="str">
        <f>IF('Town Data'!G60&gt;9,'Town Data'!F60,"*")</f>
        <v>*</v>
      </c>
      <c r="F64" s="48">
        <f>IF('Town Data'!I60&gt;9,'Town Data'!H60,"*")</f>
        <v>10803621.390000001</v>
      </c>
      <c r="G64" s="46">
        <f>IF('Town Data'!K60&gt;9,'Town Data'!J60,"*")</f>
        <v>912215.1</v>
      </c>
      <c r="H64" s="47" t="str">
        <f>IF('Town Data'!M60&gt;9,'Town Data'!L60,"*")</f>
        <v>*</v>
      </c>
      <c r="I64" s="9">
        <f t="shared" si="0"/>
        <v>1.8005630980372549E-2</v>
      </c>
      <c r="J64" s="9">
        <f t="shared" si="1"/>
        <v>-5.8928754851788744E-2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2648757.2999999998</v>
      </c>
      <c r="D65" s="50">
        <f>IF('Town Data'!E61&gt;9,'Town Data'!D61,"*")</f>
        <v>270761.65000000002</v>
      </c>
      <c r="E65" s="51" t="str">
        <f>IF('Town Data'!G61&gt;9,'Town Data'!F61,"*")</f>
        <v>*</v>
      </c>
      <c r="F65" s="50">
        <f>IF('Town Data'!I61&gt;9,'Town Data'!H61,"*")</f>
        <v>2992786.5</v>
      </c>
      <c r="G65" s="50">
        <f>IF('Town Data'!K61&gt;9,'Town Data'!J61,"*")</f>
        <v>204898.82</v>
      </c>
      <c r="H65" s="51" t="str">
        <f>IF('Town Data'!M61&gt;9,'Town Data'!L61,"*")</f>
        <v>*</v>
      </c>
      <c r="I65" s="22">
        <f t="shared" si="0"/>
        <v>-0.11495280401725956</v>
      </c>
      <c r="J65" s="22">
        <f t="shared" si="1"/>
        <v>0.32144074817024332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18505148.890000001</v>
      </c>
      <c r="D66" s="46">
        <f>IF('Town Data'!E62&gt;9,'Town Data'!D62,"*")</f>
        <v>3883644.73</v>
      </c>
      <c r="E66" s="47">
        <f>IF('Town Data'!G62&gt;9,'Town Data'!F62,"*")</f>
        <v>48831.666666666664</v>
      </c>
      <c r="F66" s="48">
        <f>IF('Town Data'!I62&gt;9,'Town Data'!H62,"*")</f>
        <v>20651210.239999998</v>
      </c>
      <c r="G66" s="46">
        <f>IF('Town Data'!K62&gt;9,'Town Data'!J62,"*")</f>
        <v>3723927.03</v>
      </c>
      <c r="H66" s="47">
        <f>IF('Town Data'!M62&gt;9,'Town Data'!L62,"*")</f>
        <v>111975.33333333336</v>
      </c>
      <c r="I66" s="9">
        <f t="shared" si="0"/>
        <v>-0.10391939867249146</v>
      </c>
      <c r="J66" s="9">
        <f t="shared" si="1"/>
        <v>4.2889589058354938E-2</v>
      </c>
      <c r="K66" s="9">
        <f t="shared" si="2"/>
        <v>-0.5639069318838078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4007296.07</v>
      </c>
      <c r="D67" s="50">
        <f>IF('Town Data'!E63&gt;9,'Town Data'!D63,"*")</f>
        <v>1165959.42</v>
      </c>
      <c r="E67" s="51" t="str">
        <f>IF('Town Data'!G63&gt;9,'Town Data'!F63,"*")</f>
        <v>*</v>
      </c>
      <c r="F67" s="50">
        <f>IF('Town Data'!I63&gt;9,'Town Data'!H63,"*")</f>
        <v>3723142.88</v>
      </c>
      <c r="G67" s="50">
        <f>IF('Town Data'!K63&gt;9,'Town Data'!J63,"*")</f>
        <v>1066196.7</v>
      </c>
      <c r="H67" s="51" t="str">
        <f>IF('Town Data'!M63&gt;9,'Town Data'!L63,"*")</f>
        <v>*</v>
      </c>
      <c r="I67" s="22">
        <f t="shared" si="0"/>
        <v>7.6320785733584293E-2</v>
      </c>
      <c r="J67" s="22">
        <f t="shared" si="1"/>
        <v>9.3568775817820457E-2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5313480.0599999996</v>
      </c>
      <c r="D68" s="46">
        <f>IF('Town Data'!E64&gt;9,'Town Data'!D64,"*")</f>
        <v>791104.1</v>
      </c>
      <c r="E68" s="47" t="str">
        <f>IF('Town Data'!G64&gt;9,'Town Data'!F64,"*")</f>
        <v>*</v>
      </c>
      <c r="F68" s="48">
        <f>IF('Town Data'!I64&gt;9,'Town Data'!H64,"*")</f>
        <v>6044392.0099999998</v>
      </c>
      <c r="G68" s="46">
        <f>IF('Town Data'!K64&gt;9,'Town Data'!J64,"*")</f>
        <v>714491.62</v>
      </c>
      <c r="H68" s="47" t="str">
        <f>IF('Town Data'!M64&gt;9,'Town Data'!L64,"*")</f>
        <v>*</v>
      </c>
      <c r="I68" s="9">
        <f t="shared" si="0"/>
        <v>-0.12092398189772609</v>
      </c>
      <c r="J68" s="9">
        <f t="shared" si="1"/>
        <v>0.10722656201342148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>
        <f>IF('Town Data'!C65&gt;9,'Town Data'!B65,"*")</f>
        <v>967522.47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861801.87</v>
      </c>
      <c r="G69" s="50">
        <f>IF('Town Data'!K65&gt;9,'Town Data'!J65,"*")</f>
        <v>360650.21</v>
      </c>
      <c r="H69" s="51" t="str">
        <f>IF('Town Data'!M65&gt;9,'Town Data'!L65,"*")</f>
        <v>*</v>
      </c>
      <c r="I69" s="22">
        <f t="shared" si="0"/>
        <v>0.12267390415386309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2617664.38</v>
      </c>
      <c r="D70" s="46">
        <f>IF('Town Data'!E66&gt;9,'Town Data'!D66,"*")</f>
        <v>711179.32</v>
      </c>
      <c r="E70" s="47" t="str">
        <f>IF('Town Data'!G66&gt;9,'Town Data'!F66,"*")</f>
        <v>*</v>
      </c>
      <c r="F70" s="48">
        <f>IF('Town Data'!I66&gt;9,'Town Data'!H66,"*")</f>
        <v>2341180.5</v>
      </c>
      <c r="G70" s="46">
        <f>IF('Town Data'!K66&gt;9,'Town Data'!J66,"*")</f>
        <v>701743.67</v>
      </c>
      <c r="H70" s="47" t="str">
        <f>IF('Town Data'!M66&gt;9,'Town Data'!L66,"*")</f>
        <v>*</v>
      </c>
      <c r="I70" s="9">
        <f t="shared" ref="I70:I133" si="3">IFERROR((C70-F70)/F70,"")</f>
        <v>0.11809592639268945</v>
      </c>
      <c r="J70" s="9">
        <f t="shared" ref="J70:J133" si="4">IFERROR((D70-G70)/G70,"")</f>
        <v>1.3446006573881751E-2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PLAINFIELD</v>
      </c>
      <c r="C71" s="49">
        <f>IF('Town Data'!C67&gt;9,'Town Data'!B67,"*")</f>
        <v>301383.65000000002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 t="str">
        <f>IF('Town Data'!I67&gt;9,'Town Data'!H67,"*")</f>
        <v>*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2299913.5499999998</v>
      </c>
      <c r="D72" s="46">
        <f>IF('Town Data'!E68&gt;9,'Town Data'!D68,"*")</f>
        <v>717339.34</v>
      </c>
      <c r="E72" s="47" t="str">
        <f>IF('Town Data'!G68&gt;9,'Town Data'!F68,"*")</f>
        <v>*</v>
      </c>
      <c r="F72" s="48">
        <f>IF('Town Data'!I68&gt;9,'Town Data'!H68,"*")</f>
        <v>1959016.87</v>
      </c>
      <c r="G72" s="46">
        <f>IF('Town Data'!K68&gt;9,'Town Data'!J68,"*")</f>
        <v>646152.26</v>
      </c>
      <c r="H72" s="47" t="str">
        <f>IF('Town Data'!M68&gt;9,'Town Data'!L68,"*")</f>
        <v>*</v>
      </c>
      <c r="I72" s="9">
        <f t="shared" si="3"/>
        <v>0.174014162522245</v>
      </c>
      <c r="J72" s="9">
        <f t="shared" si="4"/>
        <v>0.11017075139534444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POWNAL</v>
      </c>
      <c r="C73" s="49">
        <f>IF('Town Data'!C69&gt;9,'Town Data'!B69,"*")</f>
        <v>763680.77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753633.1</v>
      </c>
      <c r="G73" s="50">
        <f>IF('Town Data'!K69&gt;9,'Town Data'!J69,"*")</f>
        <v>450319.72</v>
      </c>
      <c r="H73" s="51" t="str">
        <f>IF('Town Data'!M69&gt;9,'Town Data'!L69,"*")</f>
        <v>*</v>
      </c>
      <c r="I73" s="22">
        <f t="shared" si="3"/>
        <v>1.3332309846794205E-2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PROCTOR</v>
      </c>
      <c r="C74" s="45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629081.47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910838.62</v>
      </c>
      <c r="D75" s="50">
        <f>IF('Town Data'!E71&gt;9,'Town Data'!D71,"*")</f>
        <v>264911.34000000003</v>
      </c>
      <c r="E75" s="51" t="str">
        <f>IF('Town Data'!G71&gt;9,'Town Data'!F71,"*")</f>
        <v>*</v>
      </c>
      <c r="F75" s="50">
        <f>IF('Town Data'!I71&gt;9,'Town Data'!H71,"*")</f>
        <v>803695.68</v>
      </c>
      <c r="G75" s="50">
        <f>IF('Town Data'!K71&gt;9,'Town Data'!J71,"*")</f>
        <v>246099.47</v>
      </c>
      <c r="H75" s="51" t="str">
        <f>IF('Town Data'!M71&gt;9,'Town Data'!L71,"*")</f>
        <v>*</v>
      </c>
      <c r="I75" s="22">
        <f t="shared" si="3"/>
        <v>0.13331282308248807</v>
      </c>
      <c r="J75" s="22">
        <f t="shared" si="4"/>
        <v>7.6440107733673809E-2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6808029.04</v>
      </c>
      <c r="D76" s="46">
        <f>IF('Town Data'!E72&gt;9,'Town Data'!D72,"*")</f>
        <v>2100411.75</v>
      </c>
      <c r="E76" s="47">
        <f>IF('Town Data'!G72&gt;9,'Town Data'!F72,"*")</f>
        <v>21360.333333333296</v>
      </c>
      <c r="F76" s="48">
        <f>IF('Town Data'!I72&gt;9,'Town Data'!H72,"*")</f>
        <v>7338364.1399999997</v>
      </c>
      <c r="G76" s="46">
        <f>IF('Town Data'!K72&gt;9,'Town Data'!J72,"*")</f>
        <v>1983869.66</v>
      </c>
      <c r="H76" s="47">
        <f>IF('Town Data'!M72&gt;9,'Town Data'!L72,"*")</f>
        <v>143888.16666666672</v>
      </c>
      <c r="I76" s="9">
        <f t="shared" si="3"/>
        <v>-7.2268844919979619E-2</v>
      </c>
      <c r="J76" s="9">
        <f t="shared" si="4"/>
        <v>5.8744832057162508E-2</v>
      </c>
      <c r="K76" s="9">
        <f t="shared" si="5"/>
        <v>-0.85154906182926815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5354532.84</v>
      </c>
      <c r="D77" s="50">
        <f>IF('Town Data'!E73&gt;9,'Town Data'!D73,"*")</f>
        <v>309449.92</v>
      </c>
      <c r="E77" s="51" t="str">
        <f>IF('Town Data'!G73&gt;9,'Town Data'!F73,"*")</f>
        <v>*</v>
      </c>
      <c r="F77" s="50">
        <f>IF('Town Data'!I73&gt;9,'Town Data'!H73,"*")</f>
        <v>5369015.3399999999</v>
      </c>
      <c r="G77" s="50">
        <f>IF('Town Data'!K73&gt;9,'Town Data'!J73,"*")</f>
        <v>297062.40000000002</v>
      </c>
      <c r="H77" s="51" t="str">
        <f>IF('Town Data'!M73&gt;9,'Town Data'!L73,"*")</f>
        <v>*</v>
      </c>
      <c r="I77" s="22">
        <f t="shared" si="3"/>
        <v>-2.6974219820351639E-3</v>
      </c>
      <c r="J77" s="22">
        <f t="shared" si="4"/>
        <v>4.170006032402606E-2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8530330.0099999998</v>
      </c>
      <c r="D78" s="46">
        <f>IF('Town Data'!E74&gt;9,'Town Data'!D74,"*")</f>
        <v>2936364.38</v>
      </c>
      <c r="E78" s="47" t="str">
        <f>IF('Town Data'!G74&gt;9,'Town Data'!F74,"*")</f>
        <v>*</v>
      </c>
      <c r="F78" s="48">
        <f>IF('Town Data'!I74&gt;9,'Town Data'!H74,"*")</f>
        <v>8412222.0099999998</v>
      </c>
      <c r="G78" s="46">
        <f>IF('Town Data'!K74&gt;9,'Town Data'!J74,"*")</f>
        <v>2342299.4500000002</v>
      </c>
      <c r="H78" s="47" t="str">
        <f>IF('Town Data'!M74&gt;9,'Town Data'!L74,"*")</f>
        <v>*</v>
      </c>
      <c r="I78" s="9">
        <f t="shared" si="3"/>
        <v>1.4040047904061439E-2</v>
      </c>
      <c r="J78" s="9">
        <f t="shared" si="4"/>
        <v>0.25362467211440437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1591988.58</v>
      </c>
      <c r="D79" s="50">
        <f>IF('Town Data'!E75&gt;9,'Town Data'!D75,"*")</f>
        <v>285569.65000000002</v>
      </c>
      <c r="E79" s="51" t="str">
        <f>IF('Town Data'!G75&gt;9,'Town Data'!F75,"*")</f>
        <v>*</v>
      </c>
      <c r="F79" s="50">
        <f>IF('Town Data'!I75&gt;9,'Town Data'!H75,"*")</f>
        <v>1677908.41</v>
      </c>
      <c r="G79" s="50">
        <f>IF('Town Data'!K75&gt;9,'Town Data'!J75,"*")</f>
        <v>230161.15</v>
      </c>
      <c r="H79" s="51" t="str">
        <f>IF('Town Data'!M75&gt;9,'Town Data'!L75,"*")</f>
        <v>*</v>
      </c>
      <c r="I79" s="22">
        <f t="shared" si="3"/>
        <v>-5.1206507749728632E-2</v>
      </c>
      <c r="J79" s="22">
        <f t="shared" si="4"/>
        <v>0.24073784824241637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5133215.0599999996</v>
      </c>
      <c r="D80" s="46">
        <f>IF('Town Data'!E76&gt;9,'Town Data'!D76,"*")</f>
        <v>1287895.8</v>
      </c>
      <c r="E80" s="47">
        <f>IF('Town Data'!G76&gt;9,'Town Data'!F76,"*")</f>
        <v>70588.000000000015</v>
      </c>
      <c r="F80" s="48">
        <f>IF('Town Data'!I76&gt;9,'Town Data'!H76,"*")</f>
        <v>4963001.53</v>
      </c>
      <c r="G80" s="46">
        <f>IF('Town Data'!K76&gt;9,'Town Data'!J76,"*")</f>
        <v>1194874.8</v>
      </c>
      <c r="H80" s="47">
        <f>IF('Town Data'!M76&gt;9,'Town Data'!L76,"*")</f>
        <v>47786.166666666664</v>
      </c>
      <c r="I80" s="9">
        <f t="shared" si="3"/>
        <v>3.4296489527779639E-2</v>
      </c>
      <c r="J80" s="9">
        <f t="shared" si="4"/>
        <v>7.7849997338633306E-2</v>
      </c>
      <c r="K80" s="9">
        <f t="shared" si="5"/>
        <v>0.47716389331640646</v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6710104.6500000004</v>
      </c>
      <c r="D81" s="50">
        <f>IF('Town Data'!E77&gt;9,'Town Data'!D77,"*")</f>
        <v>1365903.35</v>
      </c>
      <c r="E81" s="51" t="str">
        <f>IF('Town Data'!G77&gt;9,'Town Data'!F77,"*")</f>
        <v>*</v>
      </c>
      <c r="F81" s="50">
        <f>IF('Town Data'!I77&gt;9,'Town Data'!H77,"*")</f>
        <v>4591675.2699999996</v>
      </c>
      <c r="G81" s="50">
        <f>IF('Town Data'!K77&gt;9,'Town Data'!J77,"*")</f>
        <v>1207867.69</v>
      </c>
      <c r="H81" s="51" t="str">
        <f>IF('Town Data'!M77&gt;9,'Town Data'!L77,"*")</f>
        <v>*</v>
      </c>
      <c r="I81" s="22">
        <f t="shared" si="3"/>
        <v>0.46136306585983833</v>
      </c>
      <c r="J81" s="22">
        <f t="shared" si="4"/>
        <v>0.13083855235833003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43519960.659999996</v>
      </c>
      <c r="D82" s="46">
        <f>IF('Town Data'!E78&gt;9,'Town Data'!D78,"*")</f>
        <v>14636870.49</v>
      </c>
      <c r="E82" s="47">
        <f>IF('Town Data'!G78&gt;9,'Town Data'!F78,"*")</f>
        <v>581085.50000000035</v>
      </c>
      <c r="F82" s="48">
        <f>IF('Town Data'!I78&gt;9,'Town Data'!H78,"*")</f>
        <v>39893025.780000001</v>
      </c>
      <c r="G82" s="46">
        <f>IF('Town Data'!K78&gt;9,'Town Data'!J78,"*")</f>
        <v>14628344.710000001</v>
      </c>
      <c r="H82" s="47">
        <f>IF('Town Data'!M78&gt;9,'Town Data'!L78,"*")</f>
        <v>798993.33333333372</v>
      </c>
      <c r="I82" s="9">
        <f t="shared" si="3"/>
        <v>9.0916515082150665E-2</v>
      </c>
      <c r="J82" s="9">
        <f t="shared" si="4"/>
        <v>5.8282602502325977E-4</v>
      </c>
      <c r="K82" s="9">
        <f t="shared" si="5"/>
        <v>-0.27272797436774598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18501760.140000001</v>
      </c>
      <c r="D83" s="50">
        <f>IF('Town Data'!E79&gt;9,'Town Data'!D79,"*")</f>
        <v>9939659.0800000001</v>
      </c>
      <c r="E83" s="51">
        <f>IF('Town Data'!G79&gt;9,'Town Data'!F79,"*")</f>
        <v>1932271.6666666667</v>
      </c>
      <c r="F83" s="50">
        <f>IF('Town Data'!I79&gt;9,'Town Data'!H79,"*")</f>
        <v>25814645.050000001</v>
      </c>
      <c r="G83" s="50">
        <f>IF('Town Data'!K79&gt;9,'Town Data'!J79,"*")</f>
        <v>10512365.199999999</v>
      </c>
      <c r="H83" s="51">
        <f>IF('Town Data'!M79&gt;9,'Town Data'!L79,"*")</f>
        <v>1096296.5</v>
      </c>
      <c r="I83" s="22">
        <f t="shared" si="3"/>
        <v>-0.28328434870345043</v>
      </c>
      <c r="J83" s="22">
        <f t="shared" si="4"/>
        <v>-5.4479283120795613E-2</v>
      </c>
      <c r="K83" s="22">
        <f t="shared" si="5"/>
        <v>0.7625447738514779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10450766.869999999</v>
      </c>
      <c r="D84" s="48">
        <f>IF('Town Data'!E80&gt;9,'Town Data'!D80,"*")</f>
        <v>652105.72</v>
      </c>
      <c r="E84" s="55" t="str">
        <f>IF('Town Data'!G80&gt;9,'Town Data'!F80,"*")</f>
        <v>*</v>
      </c>
      <c r="F84" s="48">
        <f>IF('Town Data'!I80&gt;9,'Town Data'!H80,"*")</f>
        <v>4971952.32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1.1019443062559373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22436014.899999999</v>
      </c>
      <c r="D85" s="50">
        <f>IF('Town Data'!E81&gt;9,'Town Data'!D81,"*")</f>
        <v>5393422.9100000001</v>
      </c>
      <c r="E85" s="51">
        <f>IF('Town Data'!G81&gt;9,'Town Data'!F81,"*")</f>
        <v>77657</v>
      </c>
      <c r="F85" s="50">
        <f>IF('Town Data'!I81&gt;9,'Town Data'!H81,"*")</f>
        <v>13891367.75</v>
      </c>
      <c r="G85" s="50">
        <f>IF('Town Data'!K81&gt;9,'Town Data'!J81,"*")</f>
        <v>4567877.38</v>
      </c>
      <c r="H85" s="51">
        <f>IF('Town Data'!M81&gt;9,'Town Data'!L81,"*")</f>
        <v>39704.166666666708</v>
      </c>
      <c r="I85" s="22">
        <f t="shared" si="3"/>
        <v>0.61510481212334178</v>
      </c>
      <c r="J85" s="22">
        <f t="shared" si="4"/>
        <v>0.18072847874913847</v>
      </c>
      <c r="K85" s="22">
        <f t="shared" si="5"/>
        <v>0.95589043971035581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144052558.97</v>
      </c>
      <c r="D86" s="46">
        <f>IF('Town Data'!E82&gt;9,'Town Data'!D82,"*")</f>
        <v>28999207.649999999</v>
      </c>
      <c r="E86" s="47">
        <f>IF('Town Data'!G82&gt;9,'Town Data'!F82,"*")</f>
        <v>2359340</v>
      </c>
      <c r="F86" s="48">
        <f>IF('Town Data'!I82&gt;9,'Town Data'!H82,"*")</f>
        <v>142716386.78</v>
      </c>
      <c r="G86" s="46">
        <f>IF('Town Data'!K82&gt;9,'Town Data'!J82,"*")</f>
        <v>27665766.59</v>
      </c>
      <c r="H86" s="47">
        <f>IF('Town Data'!M82&gt;9,'Town Data'!L82,"*")</f>
        <v>1068946.6666666667</v>
      </c>
      <c r="I86" s="9">
        <f t="shared" si="3"/>
        <v>9.3624300624968338E-3</v>
      </c>
      <c r="J86" s="9">
        <f t="shared" si="4"/>
        <v>4.8198232847159961E-2</v>
      </c>
      <c r="K86" s="9">
        <f t="shared" si="5"/>
        <v>1.2071634381509522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2060819.36</v>
      </c>
      <c r="D87" s="50">
        <f>IF('Town Data'!E83&gt;9,'Town Data'!D83,"*")</f>
        <v>719886.51</v>
      </c>
      <c r="E87" s="51" t="str">
        <f>IF('Town Data'!G83&gt;9,'Town Data'!F83,"*")</f>
        <v>*</v>
      </c>
      <c r="F87" s="50">
        <f>IF('Town Data'!I83&gt;9,'Town Data'!H83,"*")</f>
        <v>1707038.35</v>
      </c>
      <c r="G87" s="50">
        <f>IF('Town Data'!K83&gt;9,'Town Data'!J83,"*")</f>
        <v>578372.51</v>
      </c>
      <c r="H87" s="51" t="str">
        <f>IF('Town Data'!M83&gt;9,'Town Data'!L83,"*")</f>
        <v>*</v>
      </c>
      <c r="I87" s="22">
        <f t="shared" si="3"/>
        <v>0.20724842532096599</v>
      </c>
      <c r="J87" s="22">
        <f t="shared" si="4"/>
        <v>0.24467622086672133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10326638.99</v>
      </c>
      <c r="D88" s="46">
        <f>IF('Town Data'!E84&gt;9,'Town Data'!D84,"*")</f>
        <v>4313441.9000000004</v>
      </c>
      <c r="E88" s="47">
        <f>IF('Town Data'!G84&gt;9,'Town Data'!F84,"*")</f>
        <v>127426.66666666666</v>
      </c>
      <c r="F88" s="48">
        <f>IF('Town Data'!I84&gt;9,'Town Data'!H84,"*")</f>
        <v>10535465.220000001</v>
      </c>
      <c r="G88" s="46">
        <f>IF('Town Data'!K84&gt;9,'Town Data'!J84,"*")</f>
        <v>4371475.28</v>
      </c>
      <c r="H88" s="47">
        <f>IF('Town Data'!M84&gt;9,'Town Data'!L84,"*")</f>
        <v>141248.3333333334</v>
      </c>
      <c r="I88" s="9">
        <f t="shared" si="3"/>
        <v>-1.9821263289216233E-2</v>
      </c>
      <c r="J88" s="9">
        <f t="shared" si="4"/>
        <v>-1.3275467955980272E-2</v>
      </c>
      <c r="K88" s="9">
        <f t="shared" si="5"/>
        <v>-9.7853661990112487E-2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57946836.579999998</v>
      </c>
      <c r="D89" s="50">
        <f>IF('Town Data'!E85&gt;9,'Town Data'!D85,"*")</f>
        <v>5680180.6600000001</v>
      </c>
      <c r="E89" s="51">
        <f>IF('Town Data'!G85&gt;9,'Town Data'!F85,"*")</f>
        <v>212547.50000000035</v>
      </c>
      <c r="F89" s="50">
        <f>IF('Town Data'!I85&gt;9,'Town Data'!H85,"*")</f>
        <v>51137340.799999997</v>
      </c>
      <c r="G89" s="50">
        <f>IF('Town Data'!K85&gt;9,'Town Data'!J85,"*")</f>
        <v>5046948.1100000003</v>
      </c>
      <c r="H89" s="51">
        <f>IF('Town Data'!M85&gt;9,'Town Data'!L85,"*")</f>
        <v>282075.49999999965</v>
      </c>
      <c r="I89" s="22">
        <f t="shared" si="3"/>
        <v>0.13316092846188829</v>
      </c>
      <c r="J89" s="22">
        <f t="shared" si="4"/>
        <v>0.12546840906592951</v>
      </c>
      <c r="K89" s="22">
        <f t="shared" si="5"/>
        <v>-0.24648719934910826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20752170.5</v>
      </c>
      <c r="D90" s="46">
        <f>IF('Town Data'!E86&gt;9,'Town Data'!D86,"*")</f>
        <v>6527124.4500000002</v>
      </c>
      <c r="E90" s="47">
        <f>IF('Town Data'!G86&gt;9,'Town Data'!F86,"*")</f>
        <v>47485.833333333379</v>
      </c>
      <c r="F90" s="48">
        <f>IF('Town Data'!I86&gt;9,'Town Data'!H86,"*")</f>
        <v>20252761.129999999</v>
      </c>
      <c r="G90" s="46">
        <f>IF('Town Data'!K86&gt;9,'Town Data'!J86,"*")</f>
        <v>6135605.4000000004</v>
      </c>
      <c r="H90" s="47">
        <f>IF('Town Data'!M86&gt;9,'Town Data'!L86,"*")</f>
        <v>84909.333333333343</v>
      </c>
      <c r="I90" s="9">
        <f t="shared" si="3"/>
        <v>2.4658828828047361E-2</v>
      </c>
      <c r="J90" s="9">
        <f t="shared" si="4"/>
        <v>6.3810989213876068E-2</v>
      </c>
      <c r="K90" s="9">
        <f t="shared" si="5"/>
        <v>-0.4407466002952164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19634802.350000001</v>
      </c>
      <c r="D91" s="50">
        <f>IF('Town Data'!E87&gt;9,'Town Data'!D87,"*")</f>
        <v>7015308.6799999997</v>
      </c>
      <c r="E91" s="51">
        <f>IF('Town Data'!G87&gt;9,'Town Data'!F87,"*")</f>
        <v>60468.000000000036</v>
      </c>
      <c r="F91" s="50">
        <f>IF('Town Data'!I87&gt;9,'Town Data'!H87,"*")</f>
        <v>18357710.390000001</v>
      </c>
      <c r="G91" s="50">
        <f>IF('Town Data'!K87&gt;9,'Town Data'!J87,"*")</f>
        <v>6464882.8499999996</v>
      </c>
      <c r="H91" s="51">
        <f>IF('Town Data'!M87&gt;9,'Town Data'!L87,"*")</f>
        <v>158843.6666666666</v>
      </c>
      <c r="I91" s="22">
        <f t="shared" si="3"/>
        <v>6.9567061080540379E-2</v>
      </c>
      <c r="J91" s="22">
        <f t="shared" si="4"/>
        <v>8.5140882328594722E-2</v>
      </c>
      <c r="K91" s="22">
        <f t="shared" si="5"/>
        <v>-0.61932382153521981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10539168.6</v>
      </c>
      <c r="D92" s="46">
        <f>IF('Town Data'!E88&gt;9,'Town Data'!D88,"*")</f>
        <v>4721142.1500000004</v>
      </c>
      <c r="E92" s="47">
        <f>IF('Town Data'!G88&gt;9,'Town Data'!F88,"*")</f>
        <v>326649.16666666669</v>
      </c>
      <c r="F92" s="48">
        <f>IF('Town Data'!I88&gt;9,'Town Data'!H88,"*")</f>
        <v>9433053.3900000006</v>
      </c>
      <c r="G92" s="46">
        <f>IF('Town Data'!K88&gt;9,'Town Data'!J88,"*")</f>
        <v>4461226.6399999997</v>
      </c>
      <c r="H92" s="47">
        <f>IF('Town Data'!M88&gt;9,'Town Data'!L88,"*")</f>
        <v>215594.5</v>
      </c>
      <c r="I92" s="9">
        <f t="shared" si="3"/>
        <v>0.11725950911849964</v>
      </c>
      <c r="J92" s="9">
        <f t="shared" si="4"/>
        <v>5.8260996576493307E-2</v>
      </c>
      <c r="K92" s="9">
        <f t="shared" si="5"/>
        <v>0.5151089970600673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14461082.369999999</v>
      </c>
      <c r="D93" s="50">
        <f>IF('Town Data'!E89&gt;9,'Town Data'!D89,"*")</f>
        <v>2936144.84</v>
      </c>
      <c r="E93" s="51">
        <f>IF('Town Data'!G89&gt;9,'Town Data'!F89,"*")</f>
        <v>32791.500000000007</v>
      </c>
      <c r="F93" s="50">
        <f>IF('Town Data'!I89&gt;9,'Town Data'!H89,"*")</f>
        <v>12020113.9</v>
      </c>
      <c r="G93" s="50">
        <f>IF('Town Data'!K89&gt;9,'Town Data'!J89,"*")</f>
        <v>2960906.44</v>
      </c>
      <c r="H93" s="51">
        <f>IF('Town Data'!M89&gt;9,'Town Data'!L89,"*")</f>
        <v>28820.499999999996</v>
      </c>
      <c r="I93" s="22">
        <f t="shared" si="3"/>
        <v>0.20307365556660814</v>
      </c>
      <c r="J93" s="22">
        <f t="shared" si="4"/>
        <v>-8.3628444538085753E-3</v>
      </c>
      <c r="K93" s="22">
        <f t="shared" si="5"/>
        <v>0.13778386912093862</v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1400369.97</v>
      </c>
      <c r="D94" s="46">
        <f>IF('Town Data'!E90&gt;9,'Town Data'!D90,"*")</f>
        <v>640812.42000000004</v>
      </c>
      <c r="E94" s="47" t="str">
        <f>IF('Town Data'!G90&gt;9,'Town Data'!F90,"*")</f>
        <v>*</v>
      </c>
      <c r="F94" s="48">
        <f>IF('Town Data'!I90&gt;9,'Town Data'!H90,"*")</f>
        <v>1192037.1200000001</v>
      </c>
      <c r="G94" s="46">
        <f>IF('Town Data'!K90&gt;9,'Town Data'!J90,"*")</f>
        <v>483601.04</v>
      </c>
      <c r="H94" s="47" t="str">
        <f>IF('Town Data'!M90&gt;9,'Town Data'!L90,"*")</f>
        <v>*</v>
      </c>
      <c r="I94" s="9">
        <f t="shared" si="3"/>
        <v>0.17477043835681882</v>
      </c>
      <c r="J94" s="9">
        <f t="shared" si="4"/>
        <v>0.32508486747671195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TOWNSHEND</v>
      </c>
      <c r="C95" s="49" t="str">
        <f>IF('Town Data'!C91&gt;9,'Town Data'!B91,"*")</f>
        <v>*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811530.88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TROY</v>
      </c>
      <c r="C96" s="45">
        <f>IF('Town Data'!C92&gt;9,'Town Data'!B92,"*")</f>
        <v>1599837.39</v>
      </c>
      <c r="D96" s="46">
        <f>IF('Town Data'!E92&gt;9,'Town Data'!D92,"*")</f>
        <v>327858.11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UNDERHILL</v>
      </c>
      <c r="C97" s="49">
        <f>IF('Town Data'!C93&gt;9,'Town Data'!B93,"*")</f>
        <v>1141580.1000000001</v>
      </c>
      <c r="D97" s="50">
        <f>IF('Town Data'!E93&gt;9,'Town Data'!D93,"*")</f>
        <v>201589.11</v>
      </c>
      <c r="E97" s="51" t="str">
        <f>IF('Town Data'!G93&gt;9,'Town Data'!F93,"*")</f>
        <v>*</v>
      </c>
      <c r="F97" s="50" t="str">
        <f>IF('Town Data'!I93&gt;9,'Town Data'!H93,"*")</f>
        <v>*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VERGENNES</v>
      </c>
      <c r="C98" s="45">
        <f>IF('Town Data'!C94&gt;9,'Town Data'!B94,"*")</f>
        <v>18640444.870000001</v>
      </c>
      <c r="D98" s="46">
        <f>IF('Town Data'!E94&gt;9,'Town Data'!D94,"*")</f>
        <v>1818824.99</v>
      </c>
      <c r="E98" s="47">
        <f>IF('Town Data'!G94&gt;9,'Town Data'!F94,"*")</f>
        <v>1611973.666666663</v>
      </c>
      <c r="F98" s="48">
        <f>IF('Town Data'!I94&gt;9,'Town Data'!H94,"*")</f>
        <v>17083955.399999999</v>
      </c>
      <c r="G98" s="46">
        <f>IF('Town Data'!K94&gt;9,'Town Data'!J94,"*")</f>
        <v>1771512.46</v>
      </c>
      <c r="H98" s="47">
        <f>IF('Town Data'!M94&gt;9,'Town Data'!L94,"*")</f>
        <v>335667.83333333302</v>
      </c>
      <c r="I98" s="9">
        <f t="shared" si="3"/>
        <v>9.1108261146596217E-2</v>
      </c>
      <c r="J98" s="9">
        <f t="shared" si="4"/>
        <v>2.6707421521607603E-2</v>
      </c>
      <c r="K98" s="9">
        <f t="shared" si="5"/>
        <v>3.8022881747680057</v>
      </c>
      <c r="L98" s="15"/>
    </row>
    <row r="99" spans="1:12" x14ac:dyDescent="0.25">
      <c r="A99" s="15"/>
      <c r="B99" s="27" t="str">
        <f>'Town Data'!A95</f>
        <v>VERNON</v>
      </c>
      <c r="C99" s="49">
        <f>IF('Town Data'!C95&gt;9,'Town Data'!B95,"*")</f>
        <v>1168896.26</v>
      </c>
      <c r="D99" s="50">
        <f>IF('Town Data'!E95&gt;9,'Town Data'!D95,"*")</f>
        <v>295656.09000000003</v>
      </c>
      <c r="E99" s="51" t="str">
        <f>IF('Town Data'!G95&gt;9,'Town Data'!F95,"*")</f>
        <v>*</v>
      </c>
      <c r="F99" s="50" t="str">
        <f>IF('Town Data'!I95&gt;9,'Town Data'!H95,"*")</f>
        <v>*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WAITSFIELD</v>
      </c>
      <c r="C100" s="49">
        <f>IF('Town Data'!C96&gt;9,'Town Data'!B96,"*")</f>
        <v>9107030.6999999993</v>
      </c>
      <c r="D100" s="50">
        <f>IF('Town Data'!E96&gt;9,'Town Data'!D96,"*")</f>
        <v>3616597.43</v>
      </c>
      <c r="E100" s="51" t="str">
        <f>IF('Town Data'!G96&gt;9,'Town Data'!F96,"*")</f>
        <v>*</v>
      </c>
      <c r="F100" s="50">
        <f>IF('Town Data'!I96&gt;9,'Town Data'!H96,"*")</f>
        <v>8116439.8099999996</v>
      </c>
      <c r="G100" s="50">
        <f>IF('Town Data'!K96&gt;9,'Town Data'!J96,"*")</f>
        <v>3610529.04</v>
      </c>
      <c r="H100" s="51" t="str">
        <f>IF('Town Data'!M96&gt;9,'Town Data'!L96,"*")</f>
        <v>*</v>
      </c>
      <c r="I100" s="22">
        <f t="shared" si="3"/>
        <v>0.12204746332000455</v>
      </c>
      <c r="J100" s="22">
        <f t="shared" si="4"/>
        <v>1.6807481487533279E-3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49">
        <f>IF('Town Data'!C97&gt;9,'Town Data'!B97,"*")</f>
        <v>946363.24</v>
      </c>
      <c r="D101" s="50">
        <f>IF('Town Data'!E97&gt;9,'Town Data'!D97,"*")</f>
        <v>471934.79</v>
      </c>
      <c r="E101" s="51" t="str">
        <f>IF('Town Data'!G97&gt;9,'Town Data'!F97,"*")</f>
        <v>*</v>
      </c>
      <c r="F101" s="50">
        <f>IF('Town Data'!I97&gt;9,'Town Data'!H97,"*")</f>
        <v>823694.55</v>
      </c>
      <c r="G101" s="50">
        <f>IF('Town Data'!K97&gt;9,'Town Data'!J97,"*")</f>
        <v>471374.5</v>
      </c>
      <c r="H101" s="51" t="str">
        <f>IF('Town Data'!M97&gt;9,'Town Data'!L97,"*")</f>
        <v>*</v>
      </c>
      <c r="I101" s="22">
        <f t="shared" si="3"/>
        <v>0.14892497467659577</v>
      </c>
      <c r="J101" s="22">
        <f t="shared" si="4"/>
        <v>1.1886302716841472E-3</v>
      </c>
      <c r="K101" s="22" t="str">
        <f t="shared" si="5"/>
        <v/>
      </c>
      <c r="L101" s="15"/>
    </row>
    <row r="102" spans="1:12" x14ac:dyDescent="0.25">
      <c r="B102" s="27" t="str">
        <f>'Town Data'!A98</f>
        <v>WATERBURY</v>
      </c>
      <c r="C102" s="49">
        <f>IF('Town Data'!C98&gt;9,'Town Data'!B98,"*")</f>
        <v>7939719.4900000002</v>
      </c>
      <c r="D102" s="50">
        <f>IF('Town Data'!E98&gt;9,'Town Data'!D98,"*")</f>
        <v>3372357.84</v>
      </c>
      <c r="E102" s="51">
        <f>IF('Town Data'!G98&gt;9,'Town Data'!F98,"*")</f>
        <v>173777.66666666663</v>
      </c>
      <c r="F102" s="50">
        <f>IF('Town Data'!I98&gt;9,'Town Data'!H98,"*")</f>
        <v>8130001.2199999997</v>
      </c>
      <c r="G102" s="50">
        <f>IF('Town Data'!K98&gt;9,'Town Data'!J98,"*")</f>
        <v>3390669.93</v>
      </c>
      <c r="H102" s="51">
        <f>IF('Town Data'!M98&gt;9,'Town Data'!L98,"*")</f>
        <v>351569.33333333296</v>
      </c>
      <c r="I102" s="22">
        <f t="shared" si="3"/>
        <v>-2.3404883326696418E-2</v>
      </c>
      <c r="J102" s="22">
        <f t="shared" si="4"/>
        <v>-5.4007291709459657E-3</v>
      </c>
      <c r="K102" s="22">
        <f t="shared" si="5"/>
        <v>-0.50570868903999933</v>
      </c>
      <c r="L102" s="15"/>
    </row>
    <row r="103" spans="1:12" x14ac:dyDescent="0.25">
      <c r="B103" s="27" t="str">
        <f>'Town Data'!A99</f>
        <v>WATERFORD</v>
      </c>
      <c r="C103" s="49">
        <f>IF('Town Data'!C99&gt;9,'Town Data'!B99,"*")</f>
        <v>1419944.78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1544076.31</v>
      </c>
      <c r="G103" s="50">
        <f>IF('Town Data'!K99&gt;9,'Town Data'!J99,"*")</f>
        <v>240970.4</v>
      </c>
      <c r="H103" s="51" t="str">
        <f>IF('Town Data'!M99&gt;9,'Town Data'!L99,"*")</f>
        <v>*</v>
      </c>
      <c r="I103" s="22">
        <f t="shared" si="3"/>
        <v>-8.039209538808352E-2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WEATHERSFIELD</v>
      </c>
      <c r="C104" s="49">
        <f>IF('Town Data'!C100&gt;9,'Town Data'!B100,"*")</f>
        <v>1705540.28</v>
      </c>
      <c r="D104" s="50">
        <f>IF('Town Data'!E100&gt;9,'Town Data'!D100,"*")</f>
        <v>371585.49</v>
      </c>
      <c r="E104" s="51" t="str">
        <f>IF('Town Data'!G100&gt;9,'Town Data'!F100,"*")</f>
        <v>*</v>
      </c>
      <c r="F104" s="50">
        <f>IF('Town Data'!I100&gt;9,'Town Data'!H100,"*")</f>
        <v>1836526.84</v>
      </c>
      <c r="G104" s="50">
        <f>IF('Town Data'!K100&gt;9,'Town Data'!J100,"*")</f>
        <v>406324.98</v>
      </c>
      <c r="H104" s="51" t="str">
        <f>IF('Town Data'!M100&gt;9,'Town Data'!L100,"*")</f>
        <v>*</v>
      </c>
      <c r="I104" s="22">
        <f t="shared" si="3"/>
        <v>-7.1322976145559658E-2</v>
      </c>
      <c r="J104" s="22">
        <f t="shared" si="4"/>
        <v>-8.5496810951667293E-2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49">
        <f>IF('Town Data'!C101&gt;9,'Town Data'!B101,"*")</f>
        <v>3522358.14</v>
      </c>
      <c r="D105" s="50">
        <f>IF('Town Data'!E101&gt;9,'Town Data'!D101,"*")</f>
        <v>892890.42</v>
      </c>
      <c r="E105" s="51" t="str">
        <f>IF('Town Data'!G101&gt;9,'Town Data'!F101,"*")</f>
        <v>*</v>
      </c>
      <c r="F105" s="50">
        <f>IF('Town Data'!I101&gt;9,'Town Data'!H101,"*")</f>
        <v>3547503.27</v>
      </c>
      <c r="G105" s="50">
        <f>IF('Town Data'!K101&gt;9,'Town Data'!J101,"*")</f>
        <v>904181.3</v>
      </c>
      <c r="H105" s="51" t="str">
        <f>IF('Town Data'!M101&gt;9,'Town Data'!L101,"*")</f>
        <v>*</v>
      </c>
      <c r="I105" s="22">
        <f t="shared" si="3"/>
        <v>-7.0881203162357865E-3</v>
      </c>
      <c r="J105" s="22">
        <f t="shared" si="4"/>
        <v>-1.2487407116249809E-2</v>
      </c>
      <c r="K105" s="22" t="str">
        <f t="shared" si="5"/>
        <v/>
      </c>
      <c r="L105" s="15"/>
    </row>
    <row r="106" spans="1:12" x14ac:dyDescent="0.25">
      <c r="B106" s="27" t="str">
        <f>'Town Data'!A102</f>
        <v>WESTMINSTER</v>
      </c>
      <c r="C106" s="49">
        <f>IF('Town Data'!C102&gt;9,'Town Data'!B102,"*")</f>
        <v>2607498.9700000002</v>
      </c>
      <c r="D106" s="50">
        <f>IF('Town Data'!E102&gt;9,'Town Data'!D102,"*")</f>
        <v>604253.80000000005</v>
      </c>
      <c r="E106" s="51" t="str">
        <f>IF('Town Data'!G102&gt;9,'Town Data'!F102,"*")</f>
        <v>*</v>
      </c>
      <c r="F106" s="50">
        <f>IF('Town Data'!I102&gt;9,'Town Data'!H102,"*")</f>
        <v>1866970.75</v>
      </c>
      <c r="G106" s="50">
        <f>IF('Town Data'!K102&gt;9,'Town Data'!J102,"*")</f>
        <v>503793.58</v>
      </c>
      <c r="H106" s="51" t="str">
        <f>IF('Town Data'!M102&gt;9,'Town Data'!L102,"*")</f>
        <v>*</v>
      </c>
      <c r="I106" s="22">
        <f t="shared" si="3"/>
        <v>0.39664693193506123</v>
      </c>
      <c r="J106" s="22">
        <f t="shared" si="4"/>
        <v>0.19940750336675594</v>
      </c>
      <c r="K106" s="22" t="str">
        <f t="shared" si="5"/>
        <v/>
      </c>
      <c r="L106" s="15"/>
    </row>
    <row r="107" spans="1:12" x14ac:dyDescent="0.25">
      <c r="B107" s="27" t="str">
        <f>'Town Data'!A103</f>
        <v>WHITINGHAM</v>
      </c>
      <c r="C107" s="49">
        <f>IF('Town Data'!C103&gt;9,'Town Data'!B103,"*")</f>
        <v>362932.5</v>
      </c>
      <c r="D107" s="50">
        <f>IF('Town Data'!E103&gt;9,'Town Data'!D103,"*")</f>
        <v>134602.44</v>
      </c>
      <c r="E107" s="51" t="str">
        <f>IF('Town Data'!G103&gt;9,'Town Data'!F103,"*")</f>
        <v>*</v>
      </c>
      <c r="F107" s="50">
        <f>IF('Town Data'!I103&gt;9,'Town Data'!H103,"*")</f>
        <v>313589.15999999997</v>
      </c>
      <c r="G107" s="50">
        <f>IF('Town Data'!K103&gt;9,'Town Data'!J103,"*")</f>
        <v>139760.35</v>
      </c>
      <c r="H107" s="51" t="str">
        <f>IF('Town Data'!M103&gt;9,'Town Data'!L103,"*")</f>
        <v>*</v>
      </c>
      <c r="I107" s="22">
        <f t="shared" si="3"/>
        <v>0.15735027320459682</v>
      </c>
      <c r="J107" s="22">
        <f t="shared" si="4"/>
        <v>-3.6905388402361634E-2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WILLIAMSTOWN</v>
      </c>
      <c r="C108" s="49">
        <f>IF('Town Data'!C104&gt;9,'Town Data'!B104,"*")</f>
        <v>1407523.66</v>
      </c>
      <c r="D108" s="50">
        <f>IF('Town Data'!E104&gt;9,'Town Data'!D104,"*")</f>
        <v>453010.84</v>
      </c>
      <c r="E108" s="51" t="str">
        <f>IF('Town Data'!G104&gt;9,'Town Data'!F104,"*")</f>
        <v>*</v>
      </c>
      <c r="F108" s="50">
        <f>IF('Town Data'!I104&gt;9,'Town Data'!H104,"*")</f>
        <v>1452406.9</v>
      </c>
      <c r="G108" s="50">
        <f>IF('Town Data'!K104&gt;9,'Town Data'!J104,"*")</f>
        <v>425629.59</v>
      </c>
      <c r="H108" s="51" t="str">
        <f>IF('Town Data'!M104&gt;9,'Town Data'!L104,"*")</f>
        <v>*</v>
      </c>
      <c r="I108" s="22">
        <f t="shared" si="3"/>
        <v>-3.0902662332435899E-2</v>
      </c>
      <c r="J108" s="22">
        <f t="shared" si="4"/>
        <v>6.4331171148133748E-2</v>
      </c>
      <c r="K108" s="22" t="str">
        <f t="shared" si="5"/>
        <v/>
      </c>
      <c r="L108" s="15"/>
    </row>
    <row r="109" spans="1:12" x14ac:dyDescent="0.25">
      <c r="B109" s="27" t="str">
        <f>'Town Data'!A105</f>
        <v>WILLISTON</v>
      </c>
      <c r="C109" s="49">
        <f>IF('Town Data'!C105&gt;9,'Town Data'!B105,"*")</f>
        <v>84031141.099999994</v>
      </c>
      <c r="D109" s="50">
        <f>IF('Town Data'!E105&gt;9,'Town Data'!D105,"*")</f>
        <v>37008899.109999999</v>
      </c>
      <c r="E109" s="51">
        <f>IF('Town Data'!G105&gt;9,'Town Data'!F105,"*")</f>
        <v>1631436.9999999995</v>
      </c>
      <c r="F109" s="50">
        <f>IF('Town Data'!I105&gt;9,'Town Data'!H105,"*")</f>
        <v>76580269.5</v>
      </c>
      <c r="G109" s="50">
        <f>IF('Town Data'!K105&gt;9,'Town Data'!J105,"*")</f>
        <v>33945264.450000003</v>
      </c>
      <c r="H109" s="51">
        <f>IF('Town Data'!M105&gt;9,'Town Data'!L105,"*")</f>
        <v>1676906.0000000002</v>
      </c>
      <c r="I109" s="22">
        <f t="shared" si="3"/>
        <v>9.7294925294040574E-2</v>
      </c>
      <c r="J109" s="22">
        <f t="shared" si="4"/>
        <v>9.0252195987826397E-2</v>
      </c>
      <c r="K109" s="22">
        <f t="shared" si="5"/>
        <v>-2.7114817407774015E-2</v>
      </c>
      <c r="L109" s="15"/>
    </row>
    <row r="110" spans="1:12" x14ac:dyDescent="0.25">
      <c r="B110" s="27" t="str">
        <f>'Town Data'!A106</f>
        <v>WILMINGTON</v>
      </c>
      <c r="C110" s="49">
        <f>IF('Town Data'!C106&gt;9,'Town Data'!B106,"*")</f>
        <v>3237207.97</v>
      </c>
      <c r="D110" s="50">
        <f>IF('Town Data'!E106&gt;9,'Town Data'!D106,"*")</f>
        <v>1047893.89</v>
      </c>
      <c r="E110" s="51" t="str">
        <f>IF('Town Data'!G106&gt;9,'Town Data'!F106,"*")</f>
        <v>*</v>
      </c>
      <c r="F110" s="50">
        <f>IF('Town Data'!I106&gt;9,'Town Data'!H106,"*")</f>
        <v>3301227.18</v>
      </c>
      <c r="G110" s="50">
        <f>IF('Town Data'!K106&gt;9,'Town Data'!J106,"*")</f>
        <v>1164951.47</v>
      </c>
      <c r="H110" s="51" t="str">
        <f>IF('Town Data'!M106&gt;9,'Town Data'!L106,"*")</f>
        <v>*</v>
      </c>
      <c r="I110" s="22">
        <f t="shared" si="3"/>
        <v>-1.9392549045958104E-2</v>
      </c>
      <c r="J110" s="22">
        <f t="shared" si="4"/>
        <v>-0.10048279521892869</v>
      </c>
      <c r="K110" s="22" t="str">
        <f t="shared" si="5"/>
        <v/>
      </c>
      <c r="L110" s="15"/>
    </row>
    <row r="111" spans="1:12" x14ac:dyDescent="0.25">
      <c r="B111" s="27" t="str">
        <f>'Town Data'!A107</f>
        <v>WINDSOR</v>
      </c>
      <c r="C111" s="49">
        <f>IF('Town Data'!C107&gt;9,'Town Data'!B107,"*")</f>
        <v>2438439.27</v>
      </c>
      <c r="D111" s="50">
        <f>IF('Town Data'!E107&gt;9,'Town Data'!D107,"*")</f>
        <v>924370.12</v>
      </c>
      <c r="E111" s="51">
        <f>IF('Town Data'!G107&gt;9,'Town Data'!F107,"*")</f>
        <v>32079.166666666686</v>
      </c>
      <c r="F111" s="50">
        <f>IF('Town Data'!I107&gt;9,'Town Data'!H107,"*")</f>
        <v>2476802.75</v>
      </c>
      <c r="G111" s="50">
        <f>IF('Town Data'!K107&gt;9,'Town Data'!J107,"*")</f>
        <v>899339.44</v>
      </c>
      <c r="H111" s="51" t="str">
        <f>IF('Town Data'!M107&gt;9,'Town Data'!L107,"*")</f>
        <v>*</v>
      </c>
      <c r="I111" s="22">
        <f t="shared" si="3"/>
        <v>-1.5489113939331656E-2</v>
      </c>
      <c r="J111" s="22">
        <f t="shared" si="4"/>
        <v>2.7832294333716815E-2</v>
      </c>
      <c r="K111" s="22" t="str">
        <f t="shared" si="5"/>
        <v/>
      </c>
      <c r="L111" s="15"/>
    </row>
    <row r="112" spans="1:12" x14ac:dyDescent="0.25">
      <c r="B112" s="27" t="str">
        <f>'Town Data'!A108</f>
        <v>WINHALL</v>
      </c>
      <c r="C112" s="49">
        <f>IF('Town Data'!C108&gt;9,'Town Data'!B108,"*")</f>
        <v>682602.02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582551.15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0.17174606899325492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WINOOSKI</v>
      </c>
      <c r="C113" s="49">
        <f>IF('Town Data'!C109&gt;9,'Town Data'!B109,"*")</f>
        <v>10422429.470000001</v>
      </c>
      <c r="D113" s="50">
        <f>IF('Town Data'!E109&gt;9,'Town Data'!D109,"*")</f>
        <v>1887307.43</v>
      </c>
      <c r="E113" s="51" t="str">
        <f>IF('Town Data'!G109&gt;9,'Town Data'!F109,"*")</f>
        <v>*</v>
      </c>
      <c r="F113" s="50">
        <f>IF('Town Data'!I109&gt;9,'Town Data'!H109,"*")</f>
        <v>15876990.48</v>
      </c>
      <c r="G113" s="50">
        <f>IF('Town Data'!K109&gt;9,'Town Data'!J109,"*")</f>
        <v>1608749.94</v>
      </c>
      <c r="H113" s="51">
        <f>IF('Town Data'!M109&gt;9,'Town Data'!L109,"*")</f>
        <v>358700.33333333331</v>
      </c>
      <c r="I113" s="22">
        <f t="shared" si="3"/>
        <v>-0.34355131829744601</v>
      </c>
      <c r="J113" s="22">
        <f t="shared" si="4"/>
        <v>0.17315151539337431</v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5391335.4000000004</v>
      </c>
      <c r="D114" s="50">
        <f>IF('Town Data'!E110&gt;9,'Town Data'!D110,"*")</f>
        <v>1657116.36</v>
      </c>
      <c r="E114" s="51">
        <f>IF('Town Data'!G110&gt;9,'Town Data'!F110,"*")</f>
        <v>181184.99999999994</v>
      </c>
      <c r="F114" s="50">
        <f>IF('Town Data'!I110&gt;9,'Town Data'!H110,"*")</f>
        <v>5499495.3399999999</v>
      </c>
      <c r="G114" s="50">
        <f>IF('Town Data'!K110&gt;9,'Town Data'!J110,"*")</f>
        <v>1776914.87</v>
      </c>
      <c r="H114" s="51">
        <f>IF('Town Data'!M110&gt;9,'Town Data'!L110,"*")</f>
        <v>137712.66666666666</v>
      </c>
      <c r="I114" s="22">
        <f t="shared" si="3"/>
        <v>-1.9667248231544001E-2</v>
      </c>
      <c r="J114" s="22">
        <f t="shared" si="4"/>
        <v>-6.7419386275944668E-2</v>
      </c>
      <c r="K114" s="22">
        <f t="shared" si="5"/>
        <v>0.31567418150835763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1598331.73</v>
      </c>
      <c r="C2" s="38">
        <v>17</v>
      </c>
      <c r="D2" s="41">
        <v>553166.73</v>
      </c>
      <c r="E2" s="38">
        <v>17</v>
      </c>
      <c r="F2" s="38">
        <v>0</v>
      </c>
      <c r="G2" s="38">
        <v>0</v>
      </c>
      <c r="H2" s="41">
        <v>1669699.72</v>
      </c>
      <c r="I2" s="38">
        <v>16</v>
      </c>
      <c r="J2" s="41">
        <v>541911.64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13360568.869999999</v>
      </c>
      <c r="C3" s="38">
        <v>18</v>
      </c>
      <c r="D3" s="41">
        <v>484843.95</v>
      </c>
      <c r="E3" s="38">
        <v>17</v>
      </c>
      <c r="F3" s="38">
        <v>0</v>
      </c>
      <c r="G3" s="38">
        <v>0</v>
      </c>
      <c r="H3" s="41">
        <v>12734837.199999999</v>
      </c>
      <c r="I3" s="38">
        <v>18</v>
      </c>
      <c r="J3" s="41">
        <v>471245.21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50263478.390000001</v>
      </c>
      <c r="C4" s="38">
        <v>159</v>
      </c>
      <c r="D4" s="41">
        <v>10969981.880000001</v>
      </c>
      <c r="E4" s="38">
        <v>154</v>
      </c>
      <c r="F4" s="41">
        <v>487168.83333333337</v>
      </c>
      <c r="G4" s="38">
        <v>39</v>
      </c>
      <c r="H4" s="41">
        <v>51575298.659999996</v>
      </c>
      <c r="I4" s="38">
        <v>158</v>
      </c>
      <c r="J4" s="41">
        <v>11004752.869999999</v>
      </c>
      <c r="K4" s="38">
        <v>150</v>
      </c>
      <c r="L4" s="41">
        <v>1398550.33333333</v>
      </c>
      <c r="M4" s="38">
        <v>34</v>
      </c>
      <c r="N4" s="34"/>
      <c r="O4" s="34"/>
      <c r="P4" s="34"/>
      <c r="Q4" s="34"/>
    </row>
    <row r="5" spans="1:17" x14ac:dyDescent="0.25">
      <c r="A5" s="37" t="s">
        <v>55</v>
      </c>
      <c r="B5" s="41">
        <v>10944478.24</v>
      </c>
      <c r="C5" s="38">
        <v>29</v>
      </c>
      <c r="D5" s="41">
        <v>1081955.3600000001</v>
      </c>
      <c r="E5" s="38">
        <v>27</v>
      </c>
      <c r="F5" s="38">
        <v>0</v>
      </c>
      <c r="G5" s="38">
        <v>0</v>
      </c>
      <c r="H5" s="41">
        <v>8446499.3100000005</v>
      </c>
      <c r="I5" s="38">
        <v>29</v>
      </c>
      <c r="J5" s="41">
        <v>1022268.68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18747783.050000001</v>
      </c>
      <c r="C6" s="38">
        <v>36</v>
      </c>
      <c r="D6" s="41">
        <v>1521036.25</v>
      </c>
      <c r="E6" s="38">
        <v>31</v>
      </c>
      <c r="F6" s="41">
        <v>46957.666666666635</v>
      </c>
      <c r="G6" s="38">
        <v>11</v>
      </c>
      <c r="H6" s="41">
        <v>14083827.91</v>
      </c>
      <c r="I6" s="38">
        <v>36</v>
      </c>
      <c r="J6" s="41">
        <v>1348808.16</v>
      </c>
      <c r="K6" s="38">
        <v>32</v>
      </c>
      <c r="L6" s="41">
        <v>30052.666666666657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41654716.130000003</v>
      </c>
      <c r="C7" s="38">
        <v>180</v>
      </c>
      <c r="D7" s="41">
        <v>12495083.859999999</v>
      </c>
      <c r="E7" s="38">
        <v>170</v>
      </c>
      <c r="F7" s="41">
        <v>202821.00000000009</v>
      </c>
      <c r="G7" s="38">
        <v>46</v>
      </c>
      <c r="H7" s="41">
        <v>41242787.32</v>
      </c>
      <c r="I7" s="38">
        <v>180</v>
      </c>
      <c r="J7" s="41">
        <v>11774317.33</v>
      </c>
      <c r="K7" s="38">
        <v>171</v>
      </c>
      <c r="L7" s="41">
        <v>152064.49999999997</v>
      </c>
      <c r="M7" s="38">
        <v>52</v>
      </c>
      <c r="N7" s="34"/>
      <c r="O7" s="34"/>
      <c r="P7" s="34"/>
      <c r="Q7" s="34"/>
    </row>
    <row r="8" spans="1:17" x14ac:dyDescent="0.25">
      <c r="A8" s="37" t="s">
        <v>58</v>
      </c>
      <c r="B8" s="41">
        <v>18731270.16</v>
      </c>
      <c r="C8" s="38">
        <v>52</v>
      </c>
      <c r="D8" s="41">
        <v>6557694.7999999998</v>
      </c>
      <c r="E8" s="38">
        <v>51</v>
      </c>
      <c r="F8" s="41">
        <v>149251</v>
      </c>
      <c r="G8" s="38">
        <v>27</v>
      </c>
      <c r="H8" s="41">
        <v>17397862.219999999</v>
      </c>
      <c r="I8" s="38">
        <v>50</v>
      </c>
      <c r="J8" s="41">
        <v>6125138.4400000004</v>
      </c>
      <c r="K8" s="38">
        <v>49</v>
      </c>
      <c r="L8" s="41">
        <v>96560.000000000073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3602211.13</v>
      </c>
      <c r="C9" s="38">
        <v>22</v>
      </c>
      <c r="D9" s="41">
        <v>483232.24</v>
      </c>
      <c r="E9" s="38">
        <v>18</v>
      </c>
      <c r="F9" s="38">
        <v>0</v>
      </c>
      <c r="G9" s="38">
        <v>0</v>
      </c>
      <c r="H9" s="41">
        <v>1383188.74</v>
      </c>
      <c r="I9" s="38">
        <v>19</v>
      </c>
      <c r="J9" s="41">
        <v>460034.6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8418426.7699999996</v>
      </c>
      <c r="C10" s="38">
        <v>29</v>
      </c>
      <c r="D10" s="41">
        <v>2048129.93</v>
      </c>
      <c r="E10" s="38">
        <v>26</v>
      </c>
      <c r="F10" s="41">
        <v>112449.6666666667</v>
      </c>
      <c r="G10" s="38">
        <v>16</v>
      </c>
      <c r="H10" s="41">
        <v>7995496.4699999997</v>
      </c>
      <c r="I10" s="38">
        <v>29</v>
      </c>
      <c r="J10" s="41">
        <v>2090350.43</v>
      </c>
      <c r="K10" s="38">
        <v>27</v>
      </c>
      <c r="L10" s="41">
        <v>66105.166666666657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9363421.3599999994</v>
      </c>
      <c r="C11" s="38">
        <v>45</v>
      </c>
      <c r="D11" s="41">
        <v>1315830.03</v>
      </c>
      <c r="E11" s="38">
        <v>42</v>
      </c>
      <c r="F11" s="38">
        <v>0</v>
      </c>
      <c r="G11" s="38">
        <v>0</v>
      </c>
      <c r="H11" s="41">
        <v>8219808.4199999999</v>
      </c>
      <c r="I11" s="38">
        <v>42</v>
      </c>
      <c r="J11" s="41">
        <v>1279860.29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41518807.579999998</v>
      </c>
      <c r="C12" s="38">
        <v>193</v>
      </c>
      <c r="D12" s="41">
        <v>7972511.4400000004</v>
      </c>
      <c r="E12" s="38">
        <v>181</v>
      </c>
      <c r="F12" s="41">
        <v>641081.8333333336</v>
      </c>
      <c r="G12" s="38">
        <v>56</v>
      </c>
      <c r="H12" s="41">
        <v>43308256.159999996</v>
      </c>
      <c r="I12" s="38">
        <v>195</v>
      </c>
      <c r="J12" s="41">
        <v>8072011.2300000004</v>
      </c>
      <c r="K12" s="38">
        <v>178</v>
      </c>
      <c r="L12" s="41">
        <v>684705.99999999965</v>
      </c>
      <c r="M12" s="38">
        <v>61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479959.86</v>
      </c>
      <c r="C13" s="38">
        <v>10</v>
      </c>
      <c r="D13" s="41">
        <v>193394.26</v>
      </c>
      <c r="E13" s="38">
        <v>10</v>
      </c>
      <c r="F13" s="38">
        <v>0</v>
      </c>
      <c r="G13" s="38">
        <v>0</v>
      </c>
      <c r="H13" s="38">
        <v>362972.49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789139.98</v>
      </c>
      <c r="C14" s="38">
        <v>12</v>
      </c>
      <c r="D14" s="41">
        <v>388156.85</v>
      </c>
      <c r="E14" s="38">
        <v>12</v>
      </c>
      <c r="F14" s="38">
        <v>0</v>
      </c>
      <c r="G14" s="38">
        <v>0</v>
      </c>
      <c r="H14" s="41">
        <v>801535.64</v>
      </c>
      <c r="I14" s="38">
        <v>11</v>
      </c>
      <c r="J14" s="41">
        <v>351734.15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4776470.25</v>
      </c>
      <c r="C15" s="38">
        <v>38</v>
      </c>
      <c r="D15" s="41">
        <v>1572130.87</v>
      </c>
      <c r="E15" s="38">
        <v>37</v>
      </c>
      <c r="F15" s="38">
        <v>0</v>
      </c>
      <c r="G15" s="38">
        <v>0</v>
      </c>
      <c r="H15" s="41">
        <v>4425086.97</v>
      </c>
      <c r="I15" s="38">
        <v>29</v>
      </c>
      <c r="J15" s="41">
        <v>1494067.39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1067685.77</v>
      </c>
      <c r="C16" s="38">
        <v>14</v>
      </c>
      <c r="D16" s="41">
        <v>671473.84</v>
      </c>
      <c r="E16" s="38">
        <v>14</v>
      </c>
      <c r="F16" s="38">
        <v>0</v>
      </c>
      <c r="G16" s="38">
        <v>0</v>
      </c>
      <c r="H16" s="41">
        <v>999020.57</v>
      </c>
      <c r="I16" s="38">
        <v>17</v>
      </c>
      <c r="J16" s="41">
        <v>649719.93999999994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73078697.760000005</v>
      </c>
      <c r="C17" s="38">
        <v>321</v>
      </c>
      <c r="D17" s="41">
        <v>20017825.789999999</v>
      </c>
      <c r="E17" s="38">
        <v>304</v>
      </c>
      <c r="F17" s="41">
        <v>495048.16666666657</v>
      </c>
      <c r="G17" s="38">
        <v>66</v>
      </c>
      <c r="H17" s="41">
        <v>98014055.150000006</v>
      </c>
      <c r="I17" s="38">
        <v>323</v>
      </c>
      <c r="J17" s="41">
        <v>20168195.190000001</v>
      </c>
      <c r="K17" s="38">
        <v>302</v>
      </c>
      <c r="L17" s="41">
        <v>596584.66666666663</v>
      </c>
      <c r="M17" s="38">
        <v>81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4233434.93</v>
      </c>
      <c r="C18" s="38">
        <v>39</v>
      </c>
      <c r="D18" s="41">
        <v>1604667.41</v>
      </c>
      <c r="E18" s="38">
        <v>38</v>
      </c>
      <c r="F18" s="38">
        <v>0</v>
      </c>
      <c r="G18" s="38">
        <v>0</v>
      </c>
      <c r="H18" s="41">
        <v>4760300.21</v>
      </c>
      <c r="I18" s="38">
        <v>32</v>
      </c>
      <c r="J18" s="41">
        <v>1362743.63</v>
      </c>
      <c r="K18" s="38">
        <v>32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4271289.0199999996</v>
      </c>
      <c r="C19" s="38">
        <v>42</v>
      </c>
      <c r="D19" s="41">
        <v>1247669.18</v>
      </c>
      <c r="E19" s="38">
        <v>38</v>
      </c>
      <c r="F19" s="38">
        <v>0</v>
      </c>
      <c r="G19" s="38">
        <v>0</v>
      </c>
      <c r="H19" s="41">
        <v>7856321.9000000004</v>
      </c>
      <c r="I19" s="38">
        <v>41</v>
      </c>
      <c r="J19" s="41">
        <v>1276722.3899999999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1447686.29</v>
      </c>
      <c r="C20" s="38">
        <v>19</v>
      </c>
      <c r="D20" s="41">
        <v>731123.53</v>
      </c>
      <c r="E20" s="38">
        <v>16</v>
      </c>
      <c r="F20" s="38">
        <v>0</v>
      </c>
      <c r="G20" s="38">
        <v>0</v>
      </c>
      <c r="H20" s="41">
        <v>1355053.13</v>
      </c>
      <c r="I20" s="38">
        <v>21</v>
      </c>
      <c r="J20" s="41">
        <v>691548.63</v>
      </c>
      <c r="K20" s="38">
        <v>17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2467527.9300000002</v>
      </c>
      <c r="C21" s="38">
        <v>32</v>
      </c>
      <c r="D21" s="41">
        <v>761982.45</v>
      </c>
      <c r="E21" s="38">
        <v>27</v>
      </c>
      <c r="F21" s="38">
        <v>0</v>
      </c>
      <c r="G21" s="38">
        <v>0</v>
      </c>
      <c r="H21" s="41">
        <v>2522513.12</v>
      </c>
      <c r="I21" s="38">
        <v>31</v>
      </c>
      <c r="J21" s="41">
        <v>754142.43</v>
      </c>
      <c r="K21" s="38">
        <v>29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4921578.1500000004</v>
      </c>
      <c r="C22" s="38">
        <v>28</v>
      </c>
      <c r="D22" s="41">
        <v>1892289.11</v>
      </c>
      <c r="E22" s="38">
        <v>28</v>
      </c>
      <c r="F22" s="38">
        <v>0</v>
      </c>
      <c r="G22" s="38">
        <v>0</v>
      </c>
      <c r="H22" s="41">
        <v>8779572.7300000004</v>
      </c>
      <c r="I22" s="38">
        <v>28</v>
      </c>
      <c r="J22" s="41">
        <v>1702540.83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125926079.70999999</v>
      </c>
      <c r="C23" s="38">
        <v>137</v>
      </c>
      <c r="D23" s="41">
        <v>29739254.420000002</v>
      </c>
      <c r="E23" s="38">
        <v>125</v>
      </c>
      <c r="F23" s="41">
        <v>995282.66666666709</v>
      </c>
      <c r="G23" s="38">
        <v>41</v>
      </c>
      <c r="H23" s="41">
        <v>129385421.81</v>
      </c>
      <c r="I23" s="38">
        <v>132</v>
      </c>
      <c r="J23" s="41">
        <v>28603628.219999999</v>
      </c>
      <c r="K23" s="38">
        <v>120</v>
      </c>
      <c r="L23" s="41">
        <v>1569027.4999999967</v>
      </c>
      <c r="M23" s="38">
        <v>37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461468.12</v>
      </c>
      <c r="C24" s="38">
        <v>13</v>
      </c>
      <c r="D24" s="41">
        <v>184116.47</v>
      </c>
      <c r="E24" s="38">
        <v>12</v>
      </c>
      <c r="F24" s="38">
        <v>0</v>
      </c>
      <c r="G24" s="38">
        <v>0</v>
      </c>
      <c r="H24" s="41">
        <v>564257.12</v>
      </c>
      <c r="I24" s="38">
        <v>12</v>
      </c>
      <c r="J24" s="41">
        <v>196399.49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2095711.06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1020634.77</v>
      </c>
      <c r="C26" s="38">
        <v>15</v>
      </c>
      <c r="D26" s="41">
        <v>713569.77</v>
      </c>
      <c r="E26" s="38">
        <v>15</v>
      </c>
      <c r="F26" s="38">
        <v>0</v>
      </c>
      <c r="G26" s="38">
        <v>0</v>
      </c>
      <c r="H26" s="41">
        <v>879167.63</v>
      </c>
      <c r="I26" s="38">
        <v>12</v>
      </c>
      <c r="J26" s="41">
        <v>681010.25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23282471.34</v>
      </c>
      <c r="C27" s="38">
        <v>62</v>
      </c>
      <c r="D27" s="41">
        <v>8335499.0599999996</v>
      </c>
      <c r="E27" s="38">
        <v>61</v>
      </c>
      <c r="F27" s="41">
        <v>83063.500000000015</v>
      </c>
      <c r="G27" s="38">
        <v>27</v>
      </c>
      <c r="H27" s="41">
        <v>18808082.780000001</v>
      </c>
      <c r="I27" s="38">
        <v>56</v>
      </c>
      <c r="J27" s="41">
        <v>7301237.9900000002</v>
      </c>
      <c r="K27" s="38">
        <v>55</v>
      </c>
      <c r="L27" s="41">
        <v>83878.999999999913</v>
      </c>
      <c r="M27" s="38">
        <v>25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2033835.57</v>
      </c>
      <c r="C28" s="38">
        <v>25</v>
      </c>
      <c r="D28" s="41">
        <v>1043899.68</v>
      </c>
      <c r="E28" s="38">
        <v>23</v>
      </c>
      <c r="F28" s="38">
        <v>0</v>
      </c>
      <c r="G28" s="38">
        <v>0</v>
      </c>
      <c r="H28" s="41">
        <v>1811348.92</v>
      </c>
      <c r="I28" s="38">
        <v>25</v>
      </c>
      <c r="J28" s="41">
        <v>851641.42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728262.82</v>
      </c>
      <c r="C29" s="38">
        <v>26</v>
      </c>
      <c r="D29" s="41">
        <v>550425.32999999996</v>
      </c>
      <c r="E29" s="38">
        <v>25</v>
      </c>
      <c r="F29" s="38">
        <v>0</v>
      </c>
      <c r="G29" s="38">
        <v>0</v>
      </c>
      <c r="H29" s="41">
        <v>778993.84</v>
      </c>
      <c r="I29" s="38">
        <v>22</v>
      </c>
      <c r="J29" s="41">
        <v>544880.81999999995</v>
      </c>
      <c r="K29" s="38">
        <v>20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1526647.63</v>
      </c>
      <c r="C30" s="38">
        <v>14</v>
      </c>
      <c r="D30" s="41">
        <v>394343.43</v>
      </c>
      <c r="E30" s="38">
        <v>12</v>
      </c>
      <c r="F30" s="38">
        <v>0</v>
      </c>
      <c r="G30" s="38">
        <v>0</v>
      </c>
      <c r="H30" s="41">
        <v>1218066.27</v>
      </c>
      <c r="I30" s="38">
        <v>11</v>
      </c>
      <c r="J30" s="41">
        <v>358806.22</v>
      </c>
      <c r="K30" s="38">
        <v>10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6043930.6100000003</v>
      </c>
      <c r="C31" s="38">
        <v>25</v>
      </c>
      <c r="D31" s="41">
        <v>1973443.93</v>
      </c>
      <c r="E31" s="38">
        <v>24</v>
      </c>
      <c r="F31" s="38">
        <v>0</v>
      </c>
      <c r="G31" s="38">
        <v>0</v>
      </c>
      <c r="H31" s="41">
        <v>4000657.55</v>
      </c>
      <c r="I31" s="38">
        <v>26</v>
      </c>
      <c r="J31" s="41">
        <v>1531078.9</v>
      </c>
      <c r="K31" s="38">
        <v>24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5863196</v>
      </c>
      <c r="C32" s="38">
        <v>37</v>
      </c>
      <c r="D32" s="41">
        <v>1953550.63</v>
      </c>
      <c r="E32" s="38">
        <v>36</v>
      </c>
      <c r="F32" s="41">
        <v>17210.666666666672</v>
      </c>
      <c r="G32" s="38">
        <v>11</v>
      </c>
      <c r="H32" s="41">
        <v>6526095.9699999997</v>
      </c>
      <c r="I32" s="38">
        <v>38</v>
      </c>
      <c r="J32" s="41">
        <v>1919298.51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48093026.259999998</v>
      </c>
      <c r="C33" s="38">
        <v>170</v>
      </c>
      <c r="D33" s="41">
        <v>15018478</v>
      </c>
      <c r="E33" s="38">
        <v>164</v>
      </c>
      <c r="F33" s="41">
        <v>210258.66666666663</v>
      </c>
      <c r="G33" s="38">
        <v>44</v>
      </c>
      <c r="H33" s="41">
        <v>46474579.030000001</v>
      </c>
      <c r="I33" s="38">
        <v>176</v>
      </c>
      <c r="J33" s="41">
        <v>13997126.09</v>
      </c>
      <c r="K33" s="38">
        <v>169</v>
      </c>
      <c r="L33" s="41">
        <v>489598.83333333302</v>
      </c>
      <c r="M33" s="38">
        <v>45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6349508.4500000002</v>
      </c>
      <c r="C34" s="38">
        <v>34</v>
      </c>
      <c r="D34" s="41">
        <v>1424749.09</v>
      </c>
      <c r="E34" s="38">
        <v>33</v>
      </c>
      <c r="F34" s="38">
        <v>0</v>
      </c>
      <c r="G34" s="38">
        <v>0</v>
      </c>
      <c r="H34" s="41">
        <v>5789574.3799999999</v>
      </c>
      <c r="I34" s="38">
        <v>32</v>
      </c>
      <c r="J34" s="41">
        <v>1397255.62</v>
      </c>
      <c r="K34" s="38">
        <v>31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2771614.89</v>
      </c>
      <c r="C35" s="38">
        <v>22</v>
      </c>
      <c r="D35" s="41">
        <v>1388077.17</v>
      </c>
      <c r="E35" s="38">
        <v>22</v>
      </c>
      <c r="F35" s="38">
        <v>0</v>
      </c>
      <c r="G35" s="38">
        <v>0</v>
      </c>
      <c r="H35" s="41">
        <v>2491259.5099999998</v>
      </c>
      <c r="I35" s="38">
        <v>23</v>
      </c>
      <c r="J35" s="41">
        <v>1130885.0900000001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1426623.41</v>
      </c>
      <c r="C36" s="38">
        <v>18</v>
      </c>
      <c r="D36" s="41">
        <v>482824.26</v>
      </c>
      <c r="E36" s="38">
        <v>17</v>
      </c>
      <c r="F36" s="38">
        <v>0</v>
      </c>
      <c r="G36" s="38">
        <v>0</v>
      </c>
      <c r="H36" s="41">
        <v>1315777.55</v>
      </c>
      <c r="I36" s="38">
        <v>18</v>
      </c>
      <c r="J36" s="41">
        <v>452477.77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2418638.9700000002</v>
      </c>
      <c r="C37" s="38">
        <v>16</v>
      </c>
      <c r="D37" s="41">
        <v>1009805.78</v>
      </c>
      <c r="E37" s="38">
        <v>16</v>
      </c>
      <c r="F37" s="38">
        <v>0</v>
      </c>
      <c r="G37" s="38">
        <v>0</v>
      </c>
      <c r="H37" s="41">
        <v>1825269.56</v>
      </c>
      <c r="I37" s="38">
        <v>17</v>
      </c>
      <c r="J37" s="41">
        <v>785151.51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2345709.64</v>
      </c>
      <c r="C38" s="38">
        <v>16</v>
      </c>
      <c r="D38" s="41">
        <v>818264.07</v>
      </c>
      <c r="E38" s="38">
        <v>16</v>
      </c>
      <c r="F38" s="38">
        <v>0</v>
      </c>
      <c r="G38" s="38">
        <v>0</v>
      </c>
      <c r="H38" s="41">
        <v>2026467.97</v>
      </c>
      <c r="I38" s="38">
        <v>15</v>
      </c>
      <c r="J38" s="41">
        <v>683608.9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284684.02</v>
      </c>
      <c r="C39" s="38">
        <v>10</v>
      </c>
      <c r="D39" s="41">
        <v>0</v>
      </c>
      <c r="E39" s="38">
        <v>0</v>
      </c>
      <c r="F39" s="38">
        <v>0</v>
      </c>
      <c r="G39" s="38">
        <v>0</v>
      </c>
      <c r="H39" s="41">
        <v>0</v>
      </c>
      <c r="I39" s="38">
        <v>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8508331.4199999999</v>
      </c>
      <c r="C40" s="38">
        <v>37</v>
      </c>
      <c r="D40" s="41">
        <v>1426447.44</v>
      </c>
      <c r="E40" s="38">
        <v>35</v>
      </c>
      <c r="F40" s="41">
        <v>0</v>
      </c>
      <c r="G40" s="38">
        <v>0</v>
      </c>
      <c r="H40" s="41">
        <v>7259455.9400000004</v>
      </c>
      <c r="I40" s="38">
        <v>36</v>
      </c>
      <c r="J40" s="41">
        <v>1415040.91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28464061.489999998</v>
      </c>
      <c r="C41" s="38">
        <v>122</v>
      </c>
      <c r="D41" s="41">
        <v>6927043.9699999997</v>
      </c>
      <c r="E41" s="38">
        <v>113</v>
      </c>
      <c r="F41" s="38">
        <v>119090.33333333337</v>
      </c>
      <c r="G41" s="38">
        <v>38</v>
      </c>
      <c r="H41" s="41">
        <v>27628488.32</v>
      </c>
      <c r="I41" s="38">
        <v>113</v>
      </c>
      <c r="J41" s="41">
        <v>6923243.6200000001</v>
      </c>
      <c r="K41" s="38">
        <v>104</v>
      </c>
      <c r="L41" s="38">
        <v>129429.00000000003</v>
      </c>
      <c r="M41" s="38">
        <v>38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1549205.52</v>
      </c>
      <c r="C42" s="38">
        <v>16</v>
      </c>
      <c r="D42" s="41">
        <v>611950.53</v>
      </c>
      <c r="E42" s="38">
        <v>16</v>
      </c>
      <c r="F42" s="38">
        <v>0</v>
      </c>
      <c r="G42" s="38">
        <v>0</v>
      </c>
      <c r="H42" s="41">
        <v>1269024.69</v>
      </c>
      <c r="I42" s="38">
        <v>14</v>
      </c>
      <c r="J42" s="41">
        <v>504719.09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1656023.3</v>
      </c>
      <c r="C43" s="38">
        <v>14</v>
      </c>
      <c r="D43" s="41">
        <v>624937.59</v>
      </c>
      <c r="E43" s="38">
        <v>14</v>
      </c>
      <c r="F43" s="38">
        <v>0</v>
      </c>
      <c r="G43" s="38">
        <v>0</v>
      </c>
      <c r="H43" s="41">
        <v>1614759.93</v>
      </c>
      <c r="I43" s="38">
        <v>15</v>
      </c>
      <c r="J43" s="41">
        <v>606694.56999999995</v>
      </c>
      <c r="K43" s="38">
        <v>15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5315821.09</v>
      </c>
      <c r="C44" s="38">
        <v>32</v>
      </c>
      <c r="D44" s="41">
        <v>1485889.35</v>
      </c>
      <c r="E44" s="38">
        <v>30</v>
      </c>
      <c r="F44" s="38">
        <v>0</v>
      </c>
      <c r="G44" s="38">
        <v>0</v>
      </c>
      <c r="H44" s="41">
        <v>9244864.6699999999</v>
      </c>
      <c r="I44" s="38">
        <v>30</v>
      </c>
      <c r="J44" s="41">
        <v>1284696.81</v>
      </c>
      <c r="K44" s="38">
        <v>28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3109315.01</v>
      </c>
      <c r="C45" s="38">
        <v>22</v>
      </c>
      <c r="D45" s="41">
        <v>393710.04</v>
      </c>
      <c r="E45" s="38">
        <v>20</v>
      </c>
      <c r="F45" s="38">
        <v>0</v>
      </c>
      <c r="G45" s="38">
        <v>0</v>
      </c>
      <c r="H45" s="41">
        <v>3046424.7</v>
      </c>
      <c r="I45" s="38">
        <v>21</v>
      </c>
      <c r="J45" s="41">
        <v>383448.96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2493615.38</v>
      </c>
      <c r="C46" s="38">
        <v>13</v>
      </c>
      <c r="D46" s="41">
        <v>303681.84000000003</v>
      </c>
      <c r="E46" s="38">
        <v>11</v>
      </c>
      <c r="F46" s="38">
        <v>0</v>
      </c>
      <c r="G46" s="38">
        <v>0</v>
      </c>
      <c r="H46" s="41">
        <v>1049918.3799999999</v>
      </c>
      <c r="I46" s="38">
        <v>12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1319035.32</v>
      </c>
      <c r="C47" s="38">
        <v>14</v>
      </c>
      <c r="D47" s="41">
        <v>373178.22</v>
      </c>
      <c r="E47" s="38">
        <v>13</v>
      </c>
      <c r="F47" s="38">
        <v>0</v>
      </c>
      <c r="G47" s="38">
        <v>0</v>
      </c>
      <c r="H47" s="41">
        <v>542649.67000000004</v>
      </c>
      <c r="I47" s="38">
        <v>12</v>
      </c>
      <c r="J47" s="41">
        <v>233675.08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2492829.9700000002</v>
      </c>
      <c r="C48" s="38">
        <v>20</v>
      </c>
      <c r="D48" s="41">
        <v>904633.39</v>
      </c>
      <c r="E48" s="38">
        <v>20</v>
      </c>
      <c r="F48" s="38">
        <v>0</v>
      </c>
      <c r="G48" s="38">
        <v>0</v>
      </c>
      <c r="H48" s="41">
        <v>2197235.84</v>
      </c>
      <c r="I48" s="38">
        <v>17</v>
      </c>
      <c r="J48" s="41">
        <v>784109.82</v>
      </c>
      <c r="K48" s="38">
        <v>17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8419610.0399999991</v>
      </c>
      <c r="C49" s="38">
        <v>26</v>
      </c>
      <c r="D49" s="41">
        <v>2346413.27</v>
      </c>
      <c r="E49" s="38">
        <v>25</v>
      </c>
      <c r="F49" s="38">
        <v>0</v>
      </c>
      <c r="G49" s="38">
        <v>0</v>
      </c>
      <c r="H49" s="41">
        <v>8974377.7599999998</v>
      </c>
      <c r="I49" s="38">
        <v>30</v>
      </c>
      <c r="J49" s="41">
        <v>2965262.35</v>
      </c>
      <c r="K49" s="38">
        <v>28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4794281.75</v>
      </c>
      <c r="C50" s="38">
        <v>26</v>
      </c>
      <c r="D50" s="41">
        <v>4329754.0599999996</v>
      </c>
      <c r="E50" s="38">
        <v>23</v>
      </c>
      <c r="F50" s="38">
        <v>0</v>
      </c>
      <c r="G50" s="38">
        <v>0</v>
      </c>
      <c r="H50" s="41">
        <v>3928905.41</v>
      </c>
      <c r="I50" s="38">
        <v>26</v>
      </c>
      <c r="J50" s="41">
        <v>3297023.23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3004903.65</v>
      </c>
      <c r="C51" s="38">
        <v>22</v>
      </c>
      <c r="D51" s="41">
        <v>1170703.8799999999</v>
      </c>
      <c r="E51" s="38">
        <v>20</v>
      </c>
      <c r="F51" s="41">
        <v>0</v>
      </c>
      <c r="G51" s="38">
        <v>0</v>
      </c>
      <c r="H51" s="41">
        <v>2923017.46</v>
      </c>
      <c r="I51" s="38">
        <v>23</v>
      </c>
      <c r="J51" s="41">
        <v>1135128.6399999999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5412196.5899999999</v>
      </c>
      <c r="C52" s="38">
        <v>36</v>
      </c>
      <c r="D52" s="41">
        <v>2747493.34</v>
      </c>
      <c r="E52" s="38">
        <v>36</v>
      </c>
      <c r="F52" s="41">
        <v>135914.8333333334</v>
      </c>
      <c r="G52" s="38">
        <v>10</v>
      </c>
      <c r="H52" s="41">
        <v>5218608.42</v>
      </c>
      <c r="I52" s="38">
        <v>34</v>
      </c>
      <c r="J52" s="41">
        <v>2575439.62</v>
      </c>
      <c r="K52" s="38">
        <v>34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8312817.0499999998</v>
      </c>
      <c r="C53" s="38">
        <v>57</v>
      </c>
      <c r="D53" s="41">
        <v>3223677.54</v>
      </c>
      <c r="E53" s="38">
        <v>54</v>
      </c>
      <c r="F53" s="41">
        <v>49053.333333333336</v>
      </c>
      <c r="G53" s="38">
        <v>16</v>
      </c>
      <c r="H53" s="41">
        <v>7611407.9299999997</v>
      </c>
      <c r="I53" s="38">
        <v>55</v>
      </c>
      <c r="J53" s="41">
        <v>2945928</v>
      </c>
      <c r="K53" s="38">
        <v>52</v>
      </c>
      <c r="L53" s="41">
        <v>51790.666666666708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32632317.920000002</v>
      </c>
      <c r="C54" s="38">
        <v>145</v>
      </c>
      <c r="D54" s="41">
        <v>10239114.93</v>
      </c>
      <c r="E54" s="38">
        <v>137</v>
      </c>
      <c r="F54" s="41">
        <v>400257.33333333343</v>
      </c>
      <c r="G54" s="38">
        <v>31</v>
      </c>
      <c r="H54" s="41">
        <v>30787580.73</v>
      </c>
      <c r="I54" s="38">
        <v>144</v>
      </c>
      <c r="J54" s="41">
        <v>8441248.1899999995</v>
      </c>
      <c r="K54" s="38">
        <v>137</v>
      </c>
      <c r="L54" s="41">
        <v>294115.83333333372</v>
      </c>
      <c r="M54" s="38">
        <v>33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34184358.520000003</v>
      </c>
      <c r="C55" s="38">
        <v>123</v>
      </c>
      <c r="D55" s="41">
        <v>9395028.9800000004</v>
      </c>
      <c r="E55" s="38">
        <v>122</v>
      </c>
      <c r="F55" s="41">
        <v>141490.83333333331</v>
      </c>
      <c r="G55" s="38">
        <v>36</v>
      </c>
      <c r="H55" s="41">
        <v>31423853.43</v>
      </c>
      <c r="I55" s="38">
        <v>111</v>
      </c>
      <c r="J55" s="41">
        <v>9100952.7300000004</v>
      </c>
      <c r="K55" s="38">
        <v>111</v>
      </c>
      <c r="L55" s="41">
        <v>160936.16666666677</v>
      </c>
      <c r="M55" s="38">
        <v>33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13316386.470000001</v>
      </c>
      <c r="C56" s="38">
        <v>67</v>
      </c>
      <c r="D56" s="41">
        <v>4282744.18</v>
      </c>
      <c r="E56" s="38">
        <v>62</v>
      </c>
      <c r="F56" s="41">
        <v>37757.5</v>
      </c>
      <c r="G56" s="38">
        <v>17</v>
      </c>
      <c r="H56" s="41">
        <v>18436547.43</v>
      </c>
      <c r="I56" s="38">
        <v>62</v>
      </c>
      <c r="J56" s="41">
        <v>4112121.34</v>
      </c>
      <c r="K56" s="38">
        <v>57</v>
      </c>
      <c r="L56" s="41">
        <v>61299.999999999964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14696892.210000001</v>
      </c>
      <c r="C57" s="38">
        <v>101</v>
      </c>
      <c r="D57" s="41">
        <v>5947573.1500000004</v>
      </c>
      <c r="E57" s="38">
        <v>98</v>
      </c>
      <c r="F57" s="38">
        <v>1770746.6666666667</v>
      </c>
      <c r="G57" s="38">
        <v>26</v>
      </c>
      <c r="H57" s="41">
        <v>14341309.689999999</v>
      </c>
      <c r="I57" s="38">
        <v>98</v>
      </c>
      <c r="J57" s="41">
        <v>5844967.4100000001</v>
      </c>
      <c r="K57" s="38">
        <v>97</v>
      </c>
      <c r="L57" s="38">
        <v>203573.83333333302</v>
      </c>
      <c r="M57" s="38">
        <v>26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467785.25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20040794.940000001</v>
      </c>
      <c r="C59" s="38">
        <v>90</v>
      </c>
      <c r="D59" s="41">
        <v>6977012.2000000002</v>
      </c>
      <c r="E59" s="38">
        <v>89</v>
      </c>
      <c r="F59" s="41">
        <v>504930.33333333331</v>
      </c>
      <c r="G59" s="38">
        <v>36</v>
      </c>
      <c r="H59" s="41">
        <v>19519956.420000002</v>
      </c>
      <c r="I59" s="38">
        <v>92</v>
      </c>
      <c r="J59" s="41">
        <v>7419195.3899999997</v>
      </c>
      <c r="K59" s="38">
        <v>88</v>
      </c>
      <c r="L59" s="41">
        <v>156554.99999999994</v>
      </c>
      <c r="M59" s="38">
        <v>36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10998147.41</v>
      </c>
      <c r="C60" s="38">
        <v>26</v>
      </c>
      <c r="D60" s="41">
        <v>858459.4</v>
      </c>
      <c r="E60" s="38">
        <v>24</v>
      </c>
      <c r="F60" s="38">
        <v>0</v>
      </c>
      <c r="G60" s="38">
        <v>0</v>
      </c>
      <c r="H60" s="41">
        <v>10803621.390000001</v>
      </c>
      <c r="I60" s="38">
        <v>27</v>
      </c>
      <c r="J60" s="41">
        <v>912215.1</v>
      </c>
      <c r="K60" s="38">
        <v>26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2648757.2999999998</v>
      </c>
      <c r="C61" s="38">
        <v>15</v>
      </c>
      <c r="D61" s="41">
        <v>270761.65000000002</v>
      </c>
      <c r="E61" s="38">
        <v>14</v>
      </c>
      <c r="F61" s="38">
        <v>0</v>
      </c>
      <c r="G61" s="38">
        <v>0</v>
      </c>
      <c r="H61" s="41">
        <v>2992786.5</v>
      </c>
      <c r="I61" s="38">
        <v>13</v>
      </c>
      <c r="J61" s="41">
        <v>204898.82</v>
      </c>
      <c r="K61" s="38">
        <v>12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18505148.890000001</v>
      </c>
      <c r="C62" s="38">
        <v>89</v>
      </c>
      <c r="D62" s="41">
        <v>3883644.73</v>
      </c>
      <c r="E62" s="38">
        <v>87</v>
      </c>
      <c r="F62" s="38">
        <v>48831.666666666664</v>
      </c>
      <c r="G62" s="38">
        <v>26</v>
      </c>
      <c r="H62" s="41">
        <v>20651210.239999998</v>
      </c>
      <c r="I62" s="38">
        <v>90</v>
      </c>
      <c r="J62" s="41">
        <v>3723927.03</v>
      </c>
      <c r="K62" s="38">
        <v>88</v>
      </c>
      <c r="L62" s="38">
        <v>111975.33333333336</v>
      </c>
      <c r="M62" s="38">
        <v>28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4007296.07</v>
      </c>
      <c r="C63" s="38">
        <v>41</v>
      </c>
      <c r="D63" s="41">
        <v>1165959.42</v>
      </c>
      <c r="E63" s="38">
        <v>38</v>
      </c>
      <c r="F63" s="38">
        <v>0</v>
      </c>
      <c r="G63" s="38">
        <v>0</v>
      </c>
      <c r="H63" s="41">
        <v>3723142.88</v>
      </c>
      <c r="I63" s="38">
        <v>38</v>
      </c>
      <c r="J63" s="41">
        <v>1066196.7</v>
      </c>
      <c r="K63" s="38">
        <v>37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5313480.0599999996</v>
      </c>
      <c r="C64" s="38">
        <v>19</v>
      </c>
      <c r="D64" s="41">
        <v>791104.1</v>
      </c>
      <c r="E64" s="38">
        <v>19</v>
      </c>
      <c r="F64" s="38">
        <v>0</v>
      </c>
      <c r="G64" s="38">
        <v>0</v>
      </c>
      <c r="H64" s="41">
        <v>6044392.0099999998</v>
      </c>
      <c r="I64" s="38">
        <v>18</v>
      </c>
      <c r="J64" s="41">
        <v>714491.62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967522.47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861801.87</v>
      </c>
      <c r="I65" s="38">
        <v>10</v>
      </c>
      <c r="J65" s="41">
        <v>360650.21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2617664.38</v>
      </c>
      <c r="C66" s="38">
        <v>20</v>
      </c>
      <c r="D66" s="41">
        <v>711179.32</v>
      </c>
      <c r="E66" s="38">
        <v>20</v>
      </c>
      <c r="F66" s="38">
        <v>0</v>
      </c>
      <c r="G66" s="38">
        <v>0</v>
      </c>
      <c r="H66" s="41">
        <v>2341180.5</v>
      </c>
      <c r="I66" s="38">
        <v>18</v>
      </c>
      <c r="J66" s="41">
        <v>701743.67</v>
      </c>
      <c r="K66" s="38">
        <v>18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301383.65000000002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2299913.5499999998</v>
      </c>
      <c r="C68" s="38">
        <v>30</v>
      </c>
      <c r="D68" s="41">
        <v>717339.34</v>
      </c>
      <c r="E68" s="38">
        <v>30</v>
      </c>
      <c r="F68" s="38">
        <v>0</v>
      </c>
      <c r="G68" s="38">
        <v>0</v>
      </c>
      <c r="H68" s="41">
        <v>1959016.87</v>
      </c>
      <c r="I68" s="38">
        <v>30</v>
      </c>
      <c r="J68" s="41">
        <v>646152.26</v>
      </c>
      <c r="K68" s="38">
        <v>29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763680.77</v>
      </c>
      <c r="C69" s="38">
        <v>11</v>
      </c>
      <c r="D69" s="41">
        <v>0</v>
      </c>
      <c r="E69" s="38">
        <v>0</v>
      </c>
      <c r="F69" s="38">
        <v>0</v>
      </c>
      <c r="G69" s="38">
        <v>0</v>
      </c>
      <c r="H69" s="41">
        <v>753633.1</v>
      </c>
      <c r="I69" s="38">
        <v>11</v>
      </c>
      <c r="J69" s="41">
        <v>450319.72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0</v>
      </c>
      <c r="C70" s="38">
        <v>0</v>
      </c>
      <c r="D70" s="41">
        <v>0</v>
      </c>
      <c r="E70" s="38">
        <v>0</v>
      </c>
      <c r="F70" s="38">
        <v>0</v>
      </c>
      <c r="G70" s="38">
        <v>0</v>
      </c>
      <c r="H70" s="41">
        <v>629081.47</v>
      </c>
      <c r="I70" s="38">
        <v>10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910838.62</v>
      </c>
      <c r="C71" s="38">
        <v>18</v>
      </c>
      <c r="D71" s="41">
        <v>264911.34000000003</v>
      </c>
      <c r="E71" s="38">
        <v>15</v>
      </c>
      <c r="F71" s="41">
        <v>0</v>
      </c>
      <c r="G71" s="38">
        <v>0</v>
      </c>
      <c r="H71" s="41">
        <v>803695.68</v>
      </c>
      <c r="I71" s="38">
        <v>17</v>
      </c>
      <c r="J71" s="41">
        <v>246099.47</v>
      </c>
      <c r="K71" s="38">
        <v>14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6808029.04</v>
      </c>
      <c r="C72" s="38">
        <v>55</v>
      </c>
      <c r="D72" s="41">
        <v>2100411.75</v>
      </c>
      <c r="E72" s="38">
        <v>51</v>
      </c>
      <c r="F72" s="41">
        <v>21360.333333333296</v>
      </c>
      <c r="G72" s="38">
        <v>14</v>
      </c>
      <c r="H72" s="41">
        <v>7338364.1399999997</v>
      </c>
      <c r="I72" s="38">
        <v>54</v>
      </c>
      <c r="J72" s="41">
        <v>1983869.66</v>
      </c>
      <c r="K72" s="38">
        <v>51</v>
      </c>
      <c r="L72" s="41">
        <v>143888.16666666672</v>
      </c>
      <c r="M72" s="38">
        <v>16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5354532.84</v>
      </c>
      <c r="C73" s="38">
        <v>15</v>
      </c>
      <c r="D73" s="38">
        <v>309449.92</v>
      </c>
      <c r="E73" s="38">
        <v>11</v>
      </c>
      <c r="F73" s="38">
        <v>0</v>
      </c>
      <c r="G73" s="38">
        <v>0</v>
      </c>
      <c r="H73" s="41">
        <v>5369015.3399999999</v>
      </c>
      <c r="I73" s="38">
        <v>16</v>
      </c>
      <c r="J73" s="38">
        <v>297062.40000000002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8530330.0099999998</v>
      </c>
      <c r="C74" s="38">
        <v>26</v>
      </c>
      <c r="D74" s="41">
        <v>2936364.38</v>
      </c>
      <c r="E74" s="38">
        <v>25</v>
      </c>
      <c r="F74" s="41">
        <v>0</v>
      </c>
      <c r="G74" s="38">
        <v>0</v>
      </c>
      <c r="H74" s="41">
        <v>8412222.0099999998</v>
      </c>
      <c r="I74" s="38">
        <v>25</v>
      </c>
      <c r="J74" s="41">
        <v>2342299.4500000002</v>
      </c>
      <c r="K74" s="38">
        <v>24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1591988.58</v>
      </c>
      <c r="C75" s="38">
        <v>14</v>
      </c>
      <c r="D75" s="41">
        <v>285569.65000000002</v>
      </c>
      <c r="E75" s="38">
        <v>14</v>
      </c>
      <c r="F75" s="41">
        <v>0</v>
      </c>
      <c r="G75" s="38">
        <v>0</v>
      </c>
      <c r="H75" s="41">
        <v>1677908.41</v>
      </c>
      <c r="I75" s="38">
        <v>13</v>
      </c>
      <c r="J75" s="41">
        <v>230161.15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5133215.0599999996</v>
      </c>
      <c r="C76" s="38">
        <v>42</v>
      </c>
      <c r="D76" s="41">
        <v>1287895.8</v>
      </c>
      <c r="E76" s="38">
        <v>40</v>
      </c>
      <c r="F76" s="38">
        <v>70588.000000000015</v>
      </c>
      <c r="G76" s="38">
        <v>12</v>
      </c>
      <c r="H76" s="41">
        <v>4963001.53</v>
      </c>
      <c r="I76" s="38">
        <v>44</v>
      </c>
      <c r="J76" s="41">
        <v>1194874.8</v>
      </c>
      <c r="K76" s="38">
        <v>43</v>
      </c>
      <c r="L76" s="38">
        <v>47786.166666666664</v>
      </c>
      <c r="M76" s="38">
        <v>11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6710104.6500000004</v>
      </c>
      <c r="C77" s="34">
        <v>26</v>
      </c>
      <c r="D77" s="39">
        <v>1365903.35</v>
      </c>
      <c r="E77" s="34">
        <v>25</v>
      </c>
      <c r="F77" s="39">
        <v>0</v>
      </c>
      <c r="G77" s="34">
        <v>0</v>
      </c>
      <c r="H77" s="39">
        <v>4591675.2699999996</v>
      </c>
      <c r="I77" s="34">
        <v>22</v>
      </c>
      <c r="J77" s="39">
        <v>1207867.69</v>
      </c>
      <c r="K77" s="34">
        <v>20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43519960.659999996</v>
      </c>
      <c r="C78" s="34">
        <v>231</v>
      </c>
      <c r="D78" s="39">
        <v>14636870.49</v>
      </c>
      <c r="E78" s="34">
        <v>224</v>
      </c>
      <c r="F78" s="39">
        <v>581085.50000000035</v>
      </c>
      <c r="G78" s="34">
        <v>57</v>
      </c>
      <c r="H78" s="39">
        <v>39893025.780000001</v>
      </c>
      <c r="I78" s="34">
        <v>232</v>
      </c>
      <c r="J78" s="39">
        <v>14628344.710000001</v>
      </c>
      <c r="K78" s="34">
        <v>227</v>
      </c>
      <c r="L78" s="39">
        <v>798993.33333333372</v>
      </c>
      <c r="M78" s="34">
        <v>66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18501760.140000001</v>
      </c>
      <c r="C79" s="34">
        <v>67</v>
      </c>
      <c r="D79" s="39">
        <v>9939659.0800000001</v>
      </c>
      <c r="E79" s="34">
        <v>64</v>
      </c>
      <c r="F79" s="39">
        <v>1932271.6666666667</v>
      </c>
      <c r="G79" s="34">
        <v>25</v>
      </c>
      <c r="H79" s="39">
        <v>25814645.050000001</v>
      </c>
      <c r="I79" s="34">
        <v>72</v>
      </c>
      <c r="J79" s="39">
        <v>10512365.199999999</v>
      </c>
      <c r="K79" s="34">
        <v>69</v>
      </c>
      <c r="L79" s="39">
        <v>1096296.5</v>
      </c>
      <c r="M79" s="34">
        <v>31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10450766.869999999</v>
      </c>
      <c r="C80" s="34">
        <v>13</v>
      </c>
      <c r="D80" s="39">
        <v>652105.72</v>
      </c>
      <c r="E80" s="34">
        <v>11</v>
      </c>
      <c r="F80" s="39">
        <v>0</v>
      </c>
      <c r="G80" s="34">
        <v>0</v>
      </c>
      <c r="H80" s="39">
        <v>4971952.32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22436014.899999999</v>
      </c>
      <c r="C81" s="34">
        <v>90</v>
      </c>
      <c r="D81" s="39">
        <v>5393422.9100000001</v>
      </c>
      <c r="E81" s="34">
        <v>87</v>
      </c>
      <c r="F81" s="39">
        <v>77657</v>
      </c>
      <c r="G81" s="34">
        <v>15</v>
      </c>
      <c r="H81" s="39">
        <v>13891367.75</v>
      </c>
      <c r="I81" s="34">
        <v>86</v>
      </c>
      <c r="J81" s="39">
        <v>4567877.38</v>
      </c>
      <c r="K81" s="34">
        <v>81</v>
      </c>
      <c r="L81" s="39">
        <v>39704.166666666708</v>
      </c>
      <c r="M81" s="34">
        <v>14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144052558.97</v>
      </c>
      <c r="C82" s="34">
        <v>320</v>
      </c>
      <c r="D82" s="39">
        <v>28999207.649999999</v>
      </c>
      <c r="E82" s="34">
        <v>303</v>
      </c>
      <c r="F82" s="39">
        <v>2359340</v>
      </c>
      <c r="G82" s="34">
        <v>131</v>
      </c>
      <c r="H82" s="39">
        <v>142716386.78</v>
      </c>
      <c r="I82" s="34">
        <v>321</v>
      </c>
      <c r="J82" s="39">
        <v>27665766.59</v>
      </c>
      <c r="K82" s="34">
        <v>300</v>
      </c>
      <c r="L82" s="39">
        <v>1068946.6666666667</v>
      </c>
      <c r="M82" s="34">
        <v>143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2060819.36</v>
      </c>
      <c r="C83" s="34">
        <v>19</v>
      </c>
      <c r="D83" s="39">
        <v>719886.51</v>
      </c>
      <c r="E83" s="34">
        <v>19</v>
      </c>
      <c r="F83" s="34">
        <v>0</v>
      </c>
      <c r="G83" s="34">
        <v>0</v>
      </c>
      <c r="H83" s="39">
        <v>1707038.35</v>
      </c>
      <c r="I83" s="34">
        <v>19</v>
      </c>
      <c r="J83" s="39">
        <v>578372.51</v>
      </c>
      <c r="K83" s="34">
        <v>19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10326638.99</v>
      </c>
      <c r="C84" s="34">
        <v>67</v>
      </c>
      <c r="D84" s="39">
        <v>4313441.9000000004</v>
      </c>
      <c r="E84" s="34">
        <v>66</v>
      </c>
      <c r="F84" s="34">
        <v>127426.66666666666</v>
      </c>
      <c r="G84" s="34">
        <v>23</v>
      </c>
      <c r="H84" s="39">
        <v>10535465.220000001</v>
      </c>
      <c r="I84" s="34">
        <v>67</v>
      </c>
      <c r="J84" s="39">
        <v>4371475.28</v>
      </c>
      <c r="K84" s="34">
        <v>66</v>
      </c>
      <c r="L84" s="34">
        <v>141248.3333333334</v>
      </c>
      <c r="M84" s="34">
        <v>22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57946836.579999998</v>
      </c>
      <c r="C85" s="34">
        <v>108</v>
      </c>
      <c r="D85" s="39">
        <v>5680180.6600000001</v>
      </c>
      <c r="E85" s="34">
        <v>104</v>
      </c>
      <c r="F85" s="39">
        <v>212547.50000000035</v>
      </c>
      <c r="G85" s="34">
        <v>26</v>
      </c>
      <c r="H85" s="39">
        <v>51137340.799999997</v>
      </c>
      <c r="I85" s="34">
        <v>98</v>
      </c>
      <c r="J85" s="39">
        <v>5046948.1100000003</v>
      </c>
      <c r="K85" s="34">
        <v>96</v>
      </c>
      <c r="L85" s="39">
        <v>282075.49999999965</v>
      </c>
      <c r="M85" s="34">
        <v>24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20752170.5</v>
      </c>
      <c r="C86" s="34">
        <v>36</v>
      </c>
      <c r="D86" s="39">
        <v>6527124.4500000002</v>
      </c>
      <c r="E86" s="34">
        <v>34</v>
      </c>
      <c r="F86" s="34">
        <v>47485.833333333379</v>
      </c>
      <c r="G86" s="34">
        <v>15</v>
      </c>
      <c r="H86" s="39">
        <v>20252761.129999999</v>
      </c>
      <c r="I86" s="34">
        <v>41</v>
      </c>
      <c r="J86" s="39">
        <v>6135605.4000000004</v>
      </c>
      <c r="K86" s="34">
        <v>38</v>
      </c>
      <c r="L86" s="34">
        <v>84909.333333333343</v>
      </c>
      <c r="M86" s="34">
        <v>16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19634802.350000001</v>
      </c>
      <c r="C87" s="34">
        <v>112</v>
      </c>
      <c r="D87" s="39">
        <v>7015308.6799999997</v>
      </c>
      <c r="E87" s="34">
        <v>109</v>
      </c>
      <c r="F87" s="34">
        <v>60468.000000000036</v>
      </c>
      <c r="G87" s="34">
        <v>38</v>
      </c>
      <c r="H87" s="39">
        <v>18357710.390000001</v>
      </c>
      <c r="I87" s="34">
        <v>113</v>
      </c>
      <c r="J87" s="39">
        <v>6464882.8499999996</v>
      </c>
      <c r="K87" s="34">
        <v>109</v>
      </c>
      <c r="L87" s="34">
        <v>158843.6666666666</v>
      </c>
      <c r="M87" s="34">
        <v>40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10539168.6</v>
      </c>
      <c r="C88" s="34">
        <v>107</v>
      </c>
      <c r="D88" s="39">
        <v>4721142.1500000004</v>
      </c>
      <c r="E88" s="34">
        <v>104</v>
      </c>
      <c r="F88" s="39">
        <v>326649.16666666669</v>
      </c>
      <c r="G88" s="34">
        <v>22</v>
      </c>
      <c r="H88" s="39">
        <v>9433053.3900000006</v>
      </c>
      <c r="I88" s="34">
        <v>95</v>
      </c>
      <c r="J88" s="39">
        <v>4461226.6399999997</v>
      </c>
      <c r="K88" s="34">
        <v>95</v>
      </c>
      <c r="L88" s="39">
        <v>215594.5</v>
      </c>
      <c r="M88" s="34">
        <v>17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14461082.369999999</v>
      </c>
      <c r="C89" s="34">
        <v>52</v>
      </c>
      <c r="D89" s="39">
        <v>2936144.84</v>
      </c>
      <c r="E89" s="34">
        <v>51</v>
      </c>
      <c r="F89" s="34">
        <v>32791.500000000007</v>
      </c>
      <c r="G89" s="34">
        <v>11</v>
      </c>
      <c r="H89" s="39">
        <v>12020113.9</v>
      </c>
      <c r="I89" s="34">
        <v>47</v>
      </c>
      <c r="J89" s="39">
        <v>2960906.44</v>
      </c>
      <c r="K89" s="34">
        <v>47</v>
      </c>
      <c r="L89" s="34">
        <v>28820.499999999996</v>
      </c>
      <c r="M89" s="34">
        <v>12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1400369.97</v>
      </c>
      <c r="C90" s="34">
        <v>21</v>
      </c>
      <c r="D90" s="39">
        <v>640812.42000000004</v>
      </c>
      <c r="E90" s="34">
        <v>20</v>
      </c>
      <c r="F90" s="34">
        <v>0</v>
      </c>
      <c r="G90" s="34">
        <v>0</v>
      </c>
      <c r="H90" s="39">
        <v>1192037.1200000001</v>
      </c>
      <c r="I90" s="34">
        <v>21</v>
      </c>
      <c r="J90" s="39">
        <v>483601.04</v>
      </c>
      <c r="K90" s="34">
        <v>20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0</v>
      </c>
      <c r="C91" s="34">
        <v>0</v>
      </c>
      <c r="D91" s="39">
        <v>0</v>
      </c>
      <c r="E91" s="34">
        <v>0</v>
      </c>
      <c r="F91" s="34">
        <v>0</v>
      </c>
      <c r="G91" s="34">
        <v>0</v>
      </c>
      <c r="H91" s="39">
        <v>811530.88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1599837.39</v>
      </c>
      <c r="C92" s="34">
        <v>11</v>
      </c>
      <c r="D92" s="39">
        <v>327858.11</v>
      </c>
      <c r="E92" s="34">
        <v>11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1141580.1000000001</v>
      </c>
      <c r="C93" s="34">
        <v>10</v>
      </c>
      <c r="D93" s="39">
        <v>201589.11</v>
      </c>
      <c r="E93" s="34">
        <v>10</v>
      </c>
      <c r="F93" s="34">
        <v>0</v>
      </c>
      <c r="G93" s="34">
        <v>0</v>
      </c>
      <c r="H93" s="39">
        <v>0</v>
      </c>
      <c r="I93" s="34">
        <v>0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18640444.870000001</v>
      </c>
      <c r="C94" s="34">
        <v>42</v>
      </c>
      <c r="D94" s="39">
        <v>1818824.99</v>
      </c>
      <c r="E94" s="34">
        <v>39</v>
      </c>
      <c r="F94" s="39">
        <v>1611973.666666663</v>
      </c>
      <c r="G94" s="34">
        <v>14</v>
      </c>
      <c r="H94" s="39">
        <v>17083955.399999999</v>
      </c>
      <c r="I94" s="34">
        <v>38</v>
      </c>
      <c r="J94" s="39">
        <v>1771512.46</v>
      </c>
      <c r="K94" s="34">
        <v>35</v>
      </c>
      <c r="L94" s="39">
        <v>335667.83333333302</v>
      </c>
      <c r="M94" s="34">
        <v>13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1168896.26</v>
      </c>
      <c r="C95" s="34">
        <v>11</v>
      </c>
      <c r="D95" s="39">
        <v>295656.09000000003</v>
      </c>
      <c r="E95" s="34">
        <v>10</v>
      </c>
      <c r="F95" s="34">
        <v>0</v>
      </c>
      <c r="G95" s="34">
        <v>0</v>
      </c>
      <c r="H95" s="39">
        <v>0</v>
      </c>
      <c r="I95" s="34">
        <v>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9107030.6999999993</v>
      </c>
      <c r="C96" s="34">
        <v>65</v>
      </c>
      <c r="D96" s="39">
        <v>3616597.43</v>
      </c>
      <c r="E96" s="34">
        <v>63</v>
      </c>
      <c r="F96" s="34">
        <v>0</v>
      </c>
      <c r="G96" s="34">
        <v>0</v>
      </c>
      <c r="H96" s="39">
        <v>8116439.8099999996</v>
      </c>
      <c r="I96" s="34">
        <v>64</v>
      </c>
      <c r="J96" s="39">
        <v>3610529.04</v>
      </c>
      <c r="K96" s="34">
        <v>61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946363.24</v>
      </c>
      <c r="C97" s="34">
        <v>24</v>
      </c>
      <c r="D97" s="39">
        <v>471934.79</v>
      </c>
      <c r="E97" s="34">
        <v>22</v>
      </c>
      <c r="F97" s="34">
        <v>0</v>
      </c>
      <c r="G97" s="34">
        <v>0</v>
      </c>
      <c r="H97" s="39">
        <v>823694.55</v>
      </c>
      <c r="I97" s="34">
        <v>19</v>
      </c>
      <c r="J97" s="39">
        <v>471374.5</v>
      </c>
      <c r="K97" s="34">
        <v>17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7939719.4900000002</v>
      </c>
      <c r="C98" s="34">
        <v>74</v>
      </c>
      <c r="D98" s="39">
        <v>3372357.84</v>
      </c>
      <c r="E98" s="34">
        <v>73</v>
      </c>
      <c r="F98" s="39">
        <v>173777.66666666663</v>
      </c>
      <c r="G98" s="34">
        <v>14</v>
      </c>
      <c r="H98" s="39">
        <v>8130001.2199999997</v>
      </c>
      <c r="I98" s="34">
        <v>67</v>
      </c>
      <c r="J98" s="39">
        <v>3390669.93</v>
      </c>
      <c r="K98" s="34">
        <v>64</v>
      </c>
      <c r="L98" s="39">
        <v>351569.33333333296</v>
      </c>
      <c r="M98" s="34">
        <v>15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1419944.78</v>
      </c>
      <c r="C99" s="34">
        <v>10</v>
      </c>
      <c r="D99" s="39">
        <v>0</v>
      </c>
      <c r="E99" s="34">
        <v>0</v>
      </c>
      <c r="F99" s="39">
        <v>0</v>
      </c>
      <c r="G99" s="34">
        <v>0</v>
      </c>
      <c r="H99" s="39">
        <v>1544076.31</v>
      </c>
      <c r="I99" s="34">
        <v>12</v>
      </c>
      <c r="J99" s="39">
        <v>240970.4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1705540.28</v>
      </c>
      <c r="C100" s="34">
        <v>14</v>
      </c>
      <c r="D100" s="34">
        <v>371585.49</v>
      </c>
      <c r="E100" s="34">
        <v>13</v>
      </c>
      <c r="F100" s="34">
        <v>0</v>
      </c>
      <c r="G100" s="34">
        <v>0</v>
      </c>
      <c r="H100" s="34">
        <v>1836526.84</v>
      </c>
      <c r="I100" s="34">
        <v>11</v>
      </c>
      <c r="J100" s="34">
        <v>406324.98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3522358.14</v>
      </c>
      <c r="C101" s="34">
        <v>22</v>
      </c>
      <c r="D101" s="34">
        <v>892890.42</v>
      </c>
      <c r="E101" s="34">
        <v>20</v>
      </c>
      <c r="F101" s="34">
        <v>0</v>
      </c>
      <c r="G101" s="34">
        <v>0</v>
      </c>
      <c r="H101" s="34">
        <v>3547503.27</v>
      </c>
      <c r="I101" s="34">
        <v>23</v>
      </c>
      <c r="J101" s="34">
        <v>904181.3</v>
      </c>
      <c r="K101" s="34">
        <v>21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2607498.9700000002</v>
      </c>
      <c r="C102" s="34">
        <v>22</v>
      </c>
      <c r="D102" s="34">
        <v>604253.80000000005</v>
      </c>
      <c r="E102" s="34">
        <v>21</v>
      </c>
      <c r="F102" s="34">
        <v>0</v>
      </c>
      <c r="G102" s="34">
        <v>0</v>
      </c>
      <c r="H102" s="34">
        <v>1866970.75</v>
      </c>
      <c r="I102" s="34">
        <v>20</v>
      </c>
      <c r="J102" s="34">
        <v>503793.58</v>
      </c>
      <c r="K102" s="34">
        <v>20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362932.5</v>
      </c>
      <c r="C103" s="34">
        <v>11</v>
      </c>
      <c r="D103" s="34">
        <v>134602.44</v>
      </c>
      <c r="E103" s="34">
        <v>11</v>
      </c>
      <c r="F103" s="34">
        <v>0</v>
      </c>
      <c r="G103" s="34">
        <v>0</v>
      </c>
      <c r="H103" s="34">
        <v>313589.15999999997</v>
      </c>
      <c r="I103" s="34">
        <v>10</v>
      </c>
      <c r="J103" s="34">
        <v>139760.35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1407523.66</v>
      </c>
      <c r="C104" s="34">
        <v>12</v>
      </c>
      <c r="D104" s="34">
        <v>453010.84</v>
      </c>
      <c r="E104" s="34">
        <v>12</v>
      </c>
      <c r="F104" s="34">
        <v>0</v>
      </c>
      <c r="G104" s="34">
        <v>0</v>
      </c>
      <c r="H104" s="34">
        <v>1452406.9</v>
      </c>
      <c r="I104" s="34">
        <v>12</v>
      </c>
      <c r="J104" s="34">
        <v>425629.59</v>
      </c>
      <c r="K104" s="34">
        <v>12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84031141.099999994</v>
      </c>
      <c r="C105" s="34">
        <v>227</v>
      </c>
      <c r="D105" s="34">
        <v>37008899.109999999</v>
      </c>
      <c r="E105" s="34">
        <v>215</v>
      </c>
      <c r="F105" s="34">
        <v>1631436.9999999995</v>
      </c>
      <c r="G105" s="34">
        <v>84</v>
      </c>
      <c r="H105" s="34">
        <v>76580269.5</v>
      </c>
      <c r="I105" s="34">
        <v>221</v>
      </c>
      <c r="J105" s="34">
        <v>33945264.450000003</v>
      </c>
      <c r="K105" s="34">
        <v>204</v>
      </c>
      <c r="L105" s="34">
        <v>1676906.0000000002</v>
      </c>
      <c r="M105" s="34">
        <v>85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3237207.97</v>
      </c>
      <c r="C106" s="34">
        <v>34</v>
      </c>
      <c r="D106" s="34">
        <v>1047893.89</v>
      </c>
      <c r="E106" s="34">
        <v>33</v>
      </c>
      <c r="F106" s="34">
        <v>0</v>
      </c>
      <c r="G106" s="34">
        <v>0</v>
      </c>
      <c r="H106" s="34">
        <v>3301227.18</v>
      </c>
      <c r="I106" s="34">
        <v>31</v>
      </c>
      <c r="J106" s="34">
        <v>1164951.47</v>
      </c>
      <c r="K106" s="34">
        <v>31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2438439.27</v>
      </c>
      <c r="C107" s="34">
        <v>35</v>
      </c>
      <c r="D107" s="34">
        <v>924370.12</v>
      </c>
      <c r="E107" s="34">
        <v>33</v>
      </c>
      <c r="F107" s="34">
        <v>32079.166666666686</v>
      </c>
      <c r="G107" s="34">
        <v>10</v>
      </c>
      <c r="H107" s="34">
        <v>2476802.75</v>
      </c>
      <c r="I107" s="34">
        <v>31</v>
      </c>
      <c r="J107" s="34">
        <v>899339.44</v>
      </c>
      <c r="K107" s="34">
        <v>30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682602.02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582551.15</v>
      </c>
      <c r="I108" s="34">
        <v>10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10422429.470000001</v>
      </c>
      <c r="C109" s="34">
        <v>48</v>
      </c>
      <c r="D109" s="34">
        <v>1887307.43</v>
      </c>
      <c r="E109" s="34">
        <v>44</v>
      </c>
      <c r="F109" s="34">
        <v>0</v>
      </c>
      <c r="G109" s="34">
        <v>0</v>
      </c>
      <c r="H109" s="34">
        <v>15876990.48</v>
      </c>
      <c r="I109" s="34">
        <v>48</v>
      </c>
      <c r="J109" s="34">
        <v>1608749.94</v>
      </c>
      <c r="K109" s="34">
        <v>42</v>
      </c>
      <c r="L109" s="34">
        <v>358700.33333333331</v>
      </c>
      <c r="M109" s="34">
        <v>10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5391335.4000000004</v>
      </c>
      <c r="C110" s="34">
        <v>56</v>
      </c>
      <c r="D110" s="34">
        <v>1657116.36</v>
      </c>
      <c r="E110" s="34">
        <v>53</v>
      </c>
      <c r="F110" s="34">
        <v>181184.99999999994</v>
      </c>
      <c r="G110" s="34">
        <v>14</v>
      </c>
      <c r="H110" s="34">
        <v>5499495.3399999999</v>
      </c>
      <c r="I110" s="34">
        <v>54</v>
      </c>
      <c r="J110" s="34">
        <v>1776914.87</v>
      </c>
      <c r="K110" s="34">
        <v>51</v>
      </c>
      <c r="L110" s="34">
        <v>137712.66666666666</v>
      </c>
      <c r="M110" s="34">
        <v>14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77536771.370000005</v>
      </c>
      <c r="C2" s="35">
        <v>322</v>
      </c>
      <c r="D2" s="39">
        <v>16038175.619999999</v>
      </c>
      <c r="E2" s="35">
        <v>309</v>
      </c>
      <c r="F2" s="39">
        <v>1973294.8333333298</v>
      </c>
      <c r="G2" s="35">
        <v>71</v>
      </c>
      <c r="H2" s="39">
        <v>73162515.390000001</v>
      </c>
      <c r="I2" s="35">
        <v>290</v>
      </c>
      <c r="J2" s="39">
        <v>15434062.24</v>
      </c>
      <c r="K2" s="35">
        <v>282</v>
      </c>
      <c r="L2" s="39">
        <v>636874.6666666664</v>
      </c>
      <c r="M2" s="36">
        <v>68</v>
      </c>
      <c r="N2" s="34"/>
    </row>
    <row r="3" spans="1:14" x14ac:dyDescent="0.25">
      <c r="A3" s="34" t="s">
        <v>162</v>
      </c>
      <c r="B3" s="39">
        <v>102160517.16</v>
      </c>
      <c r="C3" s="35">
        <v>421</v>
      </c>
      <c r="D3" s="39">
        <v>26221774.670000002</v>
      </c>
      <c r="E3" s="35">
        <v>394</v>
      </c>
      <c r="F3" s="39">
        <v>820203.83333333349</v>
      </c>
      <c r="G3" s="35">
        <v>95</v>
      </c>
      <c r="H3" s="39">
        <v>93586587.159999996</v>
      </c>
      <c r="I3" s="35">
        <v>421</v>
      </c>
      <c r="J3" s="39">
        <v>23851383</v>
      </c>
      <c r="K3" s="35">
        <v>393</v>
      </c>
      <c r="L3" s="39">
        <v>675761.50000000035</v>
      </c>
      <c r="M3" s="36">
        <v>103</v>
      </c>
      <c r="N3" s="34"/>
    </row>
    <row r="4" spans="1:14" x14ac:dyDescent="0.25">
      <c r="A4" s="34" t="s">
        <v>163</v>
      </c>
      <c r="B4" s="39">
        <v>43436608.780000001</v>
      </c>
      <c r="C4" s="35">
        <v>285</v>
      </c>
      <c r="D4" s="39">
        <v>14169477.060000001</v>
      </c>
      <c r="E4" s="35">
        <v>272</v>
      </c>
      <c r="F4" s="39">
        <v>150980.83333333334</v>
      </c>
      <c r="G4" s="35">
        <v>71</v>
      </c>
      <c r="H4" s="39">
        <v>40084915.299999997</v>
      </c>
      <c r="I4" s="35">
        <v>283</v>
      </c>
      <c r="J4" s="39">
        <v>13157506.01</v>
      </c>
      <c r="K4" s="35">
        <v>265</v>
      </c>
      <c r="L4" s="39">
        <v>288463.99999999994</v>
      </c>
      <c r="M4" s="36">
        <v>73</v>
      </c>
      <c r="N4" s="34"/>
    </row>
    <row r="5" spans="1:14" x14ac:dyDescent="0.25">
      <c r="A5" s="34" t="s">
        <v>164</v>
      </c>
      <c r="B5" s="39">
        <v>541785281.72000003</v>
      </c>
      <c r="C5" s="40">
        <v>1509</v>
      </c>
      <c r="D5" s="39">
        <v>148896988.06</v>
      </c>
      <c r="E5" s="40">
        <v>1424</v>
      </c>
      <c r="F5" s="39">
        <v>6188166.333333333</v>
      </c>
      <c r="G5" s="35">
        <v>428</v>
      </c>
      <c r="H5" s="39">
        <v>565786125.39999998</v>
      </c>
      <c r="I5" s="40">
        <v>1487</v>
      </c>
      <c r="J5" s="39">
        <v>140204660.72</v>
      </c>
      <c r="K5" s="40">
        <v>1383</v>
      </c>
      <c r="L5" s="39">
        <v>5914909.1666666633</v>
      </c>
      <c r="M5" s="36">
        <v>458</v>
      </c>
      <c r="N5" s="34"/>
    </row>
    <row r="6" spans="1:14" x14ac:dyDescent="0.25">
      <c r="A6" s="34" t="s">
        <v>165</v>
      </c>
      <c r="B6" s="39">
        <v>1481426.52</v>
      </c>
      <c r="C6" s="35">
        <v>32</v>
      </c>
      <c r="D6" s="39">
        <v>731733.29</v>
      </c>
      <c r="E6" s="35">
        <v>32</v>
      </c>
      <c r="F6" s="34">
        <v>0</v>
      </c>
      <c r="G6" s="35">
        <v>0</v>
      </c>
      <c r="H6" s="39">
        <v>1387251.1</v>
      </c>
      <c r="I6" s="35">
        <v>31</v>
      </c>
      <c r="J6" s="39">
        <v>693987.82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113493985.51000001</v>
      </c>
      <c r="C7" s="35">
        <v>337</v>
      </c>
      <c r="D7" s="39">
        <v>20968931.77</v>
      </c>
      <c r="E7" s="35">
        <v>322</v>
      </c>
      <c r="F7" s="39">
        <v>475605.50000000041</v>
      </c>
      <c r="G7" s="35">
        <v>81</v>
      </c>
      <c r="H7" s="39">
        <v>103522659.31</v>
      </c>
      <c r="I7" s="35">
        <v>328</v>
      </c>
      <c r="J7" s="39">
        <v>19454809.300000001</v>
      </c>
      <c r="K7" s="35">
        <v>313</v>
      </c>
      <c r="L7" s="39">
        <v>588795.83333333337</v>
      </c>
      <c r="M7" s="36">
        <v>80</v>
      </c>
      <c r="N7" s="34"/>
    </row>
    <row r="8" spans="1:14" x14ac:dyDescent="0.25">
      <c r="A8" s="34" t="s">
        <v>167</v>
      </c>
      <c r="B8" s="39">
        <v>4589706.6500000004</v>
      </c>
      <c r="C8" s="35">
        <v>57</v>
      </c>
      <c r="D8" s="39">
        <v>1665102.45</v>
      </c>
      <c r="E8" s="35">
        <v>56</v>
      </c>
      <c r="F8" s="34">
        <v>0</v>
      </c>
      <c r="G8" s="35">
        <v>0</v>
      </c>
      <c r="H8" s="39">
        <v>4313391.1500000004</v>
      </c>
      <c r="I8" s="35">
        <v>53</v>
      </c>
      <c r="J8" s="39">
        <v>1518699.54</v>
      </c>
      <c r="K8" s="35">
        <v>52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47434999.399999999</v>
      </c>
      <c r="C9" s="35">
        <v>304</v>
      </c>
      <c r="D9" s="39">
        <v>16415577.17</v>
      </c>
      <c r="E9" s="35">
        <v>294</v>
      </c>
      <c r="F9" s="39">
        <v>1031395.1666666666</v>
      </c>
      <c r="G9" s="35">
        <v>78</v>
      </c>
      <c r="H9" s="39">
        <v>46716484.649999999</v>
      </c>
      <c r="I9" s="35">
        <v>288</v>
      </c>
      <c r="J9" s="39">
        <v>16975795.199999999</v>
      </c>
      <c r="K9" s="35">
        <v>279</v>
      </c>
      <c r="L9" s="39">
        <v>556708.49999999965</v>
      </c>
      <c r="M9" s="36">
        <v>71</v>
      </c>
      <c r="N9" s="34"/>
    </row>
    <row r="10" spans="1:14" x14ac:dyDescent="0.25">
      <c r="A10" s="34" t="s">
        <v>169</v>
      </c>
      <c r="B10" s="39">
        <v>23497337.809999999</v>
      </c>
      <c r="C10" s="35">
        <v>193</v>
      </c>
      <c r="D10" s="39">
        <v>6516720.9900000002</v>
      </c>
      <c r="E10" s="35">
        <v>182</v>
      </c>
      <c r="F10" s="39">
        <v>247845.33333333331</v>
      </c>
      <c r="G10" s="35">
        <v>61</v>
      </c>
      <c r="H10" s="39">
        <v>23569614.190000001</v>
      </c>
      <c r="I10" s="35">
        <v>191</v>
      </c>
      <c r="J10" s="39">
        <v>6160038.8099999996</v>
      </c>
      <c r="K10" s="35">
        <v>179</v>
      </c>
      <c r="L10" s="39">
        <v>252412.00000000003</v>
      </c>
      <c r="M10" s="36">
        <v>60</v>
      </c>
      <c r="N10" s="34"/>
    </row>
    <row r="11" spans="1:14" x14ac:dyDescent="0.25">
      <c r="A11" s="34" t="s">
        <v>170</v>
      </c>
      <c r="B11" s="39">
        <v>69061948.129999995</v>
      </c>
      <c r="C11" s="35">
        <v>277</v>
      </c>
      <c r="D11" s="39">
        <v>16476915.18</v>
      </c>
      <c r="E11" s="35">
        <v>265</v>
      </c>
      <c r="F11" s="39">
        <v>404521.83333333331</v>
      </c>
      <c r="G11" s="35">
        <v>81</v>
      </c>
      <c r="H11" s="39">
        <v>61271852.399999999</v>
      </c>
      <c r="I11" s="35">
        <v>267</v>
      </c>
      <c r="J11" s="39">
        <v>16139762.43</v>
      </c>
      <c r="K11" s="35">
        <v>251</v>
      </c>
      <c r="L11" s="39">
        <v>355067.33333333331</v>
      </c>
      <c r="M11" s="36">
        <v>84</v>
      </c>
      <c r="N11" s="34"/>
    </row>
    <row r="12" spans="1:14" x14ac:dyDescent="0.25">
      <c r="A12" s="34" t="s">
        <v>171</v>
      </c>
      <c r="B12" s="39">
        <v>668575121.72000003</v>
      </c>
      <c r="C12" s="35">
        <v>2826</v>
      </c>
      <c r="D12" s="39">
        <v>137243364.38</v>
      </c>
      <c r="E12" s="35">
        <v>2325</v>
      </c>
      <c r="F12" s="39">
        <v>4177719.0000000014</v>
      </c>
      <c r="G12" s="35">
        <v>262</v>
      </c>
      <c r="H12" s="39">
        <v>573343146.34000003</v>
      </c>
      <c r="I12" s="35">
        <v>2464</v>
      </c>
      <c r="J12" s="39">
        <v>129756538.48</v>
      </c>
      <c r="K12" s="35">
        <v>1990</v>
      </c>
      <c r="L12" s="39">
        <v>5973575.0000000028</v>
      </c>
      <c r="M12" s="36">
        <v>281</v>
      </c>
      <c r="N12" s="34"/>
    </row>
    <row r="13" spans="1:14" x14ac:dyDescent="0.25">
      <c r="A13" s="34" t="s">
        <v>172</v>
      </c>
      <c r="B13" s="39">
        <v>107562398.45</v>
      </c>
      <c r="C13" s="35">
        <v>625</v>
      </c>
      <c r="D13" s="39">
        <v>39038791.5</v>
      </c>
      <c r="E13" s="35">
        <v>594</v>
      </c>
      <c r="F13" s="39">
        <v>5389584.5</v>
      </c>
      <c r="G13" s="35">
        <v>130</v>
      </c>
      <c r="H13" s="39">
        <v>116334402.81</v>
      </c>
      <c r="I13" s="35">
        <v>624</v>
      </c>
      <c r="J13" s="39">
        <v>38509042.060000002</v>
      </c>
      <c r="K13" s="35">
        <v>597</v>
      </c>
      <c r="L13" s="39">
        <v>2346894.1666666674</v>
      </c>
      <c r="M13" s="36">
        <v>145</v>
      </c>
      <c r="N13" s="34"/>
    </row>
    <row r="14" spans="1:14" x14ac:dyDescent="0.25">
      <c r="A14" s="34" t="s">
        <v>173</v>
      </c>
      <c r="B14" s="39">
        <v>199843224.16999999</v>
      </c>
      <c r="C14" s="35">
        <v>628</v>
      </c>
      <c r="D14" s="39">
        <v>36184469.619999997</v>
      </c>
      <c r="E14" s="35">
        <v>601</v>
      </c>
      <c r="F14" s="39">
        <v>3096454.6666666665</v>
      </c>
      <c r="G14" s="35">
        <v>151</v>
      </c>
      <c r="H14" s="39">
        <v>201485681.28</v>
      </c>
      <c r="I14" s="35">
        <v>601</v>
      </c>
      <c r="J14" s="39">
        <v>35122865.109999999</v>
      </c>
      <c r="K14" s="35">
        <v>575</v>
      </c>
      <c r="L14" s="39">
        <v>2317574.6666666628</v>
      </c>
      <c r="M14" s="36">
        <v>143</v>
      </c>
      <c r="N14" s="34"/>
    </row>
    <row r="15" spans="1:14" x14ac:dyDescent="0.25">
      <c r="A15" s="34" t="s">
        <v>174</v>
      </c>
      <c r="B15" s="39">
        <v>64559660.119999997</v>
      </c>
      <c r="C15" s="35">
        <v>466</v>
      </c>
      <c r="D15" s="39">
        <v>15190158.140000001</v>
      </c>
      <c r="E15" s="35">
        <v>440</v>
      </c>
      <c r="F15" s="39">
        <v>1082973.3333333337</v>
      </c>
      <c r="G15" s="35">
        <v>111</v>
      </c>
      <c r="H15" s="39">
        <v>64594905.109999999</v>
      </c>
      <c r="I15" s="35">
        <v>448</v>
      </c>
      <c r="J15" s="39">
        <v>15281886.939999999</v>
      </c>
      <c r="K15" s="35">
        <v>418</v>
      </c>
      <c r="L15" s="39">
        <v>1035433.8333333329</v>
      </c>
      <c r="M15" s="36">
        <v>102</v>
      </c>
      <c r="N15" s="34"/>
    </row>
    <row r="16" spans="1:14" x14ac:dyDescent="0.25">
      <c r="A16" s="34" t="s">
        <v>175</v>
      </c>
      <c r="B16" s="34">
        <v>78498067.849999994</v>
      </c>
      <c r="C16" s="35">
        <v>506</v>
      </c>
      <c r="D16" s="34">
        <v>22454859.100000001</v>
      </c>
      <c r="E16" s="35">
        <v>477</v>
      </c>
      <c r="F16" s="34">
        <v>1032245</v>
      </c>
      <c r="G16" s="35">
        <v>146</v>
      </c>
      <c r="H16" s="34">
        <v>73399005.959999993</v>
      </c>
      <c r="I16" s="35">
        <v>481</v>
      </c>
      <c r="J16" s="34">
        <v>21828474.510000002</v>
      </c>
      <c r="K16" s="35">
        <v>455</v>
      </c>
      <c r="L16" s="34">
        <v>1124685.5</v>
      </c>
      <c r="M16" s="36">
        <v>135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2019-01-02T20:59:42Z</dcterms:modified>
</cp:coreProperties>
</file>