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6811B3E-7B49-4E72-B202-00482E67B36D}" xr6:coauthVersionLast="45" xr6:coauthVersionMax="45" xr10:uidLastSave="{00000000-0000-0000-0000-000000000000}"/>
  <bookViews>
    <workbookView xWindow="-24045" yWindow="-15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K472" i="3" s="1"/>
  <c r="G472" i="3"/>
  <c r="F472" i="3"/>
  <c r="E472" i="3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K468" i="3" s="1"/>
  <c r="G468" i="3"/>
  <c r="F468" i="3"/>
  <c r="E468" i="3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D461" i="3"/>
  <c r="C461" i="3"/>
  <c r="B461" i="3"/>
  <c r="J460" i="3"/>
  <c r="I460" i="3"/>
  <c r="H460" i="3"/>
  <c r="K460" i="3" s="1"/>
  <c r="G460" i="3"/>
  <c r="F460" i="3"/>
  <c r="E460" i="3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I457" i="3" s="1"/>
  <c r="E457" i="3"/>
  <c r="D457" i="3"/>
  <c r="C457" i="3"/>
  <c r="B457" i="3"/>
  <c r="J456" i="3"/>
  <c r="I456" i="3"/>
  <c r="H456" i="3"/>
  <c r="K456" i="3" s="1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I453" i="3" s="1"/>
  <c r="E453" i="3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I449" i="3" s="1"/>
  <c r="E449" i="3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J445" i="3" s="1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J441" i="3" s="1"/>
  <c r="F441" i="3"/>
  <c r="I441" i="3" s="1"/>
  <c r="E441" i="3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J437" i="3" s="1"/>
  <c r="F437" i="3"/>
  <c r="I437" i="3" s="1"/>
  <c r="E437" i="3"/>
  <c r="D437" i="3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J433" i="3" s="1"/>
  <c r="F433" i="3"/>
  <c r="I433" i="3" s="1"/>
  <c r="E433" i="3"/>
  <c r="D433" i="3"/>
  <c r="C433" i="3"/>
  <c r="B433" i="3"/>
  <c r="J432" i="3"/>
  <c r="I432" i="3"/>
  <c r="H432" i="3"/>
  <c r="K432" i="3" s="1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J429" i="3" s="1"/>
  <c r="F429" i="3"/>
  <c r="I429" i="3" s="1"/>
  <c r="E429" i="3"/>
  <c r="D429" i="3"/>
  <c r="C429" i="3"/>
  <c r="B429" i="3"/>
  <c r="J428" i="3"/>
  <c r="I428" i="3"/>
  <c r="H428" i="3"/>
  <c r="K428" i="3" s="1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J425" i="3" s="1"/>
  <c r="F425" i="3"/>
  <c r="I425" i="3" s="1"/>
  <c r="E425" i="3"/>
  <c r="D425" i="3"/>
  <c r="C425" i="3"/>
  <c r="B425" i="3"/>
  <c r="J424" i="3"/>
  <c r="I424" i="3"/>
  <c r="H424" i="3"/>
  <c r="K424" i="3" s="1"/>
  <c r="G424" i="3"/>
  <c r="F424" i="3"/>
  <c r="E424" i="3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J421" i="3" s="1"/>
  <c r="F421" i="3"/>
  <c r="I421" i="3" s="1"/>
  <c r="E421" i="3"/>
  <c r="D421" i="3"/>
  <c r="C421" i="3"/>
  <c r="B421" i="3"/>
  <c r="J420" i="3"/>
  <c r="I420" i="3"/>
  <c r="H420" i="3"/>
  <c r="K420" i="3" s="1"/>
  <c r="G420" i="3"/>
  <c r="F420" i="3"/>
  <c r="E420" i="3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J417" i="3" s="1"/>
  <c r="F417" i="3"/>
  <c r="I417" i="3" s="1"/>
  <c r="E417" i="3"/>
  <c r="D417" i="3"/>
  <c r="C417" i="3"/>
  <c r="B417" i="3"/>
  <c r="J416" i="3"/>
  <c r="I416" i="3"/>
  <c r="H416" i="3"/>
  <c r="K416" i="3" s="1"/>
  <c r="G416" i="3"/>
  <c r="F416" i="3"/>
  <c r="E416" i="3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J413" i="3" s="1"/>
  <c r="F413" i="3"/>
  <c r="I413" i="3" s="1"/>
  <c r="E413" i="3"/>
  <c r="D413" i="3"/>
  <c r="C413" i="3"/>
  <c r="B413" i="3"/>
  <c r="J412" i="3"/>
  <c r="I412" i="3"/>
  <c r="H412" i="3"/>
  <c r="K412" i="3" s="1"/>
  <c r="G412" i="3"/>
  <c r="F412" i="3"/>
  <c r="E412" i="3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J409" i="3" s="1"/>
  <c r="F409" i="3"/>
  <c r="I409" i="3" s="1"/>
  <c r="E409" i="3"/>
  <c r="D409" i="3"/>
  <c r="C409" i="3"/>
  <c r="B409" i="3"/>
  <c r="J408" i="3"/>
  <c r="I408" i="3"/>
  <c r="H408" i="3"/>
  <c r="K408" i="3" s="1"/>
  <c r="G408" i="3"/>
  <c r="F408" i="3"/>
  <c r="E408" i="3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I406" i="3" s="1"/>
  <c r="B406" i="3"/>
  <c r="H405" i="3"/>
  <c r="G405" i="3"/>
  <c r="J405" i="3" s="1"/>
  <c r="F405" i="3"/>
  <c r="I405" i="3" s="1"/>
  <c r="E405" i="3"/>
  <c r="D405" i="3"/>
  <c r="C405" i="3"/>
  <c r="B405" i="3"/>
  <c r="J404" i="3"/>
  <c r="I404" i="3"/>
  <c r="H404" i="3"/>
  <c r="K404" i="3" s="1"/>
  <c r="G404" i="3"/>
  <c r="F404" i="3"/>
  <c r="E404" i="3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J401" i="3" s="1"/>
  <c r="F401" i="3"/>
  <c r="I401" i="3" s="1"/>
  <c r="E401" i="3"/>
  <c r="D401" i="3"/>
  <c r="C401" i="3"/>
  <c r="B401" i="3"/>
  <c r="J400" i="3"/>
  <c r="I400" i="3"/>
  <c r="H400" i="3"/>
  <c r="K400" i="3" s="1"/>
  <c r="G400" i="3"/>
  <c r="F400" i="3"/>
  <c r="E400" i="3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H397" i="3"/>
  <c r="G397" i="3"/>
  <c r="J397" i="3" s="1"/>
  <c r="F397" i="3"/>
  <c r="I397" i="3" s="1"/>
  <c r="E397" i="3"/>
  <c r="D397" i="3"/>
  <c r="C397" i="3"/>
  <c r="B397" i="3"/>
  <c r="J396" i="3"/>
  <c r="I396" i="3"/>
  <c r="H396" i="3"/>
  <c r="K396" i="3" s="1"/>
  <c r="G396" i="3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H393" i="3"/>
  <c r="G393" i="3"/>
  <c r="J393" i="3" s="1"/>
  <c r="F393" i="3"/>
  <c r="I393" i="3" s="1"/>
  <c r="E393" i="3"/>
  <c r="D393" i="3"/>
  <c r="C393" i="3"/>
  <c r="B393" i="3"/>
  <c r="J392" i="3"/>
  <c r="I392" i="3"/>
  <c r="H392" i="3"/>
  <c r="K392" i="3" s="1"/>
  <c r="G392" i="3"/>
  <c r="F392" i="3"/>
  <c r="E392" i="3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H389" i="3"/>
  <c r="G389" i="3"/>
  <c r="J389" i="3" s="1"/>
  <c r="F389" i="3"/>
  <c r="I389" i="3" s="1"/>
  <c r="E389" i="3"/>
  <c r="D389" i="3"/>
  <c r="C389" i="3"/>
  <c r="B389" i="3"/>
  <c r="J388" i="3"/>
  <c r="I388" i="3"/>
  <c r="H388" i="3"/>
  <c r="K388" i="3" s="1"/>
  <c r="G388" i="3"/>
  <c r="F388" i="3"/>
  <c r="E388" i="3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J385" i="3" s="1"/>
  <c r="F385" i="3"/>
  <c r="I385" i="3" s="1"/>
  <c r="E385" i="3"/>
  <c r="D385" i="3"/>
  <c r="C385" i="3"/>
  <c r="B385" i="3"/>
  <c r="J384" i="3"/>
  <c r="I384" i="3"/>
  <c r="H384" i="3"/>
  <c r="K384" i="3" s="1"/>
  <c r="G384" i="3"/>
  <c r="F384" i="3"/>
  <c r="E384" i="3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J381" i="3" s="1"/>
  <c r="F381" i="3"/>
  <c r="I381" i="3" s="1"/>
  <c r="E381" i="3"/>
  <c r="D381" i="3"/>
  <c r="C381" i="3"/>
  <c r="B381" i="3"/>
  <c r="J380" i="3"/>
  <c r="I380" i="3"/>
  <c r="H380" i="3"/>
  <c r="K380" i="3" s="1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J377" i="3" s="1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J373" i="3" s="1"/>
  <c r="F373" i="3"/>
  <c r="I373" i="3" s="1"/>
  <c r="E373" i="3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J369" i="3" s="1"/>
  <c r="F369" i="3"/>
  <c r="I369" i="3" s="1"/>
  <c r="E369" i="3"/>
  <c r="D369" i="3"/>
  <c r="C369" i="3"/>
  <c r="B369" i="3"/>
  <c r="J368" i="3"/>
  <c r="I368" i="3"/>
  <c r="H368" i="3"/>
  <c r="K368" i="3" s="1"/>
  <c r="G368" i="3"/>
  <c r="F368" i="3"/>
  <c r="E368" i="3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J365" i="3" s="1"/>
  <c r="F365" i="3"/>
  <c r="I365" i="3" s="1"/>
  <c r="E365" i="3"/>
  <c r="D365" i="3"/>
  <c r="C365" i="3"/>
  <c r="B365" i="3"/>
  <c r="J364" i="3"/>
  <c r="I364" i="3"/>
  <c r="H364" i="3"/>
  <c r="K364" i="3" s="1"/>
  <c r="G364" i="3"/>
  <c r="F364" i="3"/>
  <c r="E364" i="3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J361" i="3" s="1"/>
  <c r="F361" i="3"/>
  <c r="I361" i="3" s="1"/>
  <c r="E361" i="3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J357" i="3" s="1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I353" i="3"/>
  <c r="H353" i="3"/>
  <c r="G353" i="3"/>
  <c r="J353" i="3" s="1"/>
  <c r="F353" i="3"/>
  <c r="E353" i="3"/>
  <c r="K353" i="3" s="1"/>
  <c r="D353" i="3"/>
  <c r="C353" i="3"/>
  <c r="B353" i="3"/>
  <c r="K352" i="3"/>
  <c r="J352" i="3"/>
  <c r="H352" i="3"/>
  <c r="G352" i="3"/>
  <c r="F352" i="3"/>
  <c r="E352" i="3"/>
  <c r="D352" i="3"/>
  <c r="C352" i="3"/>
  <c r="I352" i="3" s="1"/>
  <c r="B352" i="3"/>
  <c r="H351" i="3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J349" i="3" s="1"/>
  <c r="F349" i="3"/>
  <c r="I349" i="3" s="1"/>
  <c r="E349" i="3"/>
  <c r="K349" i="3" s="1"/>
  <c r="D349" i="3"/>
  <c r="C349" i="3"/>
  <c r="B349" i="3"/>
  <c r="I348" i="3"/>
  <c r="H348" i="3"/>
  <c r="K348" i="3" s="1"/>
  <c r="G348" i="3"/>
  <c r="J348" i="3" s="1"/>
  <c r="F348" i="3"/>
  <c r="E348" i="3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K346" i="3"/>
  <c r="H346" i="3"/>
  <c r="G346" i="3"/>
  <c r="F346" i="3"/>
  <c r="E346" i="3"/>
  <c r="D346" i="3"/>
  <c r="C346" i="3"/>
  <c r="I346" i="3" s="1"/>
  <c r="B346" i="3"/>
  <c r="H345" i="3"/>
  <c r="G345" i="3"/>
  <c r="J345" i="3" s="1"/>
  <c r="F345" i="3"/>
  <c r="I345" i="3" s="1"/>
  <c r="E345" i="3"/>
  <c r="D345" i="3"/>
  <c r="C345" i="3"/>
  <c r="B345" i="3"/>
  <c r="J344" i="3"/>
  <c r="I344" i="3"/>
  <c r="H344" i="3"/>
  <c r="K344" i="3" s="1"/>
  <c r="G344" i="3"/>
  <c r="F344" i="3"/>
  <c r="E344" i="3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I341" i="3" s="1"/>
  <c r="E341" i="3"/>
  <c r="D341" i="3"/>
  <c r="C341" i="3"/>
  <c r="B341" i="3"/>
  <c r="I340" i="3"/>
  <c r="H340" i="3"/>
  <c r="K340" i="3" s="1"/>
  <c r="G340" i="3"/>
  <c r="J340" i="3" s="1"/>
  <c r="F340" i="3"/>
  <c r="E340" i="3"/>
  <c r="D340" i="3"/>
  <c r="C340" i="3"/>
  <c r="B340" i="3"/>
  <c r="K339" i="3"/>
  <c r="I339" i="3"/>
  <c r="H339" i="3"/>
  <c r="G339" i="3"/>
  <c r="F339" i="3"/>
  <c r="E339" i="3"/>
  <c r="D339" i="3"/>
  <c r="J339" i="3" s="1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J333" i="3" s="1"/>
  <c r="F333" i="3"/>
  <c r="I333" i="3" s="1"/>
  <c r="E333" i="3"/>
  <c r="K333" i="3" s="1"/>
  <c r="D333" i="3"/>
  <c r="C333" i="3"/>
  <c r="B333" i="3"/>
  <c r="I332" i="3"/>
  <c r="H332" i="3"/>
  <c r="K332" i="3" s="1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B331" i="3"/>
  <c r="K330" i="3"/>
  <c r="H330" i="3"/>
  <c r="G330" i="3"/>
  <c r="F330" i="3"/>
  <c r="E330" i="3"/>
  <c r="D330" i="3"/>
  <c r="J330" i="3" s="1"/>
  <c r="C330" i="3"/>
  <c r="B330" i="3"/>
  <c r="H329" i="3"/>
  <c r="G329" i="3"/>
  <c r="J329" i="3" s="1"/>
  <c r="F329" i="3"/>
  <c r="I329" i="3" s="1"/>
  <c r="E329" i="3"/>
  <c r="K329" i="3" s="1"/>
  <c r="D329" i="3"/>
  <c r="C329" i="3"/>
  <c r="B329" i="3"/>
  <c r="I328" i="3"/>
  <c r="H328" i="3"/>
  <c r="K328" i="3" s="1"/>
  <c r="G328" i="3"/>
  <c r="F328" i="3"/>
  <c r="E328" i="3"/>
  <c r="D328" i="3"/>
  <c r="J328" i="3" s="1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K326" i="3" s="1"/>
  <c r="G326" i="3"/>
  <c r="F326" i="3"/>
  <c r="E326" i="3"/>
  <c r="D326" i="3"/>
  <c r="C326" i="3"/>
  <c r="I326" i="3" s="1"/>
  <c r="B326" i="3"/>
  <c r="I325" i="3"/>
  <c r="H325" i="3"/>
  <c r="G325" i="3"/>
  <c r="J325" i="3" s="1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J321" i="3" s="1"/>
  <c r="F321" i="3"/>
  <c r="I321" i="3" s="1"/>
  <c r="E321" i="3"/>
  <c r="K321" i="3" s="1"/>
  <c r="D321" i="3"/>
  <c r="C321" i="3"/>
  <c r="B321" i="3"/>
  <c r="H320" i="3"/>
  <c r="K320" i="3" s="1"/>
  <c r="G320" i="3"/>
  <c r="J320" i="3" s="1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I315" i="3" s="1"/>
  <c r="E315" i="3"/>
  <c r="K315" i="3" s="1"/>
  <c r="D315" i="3"/>
  <c r="C315" i="3"/>
  <c r="B315" i="3"/>
  <c r="H314" i="3"/>
  <c r="G314" i="3"/>
  <c r="F314" i="3"/>
  <c r="E314" i="3"/>
  <c r="K314" i="3" s="1"/>
  <c r="D314" i="3"/>
  <c r="C314" i="3"/>
  <c r="B314" i="3"/>
  <c r="H313" i="3"/>
  <c r="G313" i="3"/>
  <c r="J313" i="3" s="1"/>
  <c r="F313" i="3"/>
  <c r="I313" i="3" s="1"/>
  <c r="E313" i="3"/>
  <c r="D313" i="3"/>
  <c r="C313" i="3"/>
  <c r="B313" i="3"/>
  <c r="J312" i="3"/>
  <c r="I312" i="3"/>
  <c r="H312" i="3"/>
  <c r="K312" i="3" s="1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H309" i="3"/>
  <c r="G309" i="3"/>
  <c r="J309" i="3" s="1"/>
  <c r="F309" i="3"/>
  <c r="I309" i="3" s="1"/>
  <c r="E309" i="3"/>
  <c r="K309" i="3" s="1"/>
  <c r="D309" i="3"/>
  <c r="C309" i="3"/>
  <c r="B309" i="3"/>
  <c r="J308" i="3"/>
  <c r="I308" i="3"/>
  <c r="H308" i="3"/>
  <c r="K308" i="3" s="1"/>
  <c r="G308" i="3"/>
  <c r="F308" i="3"/>
  <c r="E308" i="3"/>
  <c r="D308" i="3"/>
  <c r="C308" i="3"/>
  <c r="B308" i="3"/>
  <c r="K307" i="3"/>
  <c r="I307" i="3"/>
  <c r="H307" i="3"/>
  <c r="G307" i="3"/>
  <c r="F307" i="3"/>
  <c r="E307" i="3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J305" i="3"/>
  <c r="H305" i="3"/>
  <c r="G305" i="3"/>
  <c r="F305" i="3"/>
  <c r="E305" i="3"/>
  <c r="D305" i="3"/>
  <c r="C305" i="3"/>
  <c r="B305" i="3"/>
  <c r="H304" i="3"/>
  <c r="G304" i="3"/>
  <c r="F304" i="3"/>
  <c r="E304" i="3"/>
  <c r="K304" i="3" s="1"/>
  <c r="D304" i="3"/>
  <c r="J304" i="3" s="1"/>
  <c r="C304" i="3"/>
  <c r="I304" i="3" s="1"/>
  <c r="B304" i="3"/>
  <c r="J303" i="3"/>
  <c r="H303" i="3"/>
  <c r="G303" i="3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B301" i="3"/>
  <c r="H300" i="3"/>
  <c r="G300" i="3"/>
  <c r="F300" i="3"/>
  <c r="E300" i="3"/>
  <c r="K300" i="3" s="1"/>
  <c r="D300" i="3"/>
  <c r="J300" i="3" s="1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B297" i="3"/>
  <c r="H296" i="3"/>
  <c r="G296" i="3"/>
  <c r="F296" i="3"/>
  <c r="E296" i="3"/>
  <c r="K296" i="3" s="1"/>
  <c r="D296" i="3"/>
  <c r="J296" i="3" s="1"/>
  <c r="C296" i="3"/>
  <c r="I296" i="3" s="1"/>
  <c r="B296" i="3"/>
  <c r="J295" i="3"/>
  <c r="H295" i="3"/>
  <c r="G295" i="3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B293" i="3"/>
  <c r="H292" i="3"/>
  <c r="G292" i="3"/>
  <c r="F292" i="3"/>
  <c r="E292" i="3"/>
  <c r="K292" i="3" s="1"/>
  <c r="D292" i="3"/>
  <c r="J292" i="3" s="1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B289" i="3"/>
  <c r="H288" i="3"/>
  <c r="G288" i="3"/>
  <c r="F288" i="3"/>
  <c r="E288" i="3"/>
  <c r="K288" i="3" s="1"/>
  <c r="D288" i="3"/>
  <c r="J288" i="3" s="1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B285" i="3"/>
  <c r="H284" i="3"/>
  <c r="G284" i="3"/>
  <c r="F284" i="3"/>
  <c r="E284" i="3"/>
  <c r="K284" i="3" s="1"/>
  <c r="D284" i="3"/>
  <c r="J284" i="3" s="1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B281" i="3"/>
  <c r="H280" i="3"/>
  <c r="G280" i="3"/>
  <c r="F280" i="3"/>
  <c r="E280" i="3"/>
  <c r="K280" i="3" s="1"/>
  <c r="D280" i="3"/>
  <c r="J280" i="3" s="1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B277" i="3"/>
  <c r="H276" i="3"/>
  <c r="G276" i="3"/>
  <c r="F276" i="3"/>
  <c r="E276" i="3"/>
  <c r="K276" i="3" s="1"/>
  <c r="D276" i="3"/>
  <c r="J276" i="3" s="1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B273" i="3"/>
  <c r="H272" i="3"/>
  <c r="G272" i="3"/>
  <c r="F272" i="3"/>
  <c r="E272" i="3"/>
  <c r="K272" i="3" s="1"/>
  <c r="D272" i="3"/>
  <c r="J272" i="3" s="1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B269" i="3"/>
  <c r="H268" i="3"/>
  <c r="G268" i="3"/>
  <c r="F268" i="3"/>
  <c r="E268" i="3"/>
  <c r="K268" i="3" s="1"/>
  <c r="D268" i="3"/>
  <c r="J268" i="3" s="1"/>
  <c r="C268" i="3"/>
  <c r="I268" i="3" s="1"/>
  <c r="B268" i="3"/>
  <c r="J267" i="3"/>
  <c r="H267" i="3"/>
  <c r="G267" i="3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J263" i="3" s="1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I261" i="3" s="1"/>
  <c r="E261" i="3"/>
  <c r="D261" i="3"/>
  <c r="C261" i="3"/>
  <c r="B261" i="3"/>
  <c r="H260" i="3"/>
  <c r="G260" i="3"/>
  <c r="F260" i="3"/>
  <c r="E260" i="3"/>
  <c r="D260" i="3"/>
  <c r="J260" i="3" s="1"/>
  <c r="C260" i="3"/>
  <c r="I260" i="3" s="1"/>
  <c r="B260" i="3"/>
  <c r="H259" i="3"/>
  <c r="G259" i="3"/>
  <c r="J259" i="3" s="1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C258" i="3"/>
  <c r="B258" i="3"/>
  <c r="K257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I245" i="3" s="1"/>
  <c r="E245" i="3"/>
  <c r="D245" i="3"/>
  <c r="C245" i="3"/>
  <c r="B245" i="3"/>
  <c r="H244" i="3"/>
  <c r="G244" i="3"/>
  <c r="F244" i="3"/>
  <c r="E244" i="3"/>
  <c r="D244" i="3"/>
  <c r="J244" i="3" s="1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C242" i="3"/>
  <c r="B242" i="3"/>
  <c r="K241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I239" i="3" s="1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I229" i="3" s="1"/>
  <c r="E229" i="3"/>
  <c r="D229" i="3"/>
  <c r="C229" i="3"/>
  <c r="B229" i="3"/>
  <c r="H228" i="3"/>
  <c r="G228" i="3"/>
  <c r="F228" i="3"/>
  <c r="E228" i="3"/>
  <c r="D228" i="3"/>
  <c r="J228" i="3" s="1"/>
  <c r="C228" i="3"/>
  <c r="I228" i="3" s="1"/>
  <c r="B228" i="3"/>
  <c r="H227" i="3"/>
  <c r="G227" i="3"/>
  <c r="J227" i="3" s="1"/>
  <c r="F227" i="3"/>
  <c r="I227" i="3" s="1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C226" i="3"/>
  <c r="B226" i="3"/>
  <c r="K225" i="3"/>
  <c r="J225" i="3"/>
  <c r="I225" i="3"/>
  <c r="H225" i="3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B224" i="3"/>
  <c r="J223" i="3"/>
  <c r="H223" i="3"/>
  <c r="G223" i="3"/>
  <c r="F223" i="3"/>
  <c r="I223" i="3" s="1"/>
  <c r="E223" i="3"/>
  <c r="D223" i="3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K221" i="3"/>
  <c r="I221" i="3"/>
  <c r="H221" i="3"/>
  <c r="G221" i="3"/>
  <c r="F221" i="3"/>
  <c r="E221" i="3"/>
  <c r="D221" i="3"/>
  <c r="J221" i="3" s="1"/>
  <c r="C221" i="3"/>
  <c r="B221" i="3"/>
  <c r="H220" i="3"/>
  <c r="G220" i="3"/>
  <c r="F220" i="3"/>
  <c r="E220" i="3"/>
  <c r="K220" i="3" s="1"/>
  <c r="D220" i="3"/>
  <c r="J220" i="3" s="1"/>
  <c r="C220" i="3"/>
  <c r="I220" i="3" s="1"/>
  <c r="B220" i="3"/>
  <c r="J219" i="3"/>
  <c r="H219" i="3"/>
  <c r="G219" i="3"/>
  <c r="F219" i="3"/>
  <c r="I219" i="3" s="1"/>
  <c r="E219" i="3"/>
  <c r="K219" i="3" s="1"/>
  <c r="D219" i="3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J217" i="3"/>
  <c r="H217" i="3"/>
  <c r="G217" i="3"/>
  <c r="F217" i="3"/>
  <c r="I217" i="3" s="1"/>
  <c r="E217" i="3"/>
  <c r="D217" i="3"/>
  <c r="C217" i="3"/>
  <c r="B217" i="3"/>
  <c r="H216" i="3"/>
  <c r="G216" i="3"/>
  <c r="F216" i="3"/>
  <c r="E216" i="3"/>
  <c r="D216" i="3"/>
  <c r="J216" i="3" s="1"/>
  <c r="C216" i="3"/>
  <c r="B216" i="3"/>
  <c r="H215" i="3"/>
  <c r="G215" i="3"/>
  <c r="J215" i="3" s="1"/>
  <c r="F215" i="3"/>
  <c r="I215" i="3" s="1"/>
  <c r="E215" i="3"/>
  <c r="D215" i="3"/>
  <c r="C215" i="3"/>
  <c r="B215" i="3"/>
  <c r="I214" i="3"/>
  <c r="H214" i="3"/>
  <c r="K214" i="3" s="1"/>
  <c r="G214" i="3"/>
  <c r="J214" i="3" s="1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J211" i="3" s="1"/>
  <c r="F211" i="3"/>
  <c r="I211" i="3" s="1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D208" i="3"/>
  <c r="J208" i="3" s="1"/>
  <c r="C208" i="3"/>
  <c r="B208" i="3"/>
  <c r="H207" i="3"/>
  <c r="G207" i="3"/>
  <c r="J207" i="3" s="1"/>
  <c r="F207" i="3"/>
  <c r="I207" i="3" s="1"/>
  <c r="E207" i="3"/>
  <c r="D207" i="3"/>
  <c r="C207" i="3"/>
  <c r="B207" i="3"/>
  <c r="I206" i="3"/>
  <c r="H206" i="3"/>
  <c r="K206" i="3" s="1"/>
  <c r="G206" i="3"/>
  <c r="F206" i="3"/>
  <c r="E206" i="3"/>
  <c r="D206" i="3"/>
  <c r="C206" i="3"/>
  <c r="B206" i="3"/>
  <c r="K205" i="3"/>
  <c r="J205" i="3"/>
  <c r="I205" i="3"/>
  <c r="H205" i="3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J203" i="3"/>
  <c r="H203" i="3"/>
  <c r="G203" i="3"/>
  <c r="F203" i="3"/>
  <c r="I203" i="3" s="1"/>
  <c r="E203" i="3"/>
  <c r="K203" i="3" s="1"/>
  <c r="D203" i="3"/>
  <c r="C203" i="3"/>
  <c r="B203" i="3"/>
  <c r="J202" i="3"/>
  <c r="I202" i="3"/>
  <c r="H202" i="3"/>
  <c r="K202" i="3" s="1"/>
  <c r="G202" i="3"/>
  <c r="F202" i="3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H199" i="3"/>
  <c r="G199" i="3"/>
  <c r="F199" i="3"/>
  <c r="I199" i="3" s="1"/>
  <c r="E199" i="3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I194" i="3"/>
  <c r="H194" i="3"/>
  <c r="K194" i="3" s="1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I193" i="3" s="1"/>
  <c r="E193" i="3"/>
  <c r="D193" i="3"/>
  <c r="C193" i="3"/>
  <c r="B193" i="3"/>
  <c r="H192" i="3"/>
  <c r="K192" i="3" s="1"/>
  <c r="G192" i="3"/>
  <c r="F192" i="3"/>
  <c r="E192" i="3"/>
  <c r="D192" i="3"/>
  <c r="J192" i="3" s="1"/>
  <c r="C192" i="3"/>
  <c r="B192" i="3"/>
  <c r="J191" i="3"/>
  <c r="H191" i="3"/>
  <c r="G191" i="3"/>
  <c r="F191" i="3"/>
  <c r="I191" i="3" s="1"/>
  <c r="E191" i="3"/>
  <c r="D191" i="3"/>
  <c r="C191" i="3"/>
  <c r="B191" i="3"/>
  <c r="I190" i="3"/>
  <c r="H190" i="3"/>
  <c r="K190" i="3" s="1"/>
  <c r="G190" i="3"/>
  <c r="J190" i="3" s="1"/>
  <c r="F190" i="3"/>
  <c r="E190" i="3"/>
  <c r="D190" i="3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J187" i="3"/>
  <c r="H187" i="3"/>
  <c r="G187" i="3"/>
  <c r="F187" i="3"/>
  <c r="I187" i="3" s="1"/>
  <c r="E187" i="3"/>
  <c r="K187" i="3" s="1"/>
  <c r="D187" i="3"/>
  <c r="C187" i="3"/>
  <c r="B187" i="3"/>
  <c r="J186" i="3"/>
  <c r="I186" i="3"/>
  <c r="H186" i="3"/>
  <c r="K186" i="3" s="1"/>
  <c r="G186" i="3"/>
  <c r="F186" i="3"/>
  <c r="E186" i="3"/>
  <c r="D186" i="3"/>
  <c r="C186" i="3"/>
  <c r="B186" i="3"/>
  <c r="K185" i="3"/>
  <c r="H185" i="3"/>
  <c r="G185" i="3"/>
  <c r="F185" i="3"/>
  <c r="I185" i="3" s="1"/>
  <c r="E185" i="3"/>
  <c r="D185" i="3"/>
  <c r="J185" i="3" s="1"/>
  <c r="C185" i="3"/>
  <c r="B185" i="3"/>
  <c r="H184" i="3"/>
  <c r="G184" i="3"/>
  <c r="F184" i="3"/>
  <c r="E184" i="3"/>
  <c r="K184" i="3" s="1"/>
  <c r="D184" i="3"/>
  <c r="J184" i="3" s="1"/>
  <c r="C184" i="3"/>
  <c r="B184" i="3"/>
  <c r="H183" i="3"/>
  <c r="G183" i="3"/>
  <c r="J183" i="3" s="1"/>
  <c r="F183" i="3"/>
  <c r="I183" i="3" s="1"/>
  <c r="E183" i="3"/>
  <c r="D183" i="3"/>
  <c r="C183" i="3"/>
  <c r="B183" i="3"/>
  <c r="I182" i="3"/>
  <c r="H182" i="3"/>
  <c r="K182" i="3" s="1"/>
  <c r="G182" i="3"/>
  <c r="J182" i="3" s="1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B177" i="3"/>
  <c r="H176" i="3"/>
  <c r="G176" i="3"/>
  <c r="F176" i="3"/>
  <c r="E176" i="3"/>
  <c r="K176" i="3" s="1"/>
  <c r="D176" i="3"/>
  <c r="J176" i="3" s="1"/>
  <c r="C176" i="3"/>
  <c r="B176" i="3"/>
  <c r="H175" i="3"/>
  <c r="G175" i="3"/>
  <c r="J175" i="3" s="1"/>
  <c r="F175" i="3"/>
  <c r="I175" i="3" s="1"/>
  <c r="E175" i="3"/>
  <c r="D175" i="3"/>
  <c r="C175" i="3"/>
  <c r="B175" i="3"/>
  <c r="I174" i="3"/>
  <c r="H174" i="3"/>
  <c r="K174" i="3" s="1"/>
  <c r="G174" i="3"/>
  <c r="F174" i="3"/>
  <c r="E174" i="3"/>
  <c r="D174" i="3"/>
  <c r="J174" i="3" s="1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J171" i="3"/>
  <c r="H171" i="3"/>
  <c r="G171" i="3"/>
  <c r="F171" i="3"/>
  <c r="I171" i="3" s="1"/>
  <c r="E171" i="3"/>
  <c r="K171" i="3" s="1"/>
  <c r="D171" i="3"/>
  <c r="C171" i="3"/>
  <c r="B171" i="3"/>
  <c r="I170" i="3"/>
  <c r="H170" i="3"/>
  <c r="K170" i="3" s="1"/>
  <c r="G170" i="3"/>
  <c r="F170" i="3"/>
  <c r="E170" i="3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B169" i="3"/>
  <c r="H168" i="3"/>
  <c r="K168" i="3" s="1"/>
  <c r="G168" i="3"/>
  <c r="F168" i="3"/>
  <c r="E168" i="3"/>
  <c r="D168" i="3"/>
  <c r="J168" i="3" s="1"/>
  <c r="C168" i="3"/>
  <c r="B168" i="3"/>
  <c r="J167" i="3"/>
  <c r="H167" i="3"/>
  <c r="G167" i="3"/>
  <c r="F167" i="3"/>
  <c r="I167" i="3" s="1"/>
  <c r="E167" i="3"/>
  <c r="D167" i="3"/>
  <c r="C167" i="3"/>
  <c r="B167" i="3"/>
  <c r="I166" i="3"/>
  <c r="H166" i="3"/>
  <c r="K166" i="3" s="1"/>
  <c r="G166" i="3"/>
  <c r="F166" i="3"/>
  <c r="E166" i="3"/>
  <c r="D166" i="3"/>
  <c r="C166" i="3"/>
  <c r="B166" i="3"/>
  <c r="K165" i="3"/>
  <c r="H165" i="3"/>
  <c r="G165" i="3"/>
  <c r="F165" i="3"/>
  <c r="I165" i="3" s="1"/>
  <c r="E165" i="3"/>
  <c r="D165" i="3"/>
  <c r="J165" i="3" s="1"/>
  <c r="C165" i="3"/>
  <c r="B165" i="3"/>
  <c r="H164" i="3"/>
  <c r="G164" i="3"/>
  <c r="F164" i="3"/>
  <c r="E164" i="3"/>
  <c r="K164" i="3" s="1"/>
  <c r="D164" i="3"/>
  <c r="J164" i="3" s="1"/>
  <c r="C164" i="3"/>
  <c r="B164" i="3"/>
  <c r="H163" i="3"/>
  <c r="G163" i="3"/>
  <c r="J163" i="3" s="1"/>
  <c r="F163" i="3"/>
  <c r="I163" i="3" s="1"/>
  <c r="E163" i="3"/>
  <c r="K163" i="3" s="1"/>
  <c r="D163" i="3"/>
  <c r="C163" i="3"/>
  <c r="B163" i="3"/>
  <c r="I162" i="3"/>
  <c r="H162" i="3"/>
  <c r="K162" i="3" s="1"/>
  <c r="G162" i="3"/>
  <c r="J162" i="3" s="1"/>
  <c r="F162" i="3"/>
  <c r="E162" i="3"/>
  <c r="D162" i="3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B160" i="3"/>
  <c r="J159" i="3"/>
  <c r="H159" i="3"/>
  <c r="G159" i="3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I154" i="3"/>
  <c r="H154" i="3"/>
  <c r="K154" i="3" s="1"/>
  <c r="G154" i="3"/>
  <c r="F154" i="3"/>
  <c r="E154" i="3"/>
  <c r="D154" i="3"/>
  <c r="J154" i="3" s="1"/>
  <c r="C154" i="3"/>
  <c r="B154" i="3"/>
  <c r="K153" i="3"/>
  <c r="J153" i="3"/>
  <c r="H153" i="3"/>
  <c r="G153" i="3"/>
  <c r="F153" i="3"/>
  <c r="I153" i="3" s="1"/>
  <c r="E153" i="3"/>
  <c r="D153" i="3"/>
  <c r="C153" i="3"/>
  <c r="B153" i="3"/>
  <c r="H152" i="3"/>
  <c r="G152" i="3"/>
  <c r="F152" i="3"/>
  <c r="E152" i="3"/>
  <c r="K152" i="3" s="1"/>
  <c r="D152" i="3"/>
  <c r="J152" i="3" s="1"/>
  <c r="C152" i="3"/>
  <c r="B152" i="3"/>
  <c r="H151" i="3"/>
  <c r="G151" i="3"/>
  <c r="J151" i="3" s="1"/>
  <c r="F151" i="3"/>
  <c r="I151" i="3" s="1"/>
  <c r="E151" i="3"/>
  <c r="D151" i="3"/>
  <c r="C151" i="3"/>
  <c r="B151" i="3"/>
  <c r="I150" i="3"/>
  <c r="H150" i="3"/>
  <c r="K150" i="3" s="1"/>
  <c r="G150" i="3"/>
  <c r="J150" i="3" s="1"/>
  <c r="F150" i="3"/>
  <c r="E150" i="3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I147" i="3" s="1"/>
  <c r="E147" i="3"/>
  <c r="K147" i="3" s="1"/>
  <c r="D147" i="3"/>
  <c r="C147" i="3"/>
  <c r="B147" i="3"/>
  <c r="K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K144" i="3"/>
  <c r="H144" i="3"/>
  <c r="G144" i="3"/>
  <c r="F144" i="3"/>
  <c r="E144" i="3"/>
  <c r="D144" i="3"/>
  <c r="C144" i="3"/>
  <c r="I144" i="3" s="1"/>
  <c r="B144" i="3"/>
  <c r="H143" i="3"/>
  <c r="G143" i="3"/>
  <c r="J143" i="3" s="1"/>
  <c r="F143" i="3"/>
  <c r="I143" i="3" s="1"/>
  <c r="E143" i="3"/>
  <c r="D143" i="3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K140" i="3" s="1"/>
  <c r="G140" i="3"/>
  <c r="F140" i="3"/>
  <c r="E140" i="3"/>
  <c r="D140" i="3"/>
  <c r="J140" i="3" s="1"/>
  <c r="C140" i="3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I138" i="3"/>
  <c r="H138" i="3"/>
  <c r="G138" i="3"/>
  <c r="F138" i="3"/>
  <c r="E138" i="3"/>
  <c r="D138" i="3"/>
  <c r="C138" i="3"/>
  <c r="B138" i="3"/>
  <c r="K137" i="3"/>
  <c r="J137" i="3"/>
  <c r="H137" i="3"/>
  <c r="G137" i="3"/>
  <c r="F137" i="3"/>
  <c r="E137" i="3"/>
  <c r="D137" i="3"/>
  <c r="C137" i="3"/>
  <c r="I137" i="3" s="1"/>
  <c r="B137" i="3"/>
  <c r="H136" i="3"/>
  <c r="G136" i="3"/>
  <c r="F136" i="3"/>
  <c r="E136" i="3"/>
  <c r="K136" i="3" s="1"/>
  <c r="D136" i="3"/>
  <c r="C136" i="3"/>
  <c r="I136" i="3" s="1"/>
  <c r="B136" i="3"/>
  <c r="J135" i="3"/>
  <c r="H135" i="3"/>
  <c r="G135" i="3"/>
  <c r="F135" i="3"/>
  <c r="I135" i="3" s="1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J133" i="3"/>
  <c r="H133" i="3"/>
  <c r="G133" i="3"/>
  <c r="F133" i="3"/>
  <c r="E133" i="3"/>
  <c r="K133" i="3" s="1"/>
  <c r="D133" i="3"/>
  <c r="C133" i="3"/>
  <c r="B133" i="3"/>
  <c r="H132" i="3"/>
  <c r="G132" i="3"/>
  <c r="F132" i="3"/>
  <c r="E132" i="3"/>
  <c r="K132" i="3" s="1"/>
  <c r="D132" i="3"/>
  <c r="J132" i="3" s="1"/>
  <c r="C132" i="3"/>
  <c r="B132" i="3"/>
  <c r="H131" i="3"/>
  <c r="G131" i="3"/>
  <c r="J131" i="3" s="1"/>
  <c r="F131" i="3"/>
  <c r="I131" i="3" s="1"/>
  <c r="E131" i="3"/>
  <c r="K131" i="3" s="1"/>
  <c r="D131" i="3"/>
  <c r="C131" i="3"/>
  <c r="B131" i="3"/>
  <c r="K130" i="3"/>
  <c r="I130" i="3"/>
  <c r="H130" i="3"/>
  <c r="G130" i="3"/>
  <c r="J130" i="3" s="1"/>
  <c r="F130" i="3"/>
  <c r="E130" i="3"/>
  <c r="D130" i="3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K128" i="3"/>
  <c r="H128" i="3"/>
  <c r="G128" i="3"/>
  <c r="F128" i="3"/>
  <c r="E128" i="3"/>
  <c r="D128" i="3"/>
  <c r="C128" i="3"/>
  <c r="I128" i="3" s="1"/>
  <c r="B128" i="3"/>
  <c r="J127" i="3"/>
  <c r="H127" i="3"/>
  <c r="G127" i="3"/>
  <c r="F127" i="3"/>
  <c r="I127" i="3" s="1"/>
  <c r="E127" i="3"/>
  <c r="D127" i="3"/>
  <c r="C127" i="3"/>
  <c r="B127" i="3"/>
  <c r="J126" i="3"/>
  <c r="H126" i="3"/>
  <c r="K126" i="3" s="1"/>
  <c r="G126" i="3"/>
  <c r="F126" i="3"/>
  <c r="E126" i="3"/>
  <c r="D126" i="3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H124" i="3"/>
  <c r="G124" i="3"/>
  <c r="F124" i="3"/>
  <c r="E124" i="3"/>
  <c r="D124" i="3"/>
  <c r="C124" i="3"/>
  <c r="B124" i="3"/>
  <c r="I123" i="3"/>
  <c r="H123" i="3"/>
  <c r="G123" i="3"/>
  <c r="J123" i="3" s="1"/>
  <c r="F123" i="3"/>
  <c r="E123" i="3"/>
  <c r="D123" i="3"/>
  <c r="C123" i="3"/>
  <c r="B123" i="3"/>
  <c r="K122" i="3"/>
  <c r="J122" i="3"/>
  <c r="I122" i="3"/>
  <c r="H122" i="3"/>
  <c r="G122" i="3"/>
  <c r="F122" i="3"/>
  <c r="E122" i="3"/>
  <c r="D122" i="3"/>
  <c r="C122" i="3"/>
  <c r="B122" i="3"/>
  <c r="K121" i="3"/>
  <c r="I121" i="3"/>
  <c r="H121" i="3"/>
  <c r="G121" i="3"/>
  <c r="F121" i="3"/>
  <c r="E121" i="3"/>
  <c r="D121" i="3"/>
  <c r="J121" i="3" s="1"/>
  <c r="C121" i="3"/>
  <c r="B121" i="3"/>
  <c r="K120" i="3"/>
  <c r="H120" i="3"/>
  <c r="G120" i="3"/>
  <c r="F120" i="3"/>
  <c r="E120" i="3"/>
  <c r="D120" i="3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J118" i="3"/>
  <c r="I118" i="3"/>
  <c r="H118" i="3"/>
  <c r="K118" i="3" s="1"/>
  <c r="G118" i="3"/>
  <c r="F118" i="3"/>
  <c r="E118" i="3"/>
  <c r="D118" i="3"/>
  <c r="C118" i="3"/>
  <c r="B118" i="3"/>
  <c r="K117" i="3"/>
  <c r="H117" i="3"/>
  <c r="G117" i="3"/>
  <c r="F117" i="3"/>
  <c r="I117" i="3" s="1"/>
  <c r="E117" i="3"/>
  <c r="D117" i="3"/>
  <c r="J117" i="3" s="1"/>
  <c r="C117" i="3"/>
  <c r="B117" i="3"/>
  <c r="H116" i="3"/>
  <c r="K116" i="3" s="1"/>
  <c r="G116" i="3"/>
  <c r="F116" i="3"/>
  <c r="E116" i="3"/>
  <c r="D116" i="3"/>
  <c r="J116" i="3" s="1"/>
  <c r="C116" i="3"/>
  <c r="B116" i="3"/>
  <c r="I115" i="3"/>
  <c r="H115" i="3"/>
  <c r="G115" i="3"/>
  <c r="J115" i="3" s="1"/>
  <c r="F115" i="3"/>
  <c r="E115" i="3"/>
  <c r="K115" i="3" s="1"/>
  <c r="D115" i="3"/>
  <c r="C115" i="3"/>
  <c r="B115" i="3"/>
  <c r="K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F112" i="3"/>
  <c r="E112" i="3"/>
  <c r="D112" i="3"/>
  <c r="C112" i="3"/>
  <c r="I112" i="3" s="1"/>
  <c r="B112" i="3"/>
  <c r="J111" i="3"/>
  <c r="H111" i="3"/>
  <c r="G111" i="3"/>
  <c r="F111" i="3"/>
  <c r="I111" i="3" s="1"/>
  <c r="E111" i="3"/>
  <c r="D111" i="3"/>
  <c r="C111" i="3"/>
  <c r="B111" i="3"/>
  <c r="J110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H108" i="3"/>
  <c r="K108" i="3" s="1"/>
  <c r="G108" i="3"/>
  <c r="F108" i="3"/>
  <c r="E108" i="3"/>
  <c r="D108" i="3"/>
  <c r="J108" i="3" s="1"/>
  <c r="C108" i="3"/>
  <c r="B108" i="3"/>
  <c r="I107" i="3"/>
  <c r="H107" i="3"/>
  <c r="G107" i="3"/>
  <c r="J107" i="3" s="1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H104" i="3"/>
  <c r="G104" i="3"/>
  <c r="F104" i="3"/>
  <c r="E104" i="3"/>
  <c r="K104" i="3" s="1"/>
  <c r="D104" i="3"/>
  <c r="C104" i="3"/>
  <c r="I104" i="3" s="1"/>
  <c r="B104" i="3"/>
  <c r="J103" i="3"/>
  <c r="H103" i="3"/>
  <c r="G103" i="3"/>
  <c r="F103" i="3"/>
  <c r="I103" i="3" s="1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J101" i="3"/>
  <c r="H101" i="3"/>
  <c r="G101" i="3"/>
  <c r="F101" i="3"/>
  <c r="E101" i="3"/>
  <c r="K101" i="3" s="1"/>
  <c r="D101" i="3"/>
  <c r="C101" i="3"/>
  <c r="B101" i="3"/>
  <c r="H100" i="3"/>
  <c r="G100" i="3"/>
  <c r="F100" i="3"/>
  <c r="E100" i="3"/>
  <c r="K100" i="3" s="1"/>
  <c r="D100" i="3"/>
  <c r="J100" i="3" s="1"/>
  <c r="C100" i="3"/>
  <c r="B100" i="3"/>
  <c r="H99" i="3"/>
  <c r="G99" i="3"/>
  <c r="J99" i="3" s="1"/>
  <c r="F99" i="3"/>
  <c r="I99" i="3" s="1"/>
  <c r="E99" i="3"/>
  <c r="K99" i="3" s="1"/>
  <c r="D99" i="3"/>
  <c r="C99" i="3"/>
  <c r="B99" i="3"/>
  <c r="K98" i="3"/>
  <c r="I98" i="3"/>
  <c r="H98" i="3"/>
  <c r="G98" i="3"/>
  <c r="J98" i="3" s="1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C96" i="3"/>
  <c r="I96" i="3" s="1"/>
  <c r="B96" i="3"/>
  <c r="J95" i="3"/>
  <c r="H95" i="3"/>
  <c r="G95" i="3"/>
  <c r="F95" i="3"/>
  <c r="I95" i="3" s="1"/>
  <c r="E95" i="3"/>
  <c r="D95" i="3"/>
  <c r="C95" i="3"/>
  <c r="B95" i="3"/>
  <c r="J94" i="3"/>
  <c r="H94" i="3"/>
  <c r="K94" i="3" s="1"/>
  <c r="G94" i="3"/>
  <c r="F94" i="3"/>
  <c r="E94" i="3"/>
  <c r="D94" i="3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G92" i="3"/>
  <c r="F92" i="3"/>
  <c r="E92" i="3"/>
  <c r="D92" i="3"/>
  <c r="C92" i="3"/>
  <c r="B92" i="3"/>
  <c r="I91" i="3"/>
  <c r="H91" i="3"/>
  <c r="G91" i="3"/>
  <c r="J91" i="3" s="1"/>
  <c r="F91" i="3"/>
  <c r="E91" i="3"/>
  <c r="D91" i="3"/>
  <c r="C91" i="3"/>
  <c r="B91" i="3"/>
  <c r="K90" i="3"/>
  <c r="J90" i="3"/>
  <c r="I90" i="3"/>
  <c r="H90" i="3"/>
  <c r="G90" i="3"/>
  <c r="F90" i="3"/>
  <c r="E90" i="3"/>
  <c r="D90" i="3"/>
  <c r="C90" i="3"/>
  <c r="B90" i="3"/>
  <c r="H89" i="3"/>
  <c r="G89" i="3"/>
  <c r="F89" i="3"/>
  <c r="E89" i="3"/>
  <c r="K89" i="3" s="1"/>
  <c r="D89" i="3"/>
  <c r="J89" i="3" s="1"/>
  <c r="C89" i="3"/>
  <c r="I89" i="3" s="1"/>
  <c r="B89" i="3"/>
  <c r="K88" i="3"/>
  <c r="H88" i="3"/>
  <c r="G88" i="3"/>
  <c r="F88" i="3"/>
  <c r="E88" i="3"/>
  <c r="D88" i="3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J86" i="3"/>
  <c r="H86" i="3"/>
  <c r="K86" i="3" s="1"/>
  <c r="G86" i="3"/>
  <c r="F86" i="3"/>
  <c r="I86" i="3" s="1"/>
  <c r="E86" i="3"/>
  <c r="D86" i="3"/>
  <c r="C86" i="3"/>
  <c r="B86" i="3"/>
  <c r="J85" i="3"/>
  <c r="H85" i="3"/>
  <c r="K85" i="3" s="1"/>
  <c r="G85" i="3"/>
  <c r="F85" i="3"/>
  <c r="I85" i="3" s="1"/>
  <c r="E85" i="3"/>
  <c r="D85" i="3"/>
  <c r="C85" i="3"/>
  <c r="B85" i="3"/>
  <c r="H84" i="3"/>
  <c r="G84" i="3"/>
  <c r="J84" i="3" s="1"/>
  <c r="F84" i="3"/>
  <c r="E84" i="3"/>
  <c r="K84" i="3" s="1"/>
  <c r="D84" i="3"/>
  <c r="C84" i="3"/>
  <c r="I84" i="3" s="1"/>
  <c r="B84" i="3"/>
  <c r="H83" i="3"/>
  <c r="G83" i="3"/>
  <c r="F83" i="3"/>
  <c r="I83" i="3" s="1"/>
  <c r="E83" i="3"/>
  <c r="D83" i="3"/>
  <c r="J83" i="3" s="1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G80" i="3"/>
  <c r="J80" i="3" s="1"/>
  <c r="F80" i="3"/>
  <c r="E80" i="3"/>
  <c r="K80" i="3" s="1"/>
  <c r="D80" i="3"/>
  <c r="C80" i="3"/>
  <c r="I80" i="3" s="1"/>
  <c r="B80" i="3"/>
  <c r="H79" i="3"/>
  <c r="G79" i="3"/>
  <c r="F79" i="3"/>
  <c r="I79" i="3" s="1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B78" i="3"/>
  <c r="J77" i="3"/>
  <c r="H77" i="3"/>
  <c r="G77" i="3"/>
  <c r="F77" i="3"/>
  <c r="E77" i="3"/>
  <c r="K77" i="3" s="1"/>
  <c r="D77" i="3"/>
  <c r="C77" i="3"/>
  <c r="B77" i="3"/>
  <c r="H76" i="3"/>
  <c r="G76" i="3"/>
  <c r="J76" i="3" s="1"/>
  <c r="F76" i="3"/>
  <c r="E76" i="3"/>
  <c r="K76" i="3" s="1"/>
  <c r="D76" i="3"/>
  <c r="C76" i="3"/>
  <c r="B76" i="3"/>
  <c r="H75" i="3"/>
  <c r="G75" i="3"/>
  <c r="J75" i="3" s="1"/>
  <c r="F75" i="3"/>
  <c r="I75" i="3" s="1"/>
  <c r="E75" i="3"/>
  <c r="D75" i="3"/>
  <c r="C75" i="3"/>
  <c r="B75" i="3"/>
  <c r="J74" i="3"/>
  <c r="H74" i="3"/>
  <c r="K74" i="3" s="1"/>
  <c r="G74" i="3"/>
  <c r="F74" i="3"/>
  <c r="I74" i="3" s="1"/>
  <c r="E74" i="3"/>
  <c r="D74" i="3"/>
  <c r="C74" i="3"/>
  <c r="B74" i="3"/>
  <c r="J73" i="3"/>
  <c r="H73" i="3"/>
  <c r="K73" i="3" s="1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I71" i="3" s="1"/>
  <c r="E71" i="3"/>
  <c r="D71" i="3"/>
  <c r="J71" i="3" s="1"/>
  <c r="C71" i="3"/>
  <c r="B71" i="3"/>
  <c r="H70" i="3"/>
  <c r="K70" i="3" s="1"/>
  <c r="G70" i="3"/>
  <c r="F70" i="3"/>
  <c r="I70" i="3" s="1"/>
  <c r="E70" i="3"/>
  <c r="D70" i="3"/>
  <c r="J70" i="3" s="1"/>
  <c r="C70" i="3"/>
  <c r="B70" i="3"/>
  <c r="I69" i="3"/>
  <c r="H69" i="3"/>
  <c r="K69" i="3" s="1"/>
  <c r="G69" i="3"/>
  <c r="F69" i="3"/>
  <c r="E69" i="3"/>
  <c r="D69" i="3"/>
  <c r="J69" i="3" s="1"/>
  <c r="C69" i="3"/>
  <c r="B69" i="3"/>
  <c r="J68" i="3"/>
  <c r="H68" i="3"/>
  <c r="G68" i="3"/>
  <c r="F68" i="3"/>
  <c r="E68" i="3"/>
  <c r="K68" i="3" s="1"/>
  <c r="D68" i="3"/>
  <c r="C68" i="3"/>
  <c r="I68" i="3" s="1"/>
  <c r="B68" i="3"/>
  <c r="J67" i="3"/>
  <c r="H67" i="3"/>
  <c r="G67" i="3"/>
  <c r="F67" i="3"/>
  <c r="I67" i="3" s="1"/>
  <c r="E67" i="3"/>
  <c r="D67" i="3"/>
  <c r="C67" i="3"/>
  <c r="B67" i="3"/>
  <c r="J66" i="3"/>
  <c r="H66" i="3"/>
  <c r="K66" i="3" s="1"/>
  <c r="G66" i="3"/>
  <c r="F66" i="3"/>
  <c r="E66" i="3"/>
  <c r="D66" i="3"/>
  <c r="C66" i="3"/>
  <c r="B66" i="3"/>
  <c r="J65" i="3"/>
  <c r="H65" i="3"/>
  <c r="G65" i="3"/>
  <c r="F65" i="3"/>
  <c r="I65" i="3" s="1"/>
  <c r="E65" i="3"/>
  <c r="K65" i="3" s="1"/>
  <c r="D65" i="3"/>
  <c r="C65" i="3"/>
  <c r="B65" i="3"/>
  <c r="J64" i="3"/>
  <c r="H64" i="3"/>
  <c r="G64" i="3"/>
  <c r="F64" i="3"/>
  <c r="E64" i="3"/>
  <c r="K64" i="3" s="1"/>
  <c r="D64" i="3"/>
  <c r="C64" i="3"/>
  <c r="I64" i="3" s="1"/>
  <c r="B64" i="3"/>
  <c r="H63" i="3"/>
  <c r="G63" i="3"/>
  <c r="F63" i="3"/>
  <c r="I63" i="3" s="1"/>
  <c r="E63" i="3"/>
  <c r="D63" i="3"/>
  <c r="J63" i="3" s="1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C60" i="3"/>
  <c r="B60" i="3"/>
  <c r="I59" i="3"/>
  <c r="H59" i="3"/>
  <c r="K59" i="3" s="1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B58" i="3"/>
  <c r="J57" i="3"/>
  <c r="H57" i="3"/>
  <c r="G57" i="3"/>
  <c r="F57" i="3"/>
  <c r="E57" i="3"/>
  <c r="K57" i="3" s="1"/>
  <c r="D57" i="3"/>
  <c r="C57" i="3"/>
  <c r="B57" i="3"/>
  <c r="H56" i="3"/>
  <c r="G56" i="3"/>
  <c r="J56" i="3" s="1"/>
  <c r="F56" i="3"/>
  <c r="I56" i="3" s="1"/>
  <c r="E56" i="3"/>
  <c r="K56" i="3" s="1"/>
  <c r="D56" i="3"/>
  <c r="C56" i="3"/>
  <c r="B56" i="3"/>
  <c r="J55" i="3"/>
  <c r="H55" i="3"/>
  <c r="K55" i="3" s="1"/>
  <c r="G55" i="3"/>
  <c r="F55" i="3"/>
  <c r="I55" i="3" s="1"/>
  <c r="E55" i="3"/>
  <c r="D55" i="3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D52" i="3"/>
  <c r="J52" i="3" s="1"/>
  <c r="C52" i="3"/>
  <c r="B52" i="3"/>
  <c r="I51" i="3"/>
  <c r="H51" i="3"/>
  <c r="K51" i="3" s="1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B50" i="3"/>
  <c r="J49" i="3"/>
  <c r="H49" i="3"/>
  <c r="G49" i="3"/>
  <c r="F49" i="3"/>
  <c r="E49" i="3"/>
  <c r="K49" i="3" s="1"/>
  <c r="D49" i="3"/>
  <c r="C49" i="3"/>
  <c r="B49" i="3"/>
  <c r="J48" i="3"/>
  <c r="H48" i="3"/>
  <c r="G48" i="3"/>
  <c r="F48" i="3"/>
  <c r="I48" i="3" s="1"/>
  <c r="E48" i="3"/>
  <c r="K48" i="3" s="1"/>
  <c r="D48" i="3"/>
  <c r="C48" i="3"/>
  <c r="B48" i="3"/>
  <c r="H47" i="3"/>
  <c r="K47" i="3" s="1"/>
  <c r="G47" i="3"/>
  <c r="F47" i="3"/>
  <c r="I47" i="3" s="1"/>
  <c r="E47" i="3"/>
  <c r="D47" i="3"/>
  <c r="J47" i="3" s="1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I44" i="3" s="1"/>
  <c r="E44" i="3"/>
  <c r="K44" i="3" s="1"/>
  <c r="D44" i="3"/>
  <c r="C44" i="3"/>
  <c r="B44" i="3"/>
  <c r="I43" i="3"/>
  <c r="H43" i="3"/>
  <c r="K43" i="3" s="1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B42" i="3"/>
  <c r="J41" i="3"/>
  <c r="H41" i="3"/>
  <c r="G41" i="3"/>
  <c r="F41" i="3"/>
  <c r="E41" i="3"/>
  <c r="K41" i="3" s="1"/>
  <c r="D41" i="3"/>
  <c r="C41" i="3"/>
  <c r="B41" i="3"/>
  <c r="H40" i="3"/>
  <c r="G40" i="3"/>
  <c r="J40" i="3" s="1"/>
  <c r="F40" i="3"/>
  <c r="I40" i="3" s="1"/>
  <c r="E40" i="3"/>
  <c r="K40" i="3" s="1"/>
  <c r="D40" i="3"/>
  <c r="C40" i="3"/>
  <c r="B40" i="3"/>
  <c r="J39" i="3"/>
  <c r="H39" i="3"/>
  <c r="K39" i="3" s="1"/>
  <c r="G39" i="3"/>
  <c r="F39" i="3"/>
  <c r="I39" i="3" s="1"/>
  <c r="E39" i="3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I36" i="3" s="1"/>
  <c r="E36" i="3"/>
  <c r="D36" i="3"/>
  <c r="J36" i="3" s="1"/>
  <c r="C36" i="3"/>
  <c r="B36" i="3"/>
  <c r="I35" i="3"/>
  <c r="H35" i="3"/>
  <c r="K35" i="3" s="1"/>
  <c r="G35" i="3"/>
  <c r="F35" i="3"/>
  <c r="E35" i="3"/>
  <c r="D35" i="3"/>
  <c r="J35" i="3" s="1"/>
  <c r="C35" i="3"/>
  <c r="B35" i="3"/>
  <c r="K34" i="3"/>
  <c r="J34" i="3"/>
  <c r="H34" i="3"/>
  <c r="G34" i="3"/>
  <c r="F34" i="3"/>
  <c r="E34" i="3"/>
  <c r="D34" i="3"/>
  <c r="C34" i="3"/>
  <c r="B34" i="3"/>
  <c r="J33" i="3"/>
  <c r="H33" i="3"/>
  <c r="G33" i="3"/>
  <c r="F33" i="3"/>
  <c r="E33" i="3"/>
  <c r="K33" i="3" s="1"/>
  <c r="D33" i="3"/>
  <c r="C33" i="3"/>
  <c r="B33" i="3"/>
  <c r="J32" i="3"/>
  <c r="H32" i="3"/>
  <c r="G32" i="3"/>
  <c r="F32" i="3"/>
  <c r="I32" i="3" s="1"/>
  <c r="E32" i="3"/>
  <c r="K32" i="3" s="1"/>
  <c r="D32" i="3"/>
  <c r="C32" i="3"/>
  <c r="B32" i="3"/>
  <c r="H31" i="3"/>
  <c r="K31" i="3" s="1"/>
  <c r="G31" i="3"/>
  <c r="F31" i="3"/>
  <c r="I31" i="3" s="1"/>
  <c r="E31" i="3"/>
  <c r="D31" i="3"/>
  <c r="J31" i="3" s="1"/>
  <c r="C31" i="3"/>
  <c r="B31" i="3"/>
  <c r="H30" i="3"/>
  <c r="K30" i="3" s="1"/>
  <c r="G30" i="3"/>
  <c r="F30" i="3"/>
  <c r="E30" i="3"/>
  <c r="D30" i="3"/>
  <c r="J30" i="3" s="1"/>
  <c r="C30" i="3"/>
  <c r="I30" i="3" s="1"/>
  <c r="B30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C28" i="3"/>
  <c r="B28" i="3"/>
  <c r="I27" i="3"/>
  <c r="H27" i="3"/>
  <c r="K27" i="3" s="1"/>
  <c r="G27" i="3"/>
  <c r="F27" i="3"/>
  <c r="E27" i="3"/>
  <c r="D27" i="3"/>
  <c r="J27" i="3" s="1"/>
  <c r="C27" i="3"/>
  <c r="B27" i="3"/>
  <c r="K26" i="3"/>
  <c r="J26" i="3"/>
  <c r="H26" i="3"/>
  <c r="G26" i="3"/>
  <c r="F26" i="3"/>
  <c r="E26" i="3"/>
  <c r="D26" i="3"/>
  <c r="C26" i="3"/>
  <c r="B26" i="3"/>
  <c r="J25" i="3"/>
  <c r="H25" i="3"/>
  <c r="G25" i="3"/>
  <c r="F25" i="3"/>
  <c r="E25" i="3"/>
  <c r="K25" i="3" s="1"/>
  <c r="D25" i="3"/>
  <c r="C25" i="3"/>
  <c r="B25" i="3"/>
  <c r="H24" i="3"/>
  <c r="G24" i="3"/>
  <c r="J24" i="3" s="1"/>
  <c r="F24" i="3"/>
  <c r="I24" i="3" s="1"/>
  <c r="E24" i="3"/>
  <c r="K24" i="3" s="1"/>
  <c r="D24" i="3"/>
  <c r="C24" i="3"/>
  <c r="B24" i="3"/>
  <c r="J23" i="3"/>
  <c r="H23" i="3"/>
  <c r="K23" i="3" s="1"/>
  <c r="G23" i="3"/>
  <c r="F23" i="3"/>
  <c r="I23" i="3" s="1"/>
  <c r="E23" i="3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B21" i="3"/>
  <c r="H20" i="3"/>
  <c r="G20" i="3"/>
  <c r="F20" i="3"/>
  <c r="I20" i="3" s="1"/>
  <c r="E20" i="3"/>
  <c r="K20" i="3" s="1"/>
  <c r="D20" i="3"/>
  <c r="J20" i="3" s="1"/>
  <c r="C20" i="3"/>
  <c r="B20" i="3"/>
  <c r="J19" i="3"/>
  <c r="H19" i="3"/>
  <c r="K19" i="3" s="1"/>
  <c r="G19" i="3"/>
  <c r="F19" i="3"/>
  <c r="I19" i="3" s="1"/>
  <c r="E19" i="3"/>
  <c r="D19" i="3"/>
  <c r="C19" i="3"/>
  <c r="B19" i="3"/>
  <c r="H18" i="3"/>
  <c r="K18" i="3" s="1"/>
  <c r="G18" i="3"/>
  <c r="F18" i="3"/>
  <c r="E18" i="3"/>
  <c r="D18" i="3"/>
  <c r="J18" i="3" s="1"/>
  <c r="C18" i="3"/>
  <c r="I18" i="3" s="1"/>
  <c r="B18" i="3"/>
  <c r="H17" i="3"/>
  <c r="G17" i="3"/>
  <c r="F17" i="3"/>
  <c r="E17" i="3"/>
  <c r="K17" i="3" s="1"/>
  <c r="D17" i="3"/>
  <c r="J17" i="3" s="1"/>
  <c r="C17" i="3"/>
  <c r="B17" i="3"/>
  <c r="H16" i="3"/>
  <c r="G16" i="3"/>
  <c r="F16" i="3"/>
  <c r="I16" i="3" s="1"/>
  <c r="E16" i="3"/>
  <c r="K16" i="3" s="1"/>
  <c r="D16" i="3"/>
  <c r="J16" i="3" s="1"/>
  <c r="C16" i="3"/>
  <c r="B16" i="3"/>
  <c r="H15" i="3"/>
  <c r="K15" i="3" s="1"/>
  <c r="G15" i="3"/>
  <c r="J15" i="3" s="1"/>
  <c r="F15" i="3"/>
  <c r="I15" i="3" s="1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K13" i="3" s="1"/>
  <c r="D13" i="3"/>
  <c r="C13" i="3"/>
  <c r="B13" i="3"/>
  <c r="J12" i="3"/>
  <c r="H12" i="3"/>
  <c r="G12" i="3"/>
  <c r="F12" i="3"/>
  <c r="I12" i="3" s="1"/>
  <c r="E12" i="3"/>
  <c r="D12" i="3"/>
  <c r="C12" i="3"/>
  <c r="B12" i="3"/>
  <c r="J11" i="3"/>
  <c r="I11" i="3"/>
  <c r="H11" i="3"/>
  <c r="K11" i="3" s="1"/>
  <c r="G11" i="3"/>
  <c r="F11" i="3"/>
  <c r="E11" i="3"/>
  <c r="D11" i="3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H9" i="3"/>
  <c r="G9" i="3"/>
  <c r="F9" i="3"/>
  <c r="E9" i="3"/>
  <c r="D9" i="3"/>
  <c r="C9" i="3"/>
  <c r="B9" i="3"/>
  <c r="J8" i="3"/>
  <c r="H8" i="3"/>
  <c r="G8" i="3"/>
  <c r="F8" i="3"/>
  <c r="I8" i="3" s="1"/>
  <c r="E8" i="3"/>
  <c r="D8" i="3"/>
  <c r="C8" i="3"/>
  <c r="B8" i="3"/>
  <c r="J7" i="3"/>
  <c r="I7" i="3"/>
  <c r="H7" i="3"/>
  <c r="K7" i="3" s="1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34" i="2"/>
  <c r="K234" i="2" s="1"/>
  <c r="G234" i="2"/>
  <c r="F234" i="2"/>
  <c r="I234" i="2" s="1"/>
  <c r="E234" i="2"/>
  <c r="D234" i="2"/>
  <c r="J234" i="2" s="1"/>
  <c r="C234" i="2"/>
  <c r="B234" i="2"/>
  <c r="J233" i="2"/>
  <c r="H233" i="2"/>
  <c r="K233" i="2" s="1"/>
  <c r="G233" i="2"/>
  <c r="F233" i="2"/>
  <c r="E233" i="2"/>
  <c r="D233" i="2"/>
  <c r="C233" i="2"/>
  <c r="I233" i="2" s="1"/>
  <c r="B233" i="2"/>
  <c r="J232" i="2"/>
  <c r="H232" i="2"/>
  <c r="G232" i="2"/>
  <c r="F232" i="2"/>
  <c r="E232" i="2"/>
  <c r="D232" i="2"/>
  <c r="C232" i="2"/>
  <c r="I232" i="2" s="1"/>
  <c r="B232" i="2"/>
  <c r="H231" i="2"/>
  <c r="G231" i="2"/>
  <c r="J231" i="2" s="1"/>
  <c r="F231" i="2"/>
  <c r="I231" i="2" s="1"/>
  <c r="E231" i="2"/>
  <c r="D231" i="2"/>
  <c r="C231" i="2"/>
  <c r="B231" i="2"/>
  <c r="I230" i="2"/>
  <c r="H230" i="2"/>
  <c r="K230" i="2" s="1"/>
  <c r="G230" i="2"/>
  <c r="F230" i="2"/>
  <c r="E230" i="2"/>
  <c r="D230" i="2"/>
  <c r="J230" i="2" s="1"/>
  <c r="C230" i="2"/>
  <c r="B230" i="2"/>
  <c r="K229" i="2"/>
  <c r="J229" i="2"/>
  <c r="H229" i="2"/>
  <c r="G229" i="2"/>
  <c r="F229" i="2"/>
  <c r="E229" i="2"/>
  <c r="D229" i="2"/>
  <c r="C229" i="2"/>
  <c r="I229" i="2" s="1"/>
  <c r="B229" i="2"/>
  <c r="H228" i="2"/>
  <c r="G228" i="2"/>
  <c r="F228" i="2"/>
  <c r="E228" i="2"/>
  <c r="D228" i="2"/>
  <c r="J228" i="2" s="1"/>
  <c r="C228" i="2"/>
  <c r="I228" i="2" s="1"/>
  <c r="B228" i="2"/>
  <c r="H227" i="2"/>
  <c r="G227" i="2"/>
  <c r="F227" i="2"/>
  <c r="I227" i="2" s="1"/>
  <c r="E227" i="2"/>
  <c r="D227" i="2"/>
  <c r="C227" i="2"/>
  <c r="B227" i="2"/>
  <c r="I226" i="2"/>
  <c r="H226" i="2"/>
  <c r="K226" i="2" s="1"/>
  <c r="G226" i="2"/>
  <c r="F226" i="2"/>
  <c r="E226" i="2"/>
  <c r="D226" i="2"/>
  <c r="J226" i="2" s="1"/>
  <c r="C226" i="2"/>
  <c r="B226" i="2"/>
  <c r="J225" i="2"/>
  <c r="H225" i="2"/>
  <c r="K225" i="2" s="1"/>
  <c r="G225" i="2"/>
  <c r="F225" i="2"/>
  <c r="E225" i="2"/>
  <c r="D225" i="2"/>
  <c r="C225" i="2"/>
  <c r="B225" i="2"/>
  <c r="J224" i="2"/>
  <c r="H224" i="2"/>
  <c r="G224" i="2"/>
  <c r="F224" i="2"/>
  <c r="E224" i="2"/>
  <c r="D224" i="2"/>
  <c r="C224" i="2"/>
  <c r="I224" i="2" s="1"/>
  <c r="B224" i="2"/>
  <c r="J223" i="2"/>
  <c r="H223" i="2"/>
  <c r="G223" i="2"/>
  <c r="F223" i="2"/>
  <c r="I223" i="2" s="1"/>
  <c r="E223" i="2"/>
  <c r="D223" i="2"/>
  <c r="C223" i="2"/>
  <c r="B223" i="2"/>
  <c r="J222" i="2"/>
  <c r="I222" i="2"/>
  <c r="H222" i="2"/>
  <c r="K222" i="2" s="1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J216" i="2"/>
  <c r="H216" i="2"/>
  <c r="G216" i="2"/>
  <c r="F216" i="2"/>
  <c r="E216" i="2"/>
  <c r="K216" i="2" s="1"/>
  <c r="D216" i="2"/>
  <c r="C216" i="2"/>
  <c r="B216" i="2"/>
  <c r="H215" i="2"/>
  <c r="G215" i="2"/>
  <c r="F215" i="2"/>
  <c r="I215" i="2" s="1"/>
  <c r="E215" i="2"/>
  <c r="D215" i="2"/>
  <c r="J215" i="2" s="1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J212" i="2"/>
  <c r="H212" i="2"/>
  <c r="G212" i="2"/>
  <c r="F212" i="2"/>
  <c r="E212" i="2"/>
  <c r="K212" i="2" s="1"/>
  <c r="D212" i="2"/>
  <c r="C212" i="2"/>
  <c r="I212" i="2" s="1"/>
  <c r="B212" i="2"/>
  <c r="J211" i="2"/>
  <c r="I211" i="2"/>
  <c r="H211" i="2"/>
  <c r="G211" i="2"/>
  <c r="F211" i="2"/>
  <c r="E211" i="2"/>
  <c r="D211" i="2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B208" i="2"/>
  <c r="J207" i="2"/>
  <c r="H207" i="2"/>
  <c r="G207" i="2"/>
  <c r="F207" i="2"/>
  <c r="I207" i="2" s="1"/>
  <c r="E207" i="2"/>
  <c r="D207" i="2"/>
  <c r="C207" i="2"/>
  <c r="B207" i="2"/>
  <c r="J206" i="2"/>
  <c r="I206" i="2"/>
  <c r="H206" i="2"/>
  <c r="K206" i="2" s="1"/>
  <c r="G206" i="2"/>
  <c r="F206" i="2"/>
  <c r="E206" i="2"/>
  <c r="D206" i="2"/>
  <c r="C206" i="2"/>
  <c r="B206" i="2"/>
  <c r="K205" i="2"/>
  <c r="H205" i="2"/>
  <c r="G205" i="2"/>
  <c r="F205" i="2"/>
  <c r="E205" i="2"/>
  <c r="D205" i="2"/>
  <c r="J205" i="2" s="1"/>
  <c r="C205" i="2"/>
  <c r="I205" i="2" s="1"/>
  <c r="B205" i="2"/>
  <c r="H204" i="2"/>
  <c r="G204" i="2"/>
  <c r="F204" i="2"/>
  <c r="E204" i="2"/>
  <c r="K204" i="2" s="1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J200" i="2"/>
  <c r="H200" i="2"/>
  <c r="G200" i="2"/>
  <c r="F200" i="2"/>
  <c r="E200" i="2"/>
  <c r="K200" i="2" s="1"/>
  <c r="D200" i="2"/>
  <c r="C200" i="2"/>
  <c r="B200" i="2"/>
  <c r="H199" i="2"/>
  <c r="G199" i="2"/>
  <c r="F199" i="2"/>
  <c r="I199" i="2" s="1"/>
  <c r="E199" i="2"/>
  <c r="D199" i="2"/>
  <c r="J199" i="2" s="1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B197" i="2"/>
  <c r="J196" i="2"/>
  <c r="H196" i="2"/>
  <c r="G196" i="2"/>
  <c r="F196" i="2"/>
  <c r="E196" i="2"/>
  <c r="K196" i="2" s="1"/>
  <c r="D196" i="2"/>
  <c r="C196" i="2"/>
  <c r="I196" i="2" s="1"/>
  <c r="B196" i="2"/>
  <c r="J195" i="2"/>
  <c r="I195" i="2"/>
  <c r="H195" i="2"/>
  <c r="G195" i="2"/>
  <c r="F195" i="2"/>
  <c r="E195" i="2"/>
  <c r="D195" i="2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D193" i="2"/>
  <c r="J193" i="2" s="1"/>
  <c r="C193" i="2"/>
  <c r="B193" i="2"/>
  <c r="J192" i="2"/>
  <c r="H192" i="2"/>
  <c r="K192" i="2" s="1"/>
  <c r="G192" i="2"/>
  <c r="F192" i="2"/>
  <c r="E192" i="2"/>
  <c r="D192" i="2"/>
  <c r="C192" i="2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H189" i="2"/>
  <c r="G189" i="2"/>
  <c r="F189" i="2"/>
  <c r="I189" i="2" s="1"/>
  <c r="E189" i="2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B186" i="2"/>
  <c r="H185" i="2"/>
  <c r="G185" i="2"/>
  <c r="F185" i="2"/>
  <c r="I185" i="2" s="1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B184" i="2"/>
  <c r="I183" i="2"/>
  <c r="H183" i="2"/>
  <c r="G183" i="2"/>
  <c r="F183" i="2"/>
  <c r="E183" i="2"/>
  <c r="D183" i="2"/>
  <c r="J183" i="2" s="1"/>
  <c r="C183" i="2"/>
  <c r="B183" i="2"/>
  <c r="K182" i="2"/>
  <c r="J182" i="2"/>
  <c r="H182" i="2"/>
  <c r="G182" i="2"/>
  <c r="F182" i="2"/>
  <c r="E182" i="2"/>
  <c r="D182" i="2"/>
  <c r="C182" i="2"/>
  <c r="B182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J176" i="2"/>
  <c r="H176" i="2"/>
  <c r="K176" i="2" s="1"/>
  <c r="G176" i="2"/>
  <c r="F176" i="2"/>
  <c r="E176" i="2"/>
  <c r="D176" i="2"/>
  <c r="C176" i="2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F174" i="2"/>
  <c r="E174" i="2"/>
  <c r="D174" i="2"/>
  <c r="J174" i="2" s="1"/>
  <c r="C174" i="2"/>
  <c r="B174" i="2"/>
  <c r="H173" i="2"/>
  <c r="G173" i="2"/>
  <c r="F173" i="2"/>
  <c r="I173" i="2" s="1"/>
  <c r="E173" i="2"/>
  <c r="D173" i="2"/>
  <c r="J173" i="2" s="1"/>
  <c r="C173" i="2"/>
  <c r="B173" i="2"/>
  <c r="H172" i="2"/>
  <c r="K172" i="2" s="1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D171" i="2"/>
  <c r="J171" i="2" s="1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F166" i="2"/>
  <c r="E166" i="2"/>
  <c r="D166" i="2"/>
  <c r="J166" i="2" s="1"/>
  <c r="C166" i="2"/>
  <c r="B166" i="2"/>
  <c r="H165" i="2"/>
  <c r="G165" i="2"/>
  <c r="F165" i="2"/>
  <c r="I165" i="2" s="1"/>
  <c r="E165" i="2"/>
  <c r="K165" i="2" s="1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B164" i="2"/>
  <c r="J163" i="2"/>
  <c r="I163" i="2"/>
  <c r="H163" i="2"/>
  <c r="G163" i="2"/>
  <c r="F163" i="2"/>
  <c r="E163" i="2"/>
  <c r="D163" i="2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D161" i="2"/>
  <c r="J161" i="2" s="1"/>
  <c r="C161" i="2"/>
  <c r="B161" i="2"/>
  <c r="J160" i="2"/>
  <c r="H160" i="2"/>
  <c r="K160" i="2" s="1"/>
  <c r="G160" i="2"/>
  <c r="F160" i="2"/>
  <c r="E160" i="2"/>
  <c r="D160" i="2"/>
  <c r="C160" i="2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D157" i="2"/>
  <c r="J157" i="2" s="1"/>
  <c r="C157" i="2"/>
  <c r="I157" i="2" s="1"/>
  <c r="B157" i="2"/>
  <c r="H156" i="2"/>
  <c r="G156" i="2"/>
  <c r="J156" i="2" s="1"/>
  <c r="F156" i="2"/>
  <c r="E156" i="2"/>
  <c r="K156" i="2" s="1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J152" i="2"/>
  <c r="H152" i="2"/>
  <c r="K152" i="2" s="1"/>
  <c r="G152" i="2"/>
  <c r="F152" i="2"/>
  <c r="E152" i="2"/>
  <c r="D152" i="2"/>
  <c r="C152" i="2"/>
  <c r="B152" i="2"/>
  <c r="J151" i="2"/>
  <c r="I151" i="2"/>
  <c r="H151" i="2"/>
  <c r="G151" i="2"/>
  <c r="F151" i="2"/>
  <c r="E151" i="2"/>
  <c r="K151" i="2" s="1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J148" i="2"/>
  <c r="H148" i="2"/>
  <c r="G148" i="2"/>
  <c r="F148" i="2"/>
  <c r="E148" i="2"/>
  <c r="K148" i="2" s="1"/>
  <c r="D148" i="2"/>
  <c r="C148" i="2"/>
  <c r="B148" i="2"/>
  <c r="I147" i="2"/>
  <c r="H147" i="2"/>
  <c r="G147" i="2"/>
  <c r="J147" i="2" s="1"/>
  <c r="F147" i="2"/>
  <c r="E147" i="2"/>
  <c r="D147" i="2"/>
  <c r="C147" i="2"/>
  <c r="B147" i="2"/>
  <c r="K146" i="2"/>
  <c r="I146" i="2"/>
  <c r="H146" i="2"/>
  <c r="G146" i="2"/>
  <c r="F146" i="2"/>
  <c r="E146" i="2"/>
  <c r="D146" i="2"/>
  <c r="J146" i="2" s="1"/>
  <c r="C146" i="2"/>
  <c r="B146" i="2"/>
  <c r="K145" i="2"/>
  <c r="I145" i="2"/>
  <c r="H145" i="2"/>
  <c r="G145" i="2"/>
  <c r="F145" i="2"/>
  <c r="E145" i="2"/>
  <c r="D145" i="2"/>
  <c r="J145" i="2" s="1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F142" i="2"/>
  <c r="I142" i="2" s="1"/>
  <c r="E142" i="2"/>
  <c r="D142" i="2"/>
  <c r="J142" i="2" s="1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K140" i="2" s="1"/>
  <c r="G140" i="2"/>
  <c r="F140" i="2"/>
  <c r="E140" i="2"/>
  <c r="D140" i="2"/>
  <c r="C140" i="2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I137" i="2" s="1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J136" i="2" s="1"/>
  <c r="C136" i="2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B132" i="2"/>
  <c r="H131" i="2"/>
  <c r="G131" i="2"/>
  <c r="F131" i="2"/>
  <c r="I131" i="2" s="1"/>
  <c r="E131" i="2"/>
  <c r="K131" i="2" s="1"/>
  <c r="D131" i="2"/>
  <c r="J131" i="2" s="1"/>
  <c r="C131" i="2"/>
  <c r="B131" i="2"/>
  <c r="H130" i="2"/>
  <c r="K130" i="2" s="1"/>
  <c r="G130" i="2"/>
  <c r="J130" i="2" s="1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F126" i="2"/>
  <c r="I126" i="2" s="1"/>
  <c r="E126" i="2"/>
  <c r="D126" i="2"/>
  <c r="J126" i="2" s="1"/>
  <c r="C126" i="2"/>
  <c r="B126" i="2"/>
  <c r="J125" i="2"/>
  <c r="H125" i="2"/>
  <c r="K125" i="2" s="1"/>
  <c r="G125" i="2"/>
  <c r="F125" i="2"/>
  <c r="E125" i="2"/>
  <c r="D125" i="2"/>
  <c r="C125" i="2"/>
  <c r="I125" i="2" s="1"/>
  <c r="B125" i="2"/>
  <c r="J124" i="2"/>
  <c r="H124" i="2"/>
  <c r="K124" i="2" s="1"/>
  <c r="G124" i="2"/>
  <c r="F124" i="2"/>
  <c r="E124" i="2"/>
  <c r="D124" i="2"/>
  <c r="C124" i="2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F121" i="2"/>
  <c r="I121" i="2" s="1"/>
  <c r="E121" i="2"/>
  <c r="K121" i="2" s="1"/>
  <c r="D121" i="2"/>
  <c r="J121" i="2" s="1"/>
  <c r="C121" i="2"/>
  <c r="B121" i="2"/>
  <c r="K120" i="2"/>
  <c r="H120" i="2"/>
  <c r="G120" i="2"/>
  <c r="F120" i="2"/>
  <c r="E120" i="2"/>
  <c r="D120" i="2"/>
  <c r="J120" i="2" s="1"/>
  <c r="C120" i="2"/>
  <c r="B120" i="2"/>
  <c r="I119" i="2"/>
  <c r="H119" i="2"/>
  <c r="G119" i="2"/>
  <c r="J119" i="2" s="1"/>
  <c r="F119" i="2"/>
  <c r="E119" i="2"/>
  <c r="D119" i="2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K114" i="2" s="1"/>
  <c r="G114" i="2"/>
  <c r="J114" i="2" s="1"/>
  <c r="F114" i="2"/>
  <c r="E114" i="2"/>
  <c r="D114" i="2"/>
  <c r="C114" i="2"/>
  <c r="I114" i="2" s="1"/>
  <c r="B114" i="2"/>
  <c r="J113" i="2"/>
  <c r="I113" i="2"/>
  <c r="H113" i="2"/>
  <c r="G113" i="2"/>
  <c r="F113" i="2"/>
  <c r="E113" i="2"/>
  <c r="K113" i="2" s="1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H110" i="2"/>
  <c r="K110" i="2" s="1"/>
  <c r="G110" i="2"/>
  <c r="J110" i="2" s="1"/>
  <c r="F110" i="2"/>
  <c r="E110" i="2"/>
  <c r="D110" i="2"/>
  <c r="C110" i="2"/>
  <c r="I110" i="2" s="1"/>
  <c r="B110" i="2"/>
  <c r="J109" i="2"/>
  <c r="I109" i="2"/>
  <c r="H109" i="2"/>
  <c r="G109" i="2"/>
  <c r="F109" i="2"/>
  <c r="E109" i="2"/>
  <c r="K109" i="2" s="1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I107" i="2" s="1"/>
  <c r="E107" i="2"/>
  <c r="K107" i="2" s="1"/>
  <c r="D107" i="2"/>
  <c r="J107" i="2" s="1"/>
  <c r="C107" i="2"/>
  <c r="B107" i="2"/>
  <c r="H106" i="2"/>
  <c r="K106" i="2" s="1"/>
  <c r="G106" i="2"/>
  <c r="J106" i="2" s="1"/>
  <c r="F106" i="2"/>
  <c r="E106" i="2"/>
  <c r="D106" i="2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K102" i="2" s="1"/>
  <c r="G102" i="2"/>
  <c r="J102" i="2" s="1"/>
  <c r="F102" i="2"/>
  <c r="E102" i="2"/>
  <c r="D102" i="2"/>
  <c r="C102" i="2"/>
  <c r="I102" i="2" s="1"/>
  <c r="B102" i="2"/>
  <c r="J101" i="2"/>
  <c r="I101" i="2"/>
  <c r="H101" i="2"/>
  <c r="G101" i="2"/>
  <c r="F101" i="2"/>
  <c r="E101" i="2"/>
  <c r="K101" i="2" s="1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H98" i="2"/>
  <c r="K98" i="2" s="1"/>
  <c r="G98" i="2"/>
  <c r="J98" i="2" s="1"/>
  <c r="F98" i="2"/>
  <c r="E98" i="2"/>
  <c r="D98" i="2"/>
  <c r="C98" i="2"/>
  <c r="I98" i="2" s="1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H94" i="2"/>
  <c r="K94" i="2" s="1"/>
  <c r="G94" i="2"/>
  <c r="J94" i="2" s="1"/>
  <c r="F94" i="2"/>
  <c r="E94" i="2"/>
  <c r="D94" i="2"/>
  <c r="C94" i="2"/>
  <c r="I94" i="2" s="1"/>
  <c r="B94" i="2"/>
  <c r="J93" i="2"/>
  <c r="I93" i="2"/>
  <c r="H93" i="2"/>
  <c r="G93" i="2"/>
  <c r="F93" i="2"/>
  <c r="E93" i="2"/>
  <c r="K93" i="2" s="1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H90" i="2"/>
  <c r="K90" i="2" s="1"/>
  <c r="G90" i="2"/>
  <c r="J90" i="2" s="1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K87" i="2" s="1"/>
  <c r="D87" i="2"/>
  <c r="J87" i="2" s="1"/>
  <c r="C87" i="2"/>
  <c r="B87" i="2"/>
  <c r="H86" i="2"/>
  <c r="K86" i="2" s="1"/>
  <c r="G86" i="2"/>
  <c r="J86" i="2" s="1"/>
  <c r="F86" i="2"/>
  <c r="E86" i="2"/>
  <c r="D86" i="2"/>
  <c r="C86" i="2"/>
  <c r="I86" i="2" s="1"/>
  <c r="B86" i="2"/>
  <c r="J85" i="2"/>
  <c r="I85" i="2"/>
  <c r="H85" i="2"/>
  <c r="G85" i="2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K83" i="2" s="1"/>
  <c r="D83" i="2"/>
  <c r="J83" i="2" s="1"/>
  <c r="C83" i="2"/>
  <c r="B83" i="2"/>
  <c r="H82" i="2"/>
  <c r="K82" i="2" s="1"/>
  <c r="G82" i="2"/>
  <c r="J82" i="2" s="1"/>
  <c r="F82" i="2"/>
  <c r="E82" i="2"/>
  <c r="D82" i="2"/>
  <c r="C82" i="2"/>
  <c r="I82" i="2" s="1"/>
  <c r="B82" i="2"/>
  <c r="J81" i="2"/>
  <c r="I81" i="2"/>
  <c r="H81" i="2"/>
  <c r="G81" i="2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K78" i="2" s="1"/>
  <c r="G78" i="2"/>
  <c r="J78" i="2" s="1"/>
  <c r="F78" i="2"/>
  <c r="E78" i="2"/>
  <c r="D78" i="2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I75" i="2" s="1"/>
  <c r="E75" i="2"/>
  <c r="K75" i="2" s="1"/>
  <c r="D75" i="2"/>
  <c r="J75" i="2" s="1"/>
  <c r="C75" i="2"/>
  <c r="B75" i="2"/>
  <c r="H74" i="2"/>
  <c r="K74" i="2" s="1"/>
  <c r="G74" i="2"/>
  <c r="J74" i="2" s="1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I71" i="2" s="1"/>
  <c r="E71" i="2"/>
  <c r="K71" i="2" s="1"/>
  <c r="D71" i="2"/>
  <c r="J71" i="2" s="1"/>
  <c r="C71" i="2"/>
  <c r="B71" i="2"/>
  <c r="H70" i="2"/>
  <c r="K70" i="2" s="1"/>
  <c r="G70" i="2"/>
  <c r="J70" i="2" s="1"/>
  <c r="F70" i="2"/>
  <c r="E70" i="2"/>
  <c r="D70" i="2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K66" i="2" s="1"/>
  <c r="G66" i="2"/>
  <c r="J66" i="2" s="1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H62" i="2"/>
  <c r="K62" i="2" s="1"/>
  <c r="G62" i="2"/>
  <c r="J62" i="2" s="1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K59" i="2" s="1"/>
  <c r="D59" i="2"/>
  <c r="J59" i="2" s="1"/>
  <c r="C59" i="2"/>
  <c r="B59" i="2"/>
  <c r="H58" i="2"/>
  <c r="K58" i="2" s="1"/>
  <c r="G58" i="2"/>
  <c r="J58" i="2" s="1"/>
  <c r="F58" i="2"/>
  <c r="E58" i="2"/>
  <c r="D58" i="2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J54" i="2" s="1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I51" i="2" s="1"/>
  <c r="E51" i="2"/>
  <c r="K51" i="2" s="1"/>
  <c r="D51" i="2"/>
  <c r="J51" i="2" s="1"/>
  <c r="C51" i="2"/>
  <c r="B51" i="2"/>
  <c r="H50" i="2"/>
  <c r="K50" i="2" s="1"/>
  <c r="G50" i="2"/>
  <c r="J50" i="2" s="1"/>
  <c r="F50" i="2"/>
  <c r="E50" i="2"/>
  <c r="D50" i="2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K46" i="2" s="1"/>
  <c r="G46" i="2"/>
  <c r="J46" i="2" s="1"/>
  <c r="F46" i="2"/>
  <c r="E46" i="2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K42" i="2" s="1"/>
  <c r="G42" i="2"/>
  <c r="J42" i="2" s="1"/>
  <c r="F42" i="2"/>
  <c r="E42" i="2"/>
  <c r="D42" i="2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I39" i="2" s="1"/>
  <c r="E39" i="2"/>
  <c r="K39" i="2" s="1"/>
  <c r="D39" i="2"/>
  <c r="J39" i="2" s="1"/>
  <c r="C39" i="2"/>
  <c r="B39" i="2"/>
  <c r="H38" i="2"/>
  <c r="K38" i="2" s="1"/>
  <c r="G38" i="2"/>
  <c r="J38" i="2" s="1"/>
  <c r="F38" i="2"/>
  <c r="E38" i="2"/>
  <c r="D38" i="2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I35" i="2" s="1"/>
  <c r="E35" i="2"/>
  <c r="K35" i="2" s="1"/>
  <c r="D35" i="2"/>
  <c r="J35" i="2" s="1"/>
  <c r="C35" i="2"/>
  <c r="B35" i="2"/>
  <c r="H34" i="2"/>
  <c r="K34" i="2" s="1"/>
  <c r="G34" i="2"/>
  <c r="J34" i="2" s="1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K30" i="2" s="1"/>
  <c r="G30" i="2"/>
  <c r="J30" i="2" s="1"/>
  <c r="F30" i="2"/>
  <c r="E30" i="2"/>
  <c r="D30" i="2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H26" i="2"/>
  <c r="K26" i="2" s="1"/>
  <c r="G26" i="2"/>
  <c r="J26" i="2" s="1"/>
  <c r="F26" i="2"/>
  <c r="E26" i="2"/>
  <c r="D26" i="2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H22" i="2"/>
  <c r="K22" i="2" s="1"/>
  <c r="G22" i="2"/>
  <c r="J22" i="2" s="1"/>
  <c r="F22" i="2"/>
  <c r="E22" i="2"/>
  <c r="D22" i="2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K18" i="2" s="1"/>
  <c r="G18" i="2"/>
  <c r="J18" i="2" s="1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J14" i="2" s="1"/>
  <c r="F14" i="2"/>
  <c r="E14" i="2"/>
  <c r="D14" i="2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H10" i="2"/>
  <c r="K10" i="2" s="1"/>
  <c r="G10" i="2"/>
  <c r="J10" i="2" s="1"/>
  <c r="F10" i="2"/>
  <c r="E10" i="2"/>
  <c r="D10" i="2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C6" i="2" s="1"/>
  <c r="B8" i="2"/>
  <c r="H7" i="2"/>
  <c r="G7" i="2"/>
  <c r="F7" i="2"/>
  <c r="F6" i="2" s="1"/>
  <c r="E7" i="2"/>
  <c r="K7" i="2" s="1"/>
  <c r="D7" i="2"/>
  <c r="J7" i="2" s="1"/>
  <c r="C7" i="2"/>
  <c r="B7" i="2"/>
  <c r="H6" i="2"/>
  <c r="G6" i="2"/>
  <c r="F4" i="2"/>
  <c r="C4" i="2"/>
  <c r="I2" i="2"/>
  <c r="G2" i="2"/>
  <c r="I6" i="2" l="1"/>
  <c r="I124" i="2"/>
  <c r="I140" i="2"/>
  <c r="I152" i="2"/>
  <c r="K157" i="2"/>
  <c r="I160" i="2"/>
  <c r="K179" i="2"/>
  <c r="I182" i="2"/>
  <c r="K189" i="2"/>
  <c r="I192" i="2"/>
  <c r="J204" i="2"/>
  <c r="I225" i="2"/>
  <c r="J28" i="3"/>
  <c r="K29" i="3"/>
  <c r="J44" i="3"/>
  <c r="K45" i="3"/>
  <c r="J60" i="3"/>
  <c r="K61" i="3"/>
  <c r="D6" i="2"/>
  <c r="J6" i="2" s="1"/>
  <c r="I120" i="2"/>
  <c r="I136" i="2"/>
  <c r="K171" i="2"/>
  <c r="I174" i="2"/>
  <c r="K181" i="2"/>
  <c r="I184" i="2"/>
  <c r="K224" i="2"/>
  <c r="J227" i="2"/>
  <c r="K228" i="2"/>
  <c r="K8" i="3"/>
  <c r="K9" i="3"/>
  <c r="E6" i="2"/>
  <c r="K6" i="2" s="1"/>
  <c r="I8" i="2"/>
  <c r="K119" i="2"/>
  <c r="K135" i="2"/>
  <c r="I148" i="2"/>
  <c r="K161" i="2"/>
  <c r="I164" i="2"/>
  <c r="K183" i="2"/>
  <c r="I186" i="2"/>
  <c r="K193" i="2"/>
  <c r="I197" i="2"/>
  <c r="K209" i="2"/>
  <c r="I213" i="2"/>
  <c r="K227" i="2"/>
  <c r="K232" i="2"/>
  <c r="K12" i="3"/>
  <c r="I7" i="2"/>
  <c r="I116" i="2"/>
  <c r="I132" i="2"/>
  <c r="K147" i="2"/>
  <c r="K163" i="2"/>
  <c r="I166" i="2"/>
  <c r="K173" i="2"/>
  <c r="I176" i="2"/>
  <c r="K195" i="2"/>
  <c r="I200" i="2"/>
  <c r="K211" i="2"/>
  <c r="I216" i="2"/>
  <c r="I33" i="3"/>
  <c r="I34" i="3"/>
  <c r="I49" i="3"/>
  <c r="I50" i="3"/>
  <c r="I66" i="3"/>
  <c r="K199" i="2"/>
  <c r="K215" i="2"/>
  <c r="I13" i="3"/>
  <c r="I21" i="3"/>
  <c r="J88" i="3"/>
  <c r="J106" i="3"/>
  <c r="I108" i="3"/>
  <c r="J120" i="3"/>
  <c r="J138" i="3"/>
  <c r="I140" i="3"/>
  <c r="K175" i="3"/>
  <c r="J226" i="3"/>
  <c r="K228" i="3"/>
  <c r="J242" i="3"/>
  <c r="K244" i="3"/>
  <c r="J258" i="3"/>
  <c r="K260" i="3"/>
  <c r="I164" i="3"/>
  <c r="I169" i="3"/>
  <c r="J206" i="3"/>
  <c r="K208" i="3"/>
  <c r="I208" i="2"/>
  <c r="K223" i="2"/>
  <c r="K231" i="2"/>
  <c r="I25" i="3"/>
  <c r="I26" i="3"/>
  <c r="K36" i="3"/>
  <c r="K37" i="3"/>
  <c r="I41" i="3"/>
  <c r="I42" i="3"/>
  <c r="K52" i="3"/>
  <c r="K53" i="3"/>
  <c r="I57" i="3"/>
  <c r="I58" i="3"/>
  <c r="K71" i="3"/>
  <c r="I76" i="3"/>
  <c r="I77" i="3"/>
  <c r="I78" i="3"/>
  <c r="J92" i="3"/>
  <c r="I101" i="3"/>
  <c r="J114" i="3"/>
  <c r="J124" i="3"/>
  <c r="I133" i="3"/>
  <c r="J146" i="3"/>
  <c r="I168" i="3"/>
  <c r="K207" i="3"/>
  <c r="K207" i="2"/>
  <c r="I9" i="3"/>
  <c r="I17" i="3"/>
  <c r="K91" i="3"/>
  <c r="K92" i="3"/>
  <c r="K123" i="3"/>
  <c r="K124" i="3"/>
  <c r="J166" i="3"/>
  <c r="I177" i="3"/>
  <c r="K216" i="3"/>
  <c r="I233" i="3"/>
  <c r="I237" i="3"/>
  <c r="I249" i="3"/>
  <c r="I253" i="3"/>
  <c r="K67" i="3"/>
  <c r="K83" i="3"/>
  <c r="K95" i="3"/>
  <c r="J96" i="3"/>
  <c r="I116" i="3"/>
  <c r="K127" i="3"/>
  <c r="J128" i="3"/>
  <c r="I160" i="3"/>
  <c r="K167" i="3"/>
  <c r="I192" i="3"/>
  <c r="K199" i="3"/>
  <c r="I224" i="3"/>
  <c r="K341" i="3"/>
  <c r="K63" i="3"/>
  <c r="K79" i="3"/>
  <c r="I92" i="3"/>
  <c r="K103" i="3"/>
  <c r="J104" i="3"/>
  <c r="I124" i="3"/>
  <c r="K135" i="3"/>
  <c r="J136" i="3"/>
  <c r="I152" i="3"/>
  <c r="K159" i="3"/>
  <c r="I184" i="3"/>
  <c r="K191" i="3"/>
  <c r="I216" i="3"/>
  <c r="K223" i="3"/>
  <c r="I330" i="3"/>
  <c r="I331" i="3"/>
  <c r="K75" i="3"/>
  <c r="I100" i="3"/>
  <c r="K111" i="3"/>
  <c r="J112" i="3"/>
  <c r="I132" i="3"/>
  <c r="K143" i="3"/>
  <c r="J144" i="3"/>
  <c r="K151" i="3"/>
  <c r="I176" i="3"/>
  <c r="K183" i="3"/>
  <c r="I208" i="3"/>
  <c r="K215" i="3"/>
  <c r="I265" i="3"/>
  <c r="I269" i="3"/>
  <c r="I273" i="3"/>
  <c r="I277" i="3"/>
  <c r="I281" i="3"/>
  <c r="I285" i="3"/>
  <c r="I289" i="3"/>
  <c r="I293" i="3"/>
  <c r="I297" i="3"/>
  <c r="I301" i="3"/>
  <c r="I305" i="3"/>
  <c r="J336" i="3"/>
  <c r="I314" i="3"/>
  <c r="K325" i="3"/>
  <c r="J326" i="3"/>
  <c r="J346" i="3"/>
  <c r="K357" i="3"/>
  <c r="K361" i="3"/>
  <c r="K365" i="3"/>
  <c r="K369" i="3"/>
  <c r="K373" i="3"/>
  <c r="K377" i="3"/>
  <c r="K381" i="3"/>
  <c r="K385" i="3"/>
  <c r="K389" i="3"/>
  <c r="K393" i="3"/>
  <c r="K397" i="3"/>
  <c r="K401" i="3"/>
  <c r="K405" i="3"/>
  <c r="K409" i="3"/>
  <c r="K413" i="3"/>
  <c r="K417" i="3"/>
  <c r="K421" i="3"/>
  <c r="K425" i="3"/>
  <c r="K429" i="3"/>
  <c r="K433" i="3"/>
  <c r="K437" i="3"/>
  <c r="K441" i="3"/>
  <c r="K445" i="3"/>
  <c r="K449" i="3"/>
  <c r="K453" i="3"/>
  <c r="K457" i="3"/>
  <c r="K461" i="3"/>
  <c r="K465" i="3"/>
  <c r="K469" i="3"/>
  <c r="K473" i="3"/>
  <c r="K313" i="3"/>
  <c r="J314" i="3"/>
  <c r="I334" i="3"/>
  <c r="K345" i="3"/>
</calcChain>
</file>

<file path=xl/sharedStrings.xml><?xml version="1.0" encoding="utf-8"?>
<sst xmlns="http://schemas.openxmlformats.org/spreadsheetml/2006/main" count="314" uniqueCount="277">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</sst>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I9" sqref="I9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43282</v>
      </c>
      <c r="F7" s="3" t="s">
        <v>3</v>
      </c>
      <c r="G7" s="5">
        <v>43646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21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E22" sqref="E22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07/01/2018 - 06/30/2019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07/01/2017 - 06/30/2018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34944724451.700005</v>
      </c>
      <c r="D6" s="43">
        <f t="shared" si="0"/>
        <v>6487965146.8900013</v>
      </c>
      <c r="E6" s="44">
        <f t="shared" si="0"/>
        <v>275183776.66666669</v>
      </c>
      <c r="F6" s="42">
        <f t="shared" si="0"/>
        <v>33119840268.450001</v>
      </c>
      <c r="G6" s="43">
        <f t="shared" si="0"/>
        <v>6184286996.3799992</v>
      </c>
      <c r="H6" s="44">
        <f t="shared" si="0"/>
        <v>279159099.16666669</v>
      </c>
      <c r="I6" s="20">
        <f t="shared" ref="I6:I69" si="1">IFERROR((C6-F6)/F6,"")</f>
        <v>5.5099425856482483E-2</v>
      </c>
      <c r="J6" s="20">
        <f t="shared" ref="J6:J69" si="2">IFERROR((D6-G6)/G6,"")</f>
        <v>4.910479586211984E-2</v>
      </c>
      <c r="K6" s="20">
        <f t="shared" ref="K6:K69" si="3">IFERROR((E6-H6)/H6,"")</f>
        <v>-1.424034721371059E-2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968629088.83000004</v>
      </c>
      <c r="D7" s="50">
        <f>IF('County Data'!E2&gt;9,'County Data'!D2,"*")</f>
        <v>177221775.75999999</v>
      </c>
      <c r="E7" s="51">
        <f>IF('County Data'!G2&gt;9,'County Data'!F2,"*")</f>
        <v>8738669.166666666</v>
      </c>
      <c r="F7" s="50">
        <f>IF('County Data'!I2&gt;9,'County Data'!H2,"*")</f>
        <v>973900285</v>
      </c>
      <c r="G7" s="50">
        <f>IF('County Data'!K2&gt;9,'County Data'!J2,"*")</f>
        <v>181394844.5</v>
      </c>
      <c r="H7" s="51">
        <f>IF('County Data'!M2&gt;9,'County Data'!L2,"*")</f>
        <v>7676171.1666666688</v>
      </c>
      <c r="I7" s="22">
        <f t="shared" si="1"/>
        <v>-5.4124598289854251E-3</v>
      </c>
      <c r="J7" s="22">
        <f t="shared" si="2"/>
        <v>-2.3005442913786943E-2</v>
      </c>
      <c r="K7" s="22">
        <f t="shared" si="3"/>
        <v>0.13841510004542806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1217165849.8399999</v>
      </c>
      <c r="D8" s="50">
        <f>IF('County Data'!E3&gt;9,'County Data'!D3,"*")</f>
        <v>292439150.45999998</v>
      </c>
      <c r="E8" s="51">
        <f>IF('County Data'!G3&gt;9,'County Data'!F3,"*")</f>
        <v>8494274.9999999925</v>
      </c>
      <c r="F8" s="50">
        <f>IF('County Data'!I3&gt;9,'County Data'!H3,"*")</f>
        <v>1190443706.9000001</v>
      </c>
      <c r="G8" s="50">
        <f>IF('County Data'!K3&gt;9,'County Data'!J3,"*")</f>
        <v>284616207.26999998</v>
      </c>
      <c r="H8" s="51">
        <f>IF('County Data'!M3&gt;9,'County Data'!L3,"*")</f>
        <v>8773460.5000000075</v>
      </c>
      <c r="I8" s="22">
        <f t="shared" si="1"/>
        <v>2.2447212568821231E-2</v>
      </c>
      <c r="J8" s="22">
        <f t="shared" si="2"/>
        <v>2.7485937167937857E-2</v>
      </c>
      <c r="K8" s="22">
        <f t="shared" si="3"/>
        <v>-3.1821594227273792E-2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656633408.00999999</v>
      </c>
      <c r="D9" s="46">
        <f>IF('County Data'!E4&gt;9,'County Data'!D4,"*")</f>
        <v>153863302.19</v>
      </c>
      <c r="E9" s="47">
        <f>IF('County Data'!G4&gt;9,'County Data'!F4,"*")</f>
        <v>3907251.5</v>
      </c>
      <c r="F9" s="48">
        <f>IF('County Data'!I4&gt;9,'County Data'!H4,"*")</f>
        <v>645810576.20000005</v>
      </c>
      <c r="G9" s="46">
        <f>IF('County Data'!K4&gt;9,'County Data'!J4,"*")</f>
        <v>154185993.41</v>
      </c>
      <c r="H9" s="47">
        <f>IF('County Data'!M4&gt;9,'County Data'!L4,"*")</f>
        <v>4103201.9999999995</v>
      </c>
      <c r="I9" s="9">
        <f t="shared" si="1"/>
        <v>1.6758523642772052E-2</v>
      </c>
      <c r="J9" s="9">
        <f t="shared" si="2"/>
        <v>-2.0928698701050113E-3</v>
      </c>
      <c r="K9" s="9">
        <f t="shared" si="3"/>
        <v>-4.7755508990295764E-2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7832188496.8999996</v>
      </c>
      <c r="D10" s="50">
        <f>IF('County Data'!E5&gt;9,'County Data'!D5,"*")</f>
        <v>1654724047.8800001</v>
      </c>
      <c r="E10" s="51">
        <f>IF('County Data'!G5&gt;9,'County Data'!F5,"*")</f>
        <v>71238472.166666672</v>
      </c>
      <c r="F10" s="50">
        <f>IF('County Data'!I5&gt;9,'County Data'!H5,"*")</f>
        <v>7975747227.3000002</v>
      </c>
      <c r="G10" s="50">
        <f>IF('County Data'!K5&gt;9,'County Data'!J5,"*")</f>
        <v>1629620059.8399999</v>
      </c>
      <c r="H10" s="51">
        <f>IF('County Data'!M5&gt;9,'County Data'!L5,"*")</f>
        <v>80428193.833333343</v>
      </c>
      <c r="I10" s="22">
        <f t="shared" si="1"/>
        <v>-1.7999408244611454E-2</v>
      </c>
      <c r="J10" s="22">
        <f t="shared" si="2"/>
        <v>1.5404810396396918E-2</v>
      </c>
      <c r="K10" s="22">
        <f t="shared" si="3"/>
        <v>-0.1142599532411482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24354694.289999999</v>
      </c>
      <c r="D11" s="46">
        <f>IF('County Data'!E6&gt;9,'County Data'!D6,"*")</f>
        <v>7790293.7199999997</v>
      </c>
      <c r="E11" s="47">
        <f>IF('County Data'!G6&gt;9,'County Data'!F6,"*")</f>
        <v>74095.166666666628</v>
      </c>
      <c r="F11" s="48">
        <f>IF('County Data'!I6&gt;9,'County Data'!H6,"*")</f>
        <v>19963952.66</v>
      </c>
      <c r="G11" s="46">
        <f>IF('County Data'!K6&gt;9,'County Data'!J6,"*")</f>
        <v>6636073.0999999996</v>
      </c>
      <c r="H11" s="47">
        <f>IF('County Data'!M6&gt;9,'County Data'!L6,"*")</f>
        <v>82784.833333333401</v>
      </c>
      <c r="I11" s="9">
        <f t="shared" si="1"/>
        <v>0.21993348235078408</v>
      </c>
      <c r="J11" s="9">
        <f t="shared" si="2"/>
        <v>0.17393126968417513</v>
      </c>
      <c r="K11" s="9">
        <f t="shared" si="3"/>
        <v>-0.10496689208369608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1585198231.5</v>
      </c>
      <c r="D12" s="50">
        <f>IF('County Data'!E7&gt;9,'County Data'!D7,"*")</f>
        <v>255721057.15000001</v>
      </c>
      <c r="E12" s="51">
        <f>IF('County Data'!G7&gt;9,'County Data'!F7,"*")</f>
        <v>8707172.5000000075</v>
      </c>
      <c r="F12" s="50">
        <f>IF('County Data'!I7&gt;9,'County Data'!H7,"*")</f>
        <v>1519225274.22</v>
      </c>
      <c r="G12" s="50">
        <f>IF('County Data'!K7&gt;9,'County Data'!J7,"*")</f>
        <v>251860355.13999999</v>
      </c>
      <c r="H12" s="51">
        <f>IF('County Data'!M7&gt;9,'County Data'!L7,"*")</f>
        <v>9220406.8333333395</v>
      </c>
      <c r="I12" s="22">
        <f t="shared" si="1"/>
        <v>4.3425394771602767E-2</v>
      </c>
      <c r="J12" s="22">
        <f t="shared" si="2"/>
        <v>1.5328740435762496E-2</v>
      </c>
      <c r="K12" s="22">
        <f t="shared" si="3"/>
        <v>-5.5662872865642178E-2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59091407.759999998</v>
      </c>
      <c r="D13" s="46">
        <f>IF('County Data'!E8&gt;9,'County Data'!D8,"*")</f>
        <v>15142014.76</v>
      </c>
      <c r="E13" s="47">
        <f>IF('County Data'!G8&gt;9,'County Data'!F8,"*")</f>
        <v>154748</v>
      </c>
      <c r="F13" s="48">
        <f>IF('County Data'!I8&gt;9,'County Data'!H8,"*")</f>
        <v>61087978.109999999</v>
      </c>
      <c r="G13" s="46">
        <f>IF('County Data'!K8&gt;9,'County Data'!J8,"*")</f>
        <v>16656754.039999999</v>
      </c>
      <c r="H13" s="47">
        <f>IF('County Data'!M8&gt;9,'County Data'!L8,"*")</f>
        <v>200809.00000000003</v>
      </c>
      <c r="I13" s="9">
        <f t="shared" si="1"/>
        <v>-3.2683523203285825E-2</v>
      </c>
      <c r="J13" s="9">
        <f t="shared" si="2"/>
        <v>-9.0938443130183816E-2</v>
      </c>
      <c r="K13" s="9">
        <f t="shared" si="3"/>
        <v>-0.22937716934997945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730457030.54999995</v>
      </c>
      <c r="D14" s="50">
        <f>IF('County Data'!E9&gt;9,'County Data'!D9,"*")</f>
        <v>244349285.55000001</v>
      </c>
      <c r="E14" s="51">
        <f>IF('County Data'!G9&gt;9,'County Data'!F9,"*")</f>
        <v>11366066.666666668</v>
      </c>
      <c r="F14" s="50">
        <f>IF('County Data'!I9&gt;9,'County Data'!H9,"*")</f>
        <v>737278523.38</v>
      </c>
      <c r="G14" s="50">
        <f>IF('County Data'!K9&gt;9,'County Data'!J9,"*")</f>
        <v>246786753.59</v>
      </c>
      <c r="H14" s="51">
        <f>IF('County Data'!M9&gt;9,'County Data'!L9,"*")</f>
        <v>9395430.666666666</v>
      </c>
      <c r="I14" s="22">
        <f t="shared" si="1"/>
        <v>-9.2522603245343473E-3</v>
      </c>
      <c r="J14" s="22">
        <f t="shared" si="2"/>
        <v>-9.8768187698173113E-3</v>
      </c>
      <c r="K14" s="22">
        <f t="shared" si="3"/>
        <v>0.20974408411010592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476416176.68000001</v>
      </c>
      <c r="D15" s="56">
        <f>IF('County Data'!E10&gt;9,'County Data'!D10,"*")</f>
        <v>72711532.370000005</v>
      </c>
      <c r="E15" s="55">
        <f>IF('County Data'!G10&gt;9,'County Data'!F10,"*")</f>
        <v>2769142.166666667</v>
      </c>
      <c r="F15" s="56">
        <f>IF('County Data'!I10&gt;9,'County Data'!H10,"*")</f>
        <v>476914767.54000002</v>
      </c>
      <c r="G15" s="56">
        <f>IF('County Data'!K10&gt;9,'County Data'!J10,"*")</f>
        <v>74146975.060000002</v>
      </c>
      <c r="H15" s="55">
        <f>IF('County Data'!M10&gt;9,'County Data'!L10,"*")</f>
        <v>3002444.3333333326</v>
      </c>
      <c r="I15" s="23">
        <f t="shared" si="1"/>
        <v>-1.045450663169486E-3</v>
      </c>
      <c r="J15" s="23">
        <f t="shared" si="2"/>
        <v>-1.9359423480707502E-2</v>
      </c>
      <c r="K15" s="23">
        <f t="shared" si="3"/>
        <v>-7.770407733343454E-2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896003882</v>
      </c>
      <c r="D16" s="50">
        <f>IF('County Data'!E11&gt;9,'County Data'!D11,"*")</f>
        <v>183291192.5</v>
      </c>
      <c r="E16" s="51">
        <f>IF('County Data'!G11&gt;9,'County Data'!F11,"*")</f>
        <v>6284767.9999999991</v>
      </c>
      <c r="F16" s="50">
        <f>IF('County Data'!I11&gt;9,'County Data'!H11,"*")</f>
        <v>869685467.46000004</v>
      </c>
      <c r="G16" s="50">
        <f>IF('County Data'!K11&gt;9,'County Data'!J11,"*")</f>
        <v>179059064.37</v>
      </c>
      <c r="H16" s="51">
        <f>IF('County Data'!M11&gt;9,'County Data'!L11,"*")</f>
        <v>11217412.999999998</v>
      </c>
      <c r="I16" s="22">
        <f t="shared" si="1"/>
        <v>3.0261991863409447E-2</v>
      </c>
      <c r="J16" s="22">
        <f t="shared" si="2"/>
        <v>2.3635374980262972E-2</v>
      </c>
      <c r="K16" s="22">
        <f t="shared" si="3"/>
        <v>-0.43973106811704266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13932882437.620001</v>
      </c>
      <c r="D17" s="46">
        <f>IF('County Data'!E12&gt;9,'County Data'!D12,"*")</f>
        <v>1984455129.1900001</v>
      </c>
      <c r="E17" s="47">
        <f>IF('County Data'!G12&gt;9,'County Data'!F12,"*")</f>
        <v>72997070.166666672</v>
      </c>
      <c r="F17" s="48">
        <f>IF('County Data'!I12&gt;9,'County Data'!H12,"*")</f>
        <v>11761367698.98</v>
      </c>
      <c r="G17" s="46">
        <f>IF('County Data'!K12&gt;9,'County Data'!J12,"*")</f>
        <v>1713634901.4100001</v>
      </c>
      <c r="H17" s="47">
        <f>IF('County Data'!M12&gt;9,'County Data'!L12,"*")</f>
        <v>67073033.499999963</v>
      </c>
      <c r="I17" s="9">
        <f t="shared" si="1"/>
        <v>0.18463114105584211</v>
      </c>
      <c r="J17" s="9">
        <f t="shared" si="2"/>
        <v>0.15803846406090685</v>
      </c>
      <c r="K17" s="9">
        <f t="shared" si="3"/>
        <v>8.8322181919306103E-2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1550330794.3299999</v>
      </c>
      <c r="D18" s="50">
        <f>IF('County Data'!E13&gt;9,'County Data'!D13,"*")</f>
        <v>482513443.61000001</v>
      </c>
      <c r="E18" s="51">
        <f>IF('County Data'!G13&gt;9,'County Data'!F13,"*")</f>
        <v>33153662.000000037</v>
      </c>
      <c r="F18" s="50">
        <f>IF('County Data'!I13&gt;9,'County Data'!H13,"*")</f>
        <v>1570469225.52</v>
      </c>
      <c r="G18" s="50">
        <f>IF('County Data'!K13&gt;9,'County Data'!J13,"*")</f>
        <v>469339846.44</v>
      </c>
      <c r="H18" s="51">
        <f>IF('County Data'!M13&gt;9,'County Data'!L13,"*")</f>
        <v>27524494.500000011</v>
      </c>
      <c r="I18" s="22">
        <f t="shared" si="1"/>
        <v>-1.2823193770850236E-2</v>
      </c>
      <c r="J18" s="22">
        <f t="shared" si="2"/>
        <v>2.8068354455568514E-2</v>
      </c>
      <c r="K18" s="22">
        <f t="shared" si="3"/>
        <v>0.20451483677565899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2661044070.7600002</v>
      </c>
      <c r="D19" s="46">
        <f>IF('County Data'!E14&gt;9,'County Data'!D14,"*")</f>
        <v>424270404.35000002</v>
      </c>
      <c r="E19" s="47">
        <f>IF('County Data'!G14&gt;9,'County Data'!F14,"*")</f>
        <v>19600766.833333328</v>
      </c>
      <c r="F19" s="48">
        <f>IF('County Data'!I14&gt;9,'County Data'!H14,"*")</f>
        <v>2863084844.8299999</v>
      </c>
      <c r="G19" s="46">
        <f>IF('County Data'!K14&gt;9,'County Data'!J14,"*")</f>
        <v>422510098.79000002</v>
      </c>
      <c r="H19" s="47">
        <f>IF('County Data'!M14&gt;9,'County Data'!L14,"*")</f>
        <v>19947458.999999996</v>
      </c>
      <c r="I19" s="9">
        <f t="shared" si="1"/>
        <v>-7.0567511973958344E-2</v>
      </c>
      <c r="J19" s="9">
        <f t="shared" si="2"/>
        <v>4.1663041073840132E-3</v>
      </c>
      <c r="K19" s="9">
        <f t="shared" si="3"/>
        <v>-1.7380267164187075E-2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1126768381.23</v>
      </c>
      <c r="D20" s="50">
        <f>IF('County Data'!E15&gt;9,'County Data'!D15,"*")</f>
        <v>254830907.34</v>
      </c>
      <c r="E20" s="51">
        <f>IF('County Data'!G15&gt;9,'County Data'!F15,"*")</f>
        <v>12464862.333333336</v>
      </c>
      <c r="F20" s="50">
        <f>IF('County Data'!I15&gt;9,'County Data'!H15,"*")</f>
        <v>1265185475.1300001</v>
      </c>
      <c r="G20" s="50">
        <f>IF('County Data'!K15&gt;9,'County Data'!J15,"*")</f>
        <v>251644301.38</v>
      </c>
      <c r="H20" s="51">
        <f>IF('County Data'!M15&gt;9,'County Data'!L15,"*")</f>
        <v>16589585.833333336</v>
      </c>
      <c r="I20" s="22">
        <f t="shared" si="1"/>
        <v>-0.10940458661665989</v>
      </c>
      <c r="J20" s="22">
        <f t="shared" si="2"/>
        <v>1.266313579335944E-2</v>
      </c>
      <c r="K20" s="22">
        <f t="shared" si="3"/>
        <v>-0.24863330172548506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1227560501.4000001</v>
      </c>
      <c r="D21" s="46">
        <f>IF('County Data'!E16&gt;9,'County Data'!D16,"*")</f>
        <v>284641610.06</v>
      </c>
      <c r="E21" s="47">
        <f>IF('County Data'!G16&gt;9,'County Data'!F16,"*")</f>
        <v>15232754.999999994</v>
      </c>
      <c r="F21" s="48">
        <f>IF('County Data'!I16&gt;9,'County Data'!H16,"*")</f>
        <v>1189675265.22</v>
      </c>
      <c r="G21" s="46">
        <f>IF('County Data'!K16&gt;9,'County Data'!J16,"*")</f>
        <v>302194768.04000002</v>
      </c>
      <c r="H21" s="47">
        <f>IF('County Data'!M16&gt;9,'County Data'!L16,"*")</f>
        <v>13924210.166666666</v>
      </c>
      <c r="I21" s="9">
        <f t="shared" si="1"/>
        <v>3.1845022997090015E-2</v>
      </c>
      <c r="J21" s="9">
        <f t="shared" si="2"/>
        <v>-5.8085578694322709E-2</v>
      </c>
      <c r="K21" s="9">
        <f t="shared" si="3"/>
        <v>9.39762340319934E-2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N14" sqref="N14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07/01/2018 - 06/30/2019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07/01/2017 - 06/30/2018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8523090.0500000007</v>
      </c>
      <c r="D6" s="43">
        <f>IF('Town Data'!E2&gt;9,'Town Data'!D2,"*")</f>
        <v>1436034.96</v>
      </c>
      <c r="E6" s="44" t="str">
        <f>IF('Town Data'!G2&gt;9,'Town Data'!F2,"*")</f>
        <v>*</v>
      </c>
      <c r="F6" s="43">
        <f>IF('Town Data'!I2&gt;9,'Town Data'!H2,"*")</f>
        <v>9310098.5500000007</v>
      </c>
      <c r="G6" s="43">
        <f>IF('Town Data'!K2&gt;9,'Town Data'!J2,"*")</f>
        <v>1414132.57</v>
      </c>
      <c r="H6" s="44" t="str">
        <f>IF('Town Data'!M2&gt;9,'Town Data'!L2,"*")</f>
        <v>*</v>
      </c>
      <c r="I6" s="20">
        <f t="shared" ref="I6:I69" si="0">IFERROR((C6-F6)/F6,"")</f>
        <v>-8.4532778656784463E-2</v>
      </c>
      <c r="J6" s="20">
        <f t="shared" ref="J6:J69" si="1">IFERROR((D6-G6)/G6,"")</f>
        <v>1.5488215507263153E-2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1743233.47</v>
      </c>
      <c r="D7" s="46">
        <f>IF('Town Data'!E3&gt;9,'Town Data'!D3,"*")</f>
        <v>514938.2</v>
      </c>
      <c r="E7" s="47" t="str">
        <f>IF('Town Data'!G3&gt;9,'Town Data'!F3,"*")</f>
        <v>*</v>
      </c>
      <c r="F7" s="48">
        <f>IF('Town Data'!I3&gt;9,'Town Data'!H3,"*")</f>
        <v>1677585.32</v>
      </c>
      <c r="G7" s="46">
        <f>IF('Town Data'!K3&gt;9,'Town Data'!J3,"*")</f>
        <v>421421.16</v>
      </c>
      <c r="H7" s="47" t="str">
        <f>IF('Town Data'!M3&gt;9,'Town Data'!L3,"*")</f>
        <v>*</v>
      </c>
      <c r="I7" s="9">
        <f t="shared" si="0"/>
        <v>3.9132525313228125E-2</v>
      </c>
      <c r="J7" s="9">
        <f t="shared" si="1"/>
        <v>0.22190874326291551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23115404.5</v>
      </c>
      <c r="D8" s="50">
        <f>IF('Town Data'!E4&gt;9,'Town Data'!D4,"*")</f>
        <v>4663160.45</v>
      </c>
      <c r="E8" s="51" t="str">
        <f>IF('Town Data'!G4&gt;9,'Town Data'!F4,"*")</f>
        <v>*</v>
      </c>
      <c r="F8" s="50">
        <f>IF('Town Data'!I4&gt;9,'Town Data'!H4,"*")</f>
        <v>21185573.449999999</v>
      </c>
      <c r="G8" s="50">
        <f>IF('Town Data'!K4&gt;9,'Town Data'!J4,"*")</f>
        <v>4549868.2300000004</v>
      </c>
      <c r="H8" s="51" t="str">
        <f>IF('Town Data'!M4&gt;9,'Town Data'!L4,"*")</f>
        <v>*</v>
      </c>
      <c r="I8" s="22">
        <f t="shared" si="0"/>
        <v>9.1091754233350752E-2</v>
      </c>
      <c r="J8" s="22">
        <f t="shared" si="1"/>
        <v>2.4900110129123396E-2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ANDOVER</v>
      </c>
      <c r="C9" s="45">
        <f>IF('Town Data'!C5&gt;9,'Town Data'!B5,"*")</f>
        <v>1157947.6399999999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1409232.73</v>
      </c>
      <c r="G9" s="46">
        <f>IF('Town Data'!K5&gt;9,'Town Data'!J5,"*")</f>
        <v>226109.44</v>
      </c>
      <c r="H9" s="47" t="str">
        <f>IF('Town Data'!M5&gt;9,'Town Data'!L5,"*")</f>
        <v>*</v>
      </c>
      <c r="I9" s="9">
        <f t="shared" si="0"/>
        <v>-0.17831340746677102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ARLINGTON</v>
      </c>
      <c r="C10" s="49">
        <f>IF('Town Data'!C6&gt;9,'Town Data'!B6,"*")</f>
        <v>153848370.90000001</v>
      </c>
      <c r="D10" s="50">
        <f>IF('Town Data'!E6&gt;9,'Town Data'!D6,"*")</f>
        <v>5786712.3200000003</v>
      </c>
      <c r="E10" s="51">
        <f>IF('Town Data'!G6&gt;9,'Town Data'!F6,"*")</f>
        <v>611477.33333333291</v>
      </c>
      <c r="F10" s="50">
        <f>IF('Town Data'!I6&gt;9,'Town Data'!H6,"*")</f>
        <v>126252073.59999999</v>
      </c>
      <c r="G10" s="50">
        <f>IF('Town Data'!K6&gt;9,'Town Data'!J6,"*")</f>
        <v>5670285.6799999997</v>
      </c>
      <c r="H10" s="51">
        <f>IF('Town Data'!M6&gt;9,'Town Data'!L6,"*")</f>
        <v>679641.99999999965</v>
      </c>
      <c r="I10" s="22">
        <f t="shared" si="0"/>
        <v>0.21858094297470623</v>
      </c>
      <c r="J10" s="22">
        <f t="shared" si="1"/>
        <v>2.0532764409147124E-2</v>
      </c>
      <c r="K10" s="22">
        <f t="shared" si="2"/>
        <v>-0.10029495920891701</v>
      </c>
      <c r="L10" s="15"/>
    </row>
    <row r="11" spans="1:12" x14ac:dyDescent="0.25">
      <c r="A11" s="15"/>
      <c r="B11" s="15" t="str">
        <f>'Town Data'!A7</f>
        <v>BAKERSFIELD</v>
      </c>
      <c r="C11" s="45">
        <f>IF('Town Data'!C7&gt;9,'Town Data'!B7,"*")</f>
        <v>3185309.55</v>
      </c>
      <c r="D11" s="46">
        <f>IF('Town Data'!E7&gt;9,'Town Data'!D7,"*")</f>
        <v>1159946.72</v>
      </c>
      <c r="E11" s="47" t="str">
        <f>IF('Town Data'!G7&gt;9,'Town Data'!F7,"*")</f>
        <v>*</v>
      </c>
      <c r="F11" s="48">
        <f>IF('Town Data'!I7&gt;9,'Town Data'!H7,"*")</f>
        <v>3306056.83</v>
      </c>
      <c r="G11" s="46">
        <f>IF('Town Data'!K7&gt;9,'Town Data'!J7,"*")</f>
        <v>1206569.74</v>
      </c>
      <c r="H11" s="47" t="str">
        <f>IF('Town Data'!M7&gt;9,'Town Data'!L7,"*")</f>
        <v>*</v>
      </c>
      <c r="I11" s="9">
        <f t="shared" si="0"/>
        <v>-3.6523050331231072E-2</v>
      </c>
      <c r="J11" s="9">
        <f t="shared" si="1"/>
        <v>-3.8640965751387084E-2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BARNARD</v>
      </c>
      <c r="C12" s="49">
        <f>IF('Town Data'!C8&gt;9,'Town Data'!B8,"*")</f>
        <v>1905812.59</v>
      </c>
      <c r="D12" s="50">
        <f>IF('Town Data'!E8&gt;9,'Town Data'!D8,"*")</f>
        <v>518079.45</v>
      </c>
      <c r="E12" s="51">
        <f>IF('Town Data'!G8&gt;9,'Town Data'!F8,"*")</f>
        <v>283706.66666666669</v>
      </c>
      <c r="F12" s="50">
        <f>IF('Town Data'!I8&gt;9,'Town Data'!H8,"*")</f>
        <v>1764900.36</v>
      </c>
      <c r="G12" s="50">
        <f>IF('Town Data'!K8&gt;9,'Town Data'!J8,"*")</f>
        <v>497604.35</v>
      </c>
      <c r="H12" s="51">
        <f>IF('Town Data'!M8&gt;9,'Town Data'!L8,"*")</f>
        <v>234390.83333333326</v>
      </c>
      <c r="I12" s="22">
        <f t="shared" si="0"/>
        <v>7.9841464817877864E-2</v>
      </c>
      <c r="J12" s="22">
        <f t="shared" si="1"/>
        <v>4.1147349294675652E-2</v>
      </c>
      <c r="K12" s="22">
        <f t="shared" si="2"/>
        <v>0.21040000853275739</v>
      </c>
      <c r="L12" s="15"/>
    </row>
    <row r="13" spans="1:12" x14ac:dyDescent="0.25">
      <c r="A13" s="15"/>
      <c r="B13" s="15" t="str">
        <f>'Town Data'!A9</f>
        <v>BARNET</v>
      </c>
      <c r="C13" s="45">
        <f>IF('Town Data'!C9&gt;9,'Town Data'!B9,"*")</f>
        <v>32474736.280000001</v>
      </c>
      <c r="D13" s="46">
        <f>IF('Town Data'!E9&gt;9,'Town Data'!D9,"*")</f>
        <v>1799894.96</v>
      </c>
      <c r="E13" s="47" t="str">
        <f>IF('Town Data'!G9&gt;9,'Town Data'!F9,"*")</f>
        <v>*</v>
      </c>
      <c r="F13" s="48">
        <f>IF('Town Data'!I9&gt;9,'Town Data'!H9,"*")</f>
        <v>30442764.52</v>
      </c>
      <c r="G13" s="46">
        <f>IF('Town Data'!K9&gt;9,'Town Data'!J9,"*")</f>
        <v>1874465.59</v>
      </c>
      <c r="H13" s="47" t="str">
        <f>IF('Town Data'!M9&gt;9,'Town Data'!L9,"*")</f>
        <v>*</v>
      </c>
      <c r="I13" s="9">
        <f t="shared" si="0"/>
        <v>6.6747281071173947E-2</v>
      </c>
      <c r="J13" s="9">
        <f t="shared" si="1"/>
        <v>-3.9782341376562759E-2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BARRE</v>
      </c>
      <c r="C14" s="49">
        <f>IF('Town Data'!C10&gt;9,'Town Data'!B10,"*")</f>
        <v>569580767.86000001</v>
      </c>
      <c r="D14" s="50">
        <f>IF('Town Data'!E10&gt;9,'Town Data'!D10,"*")</f>
        <v>122285433.2</v>
      </c>
      <c r="E14" s="51">
        <f>IF('Town Data'!G10&gt;9,'Town Data'!F10,"*")</f>
        <v>4213306.1666666698</v>
      </c>
      <c r="F14" s="50">
        <f>IF('Town Data'!I10&gt;9,'Town Data'!H10,"*")</f>
        <v>744270962.5</v>
      </c>
      <c r="G14" s="50">
        <f>IF('Town Data'!K10&gt;9,'Town Data'!J10,"*")</f>
        <v>124994909.73</v>
      </c>
      <c r="H14" s="51">
        <f>IF('Town Data'!M10&gt;9,'Town Data'!L10,"*")</f>
        <v>4337294.3333333321</v>
      </c>
      <c r="I14" s="22">
        <f t="shared" si="0"/>
        <v>-0.23471316689988425</v>
      </c>
      <c r="J14" s="22">
        <f t="shared" si="1"/>
        <v>-2.1676694961840517E-2</v>
      </c>
      <c r="K14" s="22">
        <f t="shared" si="2"/>
        <v>-2.8586523564651408E-2</v>
      </c>
      <c r="L14" s="15"/>
    </row>
    <row r="15" spans="1:12" x14ac:dyDescent="0.25">
      <c r="A15" s="15"/>
      <c r="B15" s="15" t="str">
        <f>'Town Data'!A11</f>
        <v>BARRE TOWN</v>
      </c>
      <c r="C15" s="45">
        <f>IF('Town Data'!C11&gt;9,'Town Data'!B11,"*")</f>
        <v>120132965.88</v>
      </c>
      <c r="D15" s="46">
        <f>IF('Town Data'!E11&gt;9,'Town Data'!D11,"*")</f>
        <v>13258712.220000001</v>
      </c>
      <c r="E15" s="47">
        <f>IF('Town Data'!G11&gt;9,'Town Data'!F11,"*")</f>
        <v>928446.83333333372</v>
      </c>
      <c r="F15" s="48">
        <f>IF('Town Data'!I11&gt;9,'Town Data'!H11,"*")</f>
        <v>159362982.66</v>
      </c>
      <c r="G15" s="46">
        <f>IF('Town Data'!K11&gt;9,'Town Data'!J11,"*")</f>
        <v>13707668.67</v>
      </c>
      <c r="H15" s="47">
        <f>IF('Town Data'!M11&gt;9,'Town Data'!L11,"*")</f>
        <v>1169236.6666666672</v>
      </c>
      <c r="I15" s="9">
        <f t="shared" si="0"/>
        <v>-0.24616768665592195</v>
      </c>
      <c r="J15" s="9">
        <f t="shared" si="1"/>
        <v>-3.2752210518668688E-2</v>
      </c>
      <c r="K15" s="9">
        <f t="shared" si="2"/>
        <v>-0.20593763452508906</v>
      </c>
      <c r="L15" s="15"/>
    </row>
    <row r="16" spans="1:12" x14ac:dyDescent="0.25">
      <c r="A16" s="15"/>
      <c r="B16" s="28" t="str">
        <f>'Town Data'!A12</f>
        <v>BARTON</v>
      </c>
      <c r="C16" s="52">
        <f>IF('Town Data'!C12&gt;9,'Town Data'!B12,"*")</f>
        <v>220274135.16999999</v>
      </c>
      <c r="D16" s="53">
        <f>IF('Town Data'!E12&gt;9,'Town Data'!D12,"*")</f>
        <v>15025951.85</v>
      </c>
      <c r="E16" s="54">
        <f>IF('Town Data'!G12&gt;9,'Town Data'!F12,"*")</f>
        <v>747957.83333333302</v>
      </c>
      <c r="F16" s="53">
        <f>IF('Town Data'!I12&gt;9,'Town Data'!H12,"*")</f>
        <v>209493917.03</v>
      </c>
      <c r="G16" s="53">
        <f>IF('Town Data'!K12&gt;9,'Town Data'!J12,"*")</f>
        <v>13923181.449999999</v>
      </c>
      <c r="H16" s="54">
        <f>IF('Town Data'!M12&gt;9,'Town Data'!L12,"*")</f>
        <v>432471.00000000029</v>
      </c>
      <c r="I16" s="26">
        <f t="shared" si="0"/>
        <v>5.1458382624332881E-2</v>
      </c>
      <c r="J16" s="26">
        <f t="shared" si="1"/>
        <v>7.9203909247336599E-2</v>
      </c>
      <c r="K16" s="26">
        <f t="shared" si="2"/>
        <v>0.72949823995905505</v>
      </c>
      <c r="L16" s="15"/>
    </row>
    <row r="17" spans="1:12" x14ac:dyDescent="0.25">
      <c r="A17" s="15"/>
      <c r="B17" s="27" t="str">
        <f>'Town Data'!A13</f>
        <v>BENNINGTON</v>
      </c>
      <c r="C17" s="49">
        <f>IF('Town Data'!C13&gt;9,'Town Data'!B13,"*")</f>
        <v>531670625.24000001</v>
      </c>
      <c r="D17" s="50">
        <f>IF('Town Data'!E13&gt;9,'Town Data'!D13,"*")</f>
        <v>141169606.22</v>
      </c>
      <c r="E17" s="51">
        <f>IF('Town Data'!G13&gt;9,'Town Data'!F13,"*")</f>
        <v>2550912.0000000005</v>
      </c>
      <c r="F17" s="50">
        <f>IF('Town Data'!I13&gt;9,'Town Data'!H13,"*")</f>
        <v>477297033.36000001</v>
      </c>
      <c r="G17" s="50">
        <f>IF('Town Data'!K13&gt;9,'Town Data'!J13,"*")</f>
        <v>140336793.47</v>
      </c>
      <c r="H17" s="51">
        <f>IF('Town Data'!M13&gt;9,'Town Data'!L13,"*")</f>
        <v>2710892.833333333</v>
      </c>
      <c r="I17" s="22">
        <f t="shared" si="0"/>
        <v>0.11391981948270116</v>
      </c>
      <c r="J17" s="22">
        <f t="shared" si="1"/>
        <v>5.9343863388045242E-3</v>
      </c>
      <c r="K17" s="22">
        <f t="shared" si="2"/>
        <v>-5.9014075129122309E-2</v>
      </c>
      <c r="L17" s="15"/>
    </row>
    <row r="18" spans="1:12" x14ac:dyDescent="0.25">
      <c r="A18" s="15"/>
      <c r="B18" s="15" t="str">
        <f>'Town Data'!A14</f>
        <v>BENSON</v>
      </c>
      <c r="C18" s="45">
        <f>IF('Town Data'!C14&gt;9,'Town Data'!B14,"*")</f>
        <v>9356925.7899999991</v>
      </c>
      <c r="D18" s="46">
        <f>IF('Town Data'!E14&gt;9,'Town Data'!D14,"*")</f>
        <v>1076036.81</v>
      </c>
      <c r="E18" s="47" t="str">
        <f>IF('Town Data'!G14&gt;9,'Town Data'!F14,"*")</f>
        <v>*</v>
      </c>
      <c r="F18" s="48">
        <f>IF('Town Data'!I14&gt;9,'Town Data'!H14,"*")</f>
        <v>9100910.6999999993</v>
      </c>
      <c r="G18" s="46">
        <f>IF('Town Data'!K14&gt;9,'Town Data'!J14,"*")</f>
        <v>863213.84</v>
      </c>
      <c r="H18" s="47" t="str">
        <f>IF('Town Data'!M14&gt;9,'Town Data'!L14,"*")</f>
        <v>*</v>
      </c>
      <c r="I18" s="9">
        <f t="shared" si="0"/>
        <v>2.8130711138611642E-2</v>
      </c>
      <c r="J18" s="9">
        <f t="shared" si="1"/>
        <v>0.24654721708354455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BERLIN</v>
      </c>
      <c r="C19" s="49">
        <f>IF('Town Data'!C15&gt;9,'Town Data'!B15,"*")</f>
        <v>234140364.24000001</v>
      </c>
      <c r="D19" s="50">
        <f>IF('Town Data'!E15&gt;9,'Town Data'!D15,"*")</f>
        <v>72987379.629999995</v>
      </c>
      <c r="E19" s="51">
        <f>IF('Town Data'!G15&gt;9,'Town Data'!F15,"*")</f>
        <v>1067177.833333333</v>
      </c>
      <c r="F19" s="50">
        <f>IF('Town Data'!I15&gt;9,'Town Data'!H15,"*")</f>
        <v>245767081.74000001</v>
      </c>
      <c r="G19" s="50">
        <f>IF('Town Data'!K15&gt;9,'Town Data'!J15,"*")</f>
        <v>70253258.390000001</v>
      </c>
      <c r="H19" s="51">
        <f>IF('Town Data'!M15&gt;9,'Town Data'!L15,"*")</f>
        <v>1420670.1666666663</v>
      </c>
      <c r="I19" s="22">
        <f t="shared" si="0"/>
        <v>-4.730787141094854E-2</v>
      </c>
      <c r="J19" s="22">
        <f t="shared" si="1"/>
        <v>3.8918070174367533E-2</v>
      </c>
      <c r="K19" s="22">
        <f t="shared" si="2"/>
        <v>-0.24882083232784152</v>
      </c>
      <c r="L19" s="15"/>
    </row>
    <row r="20" spans="1:12" x14ac:dyDescent="0.25">
      <c r="A20" s="15"/>
      <c r="B20" s="15" t="str">
        <f>'Town Data'!A16</f>
        <v>BETHEL</v>
      </c>
      <c r="C20" s="45">
        <f>IF('Town Data'!C16&gt;9,'Town Data'!B16,"*")</f>
        <v>59771506.009999998</v>
      </c>
      <c r="D20" s="46">
        <f>IF('Town Data'!E16&gt;9,'Town Data'!D16,"*")</f>
        <v>16589854.66</v>
      </c>
      <c r="E20" s="47">
        <f>IF('Town Data'!G16&gt;9,'Town Data'!F16,"*")</f>
        <v>1055419.1666666663</v>
      </c>
      <c r="F20" s="48">
        <f>IF('Town Data'!I16&gt;9,'Town Data'!H16,"*")</f>
        <v>57965272.079999998</v>
      </c>
      <c r="G20" s="46">
        <f>IF('Town Data'!K16&gt;9,'Town Data'!J16,"*")</f>
        <v>16357532.060000001</v>
      </c>
      <c r="H20" s="47">
        <f>IF('Town Data'!M16&gt;9,'Town Data'!L16,"*")</f>
        <v>941136.00000000023</v>
      </c>
      <c r="I20" s="9">
        <f t="shared" si="0"/>
        <v>3.1160621958388292E-2</v>
      </c>
      <c r="J20" s="9">
        <f t="shared" si="1"/>
        <v>1.4202790442215377E-2</v>
      </c>
      <c r="K20" s="9">
        <f t="shared" si="2"/>
        <v>0.12143108612003581</v>
      </c>
      <c r="L20" s="15"/>
    </row>
    <row r="21" spans="1:12" x14ac:dyDescent="0.25">
      <c r="A21" s="15"/>
      <c r="B21" s="27" t="str">
        <f>'Town Data'!A17</f>
        <v>BOLTON</v>
      </c>
      <c r="C21" s="49" t="str">
        <f>IF('Town Data'!C17&gt;9,'Town Data'!B17,"*")</f>
        <v>*</v>
      </c>
      <c r="D21" s="50" t="str">
        <f>IF('Town Data'!E17&gt;9,'Town Data'!D17,"*")</f>
        <v>*</v>
      </c>
      <c r="E21" s="51" t="str">
        <f>IF('Town Data'!G17&gt;9,'Town Data'!F17,"*")</f>
        <v>*</v>
      </c>
      <c r="F21" s="50">
        <f>IF('Town Data'!I17&gt;9,'Town Data'!H17,"*")</f>
        <v>7619184.7800000003</v>
      </c>
      <c r="G21" s="50">
        <f>IF('Town Data'!K17&gt;9,'Town Data'!J17,"*")</f>
        <v>4111111.82</v>
      </c>
      <c r="H21" s="51" t="str">
        <f>IF('Town Data'!M17&gt;9,'Town Data'!L17,"*")</f>
        <v>*</v>
      </c>
      <c r="I21" s="22" t="str">
        <f t="shared" si="0"/>
        <v/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BRADFORD</v>
      </c>
      <c r="C22" s="45">
        <f>IF('Town Data'!C18&gt;9,'Town Data'!B18,"*")</f>
        <v>95854084.299999997</v>
      </c>
      <c r="D22" s="46">
        <f>IF('Town Data'!E18&gt;9,'Town Data'!D18,"*")</f>
        <v>20525451.690000001</v>
      </c>
      <c r="E22" s="47">
        <f>IF('Town Data'!G18&gt;9,'Town Data'!F18,"*")</f>
        <v>1128838.0000000005</v>
      </c>
      <c r="F22" s="48">
        <f>IF('Town Data'!I18&gt;9,'Town Data'!H18,"*")</f>
        <v>91721519.180000007</v>
      </c>
      <c r="G22" s="46">
        <f>IF('Town Data'!K18&gt;9,'Town Data'!J18,"*")</f>
        <v>20496124.800000001</v>
      </c>
      <c r="H22" s="47">
        <f>IF('Town Data'!M18&gt;9,'Town Data'!L18,"*")</f>
        <v>1034173.8333333327</v>
      </c>
      <c r="I22" s="9">
        <f t="shared" si="0"/>
        <v>4.5055567733129097E-2</v>
      </c>
      <c r="J22" s="9">
        <f t="shared" si="1"/>
        <v>1.4308504795989823E-3</v>
      </c>
      <c r="K22" s="9">
        <f t="shared" si="2"/>
        <v>9.1536029645565245E-2</v>
      </c>
      <c r="L22" s="15"/>
    </row>
    <row r="23" spans="1:12" x14ac:dyDescent="0.25">
      <c r="A23" s="15"/>
      <c r="B23" s="27" t="str">
        <f>'Town Data'!A19</f>
        <v>BRAINTREE</v>
      </c>
      <c r="C23" s="49">
        <f>IF('Town Data'!C19&gt;9,'Town Data'!B19,"*")</f>
        <v>952748.01</v>
      </c>
      <c r="D23" s="50">
        <f>IF('Town Data'!E19&gt;9,'Town Data'!D19,"*")</f>
        <v>171550.26</v>
      </c>
      <c r="E23" s="51" t="str">
        <f>IF('Town Data'!G19&gt;9,'Town Data'!F19,"*")</f>
        <v>*</v>
      </c>
      <c r="F23" s="50">
        <f>IF('Town Data'!I19&gt;9,'Town Data'!H19,"*")</f>
        <v>1883668.7</v>
      </c>
      <c r="G23" s="50">
        <f>IF('Town Data'!K19&gt;9,'Town Data'!J19,"*")</f>
        <v>353266.6</v>
      </c>
      <c r="H23" s="51" t="str">
        <f>IF('Town Data'!M19&gt;9,'Town Data'!L19,"*")</f>
        <v>*</v>
      </c>
      <c r="I23" s="22">
        <f t="shared" si="0"/>
        <v>-0.49420616799546541</v>
      </c>
      <c r="J23" s="22">
        <f t="shared" si="1"/>
        <v>-0.51438867982424596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BRANDON</v>
      </c>
      <c r="C24" s="45">
        <f>IF('Town Data'!C20&gt;9,'Town Data'!B20,"*")</f>
        <v>111153509.91</v>
      </c>
      <c r="D24" s="46">
        <f>IF('Town Data'!E20&gt;9,'Town Data'!D20,"*")</f>
        <v>14783674.6</v>
      </c>
      <c r="E24" s="47">
        <f>IF('Town Data'!G20&gt;9,'Town Data'!F20,"*")</f>
        <v>969756.66666666698</v>
      </c>
      <c r="F24" s="48">
        <f>IF('Town Data'!I20&gt;9,'Town Data'!H20,"*")</f>
        <v>107740861.11</v>
      </c>
      <c r="G24" s="46">
        <f>IF('Town Data'!K20&gt;9,'Town Data'!J20,"*")</f>
        <v>15950628.92</v>
      </c>
      <c r="H24" s="47">
        <f>IF('Town Data'!M20&gt;9,'Town Data'!L20,"*")</f>
        <v>985553.99999999942</v>
      </c>
      <c r="I24" s="9">
        <f t="shared" si="0"/>
        <v>3.1674601120143184E-2</v>
      </c>
      <c r="J24" s="9">
        <f t="shared" si="1"/>
        <v>-7.3160395483640922E-2</v>
      </c>
      <c r="K24" s="9">
        <f t="shared" si="2"/>
        <v>-1.6028886629583412E-2</v>
      </c>
      <c r="L24" s="15"/>
    </row>
    <row r="25" spans="1:12" x14ac:dyDescent="0.25">
      <c r="A25" s="15"/>
      <c r="B25" s="27" t="str">
        <f>'Town Data'!A21</f>
        <v>BRATTLEBORO</v>
      </c>
      <c r="C25" s="49">
        <f>IF('Town Data'!C21&gt;9,'Town Data'!B21,"*")</f>
        <v>556785461.99000001</v>
      </c>
      <c r="D25" s="50">
        <f>IF('Town Data'!E21&gt;9,'Town Data'!D21,"*")</f>
        <v>92161826.620000005</v>
      </c>
      <c r="E25" s="51">
        <f>IF('Town Data'!G21&gt;9,'Town Data'!F21,"*")</f>
        <v>5901096.1666666688</v>
      </c>
      <c r="F25" s="50">
        <f>IF('Town Data'!I21&gt;9,'Town Data'!H21,"*")</f>
        <v>728946961.49000001</v>
      </c>
      <c r="G25" s="50">
        <f>IF('Town Data'!K21&gt;9,'Town Data'!J21,"*")</f>
        <v>94056004.810000002</v>
      </c>
      <c r="H25" s="51">
        <f>IF('Town Data'!M21&gt;9,'Town Data'!L21,"*")</f>
        <v>6997161.333333334</v>
      </c>
      <c r="I25" s="22">
        <f t="shared" si="0"/>
        <v>-0.23617836220634522</v>
      </c>
      <c r="J25" s="22">
        <f t="shared" si="1"/>
        <v>-2.0138833175259527E-2</v>
      </c>
      <c r="K25" s="22">
        <f t="shared" si="2"/>
        <v>-0.15664426107272811</v>
      </c>
      <c r="L25" s="15"/>
    </row>
    <row r="26" spans="1:12" x14ac:dyDescent="0.25">
      <c r="A26" s="15"/>
      <c r="B26" s="15" t="str">
        <f>'Town Data'!A22</f>
        <v>BRIDGEWATER</v>
      </c>
      <c r="C26" s="45">
        <f>IF('Town Data'!C22&gt;9,'Town Data'!B22,"*")</f>
        <v>5895693.7400000002</v>
      </c>
      <c r="D26" s="46">
        <f>IF('Town Data'!E22&gt;9,'Town Data'!D22,"*")</f>
        <v>2064291.74</v>
      </c>
      <c r="E26" s="47" t="str">
        <f>IF('Town Data'!G22&gt;9,'Town Data'!F22,"*")</f>
        <v>*</v>
      </c>
      <c r="F26" s="48">
        <f>IF('Town Data'!I22&gt;9,'Town Data'!H22,"*")</f>
        <v>6368588.2800000003</v>
      </c>
      <c r="G26" s="46">
        <f>IF('Town Data'!K22&gt;9,'Town Data'!J22,"*")</f>
        <v>2411714.02</v>
      </c>
      <c r="H26" s="47" t="str">
        <f>IF('Town Data'!M22&gt;9,'Town Data'!L22,"*")</f>
        <v>*</v>
      </c>
      <c r="I26" s="9">
        <f t="shared" si="0"/>
        <v>-7.4254217608176118E-2</v>
      </c>
      <c r="J26" s="9">
        <f t="shared" si="1"/>
        <v>-0.14405616798628554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BRIDPORT</v>
      </c>
      <c r="C27" s="49">
        <f>IF('Town Data'!C23&gt;9,'Town Data'!B23,"*")</f>
        <v>18053274.59</v>
      </c>
      <c r="D27" s="50">
        <f>IF('Town Data'!E23&gt;9,'Town Data'!D23,"*")</f>
        <v>3778612.42</v>
      </c>
      <c r="E27" s="51" t="str">
        <f>IF('Town Data'!G23&gt;9,'Town Data'!F23,"*")</f>
        <v>*</v>
      </c>
      <c r="F27" s="50">
        <f>IF('Town Data'!I23&gt;9,'Town Data'!H23,"*")</f>
        <v>18131893.030000001</v>
      </c>
      <c r="G27" s="50">
        <f>IF('Town Data'!K23&gt;9,'Town Data'!J23,"*")</f>
        <v>3990360.22</v>
      </c>
      <c r="H27" s="51" t="str">
        <f>IF('Town Data'!M23&gt;9,'Town Data'!L23,"*")</f>
        <v>*</v>
      </c>
      <c r="I27" s="22">
        <f t="shared" si="0"/>
        <v>-4.3359201308944264E-3</v>
      </c>
      <c r="J27" s="22">
        <f t="shared" si="1"/>
        <v>-5.3064833329758955E-2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BRIGHTON</v>
      </c>
      <c r="C28" s="45">
        <f>IF('Town Data'!C24&gt;9,'Town Data'!B24,"*")</f>
        <v>7481312.7699999996</v>
      </c>
      <c r="D28" s="46">
        <f>IF('Town Data'!E24&gt;9,'Town Data'!D24,"*")</f>
        <v>3370931.17</v>
      </c>
      <c r="E28" s="47" t="str">
        <f>IF('Town Data'!G24&gt;9,'Town Data'!F24,"*")</f>
        <v>*</v>
      </c>
      <c r="F28" s="48">
        <f>IF('Town Data'!I24&gt;9,'Town Data'!H24,"*")</f>
        <v>7396216.2999999998</v>
      </c>
      <c r="G28" s="46">
        <f>IF('Town Data'!K24&gt;9,'Town Data'!J24,"*")</f>
        <v>3252111.05</v>
      </c>
      <c r="H28" s="47" t="str">
        <f>IF('Town Data'!M24&gt;9,'Town Data'!L24,"*")</f>
        <v>*</v>
      </c>
      <c r="I28" s="9">
        <f t="shared" si="0"/>
        <v>1.1505405811347045E-2</v>
      </c>
      <c r="J28" s="9">
        <f t="shared" si="1"/>
        <v>3.6536304625882969E-2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BRISTOL</v>
      </c>
      <c r="C29" s="49">
        <f>IF('Town Data'!C25&gt;9,'Town Data'!B25,"*")</f>
        <v>70106962.920000002</v>
      </c>
      <c r="D29" s="50">
        <f>IF('Town Data'!E25&gt;9,'Town Data'!D25,"*")</f>
        <v>17130818.300000001</v>
      </c>
      <c r="E29" s="51">
        <f>IF('Town Data'!G25&gt;9,'Town Data'!F25,"*")</f>
        <v>712857.33333333337</v>
      </c>
      <c r="F29" s="50">
        <f>IF('Town Data'!I25&gt;9,'Town Data'!H25,"*")</f>
        <v>72732513.989999995</v>
      </c>
      <c r="G29" s="50">
        <f>IF('Town Data'!K25&gt;9,'Town Data'!J25,"*")</f>
        <v>17178133.640000001</v>
      </c>
      <c r="H29" s="51">
        <f>IF('Town Data'!M25&gt;9,'Town Data'!L25,"*")</f>
        <v>806220.6666666664</v>
      </c>
      <c r="I29" s="22">
        <f t="shared" si="0"/>
        <v>-3.6098725672551076E-2</v>
      </c>
      <c r="J29" s="22">
        <f t="shared" si="1"/>
        <v>-2.7543935209482892E-3</v>
      </c>
      <c r="K29" s="22">
        <f t="shared" si="2"/>
        <v>-0.11580369642389021</v>
      </c>
      <c r="L29" s="15"/>
    </row>
    <row r="30" spans="1:12" x14ac:dyDescent="0.25">
      <c r="A30" s="15"/>
      <c r="B30" s="15" t="str">
        <f>'Town Data'!A26</f>
        <v>BROOKFIELD</v>
      </c>
      <c r="C30" s="45">
        <f>IF('Town Data'!C26&gt;9,'Town Data'!B26,"*")</f>
        <v>51800520.030000001</v>
      </c>
      <c r="D30" s="46">
        <f>IF('Town Data'!E26&gt;9,'Town Data'!D26,"*")</f>
        <v>549867.66</v>
      </c>
      <c r="E30" s="47" t="str">
        <f>IF('Town Data'!G26&gt;9,'Town Data'!F26,"*")</f>
        <v>*</v>
      </c>
      <c r="F30" s="48">
        <f>IF('Town Data'!I26&gt;9,'Town Data'!H26,"*")</f>
        <v>46985356.950000003</v>
      </c>
      <c r="G30" s="46">
        <f>IF('Town Data'!K26&gt;9,'Town Data'!J26,"*")</f>
        <v>332115.31</v>
      </c>
      <c r="H30" s="47" t="str">
        <f>IF('Town Data'!M26&gt;9,'Town Data'!L26,"*")</f>
        <v>*</v>
      </c>
      <c r="I30" s="9">
        <f t="shared" si="0"/>
        <v>0.10248220706557808</v>
      </c>
      <c r="J30" s="9">
        <f t="shared" si="1"/>
        <v>0.65565285141476926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BROWNINGTON</v>
      </c>
      <c r="C31" s="49">
        <f>IF('Town Data'!C27&gt;9,'Town Data'!B27,"*")</f>
        <v>2046937</v>
      </c>
      <c r="D31" s="50">
        <f>IF('Town Data'!E27&gt;9,'Town Data'!D27,"*")</f>
        <v>351306.66</v>
      </c>
      <c r="E31" s="51" t="str">
        <f>IF('Town Data'!G27&gt;9,'Town Data'!F27,"*")</f>
        <v>*</v>
      </c>
      <c r="F31" s="50">
        <f>IF('Town Data'!I27&gt;9,'Town Data'!H27,"*")</f>
        <v>2408883.21</v>
      </c>
      <c r="G31" s="50">
        <f>IF('Town Data'!K27&gt;9,'Town Data'!J27,"*")</f>
        <v>304426.53999999998</v>
      </c>
      <c r="H31" s="51" t="str">
        <f>IF('Town Data'!M27&gt;9,'Town Data'!L27,"*")</f>
        <v>*</v>
      </c>
      <c r="I31" s="22">
        <f t="shared" si="0"/>
        <v>-0.15025477719195857</v>
      </c>
      <c r="J31" s="22">
        <f t="shared" si="1"/>
        <v>0.15399485209141095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BURKE</v>
      </c>
      <c r="C32" s="45">
        <f>IF('Town Data'!C28&gt;9,'Town Data'!B28,"*")</f>
        <v>15909207.9</v>
      </c>
      <c r="D32" s="46">
        <f>IF('Town Data'!E28&gt;9,'Town Data'!D28,"*")</f>
        <v>6114907.1299999999</v>
      </c>
      <c r="E32" s="47">
        <f>IF('Town Data'!G28&gt;9,'Town Data'!F28,"*")</f>
        <v>26186.666666666661</v>
      </c>
      <c r="F32" s="48">
        <f>IF('Town Data'!I28&gt;9,'Town Data'!H28,"*")</f>
        <v>13625289.710000001</v>
      </c>
      <c r="G32" s="46">
        <f>IF('Town Data'!K28&gt;9,'Town Data'!J28,"*")</f>
        <v>5476856.6100000003</v>
      </c>
      <c r="H32" s="47">
        <f>IF('Town Data'!M28&gt;9,'Town Data'!L28,"*")</f>
        <v>317060.66666666704</v>
      </c>
      <c r="I32" s="9">
        <f t="shared" si="0"/>
        <v>0.16762345892166716</v>
      </c>
      <c r="J32" s="9">
        <f t="shared" si="1"/>
        <v>0.11649940201739178</v>
      </c>
      <c r="K32" s="9">
        <f t="shared" si="2"/>
        <v>-0.91740802496262552</v>
      </c>
      <c r="L32" s="15"/>
    </row>
    <row r="33" spans="1:12" x14ac:dyDescent="0.25">
      <c r="A33" s="15"/>
      <c r="B33" s="27" t="str">
        <f>'Town Data'!A29</f>
        <v>BURLINGTON</v>
      </c>
      <c r="C33" s="49">
        <f>IF('Town Data'!C29&gt;9,'Town Data'!B29,"*")</f>
        <v>989757057.60000002</v>
      </c>
      <c r="D33" s="50">
        <f>IF('Town Data'!E29&gt;9,'Town Data'!D29,"*")</f>
        <v>233751764.44999999</v>
      </c>
      <c r="E33" s="51">
        <f>IF('Town Data'!G29&gt;9,'Town Data'!F29,"*")</f>
        <v>10053534.999999998</v>
      </c>
      <c r="F33" s="50">
        <f>IF('Town Data'!I29&gt;9,'Town Data'!H29,"*")</f>
        <v>1001817037.78</v>
      </c>
      <c r="G33" s="50">
        <f>IF('Town Data'!K29&gt;9,'Town Data'!J29,"*")</f>
        <v>229866693.78999999</v>
      </c>
      <c r="H33" s="51">
        <f>IF('Town Data'!M29&gt;9,'Town Data'!L29,"*")</f>
        <v>9854420.6666666754</v>
      </c>
      <c r="I33" s="22">
        <f t="shared" si="0"/>
        <v>-1.203810648571574E-2</v>
      </c>
      <c r="J33" s="22">
        <f t="shared" si="1"/>
        <v>1.6901407489461229E-2</v>
      </c>
      <c r="K33" s="22">
        <f t="shared" si="2"/>
        <v>2.020558489113846E-2</v>
      </c>
      <c r="L33" s="15"/>
    </row>
    <row r="34" spans="1:12" x14ac:dyDescent="0.25">
      <c r="A34" s="15"/>
      <c r="B34" s="15" t="str">
        <f>'Town Data'!A30</f>
        <v>CABOT</v>
      </c>
      <c r="C34" s="45">
        <f>IF('Town Data'!C30&gt;9,'Town Data'!B30,"*")</f>
        <v>928728304.29999995</v>
      </c>
      <c r="D34" s="46">
        <f>IF('Town Data'!E30&gt;9,'Town Data'!D30,"*")</f>
        <v>2634928.29</v>
      </c>
      <c r="E34" s="47" t="str">
        <f>IF('Town Data'!G30&gt;9,'Town Data'!F30,"*")</f>
        <v>*</v>
      </c>
      <c r="F34" s="48">
        <f>IF('Town Data'!I30&gt;9,'Town Data'!H30,"*")</f>
        <v>957239850.97000003</v>
      </c>
      <c r="G34" s="46">
        <f>IF('Town Data'!K30&gt;9,'Town Data'!J30,"*")</f>
        <v>2936929.48</v>
      </c>
      <c r="H34" s="47" t="str">
        <f>IF('Town Data'!M30&gt;9,'Town Data'!L30,"*")</f>
        <v>*</v>
      </c>
      <c r="I34" s="9">
        <f t="shared" si="0"/>
        <v>-2.9785164753753687E-2</v>
      </c>
      <c r="J34" s="9">
        <f t="shared" si="1"/>
        <v>-0.10282888712738174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CALAIS</v>
      </c>
      <c r="C35" s="49">
        <f>IF('Town Data'!C31&gt;9,'Town Data'!B31,"*")</f>
        <v>2834646.85</v>
      </c>
      <c r="D35" s="50">
        <f>IF('Town Data'!E31&gt;9,'Town Data'!D31,"*")</f>
        <v>612528.03</v>
      </c>
      <c r="E35" s="51" t="str">
        <f>IF('Town Data'!G31&gt;9,'Town Data'!F31,"*")</f>
        <v>*</v>
      </c>
      <c r="F35" s="50">
        <f>IF('Town Data'!I31&gt;9,'Town Data'!H31,"*")</f>
        <v>3560955.08</v>
      </c>
      <c r="G35" s="50">
        <f>IF('Town Data'!K31&gt;9,'Town Data'!J31,"*")</f>
        <v>647404.55000000005</v>
      </c>
      <c r="H35" s="51" t="str">
        <f>IF('Town Data'!M31&gt;9,'Town Data'!L31,"*")</f>
        <v>*</v>
      </c>
      <c r="I35" s="22">
        <f t="shared" si="0"/>
        <v>-0.20396444596543464</v>
      </c>
      <c r="J35" s="22">
        <f t="shared" si="1"/>
        <v>-5.3871292687084169E-2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CAMBRIDGE</v>
      </c>
      <c r="C36" s="45">
        <f>IF('Town Data'!C32&gt;9,'Town Data'!B32,"*")</f>
        <v>66626481.219999999</v>
      </c>
      <c r="D36" s="46">
        <f>IF('Town Data'!E32&gt;9,'Town Data'!D32,"*")</f>
        <v>25403502.780000001</v>
      </c>
      <c r="E36" s="47">
        <f>IF('Town Data'!G32&gt;9,'Town Data'!F32,"*")</f>
        <v>763821.6666666664</v>
      </c>
      <c r="F36" s="48">
        <f>IF('Town Data'!I32&gt;9,'Town Data'!H32,"*")</f>
        <v>60142692.539999999</v>
      </c>
      <c r="G36" s="46">
        <f>IF('Town Data'!K32&gt;9,'Town Data'!J32,"*")</f>
        <v>25137371.84</v>
      </c>
      <c r="H36" s="47">
        <f>IF('Town Data'!M32&gt;9,'Town Data'!L32,"*")</f>
        <v>863295.5</v>
      </c>
      <c r="I36" s="9">
        <f t="shared" si="0"/>
        <v>0.10780675766532617</v>
      </c>
      <c r="J36" s="9">
        <f t="shared" si="1"/>
        <v>1.0587063026872158E-2</v>
      </c>
      <c r="K36" s="9">
        <f t="shared" si="2"/>
        <v>-0.11522570583691634</v>
      </c>
      <c r="L36" s="15"/>
    </row>
    <row r="37" spans="1:12" x14ac:dyDescent="0.25">
      <c r="A37" s="15"/>
      <c r="B37" s="27" t="str">
        <f>'Town Data'!A33</f>
        <v>CANAAN</v>
      </c>
      <c r="C37" s="49">
        <f>IF('Town Data'!C33&gt;9,'Town Data'!B33,"*")</f>
        <v>4937710.4800000004</v>
      </c>
      <c r="D37" s="50">
        <f>IF('Town Data'!E33&gt;9,'Town Data'!D33,"*")</f>
        <v>400447.2</v>
      </c>
      <c r="E37" s="51" t="str">
        <f>IF('Town Data'!G33&gt;9,'Town Data'!F33,"*")</f>
        <v>*</v>
      </c>
      <c r="F37" s="50">
        <f>IF('Town Data'!I33&gt;9,'Town Data'!H33,"*")</f>
        <v>3391555.56</v>
      </c>
      <c r="G37" s="50">
        <f>IF('Town Data'!K33&gt;9,'Town Data'!J33,"*")</f>
        <v>307011.87</v>
      </c>
      <c r="H37" s="51" t="str">
        <f>IF('Town Data'!M33&gt;9,'Town Data'!L33,"*")</f>
        <v>*</v>
      </c>
      <c r="I37" s="22">
        <f t="shared" si="0"/>
        <v>0.45588370664934658</v>
      </c>
      <c r="J37" s="22">
        <f t="shared" si="1"/>
        <v>0.30433784205151421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CASTLETON</v>
      </c>
      <c r="C38" s="45">
        <f>IF('Town Data'!C34&gt;9,'Town Data'!B34,"*")</f>
        <v>65167223.369999997</v>
      </c>
      <c r="D38" s="46">
        <f>IF('Town Data'!E34&gt;9,'Town Data'!D34,"*")</f>
        <v>20565862.16</v>
      </c>
      <c r="E38" s="47">
        <f>IF('Town Data'!G34&gt;9,'Town Data'!F34,"*")</f>
        <v>203255.5</v>
      </c>
      <c r="F38" s="48">
        <f>IF('Town Data'!I34&gt;9,'Town Data'!H34,"*")</f>
        <v>80718791.519999996</v>
      </c>
      <c r="G38" s="46">
        <f>IF('Town Data'!K34&gt;9,'Town Data'!J34,"*")</f>
        <v>20569874.620000001</v>
      </c>
      <c r="H38" s="47">
        <f>IF('Town Data'!M34&gt;9,'Town Data'!L34,"*")</f>
        <v>451478.33333333326</v>
      </c>
      <c r="I38" s="9">
        <f t="shared" si="0"/>
        <v>-0.19266354038695846</v>
      </c>
      <c r="J38" s="9">
        <f t="shared" si="1"/>
        <v>-1.9506487395404911E-4</v>
      </c>
      <c r="K38" s="9">
        <f t="shared" si="2"/>
        <v>-0.54980010114918754</v>
      </c>
      <c r="L38" s="15"/>
    </row>
    <row r="39" spans="1:12" x14ac:dyDescent="0.25">
      <c r="A39" s="15"/>
      <c r="B39" s="27" t="str">
        <f>'Town Data'!A35</f>
        <v>CAVENDISH</v>
      </c>
      <c r="C39" s="49">
        <f>IF('Town Data'!C35&gt;9,'Town Data'!B35,"*")</f>
        <v>8035448.0499999998</v>
      </c>
      <c r="D39" s="50">
        <f>IF('Town Data'!E35&gt;9,'Town Data'!D35,"*")</f>
        <v>1340562.54</v>
      </c>
      <c r="E39" s="51" t="str">
        <f>IF('Town Data'!G35&gt;9,'Town Data'!F35,"*")</f>
        <v>*</v>
      </c>
      <c r="F39" s="50">
        <f>IF('Town Data'!I35&gt;9,'Town Data'!H35,"*")</f>
        <v>6809686.21</v>
      </c>
      <c r="G39" s="50">
        <f>IF('Town Data'!K35&gt;9,'Town Data'!J35,"*")</f>
        <v>1198826.6200000001</v>
      </c>
      <c r="H39" s="51" t="str">
        <f>IF('Town Data'!M35&gt;9,'Town Data'!L35,"*")</f>
        <v>*</v>
      </c>
      <c r="I39" s="22">
        <f t="shared" si="0"/>
        <v>0.18000269060855886</v>
      </c>
      <c r="J39" s="22">
        <f t="shared" si="1"/>
        <v>0.11822887282900001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CHARLESTON</v>
      </c>
      <c r="C40" s="45">
        <f>IF('Town Data'!C36&gt;9,'Town Data'!B36,"*")</f>
        <v>1658025.53</v>
      </c>
      <c r="D40" s="46">
        <f>IF('Town Data'!E36&gt;9,'Town Data'!D36,"*")</f>
        <v>781301.31</v>
      </c>
      <c r="E40" s="47" t="str">
        <f>IF('Town Data'!G36&gt;9,'Town Data'!F36,"*")</f>
        <v>*</v>
      </c>
      <c r="F40" s="48">
        <f>IF('Town Data'!I36&gt;9,'Town Data'!H36,"*")</f>
        <v>3855629.74</v>
      </c>
      <c r="G40" s="46">
        <f>IF('Town Data'!K36&gt;9,'Town Data'!J36,"*")</f>
        <v>732863.65</v>
      </c>
      <c r="H40" s="47" t="str">
        <f>IF('Town Data'!M36&gt;9,'Town Data'!L36,"*")</f>
        <v>*</v>
      </c>
      <c r="I40" s="9">
        <f t="shared" si="0"/>
        <v>-0.5699728340616026</v>
      </c>
      <c r="J40" s="9">
        <f t="shared" si="1"/>
        <v>6.6093686049239903E-2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CHARLOTTE</v>
      </c>
      <c r="C41" s="49">
        <f>IF('Town Data'!C37&gt;9,'Town Data'!B37,"*")</f>
        <v>27705628.829999998</v>
      </c>
      <c r="D41" s="50">
        <f>IF('Town Data'!E37&gt;9,'Town Data'!D37,"*")</f>
        <v>6025293.7000000002</v>
      </c>
      <c r="E41" s="51">
        <f>IF('Town Data'!G37&gt;9,'Town Data'!F37,"*")</f>
        <v>333454.66666666622</v>
      </c>
      <c r="F41" s="50">
        <f>IF('Town Data'!I37&gt;9,'Town Data'!H37,"*")</f>
        <v>25892908.890000001</v>
      </c>
      <c r="G41" s="50">
        <f>IF('Town Data'!K37&gt;9,'Town Data'!J37,"*")</f>
        <v>6197014.6900000004</v>
      </c>
      <c r="H41" s="51">
        <f>IF('Town Data'!M37&gt;9,'Town Data'!L37,"*")</f>
        <v>316433.83333333349</v>
      </c>
      <c r="I41" s="22">
        <f t="shared" si="0"/>
        <v>7.000835432206233E-2</v>
      </c>
      <c r="J41" s="22">
        <f t="shared" si="1"/>
        <v>-2.7710276413754995E-2</v>
      </c>
      <c r="K41" s="22">
        <f t="shared" si="2"/>
        <v>5.378954947400607E-2</v>
      </c>
      <c r="L41" s="15"/>
    </row>
    <row r="42" spans="1:12" x14ac:dyDescent="0.25">
      <c r="A42" s="15"/>
      <c r="B42" s="15" t="str">
        <f>'Town Data'!A38</f>
        <v>CHELSEA</v>
      </c>
      <c r="C42" s="45">
        <f>IF('Town Data'!C38&gt;9,'Town Data'!B38,"*")</f>
        <v>16437524.140000001</v>
      </c>
      <c r="D42" s="46">
        <f>IF('Town Data'!E38&gt;9,'Town Data'!D38,"*")</f>
        <v>1115496.58</v>
      </c>
      <c r="E42" s="47" t="str">
        <f>IF('Town Data'!G38&gt;9,'Town Data'!F38,"*")</f>
        <v>*</v>
      </c>
      <c r="F42" s="48">
        <f>IF('Town Data'!I38&gt;9,'Town Data'!H38,"*")</f>
        <v>18507214.300000001</v>
      </c>
      <c r="G42" s="46">
        <f>IF('Town Data'!K38&gt;9,'Town Data'!J38,"*")</f>
        <v>1002520.56</v>
      </c>
      <c r="H42" s="47" t="str">
        <f>IF('Town Data'!M38&gt;9,'Town Data'!L38,"*")</f>
        <v>*</v>
      </c>
      <c r="I42" s="9">
        <f t="shared" si="0"/>
        <v>-0.11183153371709756</v>
      </c>
      <c r="J42" s="9">
        <f t="shared" si="1"/>
        <v>0.11269197312023208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CHESTER</v>
      </c>
      <c r="C43" s="49">
        <f>IF('Town Data'!C39&gt;9,'Town Data'!B39,"*")</f>
        <v>73507720.450000003</v>
      </c>
      <c r="D43" s="50">
        <f>IF('Town Data'!E39&gt;9,'Town Data'!D39,"*")</f>
        <v>8535673.0299999993</v>
      </c>
      <c r="E43" s="51">
        <f>IF('Town Data'!G39&gt;9,'Town Data'!F39,"*")</f>
        <v>429609.49999999942</v>
      </c>
      <c r="F43" s="50">
        <f>IF('Town Data'!I39&gt;9,'Town Data'!H39,"*")</f>
        <v>67188886.859999999</v>
      </c>
      <c r="G43" s="50">
        <f>IF('Town Data'!K39&gt;9,'Town Data'!J39,"*")</f>
        <v>8827254.4100000001</v>
      </c>
      <c r="H43" s="51">
        <f>IF('Town Data'!M39&gt;9,'Town Data'!L39,"*")</f>
        <v>623550.9999999993</v>
      </c>
      <c r="I43" s="22">
        <f t="shared" si="0"/>
        <v>9.404581449855566E-2</v>
      </c>
      <c r="J43" s="22">
        <f t="shared" si="1"/>
        <v>-3.3031944753929531E-2</v>
      </c>
      <c r="K43" s="22">
        <f t="shared" si="2"/>
        <v>-0.31102748612382963</v>
      </c>
      <c r="L43" s="15"/>
    </row>
    <row r="44" spans="1:12" x14ac:dyDescent="0.25">
      <c r="A44" s="15"/>
      <c r="B44" s="15" t="str">
        <f>'Town Data'!A40</f>
        <v>CHITTENDEN</v>
      </c>
      <c r="C44" s="45">
        <f>IF('Town Data'!C40&gt;9,'Town Data'!B40,"*")</f>
        <v>2228274.38</v>
      </c>
      <c r="D44" s="46">
        <f>IF('Town Data'!E40&gt;9,'Town Data'!D40,"*")</f>
        <v>1064348.5900000001</v>
      </c>
      <c r="E44" s="47" t="str">
        <f>IF('Town Data'!G40&gt;9,'Town Data'!F40,"*")</f>
        <v>*</v>
      </c>
      <c r="F44" s="48">
        <f>IF('Town Data'!I40&gt;9,'Town Data'!H40,"*")</f>
        <v>2384134.2999999998</v>
      </c>
      <c r="G44" s="46">
        <f>IF('Town Data'!K40&gt;9,'Town Data'!J40,"*")</f>
        <v>1112324.05</v>
      </c>
      <c r="H44" s="47" t="str">
        <f>IF('Town Data'!M40&gt;9,'Town Data'!L40,"*")</f>
        <v>*</v>
      </c>
      <c r="I44" s="9">
        <f t="shared" si="0"/>
        <v>-6.5373800460821335E-2</v>
      </c>
      <c r="J44" s="9">
        <f t="shared" si="1"/>
        <v>-4.3130830444599269E-2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CLARENDON</v>
      </c>
      <c r="C45" s="49">
        <f>IF('Town Data'!C41&gt;9,'Town Data'!B41,"*")</f>
        <v>114663013.79000001</v>
      </c>
      <c r="D45" s="50">
        <f>IF('Town Data'!E41&gt;9,'Town Data'!D41,"*")</f>
        <v>18607712.379999999</v>
      </c>
      <c r="E45" s="51">
        <f>IF('Town Data'!G41&gt;9,'Town Data'!F41,"*")</f>
        <v>503321.66666666651</v>
      </c>
      <c r="F45" s="50">
        <f>IF('Town Data'!I41&gt;9,'Town Data'!H41,"*")</f>
        <v>126470087.72</v>
      </c>
      <c r="G45" s="50">
        <f>IF('Town Data'!K41&gt;9,'Town Data'!J41,"*")</f>
        <v>17391564.170000002</v>
      </c>
      <c r="H45" s="51">
        <f>IF('Town Data'!M41&gt;9,'Town Data'!L41,"*")</f>
        <v>627780.83333333302</v>
      </c>
      <c r="I45" s="22">
        <f t="shared" si="0"/>
        <v>-9.3358628454029452E-2</v>
      </c>
      <c r="J45" s="22">
        <f t="shared" si="1"/>
        <v>6.9927477374221544E-2</v>
      </c>
      <c r="K45" s="22">
        <f t="shared" si="2"/>
        <v>-0.1982525748768478</v>
      </c>
      <c r="L45" s="15"/>
    </row>
    <row r="46" spans="1:12" x14ac:dyDescent="0.25">
      <c r="A46" s="15"/>
      <c r="B46" s="15" t="str">
        <f>'Town Data'!A42</f>
        <v>COLCHESTER</v>
      </c>
      <c r="C46" s="45">
        <f>IF('Town Data'!C42&gt;9,'Town Data'!B42,"*")</f>
        <v>2207297170.9499998</v>
      </c>
      <c r="D46" s="46">
        <f>IF('Town Data'!E42&gt;9,'Town Data'!D42,"*")</f>
        <v>340542453.63999999</v>
      </c>
      <c r="E46" s="47">
        <f>IF('Town Data'!G42&gt;9,'Town Data'!F42,"*")</f>
        <v>13143930.333333336</v>
      </c>
      <c r="F46" s="48">
        <f>IF('Town Data'!I42&gt;9,'Town Data'!H42,"*")</f>
        <v>1691206835.4400001</v>
      </c>
      <c r="G46" s="46">
        <f>IF('Town Data'!K42&gt;9,'Town Data'!J42,"*")</f>
        <v>334038136.12</v>
      </c>
      <c r="H46" s="47">
        <f>IF('Town Data'!M42&gt;9,'Town Data'!L42,"*")</f>
        <v>14382848.000000006</v>
      </c>
      <c r="I46" s="9">
        <f t="shared" si="0"/>
        <v>0.30516098013270443</v>
      </c>
      <c r="J46" s="9">
        <f t="shared" si="1"/>
        <v>1.9471781262913546E-2</v>
      </c>
      <c r="K46" s="9">
        <f t="shared" si="2"/>
        <v>-8.6138549657666499E-2</v>
      </c>
      <c r="L46" s="15"/>
    </row>
    <row r="47" spans="1:12" x14ac:dyDescent="0.25">
      <c r="A47" s="15"/>
      <c r="B47" s="27" t="str">
        <f>'Town Data'!A43</f>
        <v>CONCORD</v>
      </c>
      <c r="C47" s="49">
        <f>IF('Town Data'!C43&gt;9,'Town Data'!B43,"*")</f>
        <v>2628520.1</v>
      </c>
      <c r="D47" s="50">
        <f>IF('Town Data'!E43&gt;9,'Town Data'!D43,"*")</f>
        <v>1146707.02</v>
      </c>
      <c r="E47" s="51" t="str">
        <f>IF('Town Data'!G43&gt;9,'Town Data'!F43,"*")</f>
        <v>*</v>
      </c>
      <c r="F47" s="50">
        <f>IF('Town Data'!I43&gt;9,'Town Data'!H43,"*")</f>
        <v>2814053.75</v>
      </c>
      <c r="G47" s="50">
        <f>IF('Town Data'!K43&gt;9,'Town Data'!J43,"*")</f>
        <v>1021720.15</v>
      </c>
      <c r="H47" s="51" t="str">
        <f>IF('Town Data'!M43&gt;9,'Town Data'!L43,"*")</f>
        <v>*</v>
      </c>
      <c r="I47" s="22">
        <f t="shared" si="0"/>
        <v>-6.5931096731894304E-2</v>
      </c>
      <c r="J47" s="22">
        <f t="shared" si="1"/>
        <v>0.12232984736573904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CORINTH</v>
      </c>
      <c r="C48" s="45">
        <f>IF('Town Data'!C44&gt;9,'Town Data'!B44,"*")</f>
        <v>5150098.34</v>
      </c>
      <c r="D48" s="46">
        <f>IF('Town Data'!E44&gt;9,'Town Data'!D44,"*")</f>
        <v>1823574.12</v>
      </c>
      <c r="E48" s="47" t="str">
        <f>IF('Town Data'!G44&gt;9,'Town Data'!F44,"*")</f>
        <v>*</v>
      </c>
      <c r="F48" s="48">
        <f>IF('Town Data'!I44&gt;9,'Town Data'!H44,"*")</f>
        <v>5013057.97</v>
      </c>
      <c r="G48" s="46">
        <f>IF('Town Data'!K44&gt;9,'Town Data'!J44,"*")</f>
        <v>1811646.07</v>
      </c>
      <c r="H48" s="47" t="str">
        <f>IF('Town Data'!M44&gt;9,'Town Data'!L44,"*")</f>
        <v>*</v>
      </c>
      <c r="I48" s="9">
        <f t="shared" si="0"/>
        <v>2.7336681686128621E-2</v>
      </c>
      <c r="J48" s="9">
        <f t="shared" si="1"/>
        <v>6.584095093143688E-3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CORNWALL</v>
      </c>
      <c r="C49" s="49">
        <f>IF('Town Data'!C45&gt;9,'Town Data'!B45,"*")</f>
        <v>6648743.5499999998</v>
      </c>
      <c r="D49" s="50">
        <f>IF('Town Data'!E45&gt;9,'Town Data'!D45,"*")</f>
        <v>689741.28</v>
      </c>
      <c r="E49" s="51" t="str">
        <f>IF('Town Data'!G45&gt;9,'Town Data'!F45,"*")</f>
        <v>*</v>
      </c>
      <c r="F49" s="50">
        <f>IF('Town Data'!I45&gt;9,'Town Data'!H45,"*")</f>
        <v>6091631.5099999998</v>
      </c>
      <c r="G49" s="50">
        <f>IF('Town Data'!K45&gt;9,'Town Data'!J45,"*")</f>
        <v>636456.22</v>
      </c>
      <c r="H49" s="51" t="str">
        <f>IF('Town Data'!M45&gt;9,'Town Data'!L45,"*")</f>
        <v>*</v>
      </c>
      <c r="I49" s="22">
        <f t="shared" si="0"/>
        <v>9.145530866163637E-2</v>
      </c>
      <c r="J49" s="22">
        <f t="shared" si="1"/>
        <v>8.3721485195006912E-2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COVENTRY</v>
      </c>
      <c r="C50" s="45">
        <f>IF('Town Data'!C46&gt;9,'Town Data'!B46,"*")</f>
        <v>8277294.1399999997</v>
      </c>
      <c r="D50" s="46">
        <f>IF('Town Data'!E46&gt;9,'Town Data'!D46,"*")</f>
        <v>3001957.84</v>
      </c>
      <c r="E50" s="47" t="str">
        <f>IF('Town Data'!G46&gt;9,'Town Data'!F46,"*")</f>
        <v>*</v>
      </c>
      <c r="F50" s="48">
        <f>IF('Town Data'!I46&gt;9,'Town Data'!H46,"*")</f>
        <v>8996363.9299999997</v>
      </c>
      <c r="G50" s="46">
        <f>IF('Town Data'!K46&gt;9,'Town Data'!J46,"*")</f>
        <v>2993438.35</v>
      </c>
      <c r="H50" s="47" t="str">
        <f>IF('Town Data'!M46&gt;9,'Town Data'!L46,"*")</f>
        <v>*</v>
      </c>
      <c r="I50" s="9">
        <f t="shared" si="0"/>
        <v>-7.9928935244841751E-2</v>
      </c>
      <c r="J50" s="9">
        <f t="shared" si="1"/>
        <v>2.8460549387963035E-3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CRAFTSBURY</v>
      </c>
      <c r="C51" s="49">
        <f>IF('Town Data'!C47&gt;9,'Town Data'!B47,"*")</f>
        <v>7050853.9299999997</v>
      </c>
      <c r="D51" s="50">
        <f>IF('Town Data'!E47&gt;9,'Town Data'!D47,"*")</f>
        <v>3400123.39</v>
      </c>
      <c r="E51" s="51" t="str">
        <f>IF('Town Data'!G47&gt;9,'Town Data'!F47,"*")</f>
        <v>*</v>
      </c>
      <c r="F51" s="50">
        <f>IF('Town Data'!I47&gt;9,'Town Data'!H47,"*")</f>
        <v>6253810.75</v>
      </c>
      <c r="G51" s="50">
        <f>IF('Town Data'!K47&gt;9,'Town Data'!J47,"*")</f>
        <v>2507202.14</v>
      </c>
      <c r="H51" s="51" t="str">
        <f>IF('Town Data'!M47&gt;9,'Town Data'!L47,"*")</f>
        <v>*</v>
      </c>
      <c r="I51" s="22">
        <f t="shared" si="0"/>
        <v>0.12744920047348726</v>
      </c>
      <c r="J51" s="22">
        <f t="shared" si="1"/>
        <v>0.35614250472839815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DANBY</v>
      </c>
      <c r="C52" s="45">
        <f>IF('Town Data'!C48&gt;9,'Town Data'!B48,"*")</f>
        <v>11378545.539999999</v>
      </c>
      <c r="D52" s="46">
        <f>IF('Town Data'!E48&gt;9,'Town Data'!D48,"*")</f>
        <v>1701250.48</v>
      </c>
      <c r="E52" s="47" t="str">
        <f>IF('Town Data'!G48&gt;9,'Town Data'!F48,"*")</f>
        <v>*</v>
      </c>
      <c r="F52" s="48">
        <f>IF('Town Data'!I48&gt;9,'Town Data'!H48,"*")</f>
        <v>12124882.07</v>
      </c>
      <c r="G52" s="46">
        <f>IF('Town Data'!K48&gt;9,'Town Data'!J48,"*")</f>
        <v>2285119.23</v>
      </c>
      <c r="H52" s="47" t="str">
        <f>IF('Town Data'!M48&gt;9,'Town Data'!L48,"*")</f>
        <v>*</v>
      </c>
      <c r="I52" s="9">
        <f t="shared" si="0"/>
        <v>-6.1554126934283755E-2</v>
      </c>
      <c r="J52" s="9">
        <f t="shared" si="1"/>
        <v>-0.25550909656473375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DANVILLE</v>
      </c>
      <c r="C53" s="49">
        <f>IF('Town Data'!C49&gt;9,'Town Data'!B49,"*")</f>
        <v>13861634.59</v>
      </c>
      <c r="D53" s="50">
        <f>IF('Town Data'!E49&gt;9,'Town Data'!D49,"*")</f>
        <v>7710509.7300000004</v>
      </c>
      <c r="E53" s="51">
        <f>IF('Town Data'!G49&gt;9,'Town Data'!F49,"*")</f>
        <v>81044.666666666628</v>
      </c>
      <c r="F53" s="50">
        <f>IF('Town Data'!I49&gt;9,'Town Data'!H49,"*")</f>
        <v>12533380.119999999</v>
      </c>
      <c r="G53" s="50">
        <f>IF('Town Data'!K49&gt;9,'Town Data'!J49,"*")</f>
        <v>7371512.0300000003</v>
      </c>
      <c r="H53" s="51">
        <f>IF('Town Data'!M49&gt;9,'Town Data'!L49,"*")</f>
        <v>96890.833333333372</v>
      </c>
      <c r="I53" s="22">
        <f t="shared" si="0"/>
        <v>0.10597735465474742</v>
      </c>
      <c r="J53" s="22">
        <f t="shared" si="1"/>
        <v>4.5987539411232591E-2</v>
      </c>
      <c r="K53" s="22">
        <f t="shared" si="2"/>
        <v>-0.1635466031358323</v>
      </c>
      <c r="L53" s="15"/>
    </row>
    <row r="54" spans="1:12" x14ac:dyDescent="0.25">
      <c r="A54" s="15"/>
      <c r="B54" s="15" t="str">
        <f>'Town Data'!A50</f>
        <v>DERBY</v>
      </c>
      <c r="C54" s="45">
        <f>IF('Town Data'!C50&gt;9,'Town Data'!B50,"*")</f>
        <v>273217475.43000001</v>
      </c>
      <c r="D54" s="46">
        <f>IF('Town Data'!E50&gt;9,'Town Data'!D50,"*")</f>
        <v>85518451.879999995</v>
      </c>
      <c r="E54" s="47">
        <f>IF('Town Data'!G50&gt;9,'Town Data'!F50,"*")</f>
        <v>1379563.0000000007</v>
      </c>
      <c r="F54" s="48">
        <f>IF('Town Data'!I50&gt;9,'Town Data'!H50,"*")</f>
        <v>264680149.59</v>
      </c>
      <c r="G54" s="46">
        <f>IF('Town Data'!K50&gt;9,'Town Data'!J50,"*")</f>
        <v>84257006.469999999</v>
      </c>
      <c r="H54" s="47">
        <f>IF('Town Data'!M50&gt;9,'Town Data'!L50,"*")</f>
        <v>1442065.5000000005</v>
      </c>
      <c r="I54" s="9">
        <f t="shared" si="0"/>
        <v>3.2255255459182182E-2</v>
      </c>
      <c r="J54" s="9">
        <f t="shared" si="1"/>
        <v>1.4971400751688686E-2</v>
      </c>
      <c r="K54" s="9">
        <f t="shared" si="2"/>
        <v>-4.3342344713190734E-2</v>
      </c>
      <c r="L54" s="15"/>
    </row>
    <row r="55" spans="1:12" x14ac:dyDescent="0.25">
      <c r="A55" s="15"/>
      <c r="B55" s="27" t="str">
        <f>'Town Data'!A51</f>
        <v>DORSET</v>
      </c>
      <c r="C55" s="49">
        <f>IF('Town Data'!C51&gt;9,'Town Data'!B51,"*")</f>
        <v>54744711.229999997</v>
      </c>
      <c r="D55" s="50">
        <f>IF('Town Data'!E51&gt;9,'Town Data'!D51,"*")</f>
        <v>10031884.470000001</v>
      </c>
      <c r="E55" s="51">
        <f>IF('Town Data'!G51&gt;9,'Town Data'!F51,"*")</f>
        <v>280458.3333333336</v>
      </c>
      <c r="F55" s="50">
        <f>IF('Town Data'!I51&gt;9,'Town Data'!H51,"*")</f>
        <v>53524743.299999997</v>
      </c>
      <c r="G55" s="50">
        <f>IF('Town Data'!K51&gt;9,'Town Data'!J51,"*")</f>
        <v>10736784.289999999</v>
      </c>
      <c r="H55" s="51">
        <f>IF('Town Data'!M51&gt;9,'Town Data'!L51,"*")</f>
        <v>336726.66666666634</v>
      </c>
      <c r="I55" s="22">
        <f t="shared" si="0"/>
        <v>2.2792597493877187E-2</v>
      </c>
      <c r="J55" s="22">
        <f t="shared" si="1"/>
        <v>-6.5652787739856749E-2</v>
      </c>
      <c r="K55" s="22">
        <f t="shared" si="2"/>
        <v>-0.16710388247638872</v>
      </c>
      <c r="L55" s="15"/>
    </row>
    <row r="56" spans="1:12" x14ac:dyDescent="0.25">
      <c r="A56" s="15"/>
      <c r="B56" s="15" t="str">
        <f>'Town Data'!A52</f>
        <v>DOVER</v>
      </c>
      <c r="C56" s="45">
        <f>IF('Town Data'!C52&gt;9,'Town Data'!B52,"*")</f>
        <v>46452011.310000002</v>
      </c>
      <c r="D56" s="46">
        <f>IF('Town Data'!E52&gt;9,'Town Data'!D52,"*")</f>
        <v>37951141.969999999</v>
      </c>
      <c r="E56" s="47" t="str">
        <f>IF('Town Data'!G52&gt;9,'Town Data'!F52,"*")</f>
        <v>*</v>
      </c>
      <c r="F56" s="48">
        <f>IF('Town Data'!I52&gt;9,'Town Data'!H52,"*")</f>
        <v>44358040.159999996</v>
      </c>
      <c r="G56" s="46">
        <f>IF('Town Data'!K52&gt;9,'Town Data'!J52,"*")</f>
        <v>35896729.729999997</v>
      </c>
      <c r="H56" s="47">
        <f>IF('Town Data'!M52&gt;9,'Town Data'!L52,"*")</f>
        <v>4841128.5000000037</v>
      </c>
      <c r="I56" s="9">
        <f t="shared" si="0"/>
        <v>4.7206124130981131E-2</v>
      </c>
      <c r="J56" s="9">
        <f t="shared" si="1"/>
        <v>5.7231181097900034E-2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DUMMERSTON</v>
      </c>
      <c r="C57" s="49">
        <f>IF('Town Data'!C53&gt;9,'Town Data'!B53,"*")</f>
        <v>27624330.039999999</v>
      </c>
      <c r="D57" s="50">
        <f>IF('Town Data'!E53&gt;9,'Town Data'!D53,"*")</f>
        <v>4017836.29</v>
      </c>
      <c r="E57" s="51">
        <f>IF('Town Data'!G53&gt;9,'Town Data'!F53,"*")</f>
        <v>296623.83333333343</v>
      </c>
      <c r="F57" s="50">
        <f>IF('Town Data'!I53&gt;9,'Town Data'!H53,"*")</f>
        <v>26973931.329999998</v>
      </c>
      <c r="G57" s="50">
        <f>IF('Town Data'!K53&gt;9,'Town Data'!J53,"*")</f>
        <v>3803846.52</v>
      </c>
      <c r="H57" s="51">
        <f>IF('Town Data'!M53&gt;9,'Town Data'!L53,"*")</f>
        <v>440043.49999999977</v>
      </c>
      <c r="I57" s="22">
        <f t="shared" si="0"/>
        <v>2.4112121516252149E-2</v>
      </c>
      <c r="J57" s="22">
        <f t="shared" si="1"/>
        <v>5.6256152522158022E-2</v>
      </c>
      <c r="K57" s="22">
        <f t="shared" si="2"/>
        <v>-0.32592156608759454</v>
      </c>
      <c r="L57" s="15"/>
    </row>
    <row r="58" spans="1:12" x14ac:dyDescent="0.25">
      <c r="A58" s="15"/>
      <c r="B58" s="15" t="str">
        <f>'Town Data'!A54</f>
        <v>DUXBURY</v>
      </c>
      <c r="C58" s="45">
        <f>IF('Town Data'!C54&gt;9,'Town Data'!B54,"*")</f>
        <v>4217871.05</v>
      </c>
      <c r="D58" s="46">
        <f>IF('Town Data'!E54&gt;9,'Town Data'!D54,"*")</f>
        <v>1061890.5</v>
      </c>
      <c r="E58" s="47" t="str">
        <f>IF('Town Data'!G54&gt;9,'Town Data'!F54,"*")</f>
        <v>*</v>
      </c>
      <c r="F58" s="48">
        <f>IF('Town Data'!I54&gt;9,'Town Data'!H54,"*")</f>
        <v>3493350.45</v>
      </c>
      <c r="G58" s="46">
        <f>IF('Town Data'!K54&gt;9,'Town Data'!J54,"*")</f>
        <v>1022396.83</v>
      </c>
      <c r="H58" s="47" t="str">
        <f>IF('Town Data'!M54&gt;9,'Town Data'!L54,"*")</f>
        <v>*</v>
      </c>
      <c r="I58" s="9">
        <f t="shared" si="0"/>
        <v>0.20739991889448126</v>
      </c>
      <c r="J58" s="9">
        <f t="shared" si="1"/>
        <v>3.8628513744511553E-2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EAST MONTPELIER</v>
      </c>
      <c r="C59" s="49">
        <f>IF('Town Data'!C55&gt;9,'Town Data'!B55,"*")</f>
        <v>56810115.07</v>
      </c>
      <c r="D59" s="50">
        <f>IF('Town Data'!E55&gt;9,'Town Data'!D55,"*")</f>
        <v>14753290.630000001</v>
      </c>
      <c r="E59" s="51">
        <f>IF('Town Data'!G55&gt;9,'Town Data'!F55,"*")</f>
        <v>963647.9999999993</v>
      </c>
      <c r="F59" s="50">
        <f>IF('Town Data'!I55&gt;9,'Town Data'!H55,"*")</f>
        <v>55739791.859999999</v>
      </c>
      <c r="G59" s="50">
        <f>IF('Town Data'!K55&gt;9,'Town Data'!J55,"*")</f>
        <v>15095620.390000001</v>
      </c>
      <c r="H59" s="51">
        <f>IF('Town Data'!M55&gt;9,'Town Data'!L55,"*")</f>
        <v>853864.33333333407</v>
      </c>
      <c r="I59" s="22">
        <f t="shared" si="0"/>
        <v>1.9202138620974765E-2</v>
      </c>
      <c r="J59" s="22">
        <f t="shared" si="1"/>
        <v>-2.2677422401716857E-2</v>
      </c>
      <c r="K59" s="22">
        <f t="shared" si="2"/>
        <v>0.12857272798606001</v>
      </c>
      <c r="L59" s="15"/>
    </row>
    <row r="60" spans="1:12" x14ac:dyDescent="0.25">
      <c r="A60" s="15"/>
      <c r="B60" s="15" t="str">
        <f>'Town Data'!A56</f>
        <v>EDEN</v>
      </c>
      <c r="C60" s="45">
        <f>IF('Town Data'!C56&gt;9,'Town Data'!B56,"*")</f>
        <v>5126852.29</v>
      </c>
      <c r="D60" s="46">
        <f>IF('Town Data'!E56&gt;9,'Town Data'!D56,"*")</f>
        <v>1772295</v>
      </c>
      <c r="E60" s="47" t="str">
        <f>IF('Town Data'!G56&gt;9,'Town Data'!F56,"*")</f>
        <v>*</v>
      </c>
      <c r="F60" s="48">
        <f>IF('Town Data'!I56&gt;9,'Town Data'!H56,"*")</f>
        <v>4415530.45</v>
      </c>
      <c r="G60" s="46">
        <f>IF('Town Data'!K56&gt;9,'Town Data'!J56,"*")</f>
        <v>1696450.17</v>
      </c>
      <c r="H60" s="47" t="str">
        <f>IF('Town Data'!M56&gt;9,'Town Data'!L56,"*")</f>
        <v>*</v>
      </c>
      <c r="I60" s="9">
        <f t="shared" si="0"/>
        <v>0.16109544437633758</v>
      </c>
      <c r="J60" s="9">
        <f t="shared" si="1"/>
        <v>4.4707962156059128E-2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ELMORE</v>
      </c>
      <c r="C61" s="49">
        <f>IF('Town Data'!C57&gt;9,'Town Data'!B57,"*")</f>
        <v>1099740.81</v>
      </c>
      <c r="D61" s="50">
        <f>IF('Town Data'!E57&gt;9,'Town Data'!D57,"*")</f>
        <v>183315.54</v>
      </c>
      <c r="E61" s="51" t="str">
        <f>IF('Town Data'!G57&gt;9,'Town Data'!F57,"*")</f>
        <v>*</v>
      </c>
      <c r="F61" s="50">
        <f>IF('Town Data'!I57&gt;9,'Town Data'!H57,"*")</f>
        <v>652192.23</v>
      </c>
      <c r="G61" s="50">
        <f>IF('Town Data'!K57&gt;9,'Town Data'!J57,"*")</f>
        <v>207049.2</v>
      </c>
      <c r="H61" s="51" t="str">
        <f>IF('Town Data'!M57&gt;9,'Town Data'!L57,"*")</f>
        <v>*</v>
      </c>
      <c r="I61" s="22">
        <f t="shared" si="0"/>
        <v>0.68622188277220064</v>
      </c>
      <c r="J61" s="22">
        <f t="shared" si="1"/>
        <v>-0.11462811737500074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ENOSBURG</v>
      </c>
      <c r="C62" s="45">
        <f>IF('Town Data'!C58&gt;9,'Town Data'!B58,"*")</f>
        <v>71860769.760000005</v>
      </c>
      <c r="D62" s="46">
        <f>IF('Town Data'!E58&gt;9,'Town Data'!D58,"*")</f>
        <v>20002991.620000001</v>
      </c>
      <c r="E62" s="47">
        <f>IF('Town Data'!G58&gt;9,'Town Data'!F58,"*")</f>
        <v>511291.50000000006</v>
      </c>
      <c r="F62" s="48">
        <f>IF('Town Data'!I58&gt;9,'Town Data'!H58,"*")</f>
        <v>97264913.650000006</v>
      </c>
      <c r="G62" s="46">
        <f>IF('Town Data'!K58&gt;9,'Town Data'!J58,"*")</f>
        <v>19210637.870000001</v>
      </c>
      <c r="H62" s="47">
        <f>IF('Town Data'!M58&gt;9,'Town Data'!L58,"*")</f>
        <v>499165.99999999977</v>
      </c>
      <c r="I62" s="9">
        <f t="shared" si="0"/>
        <v>-0.26118507626927812</v>
      </c>
      <c r="J62" s="9">
        <f t="shared" si="1"/>
        <v>4.1245572133623273E-2</v>
      </c>
      <c r="K62" s="9">
        <f t="shared" si="2"/>
        <v>2.4291518252445674E-2</v>
      </c>
      <c r="L62" s="15"/>
    </row>
    <row r="63" spans="1:12" x14ac:dyDescent="0.25">
      <c r="A63" s="15"/>
      <c r="B63" s="27" t="str">
        <f>'Town Data'!A59</f>
        <v>ESSEX</v>
      </c>
      <c r="C63" s="49">
        <f>IF('Town Data'!C59&gt;9,'Town Data'!B59,"*")</f>
        <v>671261093.41999996</v>
      </c>
      <c r="D63" s="50">
        <f>IF('Town Data'!E59&gt;9,'Town Data'!D59,"*")</f>
        <v>150218249.25</v>
      </c>
      <c r="E63" s="51">
        <f>IF('Town Data'!G59&gt;9,'Town Data'!F59,"*")</f>
        <v>3125289.666666667</v>
      </c>
      <c r="F63" s="50">
        <f>IF('Town Data'!I59&gt;9,'Town Data'!H59,"*")</f>
        <v>683199627.50999999</v>
      </c>
      <c r="G63" s="50">
        <f>IF('Town Data'!K59&gt;9,'Town Data'!J59,"*")</f>
        <v>149634017.66999999</v>
      </c>
      <c r="H63" s="51">
        <f>IF('Town Data'!M59&gt;9,'Town Data'!L59,"*")</f>
        <v>4229636.8333333349</v>
      </c>
      <c r="I63" s="22">
        <f t="shared" si="0"/>
        <v>-1.7474444670749309E-2</v>
      </c>
      <c r="J63" s="22">
        <f t="shared" si="1"/>
        <v>3.9044034845636929E-3</v>
      </c>
      <c r="K63" s="22">
        <f t="shared" si="2"/>
        <v>-0.26109739681748112</v>
      </c>
      <c r="L63" s="15"/>
    </row>
    <row r="64" spans="1:12" x14ac:dyDescent="0.25">
      <c r="A64" s="15"/>
      <c r="B64" s="15" t="str">
        <f>'Town Data'!A60</f>
        <v>FAIR HAVEN</v>
      </c>
      <c r="C64" s="45">
        <f>IF('Town Data'!C60&gt;9,'Town Data'!B60,"*")</f>
        <v>73853161.069999993</v>
      </c>
      <c r="D64" s="46">
        <f>IF('Town Data'!E60&gt;9,'Town Data'!D60,"*")</f>
        <v>15261901.59</v>
      </c>
      <c r="E64" s="47">
        <f>IF('Town Data'!G60&gt;9,'Town Data'!F60,"*")</f>
        <v>87673.33333333327</v>
      </c>
      <c r="F64" s="48">
        <f>IF('Town Data'!I60&gt;9,'Town Data'!H60,"*")</f>
        <v>75095990.849999994</v>
      </c>
      <c r="G64" s="46">
        <f>IF('Town Data'!K60&gt;9,'Town Data'!J60,"*")</f>
        <v>14984639.359999999</v>
      </c>
      <c r="H64" s="47">
        <f>IF('Town Data'!M60&gt;9,'Town Data'!L60,"*")</f>
        <v>216583.83333333366</v>
      </c>
      <c r="I64" s="9">
        <f t="shared" si="0"/>
        <v>-1.6549881903582357E-2</v>
      </c>
      <c r="J64" s="9">
        <f t="shared" si="1"/>
        <v>1.8503096627078282E-2</v>
      </c>
      <c r="K64" s="9">
        <f t="shared" si="2"/>
        <v>-0.595199087651203</v>
      </c>
      <c r="L64" s="15"/>
    </row>
    <row r="65" spans="1:12" x14ac:dyDescent="0.25">
      <c r="A65" s="15"/>
      <c r="B65" s="27" t="str">
        <f>'Town Data'!A61</f>
        <v>FAIRFAX</v>
      </c>
      <c r="C65" s="49">
        <f>IF('Town Data'!C61&gt;9,'Town Data'!B61,"*")</f>
        <v>60771424.93</v>
      </c>
      <c r="D65" s="50">
        <f>IF('Town Data'!E61&gt;9,'Town Data'!D61,"*")</f>
        <v>13392132.75</v>
      </c>
      <c r="E65" s="51">
        <f>IF('Town Data'!G61&gt;9,'Town Data'!F61,"*")</f>
        <v>209758.16666666666</v>
      </c>
      <c r="F65" s="50">
        <f>IF('Town Data'!I61&gt;9,'Town Data'!H61,"*")</f>
        <v>60709040.68</v>
      </c>
      <c r="G65" s="50">
        <f>IF('Town Data'!K61&gt;9,'Town Data'!J61,"*")</f>
        <v>13236329.449999999</v>
      </c>
      <c r="H65" s="51">
        <f>IF('Town Data'!M61&gt;9,'Town Data'!L61,"*")</f>
        <v>229991.16666666674</v>
      </c>
      <c r="I65" s="22">
        <f t="shared" si="0"/>
        <v>1.0275940667359596E-3</v>
      </c>
      <c r="J65" s="22">
        <f t="shared" si="1"/>
        <v>1.1770884110171551E-2</v>
      </c>
      <c r="K65" s="22">
        <f t="shared" si="2"/>
        <v>-8.7972943888425054E-2</v>
      </c>
      <c r="L65" s="15"/>
    </row>
    <row r="66" spans="1:12" x14ac:dyDescent="0.25">
      <c r="A66" s="15"/>
      <c r="B66" s="15" t="str">
        <f>'Town Data'!A62</f>
        <v>FAIRFIELD</v>
      </c>
      <c r="C66" s="45">
        <f>IF('Town Data'!C62&gt;9,'Town Data'!B62,"*")</f>
        <v>9291886.75</v>
      </c>
      <c r="D66" s="46">
        <f>IF('Town Data'!E62&gt;9,'Town Data'!D62,"*")</f>
        <v>1760024.17</v>
      </c>
      <c r="E66" s="47" t="str">
        <f>IF('Town Data'!G62&gt;9,'Town Data'!F62,"*")</f>
        <v>*</v>
      </c>
      <c r="F66" s="48">
        <f>IF('Town Data'!I62&gt;9,'Town Data'!H62,"*")</f>
        <v>8846172.4800000004</v>
      </c>
      <c r="G66" s="46">
        <f>IF('Town Data'!K62&gt;9,'Town Data'!J62,"*")</f>
        <v>1603706.62</v>
      </c>
      <c r="H66" s="47" t="str">
        <f>IF('Town Data'!M62&gt;9,'Town Data'!L62,"*")</f>
        <v>*</v>
      </c>
      <c r="I66" s="9">
        <f t="shared" si="0"/>
        <v>5.0384985258618828E-2</v>
      </c>
      <c r="J66" s="9">
        <f t="shared" si="1"/>
        <v>9.7472659930779484E-2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FAIRLEE</v>
      </c>
      <c r="C67" s="49">
        <f>IF('Town Data'!C63&gt;9,'Town Data'!B63,"*")</f>
        <v>44852344.350000001</v>
      </c>
      <c r="D67" s="50">
        <f>IF('Town Data'!E63&gt;9,'Town Data'!D63,"*")</f>
        <v>6190237.1500000004</v>
      </c>
      <c r="E67" s="51">
        <f>IF('Town Data'!G63&gt;9,'Town Data'!F63,"*")</f>
        <v>314970.99999999994</v>
      </c>
      <c r="F67" s="50">
        <f>IF('Town Data'!I63&gt;9,'Town Data'!H63,"*")</f>
        <v>44733124.740000002</v>
      </c>
      <c r="G67" s="50">
        <f>IF('Town Data'!K63&gt;9,'Town Data'!J63,"*")</f>
        <v>6158893.1799999997</v>
      </c>
      <c r="H67" s="51">
        <f>IF('Town Data'!M63&gt;9,'Town Data'!L63,"*")</f>
        <v>341597.49999999965</v>
      </c>
      <c r="I67" s="22">
        <f t="shared" si="0"/>
        <v>2.6651303858814535E-3</v>
      </c>
      <c r="J67" s="22">
        <f t="shared" si="1"/>
        <v>5.0892212421844068E-3</v>
      </c>
      <c r="K67" s="22">
        <f t="shared" si="2"/>
        <v>-7.794699902663145E-2</v>
      </c>
      <c r="L67" s="15"/>
    </row>
    <row r="68" spans="1:12" x14ac:dyDescent="0.25">
      <c r="A68" s="15"/>
      <c r="B68" s="15" t="str">
        <f>'Town Data'!A64</f>
        <v>FAYSTON</v>
      </c>
      <c r="C68" s="45">
        <f>IF('Town Data'!C64&gt;9,'Town Data'!B64,"*")</f>
        <v>6752126.2199999997</v>
      </c>
      <c r="D68" s="46">
        <f>IF('Town Data'!E64&gt;9,'Town Data'!D64,"*")</f>
        <v>2109531.7200000002</v>
      </c>
      <c r="E68" s="47" t="str">
        <f>IF('Town Data'!G64&gt;9,'Town Data'!F64,"*")</f>
        <v>*</v>
      </c>
      <c r="F68" s="48">
        <f>IF('Town Data'!I64&gt;9,'Town Data'!H64,"*")</f>
        <v>7287036.5700000003</v>
      </c>
      <c r="G68" s="46">
        <f>IF('Town Data'!K64&gt;9,'Town Data'!J64,"*")</f>
        <v>1832679.55</v>
      </c>
      <c r="H68" s="47" t="str">
        <f>IF('Town Data'!M64&gt;9,'Town Data'!L64,"*")</f>
        <v>*</v>
      </c>
      <c r="I68" s="9">
        <f t="shared" si="0"/>
        <v>-7.3405745238355594E-2</v>
      </c>
      <c r="J68" s="9">
        <f t="shared" si="1"/>
        <v>0.15106414539301219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FERRISBURGH</v>
      </c>
      <c r="C69" s="49">
        <f>IF('Town Data'!C65&gt;9,'Town Data'!B65,"*")</f>
        <v>26643270.57</v>
      </c>
      <c r="D69" s="50">
        <f>IF('Town Data'!E65&gt;9,'Town Data'!D65,"*")</f>
        <v>9214566.6999999993</v>
      </c>
      <c r="E69" s="51">
        <f>IF('Town Data'!G65&gt;9,'Town Data'!F65,"*")</f>
        <v>293630.33333333343</v>
      </c>
      <c r="F69" s="50">
        <f>IF('Town Data'!I65&gt;9,'Town Data'!H65,"*")</f>
        <v>26480281.850000001</v>
      </c>
      <c r="G69" s="50">
        <f>IF('Town Data'!K65&gt;9,'Town Data'!J65,"*")</f>
        <v>9795714.8399999999</v>
      </c>
      <c r="H69" s="51">
        <f>IF('Town Data'!M65&gt;9,'Town Data'!L65,"*")</f>
        <v>333910.83333333302</v>
      </c>
      <c r="I69" s="22">
        <f t="shared" si="0"/>
        <v>6.1550976278599845E-3</v>
      </c>
      <c r="J69" s="22">
        <f t="shared" si="1"/>
        <v>-5.9326771909174993E-2</v>
      </c>
      <c r="K69" s="22">
        <f t="shared" si="2"/>
        <v>-0.12063250418649579</v>
      </c>
      <c r="L69" s="15"/>
    </row>
    <row r="70" spans="1:12" x14ac:dyDescent="0.25">
      <c r="A70" s="15"/>
      <c r="B70" s="15" t="str">
        <f>'Town Data'!A66</f>
        <v>FRANKLIN</v>
      </c>
      <c r="C70" s="45">
        <f>IF('Town Data'!C66&gt;9,'Town Data'!B66,"*")</f>
        <v>6503772.9299999997</v>
      </c>
      <c r="D70" s="46">
        <f>IF('Town Data'!E66&gt;9,'Town Data'!D66,"*")</f>
        <v>1720116.51</v>
      </c>
      <c r="E70" s="47" t="str">
        <f>IF('Town Data'!G66&gt;9,'Town Data'!F66,"*")</f>
        <v>*</v>
      </c>
      <c r="F70" s="48">
        <f>IF('Town Data'!I66&gt;9,'Town Data'!H66,"*")</f>
        <v>6444447.3600000003</v>
      </c>
      <c r="G70" s="46">
        <f>IF('Town Data'!K66&gt;9,'Town Data'!J66,"*")</f>
        <v>1882941.31</v>
      </c>
      <c r="H70" s="47" t="str">
        <f>IF('Town Data'!M66&gt;9,'Town Data'!L66,"*")</f>
        <v>*</v>
      </c>
      <c r="I70" s="9">
        <f t="shared" ref="I70:I133" si="3">IFERROR((C70-F70)/F70,"")</f>
        <v>9.2056877317715207E-3</v>
      </c>
      <c r="J70" s="9">
        <f t="shared" ref="J70:J133" si="4">IFERROR((D70-G70)/G70,"")</f>
        <v>-8.6473645851447192E-2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GEORGIA</v>
      </c>
      <c r="C71" s="49">
        <f>IF('Town Data'!C67&gt;9,'Town Data'!B67,"*")</f>
        <v>22540197.559999999</v>
      </c>
      <c r="D71" s="50">
        <f>IF('Town Data'!E67&gt;9,'Town Data'!D67,"*")</f>
        <v>6658836.3799999999</v>
      </c>
      <c r="E71" s="51" t="str">
        <f>IF('Town Data'!G67&gt;9,'Town Data'!F67,"*")</f>
        <v>*</v>
      </c>
      <c r="F71" s="50">
        <f>IF('Town Data'!I67&gt;9,'Town Data'!H67,"*")</f>
        <v>23992305.879999999</v>
      </c>
      <c r="G71" s="50">
        <f>IF('Town Data'!K67&gt;9,'Town Data'!J67,"*")</f>
        <v>6657479.7000000002</v>
      </c>
      <c r="H71" s="51" t="str">
        <f>IF('Town Data'!M67&gt;9,'Town Data'!L67,"*")</f>
        <v>*</v>
      </c>
      <c r="I71" s="22">
        <f t="shared" si="3"/>
        <v>-6.0523916594881308E-2</v>
      </c>
      <c r="J71" s="22">
        <f t="shared" si="4"/>
        <v>2.0378282189875878E-4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GLOVER</v>
      </c>
      <c r="C72" s="45">
        <f>IF('Town Data'!C68&gt;9,'Town Data'!B68,"*")</f>
        <v>2031871.46</v>
      </c>
      <c r="D72" s="46">
        <f>IF('Town Data'!E68&gt;9,'Town Data'!D68,"*")</f>
        <v>508653.55</v>
      </c>
      <c r="E72" s="47" t="str">
        <f>IF('Town Data'!G68&gt;9,'Town Data'!F68,"*")</f>
        <v>*</v>
      </c>
      <c r="F72" s="48">
        <f>IF('Town Data'!I68&gt;9,'Town Data'!H68,"*")</f>
        <v>2014100.06</v>
      </c>
      <c r="G72" s="46">
        <f>IF('Town Data'!K68&gt;9,'Town Data'!J68,"*")</f>
        <v>720420</v>
      </c>
      <c r="H72" s="47" t="str">
        <f>IF('Town Data'!M68&gt;9,'Town Data'!L68,"*")</f>
        <v>*</v>
      </c>
      <c r="I72" s="9">
        <f t="shared" si="3"/>
        <v>8.8234941018768987E-3</v>
      </c>
      <c r="J72" s="9">
        <f t="shared" si="4"/>
        <v>-0.29394859942811141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GRAFTON</v>
      </c>
      <c r="C73" s="49">
        <f>IF('Town Data'!C69&gt;9,'Town Data'!B69,"*")</f>
        <v>2674241.9500000002</v>
      </c>
      <c r="D73" s="50">
        <f>IF('Town Data'!E69&gt;9,'Town Data'!D69,"*")</f>
        <v>892991.56</v>
      </c>
      <c r="E73" s="51" t="str">
        <f>IF('Town Data'!G69&gt;9,'Town Data'!F69,"*")</f>
        <v>*</v>
      </c>
      <c r="F73" s="50">
        <f>IF('Town Data'!I69&gt;9,'Town Data'!H69,"*")</f>
        <v>2444840.75</v>
      </c>
      <c r="G73" s="50">
        <f>IF('Town Data'!K69&gt;9,'Town Data'!J69,"*")</f>
        <v>862198.2</v>
      </c>
      <c r="H73" s="51" t="str">
        <f>IF('Town Data'!M69&gt;9,'Town Data'!L69,"*")</f>
        <v>*</v>
      </c>
      <c r="I73" s="22">
        <f t="shared" si="3"/>
        <v>9.3830733146934089E-2</v>
      </c>
      <c r="J73" s="22">
        <f t="shared" si="4"/>
        <v>3.5714943501389942E-2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GRAND ISLE</v>
      </c>
      <c r="C74" s="45">
        <f>IF('Town Data'!C70&gt;9,'Town Data'!B70,"*")</f>
        <v>7333309.1500000004</v>
      </c>
      <c r="D74" s="46">
        <f>IF('Town Data'!E70&gt;9,'Town Data'!D70,"*")</f>
        <v>2284807.31</v>
      </c>
      <c r="E74" s="47" t="str">
        <f>IF('Town Data'!G70&gt;9,'Town Data'!F70,"*")</f>
        <v>*</v>
      </c>
      <c r="F74" s="48">
        <f>IF('Town Data'!I70&gt;9,'Town Data'!H70,"*")</f>
        <v>11366907.24</v>
      </c>
      <c r="G74" s="46">
        <f>IF('Town Data'!K70&gt;9,'Town Data'!J70,"*")</f>
        <v>3828257.8</v>
      </c>
      <c r="H74" s="47" t="str">
        <f>IF('Town Data'!M70&gt;9,'Town Data'!L70,"*")</f>
        <v>*</v>
      </c>
      <c r="I74" s="9">
        <f t="shared" si="3"/>
        <v>-0.35485449162511157</v>
      </c>
      <c r="J74" s="9">
        <f t="shared" si="4"/>
        <v>-0.40317308045450856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GREENSBORO</v>
      </c>
      <c r="C75" s="49">
        <f>IF('Town Data'!C71&gt;9,'Town Data'!B71,"*")</f>
        <v>12918474.76</v>
      </c>
      <c r="D75" s="50">
        <f>IF('Town Data'!E71&gt;9,'Town Data'!D71,"*")</f>
        <v>7827510.0099999998</v>
      </c>
      <c r="E75" s="51" t="str">
        <f>IF('Town Data'!G71&gt;9,'Town Data'!F71,"*")</f>
        <v>*</v>
      </c>
      <c r="F75" s="50">
        <f>IF('Town Data'!I71&gt;9,'Town Data'!H71,"*")</f>
        <v>12256871.130000001</v>
      </c>
      <c r="G75" s="50">
        <f>IF('Town Data'!K71&gt;9,'Town Data'!J71,"*")</f>
        <v>7600710.4100000001</v>
      </c>
      <c r="H75" s="51" t="str">
        <f>IF('Town Data'!M71&gt;9,'Town Data'!L71,"*")</f>
        <v>*</v>
      </c>
      <c r="I75" s="22">
        <f t="shared" si="3"/>
        <v>5.3978182766452804E-2</v>
      </c>
      <c r="J75" s="22">
        <f t="shared" si="4"/>
        <v>2.9839263406431983E-2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GROTON</v>
      </c>
      <c r="C76" s="45">
        <f>IF('Town Data'!C72&gt;9,'Town Data'!B72,"*")</f>
        <v>7782198.6799999997</v>
      </c>
      <c r="D76" s="46">
        <f>IF('Town Data'!E72&gt;9,'Town Data'!D72,"*")</f>
        <v>3936445.11</v>
      </c>
      <c r="E76" s="47" t="str">
        <f>IF('Town Data'!G72&gt;9,'Town Data'!F72,"*")</f>
        <v>*</v>
      </c>
      <c r="F76" s="48">
        <f>IF('Town Data'!I72&gt;9,'Town Data'!H72,"*")</f>
        <v>7431891.2199999997</v>
      </c>
      <c r="G76" s="46">
        <f>IF('Town Data'!K72&gt;9,'Town Data'!J72,"*")</f>
        <v>4199171.78</v>
      </c>
      <c r="H76" s="47" t="str">
        <f>IF('Town Data'!M72&gt;9,'Town Data'!L72,"*")</f>
        <v>*</v>
      </c>
      <c r="I76" s="9">
        <f t="shared" si="3"/>
        <v>4.7135708748977087E-2</v>
      </c>
      <c r="J76" s="9">
        <f t="shared" si="4"/>
        <v>-6.2566306825390314E-2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GUILFORD</v>
      </c>
      <c r="C77" s="49">
        <f>IF('Town Data'!C73&gt;9,'Town Data'!B73,"*")</f>
        <v>4605692.34</v>
      </c>
      <c r="D77" s="50">
        <f>IF('Town Data'!E73&gt;9,'Town Data'!D73,"*")</f>
        <v>1543902.83</v>
      </c>
      <c r="E77" s="51">
        <f>IF('Town Data'!G73&gt;9,'Town Data'!F73,"*")</f>
        <v>65396.000000000044</v>
      </c>
      <c r="F77" s="50">
        <f>IF('Town Data'!I73&gt;9,'Town Data'!H73,"*")</f>
        <v>4730901.6100000003</v>
      </c>
      <c r="G77" s="50">
        <f>IF('Town Data'!K73&gt;9,'Town Data'!J73,"*")</f>
        <v>1582800.56</v>
      </c>
      <c r="H77" s="51">
        <f>IF('Town Data'!M73&gt;9,'Town Data'!L73,"*")</f>
        <v>104277.8333333334</v>
      </c>
      <c r="I77" s="22">
        <f t="shared" si="3"/>
        <v>-2.6466259567803709E-2</v>
      </c>
      <c r="J77" s="22">
        <f t="shared" si="4"/>
        <v>-2.4575256657730762E-2</v>
      </c>
      <c r="K77" s="22">
        <f t="shared" si="5"/>
        <v>-0.37286767561658196</v>
      </c>
      <c r="L77" s="15"/>
    </row>
    <row r="78" spans="1:12" x14ac:dyDescent="0.25">
      <c r="A78" s="15"/>
      <c r="B78" s="15" t="str">
        <f>'Town Data'!A74</f>
        <v>HALIFAX</v>
      </c>
      <c r="C78" s="45">
        <f>IF('Town Data'!C74&gt;9,'Town Data'!B74,"*")</f>
        <v>2176638.94</v>
      </c>
      <c r="D78" s="46">
        <f>IF('Town Data'!E74&gt;9,'Town Data'!D74,"*")</f>
        <v>635023.89</v>
      </c>
      <c r="E78" s="47" t="str">
        <f>IF('Town Data'!G74&gt;9,'Town Data'!F74,"*")</f>
        <v>*</v>
      </c>
      <c r="F78" s="48">
        <f>IF('Town Data'!I74&gt;9,'Town Data'!H74,"*")</f>
        <v>2378601.37</v>
      </c>
      <c r="G78" s="46">
        <f>IF('Town Data'!K74&gt;9,'Town Data'!J74,"*")</f>
        <v>562832.11</v>
      </c>
      <c r="H78" s="47" t="str">
        <f>IF('Town Data'!M74&gt;9,'Town Data'!L74,"*")</f>
        <v>*</v>
      </c>
      <c r="I78" s="9">
        <f t="shared" si="3"/>
        <v>-8.4908060908079008E-2</v>
      </c>
      <c r="J78" s="9">
        <f t="shared" si="4"/>
        <v>0.12826521216069217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HANCOCK</v>
      </c>
      <c r="C79" s="49">
        <f>IF('Town Data'!C75&gt;9,'Town Data'!B75,"*")</f>
        <v>2423703.7599999998</v>
      </c>
      <c r="D79" s="50">
        <f>IF('Town Data'!E75&gt;9,'Town Data'!D75,"*")</f>
        <v>765554.02</v>
      </c>
      <c r="E79" s="51" t="str">
        <f>IF('Town Data'!G75&gt;9,'Town Data'!F75,"*")</f>
        <v>*</v>
      </c>
      <c r="F79" s="50">
        <f>IF('Town Data'!I75&gt;9,'Town Data'!H75,"*")</f>
        <v>2797357.02</v>
      </c>
      <c r="G79" s="50">
        <f>IF('Town Data'!K75&gt;9,'Town Data'!J75,"*")</f>
        <v>864291.44</v>
      </c>
      <c r="H79" s="51" t="str">
        <f>IF('Town Data'!M75&gt;9,'Town Data'!L75,"*")</f>
        <v>*</v>
      </c>
      <c r="I79" s="22">
        <f t="shared" si="3"/>
        <v>-0.13357367591212946</v>
      </c>
      <c r="J79" s="22">
        <f t="shared" si="4"/>
        <v>-0.11424088615293926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HARDWICK</v>
      </c>
      <c r="C80" s="45">
        <f>IF('Town Data'!C76&gt;9,'Town Data'!B76,"*")</f>
        <v>104131324.37</v>
      </c>
      <c r="D80" s="46">
        <f>IF('Town Data'!E76&gt;9,'Town Data'!D76,"*")</f>
        <v>17081511.41</v>
      </c>
      <c r="E80" s="47">
        <f>IF('Town Data'!G76&gt;9,'Town Data'!F76,"*")</f>
        <v>169607.33333333331</v>
      </c>
      <c r="F80" s="48">
        <f>IF('Town Data'!I76&gt;9,'Town Data'!H76,"*")</f>
        <v>97416195.599999994</v>
      </c>
      <c r="G80" s="46">
        <f>IF('Town Data'!K76&gt;9,'Town Data'!J76,"*")</f>
        <v>16827309.530000001</v>
      </c>
      <c r="H80" s="47">
        <f>IF('Town Data'!M76&gt;9,'Town Data'!L76,"*")</f>
        <v>103447.33333333328</v>
      </c>
      <c r="I80" s="9">
        <f t="shared" si="3"/>
        <v>6.893236518466557E-2</v>
      </c>
      <c r="J80" s="9">
        <f t="shared" si="4"/>
        <v>1.5106507641450566E-2</v>
      </c>
      <c r="K80" s="9">
        <f t="shared" si="5"/>
        <v>0.63955249370049871</v>
      </c>
      <c r="L80" s="15"/>
    </row>
    <row r="81" spans="1:12" x14ac:dyDescent="0.25">
      <c r="A81" s="15"/>
      <c r="B81" s="27" t="str">
        <f>'Town Data'!A77</f>
        <v>HARTFORD</v>
      </c>
      <c r="C81" s="49">
        <f>IF('Town Data'!C77&gt;9,'Town Data'!B77,"*")</f>
        <v>391591870.85000002</v>
      </c>
      <c r="D81" s="50">
        <f>IF('Town Data'!E77&gt;9,'Town Data'!D77,"*")</f>
        <v>79482040.060000002</v>
      </c>
      <c r="E81" s="51">
        <f>IF('Town Data'!G77&gt;9,'Town Data'!F77,"*")</f>
        <v>4631529.333333334</v>
      </c>
      <c r="F81" s="50">
        <f>IF('Town Data'!I77&gt;9,'Town Data'!H77,"*")</f>
        <v>376714567.79000002</v>
      </c>
      <c r="G81" s="50">
        <f>IF('Town Data'!K77&gt;9,'Town Data'!J77,"*")</f>
        <v>78702499.049999997</v>
      </c>
      <c r="H81" s="51">
        <f>IF('Town Data'!M77&gt;9,'Town Data'!L77,"*")</f>
        <v>2191595.5</v>
      </c>
      <c r="I81" s="22">
        <f t="shared" si="3"/>
        <v>3.9492242488199637E-2</v>
      </c>
      <c r="J81" s="22">
        <f t="shared" si="4"/>
        <v>9.9049079687388332E-3</v>
      </c>
      <c r="K81" s="22">
        <f t="shared" si="5"/>
        <v>1.1133139456315428</v>
      </c>
      <c r="L81" s="15"/>
    </row>
    <row r="82" spans="1:12" x14ac:dyDescent="0.25">
      <c r="A82" s="15"/>
      <c r="B82" s="15" t="str">
        <f>'Town Data'!A78</f>
        <v>HARTLAND</v>
      </c>
      <c r="C82" s="45">
        <f>IF('Town Data'!C78&gt;9,'Town Data'!B78,"*")</f>
        <v>40982149.630000003</v>
      </c>
      <c r="D82" s="46">
        <f>IF('Town Data'!E78&gt;9,'Town Data'!D78,"*")</f>
        <v>5286752.38</v>
      </c>
      <c r="E82" s="47">
        <f>IF('Town Data'!G78&gt;9,'Town Data'!F78,"*")</f>
        <v>269851.00000000006</v>
      </c>
      <c r="F82" s="48">
        <f>IF('Town Data'!I78&gt;9,'Town Data'!H78,"*")</f>
        <v>33172451.27</v>
      </c>
      <c r="G82" s="46">
        <f>IF('Town Data'!K78&gt;9,'Town Data'!J78,"*")</f>
        <v>5126494.63</v>
      </c>
      <c r="H82" s="47">
        <f>IF('Town Data'!M78&gt;9,'Town Data'!L78,"*")</f>
        <v>283892.66666666692</v>
      </c>
      <c r="I82" s="9">
        <f t="shared" si="3"/>
        <v>0.23542723136239319</v>
      </c>
      <c r="J82" s="9">
        <f t="shared" si="4"/>
        <v>3.1260688163443955E-2</v>
      </c>
      <c r="K82" s="9">
        <f t="shared" si="5"/>
        <v>-4.9461181338487717E-2</v>
      </c>
      <c r="L82" s="15"/>
    </row>
    <row r="83" spans="1:12" x14ac:dyDescent="0.25">
      <c r="A83" s="15"/>
      <c r="B83" s="27" t="str">
        <f>'Town Data'!A79</f>
        <v>HIGHGATE</v>
      </c>
      <c r="C83" s="49">
        <f>IF('Town Data'!C79&gt;9,'Town Data'!B79,"*")</f>
        <v>40099914.340000004</v>
      </c>
      <c r="D83" s="50">
        <f>IF('Town Data'!E79&gt;9,'Town Data'!D79,"*")</f>
        <v>6374396.6699999999</v>
      </c>
      <c r="E83" s="51" t="str">
        <f>IF('Town Data'!G79&gt;9,'Town Data'!F79,"*")</f>
        <v>*</v>
      </c>
      <c r="F83" s="50">
        <f>IF('Town Data'!I79&gt;9,'Town Data'!H79,"*")</f>
        <v>36628788.799999997</v>
      </c>
      <c r="G83" s="50">
        <f>IF('Town Data'!K79&gt;9,'Town Data'!J79,"*")</f>
        <v>6529057.5</v>
      </c>
      <c r="H83" s="51" t="str">
        <f>IF('Town Data'!M79&gt;9,'Town Data'!L79,"*")</f>
        <v>*</v>
      </c>
      <c r="I83" s="22">
        <f t="shared" si="3"/>
        <v>9.4764955482230059E-2</v>
      </c>
      <c r="J83" s="22">
        <f t="shared" si="4"/>
        <v>-2.3688079022125334E-2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HINESBURG</v>
      </c>
      <c r="C84" s="45">
        <f>IF('Town Data'!C80&gt;9,'Town Data'!B80,"*")</f>
        <v>77352338.390000001</v>
      </c>
      <c r="D84" s="48">
        <f>IF('Town Data'!E80&gt;9,'Town Data'!D80,"*")</f>
        <v>16065403.07</v>
      </c>
      <c r="E84" s="55">
        <f>IF('Town Data'!G80&gt;9,'Town Data'!F80,"*")</f>
        <v>261725.66666666637</v>
      </c>
      <c r="F84" s="48">
        <f>IF('Town Data'!I80&gt;9,'Town Data'!H80,"*")</f>
        <v>104815789.72</v>
      </c>
      <c r="G84" s="46">
        <f>IF('Town Data'!K80&gt;9,'Town Data'!J80,"*")</f>
        <v>15195396.029999999</v>
      </c>
      <c r="H84" s="47">
        <f>IF('Town Data'!M80&gt;9,'Town Data'!L80,"*")</f>
        <v>213381.33333333363</v>
      </c>
      <c r="I84" s="9">
        <f t="shared" si="3"/>
        <v>-0.26201635653716465</v>
      </c>
      <c r="J84" s="9">
        <f t="shared" si="4"/>
        <v>5.7254647281476681E-2</v>
      </c>
      <c r="K84" s="9">
        <f t="shared" si="5"/>
        <v>0.22656308580569057</v>
      </c>
      <c r="L84" s="15"/>
    </row>
    <row r="85" spans="1:12" x14ac:dyDescent="0.25">
      <c r="A85" s="15"/>
      <c r="B85" s="27" t="str">
        <f>'Town Data'!A81</f>
        <v>HUNTINGTON</v>
      </c>
      <c r="C85" s="49">
        <f>IF('Town Data'!C81&gt;9,'Town Data'!B81,"*")</f>
        <v>2393646.5499999998</v>
      </c>
      <c r="D85" s="50">
        <f>IF('Town Data'!E81&gt;9,'Town Data'!D81,"*")</f>
        <v>1183750.79</v>
      </c>
      <c r="E85" s="51" t="str">
        <f>IF('Town Data'!G81&gt;9,'Town Data'!F81,"*")</f>
        <v>*</v>
      </c>
      <c r="F85" s="50">
        <f>IF('Town Data'!I81&gt;9,'Town Data'!H81,"*")</f>
        <v>2425558.31</v>
      </c>
      <c r="G85" s="50">
        <f>IF('Town Data'!K81&gt;9,'Town Data'!J81,"*")</f>
        <v>1171796.07</v>
      </c>
      <c r="H85" s="51" t="str">
        <f>IF('Town Data'!M81&gt;9,'Town Data'!L81,"*")</f>
        <v>*</v>
      </c>
      <c r="I85" s="22">
        <f t="shared" si="3"/>
        <v>-1.315645963588492E-2</v>
      </c>
      <c r="J85" s="22">
        <f t="shared" si="4"/>
        <v>1.0202048211341049E-2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HYDE PARK</v>
      </c>
      <c r="C86" s="45">
        <f>IF('Town Data'!C82&gt;9,'Town Data'!B82,"*")</f>
        <v>44242077.700000003</v>
      </c>
      <c r="D86" s="46">
        <f>IF('Town Data'!E82&gt;9,'Town Data'!D82,"*")</f>
        <v>3907503.45</v>
      </c>
      <c r="E86" s="47">
        <f>IF('Town Data'!G82&gt;9,'Town Data'!F82,"*")</f>
        <v>27387.666666666668</v>
      </c>
      <c r="F86" s="48">
        <f>IF('Town Data'!I82&gt;9,'Town Data'!H82,"*")</f>
        <v>46407791.310000002</v>
      </c>
      <c r="G86" s="46">
        <f>IF('Town Data'!K82&gt;9,'Town Data'!J82,"*")</f>
        <v>4276550.24</v>
      </c>
      <c r="H86" s="47">
        <f>IF('Town Data'!M82&gt;9,'Town Data'!L82,"*")</f>
        <v>32457.500000000025</v>
      </c>
      <c r="I86" s="9">
        <f t="shared" si="3"/>
        <v>-4.6667026136478273E-2</v>
      </c>
      <c r="J86" s="9">
        <f t="shared" si="4"/>
        <v>-8.6295441252667249E-2</v>
      </c>
      <c r="K86" s="9">
        <f t="shared" si="5"/>
        <v>-0.15619913219851664</v>
      </c>
      <c r="L86" s="15"/>
    </row>
    <row r="87" spans="1:12" x14ac:dyDescent="0.25">
      <c r="A87" s="15"/>
      <c r="B87" s="27" t="str">
        <f>'Town Data'!A83</f>
        <v>IRASBURG</v>
      </c>
      <c r="C87" s="49">
        <f>IF('Town Data'!C83&gt;9,'Town Data'!B83,"*")</f>
        <v>21688167.870000001</v>
      </c>
      <c r="D87" s="50">
        <f>IF('Town Data'!E83&gt;9,'Town Data'!D83,"*")</f>
        <v>2676738.17</v>
      </c>
      <c r="E87" s="51">
        <f>IF('Town Data'!G83&gt;9,'Town Data'!F83,"*")</f>
        <v>484010.83333333326</v>
      </c>
      <c r="F87" s="50">
        <f>IF('Town Data'!I83&gt;9,'Town Data'!H83,"*")</f>
        <v>15902003.130000001</v>
      </c>
      <c r="G87" s="50">
        <f>IF('Town Data'!K83&gt;9,'Town Data'!J83,"*")</f>
        <v>2310004.0099999998</v>
      </c>
      <c r="H87" s="51">
        <f>IF('Town Data'!M83&gt;9,'Town Data'!L83,"*")</f>
        <v>370723.83333333291</v>
      </c>
      <c r="I87" s="22">
        <f t="shared" si="3"/>
        <v>0.36386389140397557</v>
      </c>
      <c r="J87" s="22">
        <f t="shared" si="4"/>
        <v>0.15875910102857363</v>
      </c>
      <c r="K87" s="22">
        <f t="shared" si="5"/>
        <v>0.30558326660951252</v>
      </c>
      <c r="L87" s="15"/>
    </row>
    <row r="88" spans="1:12" x14ac:dyDescent="0.25">
      <c r="A88" s="15"/>
      <c r="B88" s="15" t="str">
        <f>'Town Data'!A84</f>
        <v>ISLE LA MOTTE</v>
      </c>
      <c r="C88" s="45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8">
        <f>IF('Town Data'!I84&gt;9,'Town Data'!H84,"*")</f>
        <v>920039.27</v>
      </c>
      <c r="G88" s="46">
        <f>IF('Town Data'!K84&gt;9,'Town Data'!J84,"*")</f>
        <v>243482.81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JAMAICA</v>
      </c>
      <c r="C89" s="49">
        <f>IF('Town Data'!C85&gt;9,'Town Data'!B85,"*")</f>
        <v>20213608.699999999</v>
      </c>
      <c r="D89" s="50">
        <f>IF('Town Data'!E85&gt;9,'Town Data'!D85,"*")</f>
        <v>5318171.09</v>
      </c>
      <c r="E89" s="51" t="str">
        <f>IF('Town Data'!G85&gt;9,'Town Data'!F85,"*")</f>
        <v>*</v>
      </c>
      <c r="F89" s="50">
        <f>IF('Town Data'!I85&gt;9,'Town Data'!H85,"*")</f>
        <v>16750546.039999999</v>
      </c>
      <c r="G89" s="50">
        <f>IF('Town Data'!K85&gt;9,'Town Data'!J85,"*")</f>
        <v>4764914.46</v>
      </c>
      <c r="H89" s="51" t="str">
        <f>IF('Town Data'!M85&gt;9,'Town Data'!L85,"*")</f>
        <v>*</v>
      </c>
      <c r="I89" s="22">
        <f t="shared" si="3"/>
        <v>0.20674326984507069</v>
      </c>
      <c r="J89" s="22">
        <f t="shared" si="4"/>
        <v>0.11611050621043045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JAY</v>
      </c>
      <c r="C90" s="45">
        <f>IF('Town Data'!C86&gt;9,'Town Data'!B86,"*")</f>
        <v>29838801.359999999</v>
      </c>
      <c r="D90" s="46">
        <f>IF('Town Data'!E86&gt;9,'Town Data'!D86,"*")</f>
        <v>12193659.640000001</v>
      </c>
      <c r="E90" s="47" t="str">
        <f>IF('Town Data'!G86&gt;9,'Town Data'!F86,"*")</f>
        <v>*</v>
      </c>
      <c r="F90" s="48">
        <f>IF('Town Data'!I86&gt;9,'Town Data'!H86,"*")</f>
        <v>27982644.57</v>
      </c>
      <c r="G90" s="46">
        <f>IF('Town Data'!K86&gt;9,'Town Data'!J86,"*")</f>
        <v>11793304.15</v>
      </c>
      <c r="H90" s="47" t="str">
        <f>IF('Town Data'!M86&gt;9,'Town Data'!L86,"*")</f>
        <v>*</v>
      </c>
      <c r="I90" s="9">
        <f t="shared" si="3"/>
        <v>6.6332429208280475E-2</v>
      </c>
      <c r="J90" s="9">
        <f t="shared" si="4"/>
        <v>3.3947694802732638E-2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JERICHO</v>
      </c>
      <c r="C91" s="49">
        <f>IF('Town Data'!C87&gt;9,'Town Data'!B87,"*")</f>
        <v>35424427.619999997</v>
      </c>
      <c r="D91" s="50">
        <f>IF('Town Data'!E87&gt;9,'Town Data'!D87,"*")</f>
        <v>9721831.4499999993</v>
      </c>
      <c r="E91" s="51">
        <f>IF('Town Data'!G87&gt;9,'Town Data'!F87,"*")</f>
        <v>66758.166666666701</v>
      </c>
      <c r="F91" s="50">
        <f>IF('Town Data'!I87&gt;9,'Town Data'!H87,"*")</f>
        <v>32378518.190000001</v>
      </c>
      <c r="G91" s="50">
        <f>IF('Town Data'!K87&gt;9,'Town Data'!J87,"*")</f>
        <v>9201406.4700000007</v>
      </c>
      <c r="H91" s="51">
        <f>IF('Town Data'!M87&gt;9,'Town Data'!L87,"*")</f>
        <v>58675.166666666642</v>
      </c>
      <c r="I91" s="22">
        <f t="shared" si="3"/>
        <v>9.4071921763878463E-2</v>
      </c>
      <c r="J91" s="22">
        <f t="shared" si="4"/>
        <v>5.6559285984895583E-2</v>
      </c>
      <c r="K91" s="22">
        <f t="shared" si="5"/>
        <v>0.13775844977006277</v>
      </c>
      <c r="L91" s="15"/>
    </row>
    <row r="92" spans="1:12" x14ac:dyDescent="0.25">
      <c r="A92" s="15"/>
      <c r="B92" s="15" t="str">
        <f>'Town Data'!A88</f>
        <v>JOHNSON</v>
      </c>
      <c r="C92" s="45">
        <f>IF('Town Data'!C88&gt;9,'Town Data'!B88,"*")</f>
        <v>114137632.52</v>
      </c>
      <c r="D92" s="46">
        <f>IF('Town Data'!E88&gt;9,'Town Data'!D88,"*")</f>
        <v>28770397.84</v>
      </c>
      <c r="E92" s="47">
        <f>IF('Town Data'!G88&gt;9,'Town Data'!F88,"*")</f>
        <v>1434927.3333333337</v>
      </c>
      <c r="F92" s="48">
        <f>IF('Town Data'!I88&gt;9,'Town Data'!H88,"*")</f>
        <v>116217015.65000001</v>
      </c>
      <c r="G92" s="46">
        <f>IF('Town Data'!K88&gt;9,'Town Data'!J88,"*")</f>
        <v>34334640.420000002</v>
      </c>
      <c r="H92" s="47">
        <f>IF('Town Data'!M88&gt;9,'Town Data'!L88,"*")</f>
        <v>1155553.5000000007</v>
      </c>
      <c r="I92" s="9">
        <f t="shared" si="3"/>
        <v>-1.7892243389404313E-2</v>
      </c>
      <c r="J92" s="9">
        <f t="shared" si="4"/>
        <v>-0.16205914819363651</v>
      </c>
      <c r="K92" s="9">
        <f t="shared" si="5"/>
        <v>0.24176624737265115</v>
      </c>
      <c r="L92" s="15"/>
    </row>
    <row r="93" spans="1:12" x14ac:dyDescent="0.25">
      <c r="A93" s="15"/>
      <c r="B93" s="27" t="str">
        <f>'Town Data'!A89</f>
        <v>KILLINGTON</v>
      </c>
      <c r="C93" s="49">
        <f>IF('Town Data'!C89&gt;9,'Town Data'!B89,"*")</f>
        <v>75462449.849999994</v>
      </c>
      <c r="D93" s="50">
        <f>IF('Town Data'!E89&gt;9,'Town Data'!D89,"*")</f>
        <v>62614282.719999999</v>
      </c>
      <c r="E93" s="51">
        <f>IF('Town Data'!G89&gt;9,'Town Data'!F89,"*")</f>
        <v>10280158.833333367</v>
      </c>
      <c r="F93" s="50">
        <f>IF('Town Data'!I89&gt;9,'Town Data'!H89,"*")</f>
        <v>67528545.439999998</v>
      </c>
      <c r="G93" s="50">
        <f>IF('Town Data'!K89&gt;9,'Town Data'!J89,"*")</f>
        <v>55364263.689999998</v>
      </c>
      <c r="H93" s="51">
        <f>IF('Town Data'!M89&gt;9,'Town Data'!L89,"*")</f>
        <v>4712903.0000000037</v>
      </c>
      <c r="I93" s="22">
        <f t="shared" si="3"/>
        <v>0.11748963876394132</v>
      </c>
      <c r="J93" s="22">
        <f t="shared" si="4"/>
        <v>0.1309512408689274</v>
      </c>
      <c r="K93" s="22">
        <f t="shared" si="5"/>
        <v>1.1812795284208819</v>
      </c>
      <c r="L93" s="15"/>
    </row>
    <row r="94" spans="1:12" x14ac:dyDescent="0.25">
      <c r="A94" s="15"/>
      <c r="B94" s="15" t="str">
        <f>'Town Data'!A90</f>
        <v>LEICESTER</v>
      </c>
      <c r="C94" s="45">
        <f>IF('Town Data'!C90&gt;9,'Town Data'!B90,"*")</f>
        <v>3232962.58</v>
      </c>
      <c r="D94" s="46">
        <f>IF('Town Data'!E90&gt;9,'Town Data'!D90,"*")</f>
        <v>254417.64</v>
      </c>
      <c r="E94" s="47" t="str">
        <f>IF('Town Data'!G90&gt;9,'Town Data'!F90,"*")</f>
        <v>*</v>
      </c>
      <c r="F94" s="48">
        <f>IF('Town Data'!I90&gt;9,'Town Data'!H90,"*")</f>
        <v>4806275.5999999996</v>
      </c>
      <c r="G94" s="46">
        <f>IF('Town Data'!K90&gt;9,'Town Data'!J90,"*")</f>
        <v>336388.51</v>
      </c>
      <c r="H94" s="47" t="str">
        <f>IF('Town Data'!M90&gt;9,'Town Data'!L90,"*")</f>
        <v>*</v>
      </c>
      <c r="I94" s="9">
        <f t="shared" si="3"/>
        <v>-0.32734556878094956</v>
      </c>
      <c r="J94" s="9">
        <f t="shared" si="4"/>
        <v>-0.24367916133639639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LINCOLN</v>
      </c>
      <c r="C95" s="49">
        <f>IF('Town Data'!C91&gt;9,'Town Data'!B91,"*")</f>
        <v>3228969.86</v>
      </c>
      <c r="D95" s="50">
        <f>IF('Town Data'!E91&gt;9,'Town Data'!D91,"*")</f>
        <v>1039348.7</v>
      </c>
      <c r="E95" s="51" t="str">
        <f>IF('Town Data'!G91&gt;9,'Town Data'!F91,"*")</f>
        <v>*</v>
      </c>
      <c r="F95" s="50">
        <f>IF('Town Data'!I91&gt;9,'Town Data'!H91,"*")</f>
        <v>3386479.51</v>
      </c>
      <c r="G95" s="50">
        <f>IF('Town Data'!K91&gt;9,'Town Data'!J91,"*")</f>
        <v>1021731.75</v>
      </c>
      <c r="H95" s="51" t="str">
        <f>IF('Town Data'!M91&gt;9,'Town Data'!L91,"*")</f>
        <v>*</v>
      </c>
      <c r="I95" s="22">
        <f t="shared" si="3"/>
        <v>-4.6511325267106052E-2</v>
      </c>
      <c r="J95" s="22">
        <f t="shared" si="4"/>
        <v>1.7242245824307556E-2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LONDONDERRY</v>
      </c>
      <c r="C96" s="45">
        <f>IF('Town Data'!C92&gt;9,'Town Data'!B92,"*")</f>
        <v>41050741.770000003</v>
      </c>
      <c r="D96" s="46">
        <f>IF('Town Data'!E92&gt;9,'Town Data'!D92,"*")</f>
        <v>13670493.789999999</v>
      </c>
      <c r="E96" s="47">
        <f>IF('Town Data'!G92&gt;9,'Town Data'!F92,"*")</f>
        <v>988434.33333333267</v>
      </c>
      <c r="F96" s="48">
        <f>IF('Town Data'!I92&gt;9,'Town Data'!H92,"*")</f>
        <v>38298029.409999996</v>
      </c>
      <c r="G96" s="46">
        <f>IF('Town Data'!K92&gt;9,'Town Data'!J92,"*")</f>
        <v>12966673.289999999</v>
      </c>
      <c r="H96" s="47">
        <f>IF('Town Data'!M92&gt;9,'Town Data'!L92,"*")</f>
        <v>523463.83333333343</v>
      </c>
      <c r="I96" s="9">
        <f t="shared" si="3"/>
        <v>7.1876083506302965E-2</v>
      </c>
      <c r="J96" s="9">
        <f t="shared" si="4"/>
        <v>5.427918821266145E-2</v>
      </c>
      <c r="K96" s="9">
        <f t="shared" si="5"/>
        <v>0.88825716389830023</v>
      </c>
      <c r="L96" s="15"/>
    </row>
    <row r="97" spans="1:12" x14ac:dyDescent="0.25">
      <c r="A97" s="15"/>
      <c r="B97" s="27" t="str">
        <f>'Town Data'!A93</f>
        <v>LOWELL</v>
      </c>
      <c r="C97" s="49">
        <f>IF('Town Data'!C93&gt;9,'Town Data'!B93,"*")</f>
        <v>490060.39</v>
      </c>
      <c r="D97" s="50">
        <f>IF('Town Data'!E93&gt;9,'Town Data'!D93,"*")</f>
        <v>398733.74</v>
      </c>
      <c r="E97" s="51" t="str">
        <f>IF('Town Data'!G93&gt;9,'Town Data'!F93,"*")</f>
        <v>*</v>
      </c>
      <c r="F97" s="50">
        <f>IF('Town Data'!I93&gt;9,'Town Data'!H93,"*")</f>
        <v>431771.16</v>
      </c>
      <c r="G97" s="50">
        <f>IF('Town Data'!K93&gt;9,'Town Data'!J93,"*")</f>
        <v>323654.82</v>
      </c>
      <c r="H97" s="51" t="str">
        <f>IF('Town Data'!M93&gt;9,'Town Data'!L93,"*")</f>
        <v>*</v>
      </c>
      <c r="I97" s="22">
        <f t="shared" si="3"/>
        <v>0.13500028579954262</v>
      </c>
      <c r="J97" s="22">
        <f t="shared" si="4"/>
        <v>0.2319721980349311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LUDLOW</v>
      </c>
      <c r="C98" s="45">
        <f>IF('Town Data'!C94&gt;9,'Town Data'!B94,"*")</f>
        <v>73321598.129999995</v>
      </c>
      <c r="D98" s="46">
        <f>IF('Town Data'!E94&gt;9,'Town Data'!D94,"*")</f>
        <v>36113546.609999999</v>
      </c>
      <c r="E98" s="47">
        <f>IF('Town Data'!G94&gt;9,'Town Data'!F94,"*")</f>
        <v>1119411.4999999998</v>
      </c>
      <c r="F98" s="48">
        <f>IF('Town Data'!I94&gt;9,'Town Data'!H94,"*")</f>
        <v>104181401.77</v>
      </c>
      <c r="G98" s="46">
        <f>IF('Town Data'!K94&gt;9,'Town Data'!J94,"*")</f>
        <v>62045112.909999996</v>
      </c>
      <c r="H98" s="47">
        <f>IF('Town Data'!M94&gt;9,'Town Data'!L94,"*")</f>
        <v>1166636.1666666665</v>
      </c>
      <c r="I98" s="9">
        <f t="shared" si="3"/>
        <v>-0.29621221365526268</v>
      </c>
      <c r="J98" s="9">
        <f t="shared" si="4"/>
        <v>-0.41794695961977257</v>
      </c>
      <c r="K98" s="9">
        <f t="shared" si="5"/>
        <v>-4.047934395999217E-2</v>
      </c>
      <c r="L98" s="15"/>
    </row>
    <row r="99" spans="1:12" x14ac:dyDescent="0.25">
      <c r="A99" s="15"/>
      <c r="B99" s="27" t="str">
        <f>'Town Data'!A95</f>
        <v>LUNENBURG</v>
      </c>
      <c r="C99" s="49">
        <f>IF('Town Data'!C95&gt;9,'Town Data'!B95,"*")</f>
        <v>3533853.89</v>
      </c>
      <c r="D99" s="50">
        <f>IF('Town Data'!E95&gt;9,'Town Data'!D95,"*")</f>
        <v>1005185.72</v>
      </c>
      <c r="E99" s="51" t="str">
        <f>IF('Town Data'!G95&gt;9,'Town Data'!F95,"*")</f>
        <v>*</v>
      </c>
      <c r="F99" s="50">
        <f>IF('Town Data'!I95&gt;9,'Town Data'!H95,"*")</f>
        <v>1626155.6</v>
      </c>
      <c r="G99" s="50">
        <f>IF('Town Data'!K95&gt;9,'Town Data'!J95,"*")</f>
        <v>463796.18</v>
      </c>
      <c r="H99" s="51" t="str">
        <f>IF('Town Data'!M95&gt;9,'Town Data'!L95,"*")</f>
        <v>*</v>
      </c>
      <c r="I99" s="22">
        <f t="shared" si="3"/>
        <v>1.173133917812047</v>
      </c>
      <c r="J99" s="22">
        <f t="shared" si="4"/>
        <v>1.1673005586203837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LYNDON</v>
      </c>
      <c r="C100" s="49">
        <f>IF('Town Data'!C96&gt;9,'Town Data'!B96,"*")</f>
        <v>133964795.12</v>
      </c>
      <c r="D100" s="50">
        <f>IF('Town Data'!E96&gt;9,'Town Data'!D96,"*")</f>
        <v>34960965.450000003</v>
      </c>
      <c r="E100" s="51">
        <f>IF('Town Data'!G96&gt;9,'Town Data'!F96,"*")</f>
        <v>734341.66666666674</v>
      </c>
      <c r="F100" s="50">
        <f>IF('Town Data'!I96&gt;9,'Town Data'!H96,"*")</f>
        <v>136758635.22</v>
      </c>
      <c r="G100" s="50">
        <f>IF('Town Data'!K96&gt;9,'Town Data'!J96,"*")</f>
        <v>34114698.590000004</v>
      </c>
      <c r="H100" s="51">
        <f>IF('Town Data'!M96&gt;9,'Town Data'!L96,"*")</f>
        <v>784426.99999999977</v>
      </c>
      <c r="I100" s="22">
        <f t="shared" si="3"/>
        <v>-2.0428984944940533E-2</v>
      </c>
      <c r="J100" s="22">
        <f t="shared" si="4"/>
        <v>2.4806517277806597E-2</v>
      </c>
      <c r="K100" s="22">
        <f t="shared" si="5"/>
        <v>-6.3849578524621212E-2</v>
      </c>
      <c r="L100" s="15"/>
    </row>
    <row r="101" spans="1:12" x14ac:dyDescent="0.25">
      <c r="A101" s="15"/>
      <c r="B101" s="27" t="str">
        <f>'Town Data'!A97</f>
        <v>MANCHESTER</v>
      </c>
      <c r="C101" s="49">
        <f>IF('Town Data'!C97&gt;9,'Town Data'!B97,"*")</f>
        <v>333044256.63999999</v>
      </c>
      <c r="D101" s="50">
        <f>IF('Town Data'!E97&gt;9,'Town Data'!D97,"*")</f>
        <v>108122152.73999999</v>
      </c>
      <c r="E101" s="51">
        <f>IF('Town Data'!G97&gt;9,'Town Data'!F97,"*")</f>
        <v>3977466.1666666595</v>
      </c>
      <c r="F101" s="50">
        <f>IF('Town Data'!I97&gt;9,'Town Data'!H97,"*")</f>
        <v>413455508.61000001</v>
      </c>
      <c r="G101" s="50">
        <f>IF('Town Data'!K97&gt;9,'Town Data'!J97,"*")</f>
        <v>101936614.34</v>
      </c>
      <c r="H101" s="51">
        <f>IF('Town Data'!M97&gt;9,'Town Data'!L97,"*")</f>
        <v>3799830.500000007</v>
      </c>
      <c r="I101" s="22">
        <f t="shared" si="3"/>
        <v>-0.19448586436866055</v>
      </c>
      <c r="J101" s="22">
        <f t="shared" si="4"/>
        <v>6.0680241736974984E-2</v>
      </c>
      <c r="K101" s="22">
        <f t="shared" si="5"/>
        <v>4.6748313290988171E-2</v>
      </c>
      <c r="L101" s="15"/>
    </row>
    <row r="102" spans="1:12" x14ac:dyDescent="0.25">
      <c r="B102" s="27" t="str">
        <f>'Town Data'!A98</f>
        <v>MARLBORO</v>
      </c>
      <c r="C102" s="49">
        <f>IF('Town Data'!C98&gt;9,'Town Data'!B98,"*")</f>
        <v>1694652.97</v>
      </c>
      <c r="D102" s="50">
        <f>IF('Town Data'!E98&gt;9,'Town Data'!D98,"*")</f>
        <v>659557.09</v>
      </c>
      <c r="E102" s="51" t="str">
        <f>IF('Town Data'!G98&gt;9,'Town Data'!F98,"*")</f>
        <v>*</v>
      </c>
      <c r="F102" s="50">
        <f>IF('Town Data'!I98&gt;9,'Town Data'!H98,"*")</f>
        <v>1743519.12</v>
      </c>
      <c r="G102" s="50">
        <f>IF('Town Data'!K98&gt;9,'Town Data'!J98,"*")</f>
        <v>674832.1</v>
      </c>
      <c r="H102" s="51" t="str">
        <f>IF('Town Data'!M98&gt;9,'Town Data'!L98,"*")</f>
        <v>*</v>
      </c>
      <c r="I102" s="22">
        <f t="shared" si="3"/>
        <v>-2.8027309502634039E-2</v>
      </c>
      <c r="J102" s="22">
        <f t="shared" si="4"/>
        <v>-2.2635274759454996E-2</v>
      </c>
      <c r="K102" s="22" t="str">
        <f t="shared" si="5"/>
        <v/>
      </c>
      <c r="L102" s="15"/>
    </row>
    <row r="103" spans="1:12" x14ac:dyDescent="0.25">
      <c r="B103" s="27" t="str">
        <f>'Town Data'!A99</f>
        <v>MARSHFIELD</v>
      </c>
      <c r="C103" s="49">
        <f>IF('Town Data'!C99&gt;9,'Town Data'!B99,"*")</f>
        <v>11397486.689999999</v>
      </c>
      <c r="D103" s="50">
        <f>IF('Town Data'!E99&gt;9,'Town Data'!D99,"*")</f>
        <v>2701561.48</v>
      </c>
      <c r="E103" s="51" t="str">
        <f>IF('Town Data'!G99&gt;9,'Town Data'!F99,"*")</f>
        <v>*</v>
      </c>
      <c r="F103" s="50">
        <f>IF('Town Data'!I99&gt;9,'Town Data'!H99,"*")</f>
        <v>10732176.66</v>
      </c>
      <c r="G103" s="50">
        <f>IF('Town Data'!K99&gt;9,'Town Data'!J99,"*")</f>
        <v>2676946.7599999998</v>
      </c>
      <c r="H103" s="51" t="str">
        <f>IF('Town Data'!M99&gt;9,'Town Data'!L99,"*")</f>
        <v>*</v>
      </c>
      <c r="I103" s="22">
        <f t="shared" si="3"/>
        <v>6.199208707397473E-2</v>
      </c>
      <c r="J103" s="22">
        <f t="shared" si="4"/>
        <v>9.1950726730180496E-3</v>
      </c>
      <c r="K103" s="22" t="str">
        <f t="shared" si="5"/>
        <v/>
      </c>
      <c r="L103" s="15"/>
    </row>
    <row r="104" spans="1:12" x14ac:dyDescent="0.25">
      <c r="B104" s="27" t="str">
        <f>'Town Data'!A100</f>
        <v>MENDON</v>
      </c>
      <c r="C104" s="49">
        <f>IF('Town Data'!C100&gt;9,'Town Data'!B100,"*")</f>
        <v>23435854.02</v>
      </c>
      <c r="D104" s="50">
        <f>IF('Town Data'!E100&gt;9,'Town Data'!D100,"*")</f>
        <v>3290835.23</v>
      </c>
      <c r="E104" s="51" t="str">
        <f>IF('Town Data'!G100&gt;9,'Town Data'!F100,"*")</f>
        <v>*</v>
      </c>
      <c r="F104" s="50">
        <f>IF('Town Data'!I100&gt;9,'Town Data'!H100,"*")</f>
        <v>22122298.960000001</v>
      </c>
      <c r="G104" s="50">
        <f>IF('Town Data'!K100&gt;9,'Town Data'!J100,"*")</f>
        <v>3225355.19</v>
      </c>
      <c r="H104" s="51">
        <f>IF('Town Data'!M100&gt;9,'Town Data'!L100,"*")</f>
        <v>247588.49999999997</v>
      </c>
      <c r="I104" s="22">
        <f t="shared" si="3"/>
        <v>5.93769690200407E-2</v>
      </c>
      <c r="J104" s="22">
        <f t="shared" si="4"/>
        <v>2.0301652420488932E-2</v>
      </c>
      <c r="K104" s="22" t="str">
        <f t="shared" si="5"/>
        <v/>
      </c>
      <c r="L104" s="15"/>
    </row>
    <row r="105" spans="1:12" x14ac:dyDescent="0.25">
      <c r="B105" s="27" t="str">
        <f>'Town Data'!A101</f>
        <v>MIDDLEBURY</v>
      </c>
      <c r="C105" s="49">
        <f>IF('Town Data'!C101&gt;9,'Town Data'!B101,"*")</f>
        <v>430371027.29000002</v>
      </c>
      <c r="D105" s="50">
        <f>IF('Town Data'!E101&gt;9,'Town Data'!D101,"*")</f>
        <v>107600697.17</v>
      </c>
      <c r="E105" s="51">
        <f>IF('Town Data'!G101&gt;9,'Town Data'!F101,"*")</f>
        <v>1933836.4999999993</v>
      </c>
      <c r="F105" s="50">
        <f>IF('Town Data'!I101&gt;9,'Town Data'!H101,"*")</f>
        <v>418256678.95999998</v>
      </c>
      <c r="G105" s="50">
        <f>IF('Town Data'!K101&gt;9,'Town Data'!J101,"*")</f>
        <v>110311936.43000001</v>
      </c>
      <c r="H105" s="51">
        <f>IF('Town Data'!M101&gt;9,'Town Data'!L101,"*")</f>
        <v>1719331.9999999993</v>
      </c>
      <c r="I105" s="22">
        <f t="shared" si="3"/>
        <v>2.8963908861234466E-2</v>
      </c>
      <c r="J105" s="22">
        <f t="shared" si="4"/>
        <v>-2.4577931887910066E-2</v>
      </c>
      <c r="K105" s="22">
        <f t="shared" si="5"/>
        <v>0.1247603720514712</v>
      </c>
      <c r="L105" s="15"/>
    </row>
    <row r="106" spans="1:12" x14ac:dyDescent="0.25">
      <c r="B106" s="27" t="str">
        <f>'Town Data'!A102</f>
        <v>MIDDLESEX</v>
      </c>
      <c r="C106" s="49">
        <f>IF('Town Data'!C102&gt;9,'Town Data'!B102,"*")</f>
        <v>57689936.789999999</v>
      </c>
      <c r="D106" s="50">
        <f>IF('Town Data'!E102&gt;9,'Town Data'!D102,"*")</f>
        <v>2337737.5</v>
      </c>
      <c r="E106" s="51" t="str">
        <f>IF('Town Data'!G102&gt;9,'Town Data'!F102,"*")</f>
        <v>*</v>
      </c>
      <c r="F106" s="50">
        <f>IF('Town Data'!I102&gt;9,'Town Data'!H102,"*")</f>
        <v>22691147.940000001</v>
      </c>
      <c r="G106" s="50">
        <f>IF('Town Data'!K102&gt;9,'Town Data'!J102,"*")</f>
        <v>2428826.36</v>
      </c>
      <c r="H106" s="51" t="str">
        <f>IF('Town Data'!M102&gt;9,'Town Data'!L102,"*")</f>
        <v>*</v>
      </c>
      <c r="I106" s="22">
        <f t="shared" si="3"/>
        <v>1.5423983371200034</v>
      </c>
      <c r="J106" s="22">
        <f t="shared" si="4"/>
        <v>-3.7503240865682914E-2</v>
      </c>
      <c r="K106" s="22" t="str">
        <f t="shared" si="5"/>
        <v/>
      </c>
      <c r="L106" s="15"/>
    </row>
    <row r="107" spans="1:12" x14ac:dyDescent="0.25">
      <c r="B107" s="27" t="str">
        <f>'Town Data'!A103</f>
        <v>MIDDLETOWN SPRINGS</v>
      </c>
      <c r="C107" s="49">
        <f>IF('Town Data'!C103&gt;9,'Town Data'!B103,"*")</f>
        <v>2913735.71</v>
      </c>
      <c r="D107" s="50">
        <f>IF('Town Data'!E103&gt;9,'Town Data'!D103,"*")</f>
        <v>508622.52</v>
      </c>
      <c r="E107" s="51" t="str">
        <f>IF('Town Data'!G103&gt;9,'Town Data'!F103,"*")</f>
        <v>*</v>
      </c>
      <c r="F107" s="50">
        <f>IF('Town Data'!I103&gt;9,'Town Data'!H103,"*")</f>
        <v>2604909.65</v>
      </c>
      <c r="G107" s="50">
        <f>IF('Town Data'!K103&gt;9,'Town Data'!J103,"*")</f>
        <v>641402.99</v>
      </c>
      <c r="H107" s="51" t="str">
        <f>IF('Town Data'!M103&gt;9,'Town Data'!L103,"*")</f>
        <v>*</v>
      </c>
      <c r="I107" s="22">
        <f t="shared" si="3"/>
        <v>0.11855538252545537</v>
      </c>
      <c r="J107" s="22">
        <f t="shared" si="4"/>
        <v>-0.20701567044456712</v>
      </c>
      <c r="K107" s="22" t="str">
        <f t="shared" si="5"/>
        <v/>
      </c>
      <c r="L107" s="15"/>
    </row>
    <row r="108" spans="1:12" x14ac:dyDescent="0.25">
      <c r="B108" s="27" t="str">
        <f>'Town Data'!A104</f>
        <v>MILTON</v>
      </c>
      <c r="C108" s="49">
        <f>IF('Town Data'!C104&gt;9,'Town Data'!B104,"*")</f>
        <v>213192782.97</v>
      </c>
      <c r="D108" s="50">
        <f>IF('Town Data'!E104&gt;9,'Town Data'!D104,"*")</f>
        <v>41914275</v>
      </c>
      <c r="E108" s="51">
        <f>IF('Town Data'!G104&gt;9,'Town Data'!F104,"*")</f>
        <v>2931306.1666666633</v>
      </c>
      <c r="F108" s="50">
        <f>IF('Town Data'!I104&gt;9,'Town Data'!H104,"*")</f>
        <v>255185482.41</v>
      </c>
      <c r="G108" s="50">
        <f>IF('Town Data'!K104&gt;9,'Town Data'!J104,"*")</f>
        <v>43190054.020000003</v>
      </c>
      <c r="H108" s="51">
        <f>IF('Town Data'!M104&gt;9,'Town Data'!L104,"*")</f>
        <v>4795389.8333333358</v>
      </c>
      <c r="I108" s="22">
        <f t="shared" si="3"/>
        <v>-0.16455755650131931</v>
      </c>
      <c r="J108" s="22">
        <f t="shared" si="4"/>
        <v>-2.953872248942381E-2</v>
      </c>
      <c r="K108" s="22">
        <f t="shared" si="5"/>
        <v>-0.3887241145045604</v>
      </c>
      <c r="L108" s="15"/>
    </row>
    <row r="109" spans="1:12" x14ac:dyDescent="0.25">
      <c r="B109" s="27" t="str">
        <f>'Town Data'!A105</f>
        <v>MONKTON</v>
      </c>
      <c r="C109" s="49">
        <f>IF('Town Data'!C105&gt;9,'Town Data'!B105,"*")</f>
        <v>4409308.71</v>
      </c>
      <c r="D109" s="50">
        <f>IF('Town Data'!E105&gt;9,'Town Data'!D105,"*")</f>
        <v>674074.22</v>
      </c>
      <c r="E109" s="51" t="str">
        <f>IF('Town Data'!G105&gt;9,'Town Data'!F105,"*")</f>
        <v>*</v>
      </c>
      <c r="F109" s="50">
        <f>IF('Town Data'!I105&gt;9,'Town Data'!H105,"*")</f>
        <v>5112361.1399999997</v>
      </c>
      <c r="G109" s="50">
        <f>IF('Town Data'!K105&gt;9,'Town Data'!J105,"*")</f>
        <v>694991.97</v>
      </c>
      <c r="H109" s="51" t="str">
        <f>IF('Town Data'!M105&gt;9,'Town Data'!L105,"*")</f>
        <v>*</v>
      </c>
      <c r="I109" s="22">
        <f t="shared" si="3"/>
        <v>-0.13752010289320049</v>
      </c>
      <c r="J109" s="22">
        <f t="shared" si="4"/>
        <v>-3.009782976341439E-2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MONTGOMERY</v>
      </c>
      <c r="C110" s="49">
        <f>IF('Town Data'!C106&gt;9,'Town Data'!B106,"*")</f>
        <v>10634732.49</v>
      </c>
      <c r="D110" s="50">
        <f>IF('Town Data'!E106&gt;9,'Town Data'!D106,"*")</f>
        <v>2364817.0699999998</v>
      </c>
      <c r="E110" s="51" t="str">
        <f>IF('Town Data'!G106&gt;9,'Town Data'!F106,"*")</f>
        <v>*</v>
      </c>
      <c r="F110" s="50">
        <f>IF('Town Data'!I106&gt;9,'Town Data'!H106,"*")</f>
        <v>11819889.93</v>
      </c>
      <c r="G110" s="50">
        <f>IF('Town Data'!K106&gt;9,'Town Data'!J106,"*")</f>
        <v>2179307.15</v>
      </c>
      <c r="H110" s="51" t="str">
        <f>IF('Town Data'!M106&gt;9,'Town Data'!L106,"*")</f>
        <v>*</v>
      </c>
      <c r="I110" s="22">
        <f t="shared" si="3"/>
        <v>-0.10026806061805683</v>
      </c>
      <c r="J110" s="22">
        <f t="shared" si="4"/>
        <v>8.5123347574021374E-2</v>
      </c>
      <c r="K110" s="22" t="str">
        <f t="shared" si="5"/>
        <v/>
      </c>
      <c r="L110" s="15"/>
    </row>
    <row r="111" spans="1:12" x14ac:dyDescent="0.25">
      <c r="B111" s="27" t="str">
        <f>'Town Data'!A107</f>
        <v>MONTPELIER</v>
      </c>
      <c r="C111" s="49">
        <f>IF('Town Data'!C107&gt;9,'Town Data'!B107,"*")</f>
        <v>204444027.66</v>
      </c>
      <c r="D111" s="50">
        <f>IF('Town Data'!E107&gt;9,'Town Data'!D107,"*")</f>
        <v>65151525.899999999</v>
      </c>
      <c r="E111" s="51">
        <f>IF('Town Data'!G107&gt;9,'Town Data'!F107,"*")</f>
        <v>4473433.1666666633</v>
      </c>
      <c r="F111" s="50">
        <f>IF('Town Data'!I107&gt;9,'Town Data'!H107,"*")</f>
        <v>211399070.16</v>
      </c>
      <c r="G111" s="50">
        <f>IF('Town Data'!K107&gt;9,'Town Data'!J107,"*")</f>
        <v>65585679.060000002</v>
      </c>
      <c r="H111" s="51">
        <f>IF('Town Data'!M107&gt;9,'Town Data'!L107,"*")</f>
        <v>5645581.9999999991</v>
      </c>
      <c r="I111" s="22">
        <f t="shared" si="3"/>
        <v>-3.2900061929014117E-2</v>
      </c>
      <c r="J111" s="22">
        <f t="shared" si="4"/>
        <v>-6.6196335270513225E-3</v>
      </c>
      <c r="K111" s="22">
        <f t="shared" si="5"/>
        <v>-0.20762232013162435</v>
      </c>
      <c r="L111" s="15"/>
    </row>
    <row r="112" spans="1:12" x14ac:dyDescent="0.25">
      <c r="B112" s="27" t="str">
        <f>'Town Data'!A108</f>
        <v>MORETOWN</v>
      </c>
      <c r="C112" s="49">
        <f>IF('Town Data'!C108&gt;9,'Town Data'!B108,"*")</f>
        <v>7697826</v>
      </c>
      <c r="D112" s="50">
        <f>IF('Town Data'!E108&gt;9,'Town Data'!D108,"*")</f>
        <v>2058110.88</v>
      </c>
      <c r="E112" s="51">
        <f>IF('Town Data'!G108&gt;9,'Town Data'!F108,"*")</f>
        <v>99565.000000000029</v>
      </c>
      <c r="F112" s="50">
        <f>IF('Town Data'!I108&gt;9,'Town Data'!H108,"*")</f>
        <v>7464323.5499999998</v>
      </c>
      <c r="G112" s="50">
        <f>IF('Town Data'!K108&gt;9,'Town Data'!J108,"*")</f>
        <v>2342336.6800000002</v>
      </c>
      <c r="H112" s="51">
        <f>IF('Town Data'!M108&gt;9,'Town Data'!L108,"*")</f>
        <v>48371.999999999956</v>
      </c>
      <c r="I112" s="22">
        <f t="shared" si="3"/>
        <v>3.1282466312704274E-2</v>
      </c>
      <c r="J112" s="22">
        <f t="shared" si="4"/>
        <v>-0.12134284640925329</v>
      </c>
      <c r="K112" s="22">
        <f t="shared" si="5"/>
        <v>1.0583188621516604</v>
      </c>
      <c r="L112" s="15"/>
    </row>
    <row r="113" spans="2:12" x14ac:dyDescent="0.25">
      <c r="B113" s="27" t="str">
        <f>'Town Data'!A109</f>
        <v>MORGAN</v>
      </c>
      <c r="C113" s="49">
        <f>IF('Town Data'!C109&gt;9,'Town Data'!B109,"*")</f>
        <v>1989613.96</v>
      </c>
      <c r="D113" s="50">
        <f>IF('Town Data'!E109&gt;9,'Town Data'!D109,"*")</f>
        <v>312658.86</v>
      </c>
      <c r="E113" s="51" t="str">
        <f>IF('Town Data'!G109&gt;9,'Town Data'!F109,"*")</f>
        <v>*</v>
      </c>
      <c r="F113" s="50">
        <f>IF('Town Data'!I109&gt;9,'Town Data'!H109,"*")</f>
        <v>2246096.75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>
        <f t="shared" si="3"/>
        <v>-0.11419044615954323</v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 t="str">
        <f>'Town Data'!A110</f>
        <v>MORRISTOWN</v>
      </c>
      <c r="C114" s="49">
        <f>IF('Town Data'!C110&gt;9,'Town Data'!B110,"*")</f>
        <v>286471119.13999999</v>
      </c>
      <c r="D114" s="50">
        <f>IF('Town Data'!E110&gt;9,'Town Data'!D110,"*")</f>
        <v>83319516.060000002</v>
      </c>
      <c r="E114" s="51">
        <f>IF('Town Data'!G110&gt;9,'Town Data'!F110,"*")</f>
        <v>2865432.5000000005</v>
      </c>
      <c r="F114" s="50">
        <f>IF('Town Data'!I110&gt;9,'Town Data'!H110,"*")</f>
        <v>286377028.25</v>
      </c>
      <c r="G114" s="50">
        <f>IF('Town Data'!K110&gt;9,'Town Data'!J110,"*")</f>
        <v>82113341.340000004</v>
      </c>
      <c r="H114" s="51">
        <f>IF('Town Data'!M110&gt;9,'Town Data'!L110,"*")</f>
        <v>3165905.5</v>
      </c>
      <c r="I114" s="22">
        <f t="shared" si="3"/>
        <v>3.2855599687921439E-4</v>
      </c>
      <c r="J114" s="22">
        <f t="shared" si="4"/>
        <v>1.4689144301237111E-2</v>
      </c>
      <c r="K114" s="22">
        <f t="shared" si="5"/>
        <v>-9.4909023658476074E-2</v>
      </c>
      <c r="L114" s="15"/>
    </row>
    <row r="115" spans="2:12" x14ac:dyDescent="0.25">
      <c r="B115" s="27" t="str">
        <f>'Town Data'!A111</f>
        <v>MOUNT HOLLY</v>
      </c>
      <c r="C115" s="49">
        <f>IF('Town Data'!C111&gt;9,'Town Data'!B111,"*")</f>
        <v>5861317.3300000001</v>
      </c>
      <c r="D115" s="50">
        <f>IF('Town Data'!E111&gt;9,'Town Data'!D111,"*")</f>
        <v>1552630.52</v>
      </c>
      <c r="E115" s="51" t="str">
        <f>IF('Town Data'!G111&gt;9,'Town Data'!F111,"*")</f>
        <v>*</v>
      </c>
      <c r="F115" s="50">
        <f>IF('Town Data'!I111&gt;9,'Town Data'!H111,"*")</f>
        <v>6480396.1600000001</v>
      </c>
      <c r="G115" s="50">
        <f>IF('Town Data'!K111&gt;9,'Town Data'!J111,"*")</f>
        <v>1548678.94</v>
      </c>
      <c r="H115" s="51" t="str">
        <f>IF('Town Data'!M111&gt;9,'Town Data'!L111,"*")</f>
        <v>*</v>
      </c>
      <c r="I115" s="22">
        <f t="shared" si="3"/>
        <v>-9.5531016116150544E-2</v>
      </c>
      <c r="J115" s="22">
        <f t="shared" si="4"/>
        <v>2.5515811560013041E-3</v>
      </c>
      <c r="K115" s="22" t="str">
        <f t="shared" si="5"/>
        <v/>
      </c>
      <c r="L115" s="15"/>
    </row>
    <row r="116" spans="2:12" x14ac:dyDescent="0.25">
      <c r="B116" s="27" t="str">
        <f>'Town Data'!A112</f>
        <v>NEW HAVEN</v>
      </c>
      <c r="C116" s="49">
        <f>IF('Town Data'!C112&gt;9,'Town Data'!B112,"*")</f>
        <v>134833798.72999999</v>
      </c>
      <c r="D116" s="50">
        <f>IF('Town Data'!E112&gt;9,'Town Data'!D112,"*")</f>
        <v>7380885.4699999997</v>
      </c>
      <c r="E116" s="51" t="str">
        <f>IF('Town Data'!G112&gt;9,'Town Data'!F112,"*")</f>
        <v>*</v>
      </c>
      <c r="F116" s="50">
        <f>IF('Town Data'!I112&gt;9,'Town Data'!H112,"*")</f>
        <v>139149956.59999999</v>
      </c>
      <c r="G116" s="50">
        <f>IF('Town Data'!K112&gt;9,'Town Data'!J112,"*")</f>
        <v>7509180.0700000003</v>
      </c>
      <c r="H116" s="51">
        <f>IF('Town Data'!M112&gt;9,'Town Data'!L112,"*")</f>
        <v>604492.16666666628</v>
      </c>
      <c r="I116" s="22">
        <f t="shared" si="3"/>
        <v>-3.101803245549848E-2</v>
      </c>
      <c r="J116" s="22">
        <f t="shared" si="4"/>
        <v>-1.7085034425070134E-2</v>
      </c>
      <c r="K116" s="22" t="str">
        <f t="shared" si="5"/>
        <v/>
      </c>
      <c r="L116" s="15"/>
    </row>
    <row r="117" spans="2:12" x14ac:dyDescent="0.25">
      <c r="B117" s="27" t="str">
        <f>'Town Data'!A113</f>
        <v>NEWARK</v>
      </c>
      <c r="C117" s="49">
        <f>IF('Town Data'!C113&gt;9,'Town Data'!B113,"*")</f>
        <v>1030382.02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>
        <f>IF('Town Data'!I113&gt;9,'Town Data'!H113,"*")</f>
        <v>647748.81000000006</v>
      </c>
      <c r="G117" s="50">
        <f>IF('Town Data'!K113&gt;9,'Town Data'!J113,"*")</f>
        <v>113594.64</v>
      </c>
      <c r="H117" s="51" t="str">
        <f>IF('Town Data'!M113&gt;9,'Town Data'!L113,"*")</f>
        <v>*</v>
      </c>
      <c r="I117" s="22">
        <f t="shared" si="3"/>
        <v>0.59071233183739835</v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 t="str">
        <f>'Town Data'!A114</f>
        <v>NEWBURY</v>
      </c>
      <c r="C118" s="49">
        <f>IF('Town Data'!C114&gt;9,'Town Data'!B114,"*")</f>
        <v>38563465.590000004</v>
      </c>
      <c r="D118" s="50">
        <f>IF('Town Data'!E114&gt;9,'Town Data'!D114,"*")</f>
        <v>3115330.79</v>
      </c>
      <c r="E118" s="51">
        <f>IF('Town Data'!G114&gt;9,'Town Data'!F114,"*")</f>
        <v>117057.16666666664</v>
      </c>
      <c r="F118" s="50">
        <f>IF('Town Data'!I114&gt;9,'Town Data'!H114,"*")</f>
        <v>38744930.57</v>
      </c>
      <c r="G118" s="50">
        <f>IF('Town Data'!K114&gt;9,'Town Data'!J114,"*")</f>
        <v>3165687.81</v>
      </c>
      <c r="H118" s="51">
        <f>IF('Town Data'!M114&gt;9,'Town Data'!L114,"*")</f>
        <v>102740.49999999991</v>
      </c>
      <c r="I118" s="22">
        <f t="shared" si="3"/>
        <v>-4.6835799504698072E-3</v>
      </c>
      <c r="J118" s="22">
        <f t="shared" si="4"/>
        <v>-1.5907133938137766E-2</v>
      </c>
      <c r="K118" s="22">
        <f t="shared" si="5"/>
        <v>0.13934783913516813</v>
      </c>
      <c r="L118" s="15"/>
    </row>
    <row r="119" spans="2:12" x14ac:dyDescent="0.25">
      <c r="B119" s="27" t="str">
        <f>'Town Data'!A115</f>
        <v>NEWFANE</v>
      </c>
      <c r="C119" s="49">
        <f>IF('Town Data'!C115&gt;9,'Town Data'!B115,"*")</f>
        <v>11170638.5</v>
      </c>
      <c r="D119" s="50">
        <f>IF('Town Data'!E115&gt;9,'Town Data'!D115,"*")</f>
        <v>6940299.8499999996</v>
      </c>
      <c r="E119" s="51" t="str">
        <f>IF('Town Data'!G115&gt;9,'Town Data'!F115,"*")</f>
        <v>*</v>
      </c>
      <c r="F119" s="50">
        <f>IF('Town Data'!I115&gt;9,'Town Data'!H115,"*")</f>
        <v>11207769.529999999</v>
      </c>
      <c r="G119" s="50">
        <f>IF('Town Data'!K115&gt;9,'Town Data'!J115,"*")</f>
        <v>6054992.25</v>
      </c>
      <c r="H119" s="51" t="str">
        <f>IF('Town Data'!M115&gt;9,'Town Data'!L115,"*")</f>
        <v>*</v>
      </c>
      <c r="I119" s="22">
        <f t="shared" si="3"/>
        <v>-3.3129723002074734E-3</v>
      </c>
      <c r="J119" s="22">
        <f t="shared" si="4"/>
        <v>0.14621118631489571</v>
      </c>
      <c r="K119" s="22" t="str">
        <f t="shared" si="5"/>
        <v/>
      </c>
      <c r="L119" s="15"/>
    </row>
    <row r="120" spans="2:12" x14ac:dyDescent="0.25">
      <c r="B120" s="27" t="str">
        <f>'Town Data'!A116</f>
        <v>NEWPORT</v>
      </c>
      <c r="C120" s="49">
        <f>IF('Town Data'!C116&gt;9,'Town Data'!B116,"*")</f>
        <v>255011200.81999999</v>
      </c>
      <c r="D120" s="50">
        <f>IF('Town Data'!E116&gt;9,'Town Data'!D116,"*")</f>
        <v>44351161.770000003</v>
      </c>
      <c r="E120" s="51">
        <f>IF('Town Data'!G116&gt;9,'Town Data'!F116,"*")</f>
        <v>1166183.3333333328</v>
      </c>
      <c r="F120" s="50">
        <f>IF('Town Data'!I116&gt;9,'Town Data'!H116,"*")</f>
        <v>252445600.52000001</v>
      </c>
      <c r="G120" s="50">
        <f>IF('Town Data'!K116&gt;9,'Town Data'!J116,"*")</f>
        <v>44096952.030000001</v>
      </c>
      <c r="H120" s="51">
        <f>IF('Town Data'!M116&gt;9,'Town Data'!L116,"*")</f>
        <v>1218130.1666666665</v>
      </c>
      <c r="I120" s="22">
        <f t="shared" si="3"/>
        <v>1.0162982815763994E-2</v>
      </c>
      <c r="J120" s="22">
        <f t="shared" si="4"/>
        <v>5.7647916306564299E-3</v>
      </c>
      <c r="K120" s="22">
        <f t="shared" si="5"/>
        <v>-4.2644731043384988E-2</v>
      </c>
      <c r="L120" s="15"/>
    </row>
    <row r="121" spans="2:12" x14ac:dyDescent="0.25">
      <c r="B121" s="27" t="str">
        <f>'Town Data'!A117</f>
        <v>NEWPORT TOWN</v>
      </c>
      <c r="C121" s="49">
        <f>IF('Town Data'!C117&gt;9,'Town Data'!B117,"*")</f>
        <v>7966480.1299999999</v>
      </c>
      <c r="D121" s="50">
        <f>IF('Town Data'!E117&gt;9,'Town Data'!D117,"*")</f>
        <v>1414240.74</v>
      </c>
      <c r="E121" s="51" t="str">
        <f>IF('Town Data'!G117&gt;9,'Town Data'!F117,"*")</f>
        <v>*</v>
      </c>
      <c r="F121" s="50">
        <f>IF('Town Data'!I117&gt;9,'Town Data'!H117,"*")</f>
        <v>7796869.6799999997</v>
      </c>
      <c r="G121" s="50">
        <f>IF('Town Data'!K117&gt;9,'Town Data'!J117,"*")</f>
        <v>1444295.96</v>
      </c>
      <c r="H121" s="51" t="str">
        <f>IF('Town Data'!M117&gt;9,'Town Data'!L117,"*")</f>
        <v>*</v>
      </c>
      <c r="I121" s="22">
        <f t="shared" si="3"/>
        <v>2.1753659732837834E-2</v>
      </c>
      <c r="J121" s="22">
        <f t="shared" si="4"/>
        <v>-2.0809599162764376E-2</v>
      </c>
      <c r="K121" s="22" t="str">
        <f t="shared" si="5"/>
        <v/>
      </c>
      <c r="L121" s="15"/>
    </row>
    <row r="122" spans="2:12" x14ac:dyDescent="0.25">
      <c r="B122" s="27" t="str">
        <f>'Town Data'!A118</f>
        <v>NORTH HERO</v>
      </c>
      <c r="C122" s="49">
        <f>IF('Town Data'!C118&gt;9,'Town Data'!B118,"*")</f>
        <v>5935107.9500000002</v>
      </c>
      <c r="D122" s="50">
        <f>IF('Town Data'!E118&gt;9,'Town Data'!D118,"*")</f>
        <v>1631316.51</v>
      </c>
      <c r="E122" s="51" t="str">
        <f>IF('Town Data'!G118&gt;9,'Town Data'!F118,"*")</f>
        <v>*</v>
      </c>
      <c r="F122" s="50">
        <f>IF('Town Data'!I118&gt;9,'Town Data'!H118,"*")</f>
        <v>5960660.8600000003</v>
      </c>
      <c r="G122" s="50">
        <f>IF('Town Data'!K118&gt;9,'Town Data'!J118,"*")</f>
        <v>1491812.05</v>
      </c>
      <c r="H122" s="51" t="str">
        <f>IF('Town Data'!M118&gt;9,'Town Data'!L118,"*")</f>
        <v>*</v>
      </c>
      <c r="I122" s="22">
        <f t="shared" si="3"/>
        <v>-4.2869256614609923E-3</v>
      </c>
      <c r="J122" s="22">
        <f t="shared" si="4"/>
        <v>9.3513428853185601E-2</v>
      </c>
      <c r="K122" s="22" t="str">
        <f t="shared" si="5"/>
        <v/>
      </c>
      <c r="L122" s="15"/>
    </row>
    <row r="123" spans="2:12" x14ac:dyDescent="0.25">
      <c r="B123" s="27" t="str">
        <f>'Town Data'!A119</f>
        <v>NORTHFIELD</v>
      </c>
      <c r="C123" s="49">
        <f>IF('Town Data'!C119&gt;9,'Town Data'!B119,"*")</f>
        <v>121155140.83</v>
      </c>
      <c r="D123" s="50">
        <f>IF('Town Data'!E119&gt;9,'Town Data'!D119,"*")</f>
        <v>16312901.619999999</v>
      </c>
      <c r="E123" s="51">
        <f>IF('Town Data'!G119&gt;9,'Town Data'!F119,"*")</f>
        <v>1307270.166666667</v>
      </c>
      <c r="F123" s="50">
        <f>IF('Town Data'!I119&gt;9,'Town Data'!H119,"*")</f>
        <v>107861739.58</v>
      </c>
      <c r="G123" s="50">
        <f>IF('Town Data'!K119&gt;9,'Town Data'!J119,"*")</f>
        <v>15255983.279999999</v>
      </c>
      <c r="H123" s="51">
        <f>IF('Town Data'!M119&gt;9,'Town Data'!L119,"*")</f>
        <v>1295157.166666666</v>
      </c>
      <c r="I123" s="22">
        <f t="shared" si="3"/>
        <v>0.12324482528988338</v>
      </c>
      <c r="J123" s="22">
        <f t="shared" si="4"/>
        <v>6.927893932510916E-2</v>
      </c>
      <c r="K123" s="22">
        <f t="shared" si="5"/>
        <v>9.3525328907966034E-3</v>
      </c>
      <c r="L123" s="15"/>
    </row>
    <row r="124" spans="2:12" x14ac:dyDescent="0.25">
      <c r="B124" s="27" t="str">
        <f>'Town Data'!A120</f>
        <v>NORWICH</v>
      </c>
      <c r="C124" s="49">
        <f>IF('Town Data'!C120&gt;9,'Town Data'!B120,"*")</f>
        <v>100491776.41</v>
      </c>
      <c r="D124" s="50">
        <f>IF('Town Data'!E120&gt;9,'Town Data'!D120,"*")</f>
        <v>12438925.939999999</v>
      </c>
      <c r="E124" s="51">
        <f>IF('Town Data'!G120&gt;9,'Town Data'!F120,"*")</f>
        <v>609217.83333333314</v>
      </c>
      <c r="F124" s="50">
        <f>IF('Town Data'!I120&gt;9,'Town Data'!H120,"*")</f>
        <v>87366327.420000002</v>
      </c>
      <c r="G124" s="50">
        <f>IF('Town Data'!K120&gt;9,'Town Data'!J120,"*")</f>
        <v>11837291.27</v>
      </c>
      <c r="H124" s="51">
        <f>IF('Town Data'!M120&gt;9,'Town Data'!L120,"*")</f>
        <v>623339.1666666664</v>
      </c>
      <c r="I124" s="22">
        <f t="shared" si="3"/>
        <v>0.15023464276919235</v>
      </c>
      <c r="J124" s="22">
        <f t="shared" si="4"/>
        <v>5.0825366739497314E-2</v>
      </c>
      <c r="K124" s="22">
        <f t="shared" si="5"/>
        <v>-2.2654333448751035E-2</v>
      </c>
      <c r="L124" s="15"/>
    </row>
    <row r="125" spans="2:12" x14ac:dyDescent="0.25">
      <c r="B125" s="27" t="str">
        <f>'Town Data'!A121</f>
        <v>ORANGE</v>
      </c>
      <c r="C125" s="49">
        <f>IF('Town Data'!C121&gt;9,'Town Data'!B121,"*")</f>
        <v>421349.94</v>
      </c>
      <c r="D125" s="50">
        <f>IF('Town Data'!E121&gt;9,'Town Data'!D121,"*")</f>
        <v>195036.85</v>
      </c>
      <c r="E125" s="51" t="str">
        <f>IF('Town Data'!G121&gt;9,'Town Data'!F121,"*")</f>
        <v>*</v>
      </c>
      <c r="F125" s="50">
        <f>IF('Town Data'!I121&gt;9,'Town Data'!H121,"*")</f>
        <v>969047.43</v>
      </c>
      <c r="G125" s="50">
        <f>IF('Town Data'!K121&gt;9,'Town Data'!J121,"*")</f>
        <v>229337.65</v>
      </c>
      <c r="H125" s="51" t="str">
        <f>IF('Town Data'!M121&gt;9,'Town Data'!L121,"*")</f>
        <v>*</v>
      </c>
      <c r="I125" s="22">
        <f t="shared" si="3"/>
        <v>-0.56519162328308326</v>
      </c>
      <c r="J125" s="22">
        <f t="shared" si="4"/>
        <v>-0.14956462665419301</v>
      </c>
      <c r="K125" s="22" t="str">
        <f t="shared" si="5"/>
        <v/>
      </c>
      <c r="L125" s="15"/>
    </row>
    <row r="126" spans="2:12" x14ac:dyDescent="0.25">
      <c r="B126" s="27" t="str">
        <f>'Town Data'!A122</f>
        <v>ORWELL</v>
      </c>
      <c r="C126" s="49">
        <f>IF('Town Data'!C122&gt;9,'Town Data'!B122,"*")</f>
        <v>20685110.920000002</v>
      </c>
      <c r="D126" s="50">
        <f>IF('Town Data'!E122&gt;9,'Town Data'!D122,"*")</f>
        <v>3753637.35</v>
      </c>
      <c r="E126" s="51" t="str">
        <f>IF('Town Data'!G122&gt;9,'Town Data'!F122,"*")</f>
        <v>*</v>
      </c>
      <c r="F126" s="50">
        <f>IF('Town Data'!I122&gt;9,'Town Data'!H122,"*")</f>
        <v>21784128.949999999</v>
      </c>
      <c r="G126" s="50">
        <f>IF('Town Data'!K122&gt;9,'Town Data'!J122,"*")</f>
        <v>3796984.53</v>
      </c>
      <c r="H126" s="51" t="str">
        <f>IF('Town Data'!M122&gt;9,'Town Data'!L122,"*")</f>
        <v>*</v>
      </c>
      <c r="I126" s="22">
        <f t="shared" si="3"/>
        <v>-5.0450400496734001E-2</v>
      </c>
      <c r="J126" s="22">
        <f t="shared" si="4"/>
        <v>-1.1416211906451909E-2</v>
      </c>
      <c r="K126" s="22" t="str">
        <f t="shared" si="5"/>
        <v/>
      </c>
      <c r="L126" s="15"/>
    </row>
    <row r="127" spans="2:12" x14ac:dyDescent="0.25">
      <c r="B127" s="27" t="str">
        <f>'Town Data'!A123</f>
        <v>PAWLET</v>
      </c>
      <c r="C127" s="49">
        <f>IF('Town Data'!C123&gt;9,'Town Data'!B123,"*")</f>
        <v>10914990.84</v>
      </c>
      <c r="D127" s="50">
        <f>IF('Town Data'!E123&gt;9,'Town Data'!D123,"*")</f>
        <v>3197106.9</v>
      </c>
      <c r="E127" s="51" t="str">
        <f>IF('Town Data'!G123&gt;9,'Town Data'!F123,"*")</f>
        <v>*</v>
      </c>
      <c r="F127" s="50">
        <f>IF('Town Data'!I123&gt;9,'Town Data'!H123,"*")</f>
        <v>12910869.35</v>
      </c>
      <c r="G127" s="50">
        <f>IF('Town Data'!K123&gt;9,'Town Data'!J123,"*")</f>
        <v>3530289.68</v>
      </c>
      <c r="H127" s="51" t="str">
        <f>IF('Town Data'!M123&gt;9,'Town Data'!L123,"*")</f>
        <v>*</v>
      </c>
      <c r="I127" s="22">
        <f t="shared" si="3"/>
        <v>-0.15458900991822055</v>
      </c>
      <c r="J127" s="22">
        <f t="shared" si="4"/>
        <v>-9.4378311753725616E-2</v>
      </c>
      <c r="K127" s="22" t="str">
        <f t="shared" si="5"/>
        <v/>
      </c>
    </row>
    <row r="128" spans="2:12" x14ac:dyDescent="0.25">
      <c r="B128" s="27" t="str">
        <f>'Town Data'!A124</f>
        <v>PEACHAM</v>
      </c>
      <c r="C128" s="49">
        <f>IF('Town Data'!C124&gt;9,'Town Data'!B124,"*")</f>
        <v>185808.78</v>
      </c>
      <c r="D128" s="50">
        <f>IF('Town Data'!E124&gt;9,'Town Data'!D124,"*")</f>
        <v>55497.05</v>
      </c>
      <c r="E128" s="51" t="str">
        <f>IF('Town Data'!G124&gt;9,'Town Data'!F124,"*")</f>
        <v>*</v>
      </c>
      <c r="F128" s="50">
        <f>IF('Town Data'!I124&gt;9,'Town Data'!H124,"*")</f>
        <v>131052.55</v>
      </c>
      <c r="G128" s="50">
        <f>IF('Town Data'!K124&gt;9,'Town Data'!J124,"*")</f>
        <v>50157.59</v>
      </c>
      <c r="H128" s="51" t="str">
        <f>IF('Town Data'!M124&gt;9,'Town Data'!L124,"*")</f>
        <v>*</v>
      </c>
      <c r="I128" s="22">
        <f t="shared" si="3"/>
        <v>0.41781888257801925</v>
      </c>
      <c r="J128" s="22">
        <f t="shared" si="4"/>
        <v>0.10645367929360255</v>
      </c>
      <c r="K128" s="22" t="str">
        <f t="shared" si="5"/>
        <v/>
      </c>
    </row>
    <row r="129" spans="2:11" x14ac:dyDescent="0.25">
      <c r="B129" s="27" t="str">
        <f>'Town Data'!A125</f>
        <v>PERU</v>
      </c>
      <c r="C129" s="49">
        <f>IF('Town Data'!C125&gt;9,'Town Data'!B125,"*")</f>
        <v>7975964.2800000003</v>
      </c>
      <c r="D129" s="50">
        <f>IF('Town Data'!E125&gt;9,'Town Data'!D125,"*")</f>
        <v>6832760.3899999997</v>
      </c>
      <c r="E129" s="51" t="str">
        <f>IF('Town Data'!G125&gt;9,'Town Data'!F125,"*")</f>
        <v>*</v>
      </c>
      <c r="F129" s="50">
        <f>IF('Town Data'!I125&gt;9,'Town Data'!H125,"*")</f>
        <v>7013898.4400000004</v>
      </c>
      <c r="G129" s="50">
        <f>IF('Town Data'!K125&gt;9,'Town Data'!J125,"*")</f>
        <v>5874893.5199999996</v>
      </c>
      <c r="H129" s="51" t="str">
        <f>IF('Town Data'!M125&gt;9,'Town Data'!L125,"*")</f>
        <v>*</v>
      </c>
      <c r="I129" s="22">
        <f t="shared" si="3"/>
        <v>0.13716563594838704</v>
      </c>
      <c r="J129" s="22">
        <f t="shared" si="4"/>
        <v>0.16304412441504135</v>
      </c>
      <c r="K129" s="22" t="str">
        <f t="shared" si="5"/>
        <v/>
      </c>
    </row>
    <row r="130" spans="2:11" x14ac:dyDescent="0.25">
      <c r="B130" s="27" t="str">
        <f>'Town Data'!A126</f>
        <v>PITTSFIELD</v>
      </c>
      <c r="C130" s="49">
        <f>IF('Town Data'!C126&gt;9,'Town Data'!B126,"*")</f>
        <v>15689310.24</v>
      </c>
      <c r="D130" s="50">
        <f>IF('Town Data'!E126&gt;9,'Town Data'!D126,"*")</f>
        <v>4437789.4000000004</v>
      </c>
      <c r="E130" s="51" t="str">
        <f>IF('Town Data'!G126&gt;9,'Town Data'!F126,"*")</f>
        <v>*</v>
      </c>
      <c r="F130" s="50">
        <f>IF('Town Data'!I126&gt;9,'Town Data'!H126,"*")</f>
        <v>14479303.33</v>
      </c>
      <c r="G130" s="50">
        <f>IF('Town Data'!K126&gt;9,'Town Data'!J126,"*")</f>
        <v>3787825.53</v>
      </c>
      <c r="H130" s="51" t="str">
        <f>IF('Town Data'!M126&gt;9,'Town Data'!L126,"*")</f>
        <v>*</v>
      </c>
      <c r="I130" s="22">
        <f t="shared" si="3"/>
        <v>8.3568033794344174E-2</v>
      </c>
      <c r="J130" s="22">
        <f t="shared" si="4"/>
        <v>0.17159287428954009</v>
      </c>
      <c r="K130" s="22" t="str">
        <f t="shared" si="5"/>
        <v/>
      </c>
    </row>
    <row r="131" spans="2:11" x14ac:dyDescent="0.25">
      <c r="B131" s="27" t="str">
        <f>'Town Data'!A127</f>
        <v>PITTSFORD</v>
      </c>
      <c r="C131" s="49">
        <f>IF('Town Data'!C127&gt;9,'Town Data'!B127,"*")</f>
        <v>44019513.75</v>
      </c>
      <c r="D131" s="50">
        <f>IF('Town Data'!E127&gt;9,'Town Data'!D127,"*")</f>
        <v>8665969.9299999997</v>
      </c>
      <c r="E131" s="51">
        <f>IF('Town Data'!G127&gt;9,'Town Data'!F127,"*")</f>
        <v>110263.66666666664</v>
      </c>
      <c r="F131" s="50">
        <f>IF('Town Data'!I127&gt;9,'Town Data'!H127,"*")</f>
        <v>39123352.049999997</v>
      </c>
      <c r="G131" s="50">
        <f>IF('Town Data'!K127&gt;9,'Town Data'!J127,"*")</f>
        <v>8180291.21</v>
      </c>
      <c r="H131" s="51">
        <f>IF('Town Data'!M127&gt;9,'Town Data'!L127,"*")</f>
        <v>109956.50000000012</v>
      </c>
      <c r="I131" s="22">
        <f t="shared" si="3"/>
        <v>0.12514678429758944</v>
      </c>
      <c r="J131" s="22">
        <f t="shared" si="4"/>
        <v>5.9371812999307605E-2</v>
      </c>
      <c r="K131" s="22">
        <f t="shared" si="5"/>
        <v>2.7935289561465278E-3</v>
      </c>
    </row>
    <row r="132" spans="2:11" x14ac:dyDescent="0.25">
      <c r="B132" s="27" t="str">
        <f>'Town Data'!A128</f>
        <v>PLAINFIELD</v>
      </c>
      <c r="C132" s="49">
        <f>IF('Town Data'!C128&gt;9,'Town Data'!B128,"*")</f>
        <v>8370165.7000000002</v>
      </c>
      <c r="D132" s="50">
        <f>IF('Town Data'!E128&gt;9,'Town Data'!D128,"*")</f>
        <v>1347551.27</v>
      </c>
      <c r="E132" s="51" t="str">
        <f>IF('Town Data'!G128&gt;9,'Town Data'!F128,"*")</f>
        <v>*</v>
      </c>
      <c r="F132" s="50">
        <f>IF('Town Data'!I128&gt;9,'Town Data'!H128,"*")</f>
        <v>7915728.6799999997</v>
      </c>
      <c r="G132" s="50">
        <f>IF('Town Data'!K128&gt;9,'Town Data'!J128,"*")</f>
        <v>1343521.87</v>
      </c>
      <c r="H132" s="51" t="str">
        <f>IF('Town Data'!M128&gt;9,'Town Data'!L128,"*")</f>
        <v>*</v>
      </c>
      <c r="I132" s="22">
        <f t="shared" si="3"/>
        <v>5.7409372954910387E-2</v>
      </c>
      <c r="J132" s="22">
        <f t="shared" si="4"/>
        <v>2.9991324220125324E-3</v>
      </c>
      <c r="K132" s="22" t="str">
        <f t="shared" si="5"/>
        <v/>
      </c>
    </row>
    <row r="133" spans="2:11" x14ac:dyDescent="0.25">
      <c r="B133" s="27" t="str">
        <f>'Town Data'!A129</f>
        <v>PLYMOUTH</v>
      </c>
      <c r="C133" s="49">
        <f>IF('Town Data'!C129&gt;9,'Town Data'!B129,"*")</f>
        <v>4291138.1900000004</v>
      </c>
      <c r="D133" s="50">
        <f>IF('Town Data'!E129&gt;9,'Town Data'!D129,"*")</f>
        <v>458067.54</v>
      </c>
      <c r="E133" s="51" t="str">
        <f>IF('Town Data'!G129&gt;9,'Town Data'!F129,"*")</f>
        <v>*</v>
      </c>
      <c r="F133" s="50">
        <f>IF('Town Data'!I129&gt;9,'Town Data'!H129,"*")</f>
        <v>4728300.6399999997</v>
      </c>
      <c r="G133" s="50">
        <f>IF('Town Data'!K129&gt;9,'Town Data'!J129,"*")</f>
        <v>455714.9</v>
      </c>
      <c r="H133" s="51" t="str">
        <f>IF('Town Data'!M129&gt;9,'Town Data'!L129,"*")</f>
        <v>*</v>
      </c>
      <c r="I133" s="22">
        <f t="shared" si="3"/>
        <v>-9.245656807474055E-2</v>
      </c>
      <c r="J133" s="22">
        <f t="shared" si="4"/>
        <v>5.1625259564696165E-3</v>
      </c>
      <c r="K133" s="22" t="str">
        <f t="shared" si="5"/>
        <v/>
      </c>
    </row>
    <row r="134" spans="2:11" x14ac:dyDescent="0.25">
      <c r="B134" s="27" t="str">
        <f>'Town Data'!A130</f>
        <v>POMFRET</v>
      </c>
      <c r="C134" s="49">
        <f>IF('Town Data'!C130&gt;9,'Town Data'!B130,"*")</f>
        <v>2318565.61</v>
      </c>
      <c r="D134" s="50">
        <f>IF('Town Data'!E130&gt;9,'Town Data'!D130,"*")</f>
        <v>1498967.07</v>
      </c>
      <c r="E134" s="51" t="str">
        <f>IF('Town Data'!G130&gt;9,'Town Data'!F130,"*")</f>
        <v>*</v>
      </c>
      <c r="F134" s="50">
        <f>IF('Town Data'!I130&gt;9,'Town Data'!H130,"*")</f>
        <v>1988731.29</v>
      </c>
      <c r="G134" s="50">
        <f>IF('Town Data'!K130&gt;9,'Town Data'!J130,"*")</f>
        <v>1276662.0900000001</v>
      </c>
      <c r="H134" s="51" t="str">
        <f>IF('Town Data'!M130&gt;9,'Town Data'!L130,"*")</f>
        <v>*</v>
      </c>
      <c r="I134" s="22">
        <f t="shared" ref="I134:I197" si="6">IFERROR((C134-F134)/F134,"")</f>
        <v>0.16585162694352731</v>
      </c>
      <c r="J134" s="22">
        <f t="shared" ref="J134:J197" si="7">IFERROR((D134-G134)/G134,"")</f>
        <v>0.17412985138455858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POULTNEY</v>
      </c>
      <c r="C135" s="49">
        <f>IF('Town Data'!C131&gt;9,'Town Data'!B131,"*")</f>
        <v>54407834.060000002</v>
      </c>
      <c r="D135" s="50">
        <f>IF('Town Data'!E131&gt;9,'Town Data'!D131,"*")</f>
        <v>8143875.4199999999</v>
      </c>
      <c r="E135" s="51" t="str">
        <f>IF('Town Data'!G131&gt;9,'Town Data'!F131,"*")</f>
        <v>*</v>
      </c>
      <c r="F135" s="50">
        <f>IF('Town Data'!I131&gt;9,'Town Data'!H131,"*")</f>
        <v>57292347.359999999</v>
      </c>
      <c r="G135" s="50">
        <f>IF('Town Data'!K131&gt;9,'Town Data'!J131,"*")</f>
        <v>8162409.9800000004</v>
      </c>
      <c r="H135" s="51">
        <f>IF('Town Data'!M131&gt;9,'Town Data'!L131,"*")</f>
        <v>56943.499999999964</v>
      </c>
      <c r="I135" s="22">
        <f t="shared" si="6"/>
        <v>-5.0347270323468855E-2</v>
      </c>
      <c r="J135" s="22">
        <f t="shared" si="7"/>
        <v>-2.2707215204106324E-3</v>
      </c>
      <c r="K135" s="22" t="str">
        <f t="shared" si="8"/>
        <v/>
      </c>
    </row>
    <row r="136" spans="2:11" x14ac:dyDescent="0.25">
      <c r="B136" s="27" t="str">
        <f>'Town Data'!A132</f>
        <v>POWNAL</v>
      </c>
      <c r="C136" s="49">
        <f>IF('Town Data'!C132&gt;9,'Town Data'!B132,"*")</f>
        <v>12322586.09</v>
      </c>
      <c r="D136" s="50">
        <f>IF('Town Data'!E132&gt;9,'Town Data'!D132,"*")</f>
        <v>5216693.1500000004</v>
      </c>
      <c r="E136" s="51" t="str">
        <f>IF('Town Data'!G132&gt;9,'Town Data'!F132,"*")</f>
        <v>*</v>
      </c>
      <c r="F136" s="50">
        <f>IF('Town Data'!I132&gt;9,'Town Data'!H132,"*")</f>
        <v>11617077.41</v>
      </c>
      <c r="G136" s="50">
        <f>IF('Town Data'!K132&gt;9,'Town Data'!J132,"*")</f>
        <v>5176271.34</v>
      </c>
      <c r="H136" s="51" t="str">
        <f>IF('Town Data'!M132&gt;9,'Town Data'!L132,"*")</f>
        <v>*</v>
      </c>
      <c r="I136" s="22">
        <f t="shared" si="6"/>
        <v>6.0730307210718648E-2</v>
      </c>
      <c r="J136" s="22">
        <f t="shared" si="7"/>
        <v>7.8090593295676268E-3</v>
      </c>
      <c r="K136" s="22" t="str">
        <f t="shared" si="8"/>
        <v/>
      </c>
    </row>
    <row r="137" spans="2:11" x14ac:dyDescent="0.25">
      <c r="B137" s="27" t="str">
        <f>'Town Data'!A133</f>
        <v>PROCTOR</v>
      </c>
      <c r="C137" s="49">
        <f>IF('Town Data'!C133&gt;9,'Town Data'!B133,"*")</f>
        <v>13303185.449999999</v>
      </c>
      <c r="D137" s="50">
        <f>IF('Town Data'!E133&gt;9,'Town Data'!D133,"*")</f>
        <v>1745342.12</v>
      </c>
      <c r="E137" s="51" t="str">
        <f>IF('Town Data'!G133&gt;9,'Town Data'!F133,"*")</f>
        <v>*</v>
      </c>
      <c r="F137" s="50">
        <f>IF('Town Data'!I133&gt;9,'Town Data'!H133,"*")</f>
        <v>13299752.460000001</v>
      </c>
      <c r="G137" s="50">
        <f>IF('Town Data'!K133&gt;9,'Town Data'!J133,"*")</f>
        <v>1658876.68</v>
      </c>
      <c r="H137" s="51" t="str">
        <f>IF('Town Data'!M133&gt;9,'Town Data'!L133,"*")</f>
        <v>*</v>
      </c>
      <c r="I137" s="22">
        <f t="shared" si="6"/>
        <v>2.5812435309028003E-4</v>
      </c>
      <c r="J137" s="22">
        <f t="shared" si="7"/>
        <v>5.2122885951956466E-2</v>
      </c>
      <c r="K137" s="22" t="str">
        <f t="shared" si="8"/>
        <v/>
      </c>
    </row>
    <row r="138" spans="2:11" x14ac:dyDescent="0.25">
      <c r="B138" s="27" t="str">
        <f>'Town Data'!A134</f>
        <v>PUTNEY</v>
      </c>
      <c r="C138" s="49">
        <f>IF('Town Data'!C134&gt;9,'Town Data'!B134,"*")</f>
        <v>56796950.039999999</v>
      </c>
      <c r="D138" s="50">
        <f>IF('Town Data'!E134&gt;9,'Town Data'!D134,"*")</f>
        <v>3913779.3</v>
      </c>
      <c r="E138" s="51">
        <f>IF('Town Data'!G134&gt;9,'Town Data'!F134,"*")</f>
        <v>372243.83333333349</v>
      </c>
      <c r="F138" s="50">
        <f>IF('Town Data'!I134&gt;9,'Town Data'!H134,"*")</f>
        <v>56751030.409999996</v>
      </c>
      <c r="G138" s="50">
        <f>IF('Town Data'!K134&gt;9,'Town Data'!J134,"*")</f>
        <v>3997700.95</v>
      </c>
      <c r="H138" s="51">
        <f>IF('Town Data'!M134&gt;9,'Town Data'!L134,"*")</f>
        <v>421965.00000000006</v>
      </c>
      <c r="I138" s="22">
        <f t="shared" si="6"/>
        <v>8.0914178418003252E-4</v>
      </c>
      <c r="J138" s="22">
        <f t="shared" si="7"/>
        <v>-2.0992478189245337E-2</v>
      </c>
      <c r="K138" s="22">
        <f t="shared" si="8"/>
        <v>-0.11783244265914605</v>
      </c>
    </row>
    <row r="139" spans="2:11" x14ac:dyDescent="0.25">
      <c r="B139" s="27" t="str">
        <f>'Town Data'!A135</f>
        <v>RANDOLPH</v>
      </c>
      <c r="C139" s="49">
        <f>IF('Town Data'!C135&gt;9,'Town Data'!B135,"*")</f>
        <v>168412353.03999999</v>
      </c>
      <c r="D139" s="50">
        <f>IF('Town Data'!E135&gt;9,'Town Data'!D135,"*")</f>
        <v>23829248.190000001</v>
      </c>
      <c r="E139" s="51">
        <f>IF('Town Data'!G135&gt;9,'Town Data'!F135,"*")</f>
        <v>497401.49999999994</v>
      </c>
      <c r="F139" s="50">
        <f>IF('Town Data'!I135&gt;9,'Town Data'!H135,"*")</f>
        <v>163429036.81999999</v>
      </c>
      <c r="G139" s="50">
        <f>IF('Town Data'!K135&gt;9,'Town Data'!J135,"*")</f>
        <v>25415428.170000002</v>
      </c>
      <c r="H139" s="51">
        <f>IF('Town Data'!M135&gt;9,'Town Data'!L135,"*")</f>
        <v>587475.50000000023</v>
      </c>
      <c r="I139" s="22">
        <f t="shared" si="6"/>
        <v>3.0492232696008609E-2</v>
      </c>
      <c r="J139" s="22">
        <f t="shared" si="7"/>
        <v>-6.2410122284396685E-2</v>
      </c>
      <c r="K139" s="22">
        <f t="shared" si="8"/>
        <v>-0.15332384073889083</v>
      </c>
    </row>
    <row r="140" spans="2:11" x14ac:dyDescent="0.25">
      <c r="B140" s="27" t="str">
        <f>'Town Data'!A136</f>
        <v>READING</v>
      </c>
      <c r="C140" s="49">
        <f>IF('Town Data'!C136&gt;9,'Town Data'!B136,"*")</f>
        <v>1364793.8</v>
      </c>
      <c r="D140" s="50">
        <f>IF('Town Data'!E136&gt;9,'Town Data'!D136,"*")</f>
        <v>650078.18000000005</v>
      </c>
      <c r="E140" s="51" t="str">
        <f>IF('Town Data'!G136&gt;9,'Town Data'!F136,"*")</f>
        <v>*</v>
      </c>
      <c r="F140" s="50">
        <f>IF('Town Data'!I136&gt;9,'Town Data'!H136,"*")</f>
        <v>1406366.01</v>
      </c>
      <c r="G140" s="50">
        <f>IF('Town Data'!K136&gt;9,'Town Data'!J136,"*")</f>
        <v>612875.16</v>
      </c>
      <c r="H140" s="51" t="str">
        <f>IF('Town Data'!M136&gt;9,'Town Data'!L136,"*")</f>
        <v>*</v>
      </c>
      <c r="I140" s="22">
        <f t="shared" si="6"/>
        <v>-2.9560021860880983E-2</v>
      </c>
      <c r="J140" s="22">
        <f t="shared" si="7"/>
        <v>6.070244387127717E-2</v>
      </c>
      <c r="K140" s="22" t="str">
        <f t="shared" si="8"/>
        <v/>
      </c>
    </row>
    <row r="141" spans="2:11" x14ac:dyDescent="0.25">
      <c r="B141" s="27" t="str">
        <f>'Town Data'!A137</f>
        <v>READSBORO</v>
      </c>
      <c r="C141" s="49">
        <f>IF('Town Data'!C137&gt;9,'Town Data'!B137,"*")</f>
        <v>1629852.59</v>
      </c>
      <c r="D141" s="50">
        <f>IF('Town Data'!E137&gt;9,'Town Data'!D137,"*")</f>
        <v>407440.46</v>
      </c>
      <c r="E141" s="51" t="str">
        <f>IF('Town Data'!G137&gt;9,'Town Data'!F137,"*")</f>
        <v>*</v>
      </c>
      <c r="F141" s="50">
        <f>IF('Town Data'!I137&gt;9,'Town Data'!H137,"*")</f>
        <v>1937261.91</v>
      </c>
      <c r="G141" s="50">
        <f>IF('Town Data'!K137&gt;9,'Town Data'!J137,"*")</f>
        <v>518699.54</v>
      </c>
      <c r="H141" s="51" t="str">
        <f>IF('Town Data'!M137&gt;9,'Town Data'!L137,"*")</f>
        <v>*</v>
      </c>
      <c r="I141" s="22">
        <f t="shared" si="6"/>
        <v>-0.15868237454789985</v>
      </c>
      <c r="J141" s="22">
        <f t="shared" si="7"/>
        <v>-0.21449619947609741</v>
      </c>
      <c r="K141" s="22" t="str">
        <f t="shared" si="8"/>
        <v/>
      </c>
    </row>
    <row r="142" spans="2:11" x14ac:dyDescent="0.25">
      <c r="B142" s="27" t="str">
        <f>'Town Data'!A138</f>
        <v>RICHFORD</v>
      </c>
      <c r="C142" s="49">
        <f>IF('Town Data'!C138&gt;9,'Town Data'!B138,"*")</f>
        <v>91082900.680000007</v>
      </c>
      <c r="D142" s="50">
        <f>IF('Town Data'!E138&gt;9,'Town Data'!D138,"*")</f>
        <v>3373906.42</v>
      </c>
      <c r="E142" s="51">
        <f>IF('Town Data'!G138&gt;9,'Town Data'!F138,"*")</f>
        <v>48238.666666666672</v>
      </c>
      <c r="F142" s="50">
        <f>IF('Town Data'!I138&gt;9,'Town Data'!H138,"*")</f>
        <v>65570069.82</v>
      </c>
      <c r="G142" s="50">
        <f>IF('Town Data'!K138&gt;9,'Town Data'!J138,"*")</f>
        <v>3334194.62</v>
      </c>
      <c r="H142" s="51">
        <f>IF('Town Data'!M138&gt;9,'Town Data'!L138,"*")</f>
        <v>74015.666666666701</v>
      </c>
      <c r="I142" s="22">
        <f t="shared" si="6"/>
        <v>0.38909262915285403</v>
      </c>
      <c r="J142" s="22">
        <f t="shared" si="7"/>
        <v>1.1910462503235584E-2</v>
      </c>
      <c r="K142" s="22">
        <f t="shared" si="8"/>
        <v>-0.34826410624777659</v>
      </c>
    </row>
    <row r="143" spans="2:11" x14ac:dyDescent="0.25">
      <c r="B143" s="27" t="str">
        <f>'Town Data'!A139</f>
        <v>RICHMOND</v>
      </c>
      <c r="C143" s="49">
        <f>IF('Town Data'!C139&gt;9,'Town Data'!B139,"*")</f>
        <v>109800084.8</v>
      </c>
      <c r="D143" s="50">
        <f>IF('Town Data'!E139&gt;9,'Town Data'!D139,"*")</f>
        <v>28413959.82</v>
      </c>
      <c r="E143" s="51">
        <f>IF('Town Data'!G139&gt;9,'Town Data'!F139,"*")</f>
        <v>1245659.9999999993</v>
      </c>
      <c r="F143" s="50">
        <f>IF('Town Data'!I139&gt;9,'Town Data'!H139,"*")</f>
        <v>113588712.11</v>
      </c>
      <c r="G143" s="50">
        <f>IF('Town Data'!K139&gt;9,'Town Data'!J139,"*")</f>
        <v>28290997.079999998</v>
      </c>
      <c r="H143" s="51">
        <f>IF('Town Data'!M139&gt;9,'Town Data'!L139,"*")</f>
        <v>1178644.3333333337</v>
      </c>
      <c r="I143" s="22">
        <f t="shared" si="6"/>
        <v>-3.3353906736182312E-2</v>
      </c>
      <c r="J143" s="22">
        <f t="shared" si="7"/>
        <v>4.3463558266360718E-3</v>
      </c>
      <c r="K143" s="22">
        <f t="shared" si="8"/>
        <v>5.6858260606181363E-2</v>
      </c>
    </row>
    <row r="144" spans="2:11" x14ac:dyDescent="0.25">
      <c r="B144" s="27" t="str">
        <f>'Town Data'!A140</f>
        <v>RIPTON</v>
      </c>
      <c r="C144" s="49">
        <f>IF('Town Data'!C140&gt;9,'Town Data'!B140,"*")</f>
        <v>3565220.14</v>
      </c>
      <c r="D144" s="50">
        <f>IF('Town Data'!E140&gt;9,'Town Data'!D140,"*")</f>
        <v>63912.14</v>
      </c>
      <c r="E144" s="51" t="str">
        <f>IF('Town Data'!G140&gt;9,'Town Data'!F140,"*")</f>
        <v>*</v>
      </c>
      <c r="F144" s="50">
        <f>IF('Town Data'!I140&gt;9,'Town Data'!H140,"*")</f>
        <v>3041589.54</v>
      </c>
      <c r="G144" s="50">
        <f>IF('Town Data'!K140&gt;9,'Town Data'!J140,"*")</f>
        <v>70074.5</v>
      </c>
      <c r="H144" s="51" t="str">
        <f>IF('Town Data'!M140&gt;9,'Town Data'!L140,"*")</f>
        <v>*</v>
      </c>
      <c r="I144" s="22">
        <f t="shared" si="6"/>
        <v>0.17215689136016693</v>
      </c>
      <c r="J144" s="22">
        <f t="shared" si="7"/>
        <v>-8.7940120871358343E-2</v>
      </c>
      <c r="K144" s="22" t="str">
        <f t="shared" si="8"/>
        <v/>
      </c>
    </row>
    <row r="145" spans="2:11" x14ac:dyDescent="0.25">
      <c r="B145" s="27" t="str">
        <f>'Town Data'!A141</f>
        <v>ROCHESTER</v>
      </c>
      <c r="C145" s="49">
        <f>IF('Town Data'!C141&gt;9,'Town Data'!B141,"*")</f>
        <v>26456523.989999998</v>
      </c>
      <c r="D145" s="50">
        <f>IF('Town Data'!E141&gt;9,'Town Data'!D141,"*")</f>
        <v>2913035.23</v>
      </c>
      <c r="E145" s="51" t="str">
        <f>IF('Town Data'!G141&gt;9,'Town Data'!F141,"*")</f>
        <v>*</v>
      </c>
      <c r="F145" s="50">
        <f>IF('Town Data'!I141&gt;9,'Town Data'!H141,"*")</f>
        <v>25276128</v>
      </c>
      <c r="G145" s="50">
        <f>IF('Town Data'!K141&gt;9,'Town Data'!J141,"*")</f>
        <v>2767254.56</v>
      </c>
      <c r="H145" s="51" t="str">
        <f>IF('Town Data'!M141&gt;9,'Town Data'!L141,"*")</f>
        <v>*</v>
      </c>
      <c r="I145" s="22">
        <f t="shared" si="6"/>
        <v>4.6700032140998743E-2</v>
      </c>
      <c r="J145" s="22">
        <f t="shared" si="7"/>
        <v>5.2680614247501652E-2</v>
      </c>
      <c r="K145" s="22" t="str">
        <f t="shared" si="8"/>
        <v/>
      </c>
    </row>
    <row r="146" spans="2:11" x14ac:dyDescent="0.25">
      <c r="B146" s="27" t="str">
        <f>'Town Data'!A142</f>
        <v>ROCKINGHAM</v>
      </c>
      <c r="C146" s="49">
        <f>IF('Town Data'!C142&gt;9,'Town Data'!B142,"*")</f>
        <v>110223802.31</v>
      </c>
      <c r="D146" s="50">
        <f>IF('Town Data'!E142&gt;9,'Town Data'!D142,"*")</f>
        <v>15426264.16</v>
      </c>
      <c r="E146" s="51">
        <f>IF('Town Data'!G142&gt;9,'Town Data'!F142,"*")</f>
        <v>908939.49999999988</v>
      </c>
      <c r="F146" s="50">
        <f>IF('Town Data'!I142&gt;9,'Town Data'!H142,"*")</f>
        <v>108024233.15000001</v>
      </c>
      <c r="G146" s="50">
        <f>IF('Town Data'!K142&gt;9,'Town Data'!J142,"*")</f>
        <v>16001448.880000001</v>
      </c>
      <c r="H146" s="51">
        <f>IF('Town Data'!M142&gt;9,'Town Data'!L142,"*")</f>
        <v>810654.66666666628</v>
      </c>
      <c r="I146" s="22">
        <f t="shared" si="6"/>
        <v>2.0361812306926765E-2</v>
      </c>
      <c r="J146" s="22">
        <f t="shared" si="7"/>
        <v>-3.594578992899302E-2</v>
      </c>
      <c r="K146" s="22">
        <f t="shared" si="8"/>
        <v>0.12124130949306855</v>
      </c>
    </row>
    <row r="147" spans="2:11" x14ac:dyDescent="0.25">
      <c r="B147" s="27" t="str">
        <f>'Town Data'!A143</f>
        <v>ROXBURY</v>
      </c>
      <c r="C147" s="49">
        <f>IF('Town Data'!C143&gt;9,'Town Data'!B143,"*")</f>
        <v>923296.14</v>
      </c>
      <c r="D147" s="50">
        <f>IF('Town Data'!E143&gt;9,'Town Data'!D143,"*")</f>
        <v>360094.64</v>
      </c>
      <c r="E147" s="51" t="str">
        <f>IF('Town Data'!G143&gt;9,'Town Data'!F143,"*")</f>
        <v>*</v>
      </c>
      <c r="F147" s="50">
        <f>IF('Town Data'!I143&gt;9,'Town Data'!H143,"*")</f>
        <v>872498.58</v>
      </c>
      <c r="G147" s="50">
        <f>IF('Town Data'!K143&gt;9,'Town Data'!J143,"*")</f>
        <v>340214.38</v>
      </c>
      <c r="H147" s="51" t="str">
        <f>IF('Town Data'!M143&gt;9,'Town Data'!L143,"*")</f>
        <v>*</v>
      </c>
      <c r="I147" s="22">
        <f t="shared" si="6"/>
        <v>5.8220793895160335E-2</v>
      </c>
      <c r="J147" s="22">
        <f t="shared" si="7"/>
        <v>5.8434508265053371E-2</v>
      </c>
      <c r="K147" s="22" t="str">
        <f t="shared" si="8"/>
        <v/>
      </c>
    </row>
    <row r="148" spans="2:11" x14ac:dyDescent="0.25">
      <c r="B148" s="27" t="str">
        <f>'Town Data'!A144</f>
        <v>ROYALTON</v>
      </c>
      <c r="C148" s="49">
        <f>IF('Town Data'!C144&gt;9,'Town Data'!B144,"*")</f>
        <v>63099171.850000001</v>
      </c>
      <c r="D148" s="50">
        <f>IF('Town Data'!E144&gt;9,'Town Data'!D144,"*")</f>
        <v>14280908.689999999</v>
      </c>
      <c r="E148" s="51">
        <f>IF('Town Data'!G144&gt;9,'Town Data'!F144,"*")</f>
        <v>114042.00000000006</v>
      </c>
      <c r="F148" s="50">
        <f>IF('Town Data'!I144&gt;9,'Town Data'!H144,"*")</f>
        <v>56094364.539999999</v>
      </c>
      <c r="G148" s="50">
        <f>IF('Town Data'!K144&gt;9,'Town Data'!J144,"*")</f>
        <v>13537482.359999999</v>
      </c>
      <c r="H148" s="51">
        <f>IF('Town Data'!M144&gt;9,'Town Data'!L144,"*")</f>
        <v>444499.99999999994</v>
      </c>
      <c r="I148" s="22">
        <f t="shared" si="6"/>
        <v>0.12487541961554775</v>
      </c>
      <c r="J148" s="22">
        <f t="shared" si="7"/>
        <v>5.4916143949826732E-2</v>
      </c>
      <c r="K148" s="22">
        <f t="shared" si="8"/>
        <v>-0.74343757030371183</v>
      </c>
    </row>
    <row r="149" spans="2:11" x14ac:dyDescent="0.25">
      <c r="B149" s="27" t="str">
        <f>'Town Data'!A145</f>
        <v>RUPERT</v>
      </c>
      <c r="C149" s="49">
        <f>IF('Town Data'!C145&gt;9,'Town Data'!B145,"*")</f>
        <v>1079214.1499999999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>
        <f>IF('Town Data'!I145&gt;9,'Town Data'!H145,"*")</f>
        <v>1088307.98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>
        <f t="shared" si="6"/>
        <v>-8.3559343192540717E-3</v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 t="str">
        <f>'Town Data'!A146</f>
        <v>RUTLAND</v>
      </c>
      <c r="C150" s="49">
        <f>IF('Town Data'!C146&gt;9,'Town Data'!B146,"*")</f>
        <v>612370807.60000002</v>
      </c>
      <c r="D150" s="50">
        <f>IF('Town Data'!E146&gt;9,'Town Data'!D146,"*")</f>
        <v>184203102.19999999</v>
      </c>
      <c r="E150" s="51">
        <f>IF('Town Data'!G146&gt;9,'Town Data'!F146,"*")</f>
        <v>8233883.666666667</v>
      </c>
      <c r="F150" s="50">
        <f>IF('Town Data'!I146&gt;9,'Town Data'!H146,"*")</f>
        <v>594881899.23000002</v>
      </c>
      <c r="G150" s="50">
        <f>IF('Town Data'!K146&gt;9,'Town Data'!J146,"*")</f>
        <v>179163124.19</v>
      </c>
      <c r="H150" s="51">
        <f>IF('Town Data'!M146&gt;9,'Town Data'!L146,"*")</f>
        <v>7056388.3333333321</v>
      </c>
      <c r="I150" s="22">
        <f t="shared" si="6"/>
        <v>2.939895867169131E-2</v>
      </c>
      <c r="J150" s="22">
        <f t="shared" si="7"/>
        <v>2.8130666021737621E-2</v>
      </c>
      <c r="K150" s="22">
        <f t="shared" si="8"/>
        <v>0.1668694065165067</v>
      </c>
    </row>
    <row r="151" spans="2:11" x14ac:dyDescent="0.25">
      <c r="B151" s="27" t="str">
        <f>'Town Data'!A147</f>
        <v>RUTLAND TOWN</v>
      </c>
      <c r="C151" s="49">
        <f>IF('Town Data'!C147&gt;9,'Town Data'!B147,"*")</f>
        <v>223224895.34999999</v>
      </c>
      <c r="D151" s="50">
        <f>IF('Town Data'!E147&gt;9,'Town Data'!D147,"*")</f>
        <v>114283094.83</v>
      </c>
      <c r="E151" s="51">
        <f>IF('Town Data'!G147&gt;9,'Town Data'!F147,"*")</f>
        <v>11800776.333333336</v>
      </c>
      <c r="F151" s="50">
        <f>IF('Town Data'!I147&gt;9,'Town Data'!H147,"*")</f>
        <v>252624372.16999999</v>
      </c>
      <c r="G151" s="50">
        <f>IF('Town Data'!K147&gt;9,'Town Data'!J147,"*")</f>
        <v>114905529.47</v>
      </c>
      <c r="H151" s="51">
        <f>IF('Town Data'!M147&gt;9,'Town Data'!L147,"*")</f>
        <v>12062450.000000007</v>
      </c>
      <c r="I151" s="22">
        <f t="shared" si="6"/>
        <v>-0.11637624892429632</v>
      </c>
      <c r="J151" s="22">
        <f t="shared" si="7"/>
        <v>-5.4169250415621499E-3</v>
      </c>
      <c r="K151" s="22">
        <f t="shared" si="8"/>
        <v>-2.1693243633480054E-2</v>
      </c>
    </row>
    <row r="152" spans="2:11" x14ac:dyDescent="0.25">
      <c r="B152" s="27" t="str">
        <f>'Town Data'!A148</f>
        <v>RYEGATE</v>
      </c>
      <c r="C152" s="49">
        <f>IF('Town Data'!C148&gt;9,'Town Data'!B148,"*")</f>
        <v>24297017.109999999</v>
      </c>
      <c r="D152" s="50">
        <f>IF('Town Data'!E148&gt;9,'Town Data'!D148,"*")</f>
        <v>648813.37</v>
      </c>
      <c r="E152" s="51" t="str">
        <f>IF('Town Data'!G148&gt;9,'Town Data'!F148,"*")</f>
        <v>*</v>
      </c>
      <c r="F152" s="50">
        <f>IF('Town Data'!I148&gt;9,'Town Data'!H148,"*")</f>
        <v>23809378.379999999</v>
      </c>
      <c r="G152" s="50">
        <f>IF('Town Data'!K148&gt;9,'Town Data'!J148,"*")</f>
        <v>652988.91</v>
      </c>
      <c r="H152" s="51" t="str">
        <f>IF('Town Data'!M148&gt;9,'Town Data'!L148,"*")</f>
        <v>*</v>
      </c>
      <c r="I152" s="22">
        <f t="shared" si="6"/>
        <v>2.0480951758472598E-2</v>
      </c>
      <c r="J152" s="22">
        <f t="shared" si="7"/>
        <v>-6.3945036983859907E-3</v>
      </c>
      <c r="K152" s="22" t="str">
        <f t="shared" si="8"/>
        <v/>
      </c>
    </row>
    <row r="153" spans="2:11" x14ac:dyDescent="0.25">
      <c r="B153" s="27" t="str">
        <f>'Town Data'!A149</f>
        <v>SALISBURY</v>
      </c>
      <c r="C153" s="49">
        <f>IF('Town Data'!C149&gt;9,'Town Data'!B149,"*")</f>
        <v>2364304.13</v>
      </c>
      <c r="D153" s="50">
        <f>IF('Town Data'!E149&gt;9,'Town Data'!D149,"*")</f>
        <v>901243.52</v>
      </c>
      <c r="E153" s="51" t="str">
        <f>IF('Town Data'!G149&gt;9,'Town Data'!F149,"*")</f>
        <v>*</v>
      </c>
      <c r="F153" s="50">
        <f>IF('Town Data'!I149&gt;9,'Town Data'!H149,"*")</f>
        <v>1949153.52</v>
      </c>
      <c r="G153" s="50">
        <f>IF('Town Data'!K149&gt;9,'Town Data'!J149,"*")</f>
        <v>908142.54</v>
      </c>
      <c r="H153" s="51" t="str">
        <f>IF('Town Data'!M149&gt;9,'Town Data'!L149,"*")</f>
        <v>*</v>
      </c>
      <c r="I153" s="22">
        <f t="shared" si="6"/>
        <v>0.21299020612804262</v>
      </c>
      <c r="J153" s="22">
        <f t="shared" si="7"/>
        <v>-7.5968470764512562E-3</v>
      </c>
      <c r="K153" s="22" t="str">
        <f t="shared" si="8"/>
        <v/>
      </c>
    </row>
    <row r="154" spans="2:11" x14ac:dyDescent="0.25">
      <c r="B154" s="27" t="str">
        <f>'Town Data'!A150</f>
        <v>SHAFTSBURY</v>
      </c>
      <c r="C154" s="49">
        <f>IF('Town Data'!C150&gt;9,'Town Data'!B150,"*")</f>
        <v>100382100.95999999</v>
      </c>
      <c r="D154" s="50">
        <f>IF('Town Data'!E150&gt;9,'Town Data'!D150,"*")</f>
        <v>6280424.6100000003</v>
      </c>
      <c r="E154" s="51" t="str">
        <f>IF('Town Data'!G150&gt;9,'Town Data'!F150,"*")</f>
        <v>*</v>
      </c>
      <c r="F154" s="50">
        <f>IF('Town Data'!I150&gt;9,'Town Data'!H150,"*")</f>
        <v>71558247.790000007</v>
      </c>
      <c r="G154" s="50">
        <f>IF('Town Data'!K150&gt;9,'Town Data'!J150,"*")</f>
        <v>6211153.5899999999</v>
      </c>
      <c r="H154" s="51" t="str">
        <f>IF('Town Data'!M150&gt;9,'Town Data'!L150,"*")</f>
        <v>*</v>
      </c>
      <c r="I154" s="22">
        <f t="shared" si="6"/>
        <v>0.40280266859787489</v>
      </c>
      <c r="J154" s="22">
        <f t="shared" si="7"/>
        <v>1.1152681864368529E-2</v>
      </c>
      <c r="K154" s="22" t="str">
        <f t="shared" si="8"/>
        <v/>
      </c>
    </row>
    <row r="155" spans="2:11" x14ac:dyDescent="0.25">
      <c r="B155" s="27" t="str">
        <f>'Town Data'!A151</f>
        <v>SHARON</v>
      </c>
      <c r="C155" s="49">
        <f>IF('Town Data'!C151&gt;9,'Town Data'!B151,"*")</f>
        <v>5597250.2199999997</v>
      </c>
      <c r="D155" s="50">
        <f>IF('Town Data'!E151&gt;9,'Town Data'!D151,"*")</f>
        <v>1641347.72</v>
      </c>
      <c r="E155" s="51">
        <f>IF('Town Data'!G151&gt;9,'Town Data'!F151,"*")</f>
        <v>445050.33333333331</v>
      </c>
      <c r="F155" s="50">
        <f>IF('Town Data'!I151&gt;9,'Town Data'!H151,"*")</f>
        <v>5969413.8600000003</v>
      </c>
      <c r="G155" s="50">
        <f>IF('Town Data'!K151&gt;9,'Town Data'!J151,"*")</f>
        <v>1575002.52</v>
      </c>
      <c r="H155" s="51" t="str">
        <f>IF('Town Data'!M151&gt;9,'Town Data'!L151,"*")</f>
        <v>*</v>
      </c>
      <c r="I155" s="22">
        <f t="shared" si="6"/>
        <v>-6.2345089271461665E-2</v>
      </c>
      <c r="J155" s="22">
        <f t="shared" si="7"/>
        <v>4.2123869109745901E-2</v>
      </c>
      <c r="K155" s="22" t="str">
        <f t="shared" si="8"/>
        <v/>
      </c>
    </row>
    <row r="156" spans="2:11" x14ac:dyDescent="0.25">
      <c r="B156" s="27" t="str">
        <f>'Town Data'!A152</f>
        <v>SHELBURNE</v>
      </c>
      <c r="C156" s="49">
        <f>IF('Town Data'!C152&gt;9,'Town Data'!B152,"*")</f>
        <v>359521824.56999999</v>
      </c>
      <c r="D156" s="50">
        <f>IF('Town Data'!E152&gt;9,'Town Data'!D152,"*")</f>
        <v>68550855.340000004</v>
      </c>
      <c r="E156" s="51">
        <f>IF('Town Data'!G152&gt;9,'Town Data'!F152,"*")</f>
        <v>1517177.6666666677</v>
      </c>
      <c r="F156" s="50">
        <f>IF('Town Data'!I152&gt;9,'Town Data'!H152,"*")</f>
        <v>370229214.22000003</v>
      </c>
      <c r="G156" s="50">
        <f>IF('Town Data'!K152&gt;9,'Town Data'!J152,"*")</f>
        <v>65147443.829999998</v>
      </c>
      <c r="H156" s="51">
        <f>IF('Town Data'!M152&gt;9,'Town Data'!L152,"*")</f>
        <v>1923824.0000000014</v>
      </c>
      <c r="I156" s="22">
        <f t="shared" si="6"/>
        <v>-2.8920974463234609E-2</v>
      </c>
      <c r="J156" s="22">
        <f t="shared" si="7"/>
        <v>5.2241673808125E-2</v>
      </c>
      <c r="K156" s="22">
        <f t="shared" si="8"/>
        <v>-0.21137397877006078</v>
      </c>
    </row>
    <row r="157" spans="2:11" x14ac:dyDescent="0.25">
      <c r="B157" s="27" t="str">
        <f>'Town Data'!A153</f>
        <v>SHELDON</v>
      </c>
      <c r="C157" s="49">
        <f>IF('Town Data'!C153&gt;9,'Town Data'!B153,"*")</f>
        <v>42735241.659999996</v>
      </c>
      <c r="D157" s="50">
        <f>IF('Town Data'!E153&gt;9,'Town Data'!D153,"*")</f>
        <v>1671005.13</v>
      </c>
      <c r="E157" s="51" t="str">
        <f>IF('Town Data'!G153&gt;9,'Town Data'!F153,"*")</f>
        <v>*</v>
      </c>
      <c r="F157" s="50">
        <f>IF('Town Data'!I153&gt;9,'Town Data'!H153,"*")</f>
        <v>42363419.710000001</v>
      </c>
      <c r="G157" s="50">
        <f>IF('Town Data'!K153&gt;9,'Town Data'!J153,"*")</f>
        <v>1500702.55</v>
      </c>
      <c r="H157" s="51" t="str">
        <f>IF('Town Data'!M153&gt;9,'Town Data'!L153,"*")</f>
        <v>*</v>
      </c>
      <c r="I157" s="22">
        <f t="shared" si="6"/>
        <v>8.7769578694381449E-3</v>
      </c>
      <c r="J157" s="22">
        <f t="shared" si="7"/>
        <v>0.11348190219307606</v>
      </c>
      <c r="K157" s="22" t="str">
        <f t="shared" si="8"/>
        <v/>
      </c>
    </row>
    <row r="158" spans="2:11" x14ac:dyDescent="0.25">
      <c r="B158" s="27" t="str">
        <f>'Town Data'!A154</f>
        <v>SHOREHAM</v>
      </c>
      <c r="C158" s="49">
        <f>IF('Town Data'!C154&gt;9,'Town Data'!B154,"*")</f>
        <v>46068676.189999998</v>
      </c>
      <c r="D158" s="50">
        <f>IF('Town Data'!E154&gt;9,'Town Data'!D154,"*")</f>
        <v>1842712.66</v>
      </c>
      <c r="E158" s="51" t="str">
        <f>IF('Town Data'!G154&gt;9,'Town Data'!F154,"*")</f>
        <v>*</v>
      </c>
      <c r="F158" s="50">
        <f>IF('Town Data'!I154&gt;9,'Town Data'!H154,"*")</f>
        <v>38441440.18</v>
      </c>
      <c r="G158" s="50">
        <f>IF('Town Data'!K154&gt;9,'Town Data'!J154,"*")</f>
        <v>1813045.92</v>
      </c>
      <c r="H158" s="51" t="str">
        <f>IF('Town Data'!M154&gt;9,'Town Data'!L154,"*")</f>
        <v>*</v>
      </c>
      <c r="I158" s="22">
        <f t="shared" si="6"/>
        <v>0.19841181741073879</v>
      </c>
      <c r="J158" s="22">
        <f t="shared" si="7"/>
        <v>1.6362928082924669E-2</v>
      </c>
      <c r="K158" s="22" t="str">
        <f t="shared" si="8"/>
        <v/>
      </c>
    </row>
    <row r="159" spans="2:11" x14ac:dyDescent="0.25">
      <c r="B159" s="27" t="str">
        <f>'Town Data'!A155</f>
        <v>SHREWSBURY</v>
      </c>
      <c r="C159" s="49">
        <f>IF('Town Data'!C155&gt;9,'Town Data'!B155,"*")</f>
        <v>1740504.98</v>
      </c>
      <c r="D159" s="50">
        <f>IF('Town Data'!E155&gt;9,'Town Data'!D155,"*")</f>
        <v>1103593.98</v>
      </c>
      <c r="E159" s="51" t="str">
        <f>IF('Town Data'!G155&gt;9,'Town Data'!F155,"*")</f>
        <v>*</v>
      </c>
      <c r="F159" s="50">
        <f>IF('Town Data'!I155&gt;9,'Town Data'!H155,"*")</f>
        <v>1988697.71</v>
      </c>
      <c r="G159" s="50">
        <f>IF('Town Data'!K155&gt;9,'Town Data'!J155,"*")</f>
        <v>1141689.72</v>
      </c>
      <c r="H159" s="51" t="str">
        <f>IF('Town Data'!M155&gt;9,'Town Data'!L155,"*")</f>
        <v>*</v>
      </c>
      <c r="I159" s="22">
        <f t="shared" si="6"/>
        <v>-0.12480163714775937</v>
      </c>
      <c r="J159" s="22">
        <f t="shared" si="7"/>
        <v>-3.3367857599698798E-2</v>
      </c>
      <c r="K159" s="22" t="str">
        <f t="shared" si="8"/>
        <v/>
      </c>
    </row>
    <row r="160" spans="2:11" x14ac:dyDescent="0.25">
      <c r="B160" s="27" t="str">
        <f>'Town Data'!A156</f>
        <v>SOUTH BURLINGTON</v>
      </c>
      <c r="C160" s="49">
        <f>IF('Town Data'!C156&gt;9,'Town Data'!B156,"*")</f>
        <v>1722318882.26</v>
      </c>
      <c r="D160" s="50">
        <f>IF('Town Data'!E156&gt;9,'Town Data'!D156,"*")</f>
        <v>346389510.26999998</v>
      </c>
      <c r="E160" s="51">
        <f>IF('Town Data'!G156&gt;9,'Town Data'!F156,"*")</f>
        <v>16866926.666666668</v>
      </c>
      <c r="F160" s="50">
        <f>IF('Town Data'!I156&gt;9,'Town Data'!H156,"*")</f>
        <v>1903853156.9100001</v>
      </c>
      <c r="G160" s="50">
        <f>IF('Town Data'!K156&gt;9,'Town Data'!J156,"*")</f>
        <v>333385401.50999999</v>
      </c>
      <c r="H160" s="51">
        <f>IF('Town Data'!M156&gt;9,'Town Data'!L156,"*")</f>
        <v>18204181</v>
      </c>
      <c r="I160" s="22">
        <f t="shared" si="6"/>
        <v>-9.5350985442929137E-2</v>
      </c>
      <c r="J160" s="22">
        <f t="shared" si="7"/>
        <v>3.9006233329655644E-2</v>
      </c>
      <c r="K160" s="22">
        <f t="shared" si="8"/>
        <v>-7.3458637514828715E-2</v>
      </c>
    </row>
    <row r="161" spans="2:11" x14ac:dyDescent="0.25">
      <c r="B161" s="27" t="str">
        <f>'Town Data'!A157</f>
        <v>SOUTH HERO</v>
      </c>
      <c r="C161" s="49">
        <f>IF('Town Data'!C157&gt;9,'Town Data'!B157,"*")</f>
        <v>21915979.710000001</v>
      </c>
      <c r="D161" s="50">
        <f>IF('Town Data'!E157&gt;9,'Town Data'!D157,"*")</f>
        <v>6384451.3799999999</v>
      </c>
      <c r="E161" s="51">
        <f>IF('Town Data'!G157&gt;9,'Town Data'!F157,"*")</f>
        <v>89165</v>
      </c>
      <c r="F161" s="50">
        <f>IF('Town Data'!I157&gt;9,'Town Data'!H157,"*")</f>
        <v>21654797.289999999</v>
      </c>
      <c r="G161" s="50">
        <f>IF('Town Data'!K157&gt;9,'Town Data'!J157,"*")</f>
        <v>6543333.1500000004</v>
      </c>
      <c r="H161" s="51">
        <f>IF('Town Data'!M157&gt;9,'Town Data'!L157,"*")</f>
        <v>97743.833333333358</v>
      </c>
      <c r="I161" s="22">
        <f t="shared" si="6"/>
        <v>1.2061180555156413E-2</v>
      </c>
      <c r="J161" s="22">
        <f t="shared" si="7"/>
        <v>-2.4281473426123884E-2</v>
      </c>
      <c r="K161" s="22">
        <f t="shared" si="8"/>
        <v>-8.7768537827621063E-2</v>
      </c>
    </row>
    <row r="162" spans="2:11" x14ac:dyDescent="0.25">
      <c r="B162" s="27" t="str">
        <f>'Town Data'!A158</f>
        <v>SPRINGFIELD</v>
      </c>
      <c r="C162" s="49">
        <f>IF('Town Data'!C158&gt;9,'Town Data'!B158,"*")</f>
        <v>187351585.47999999</v>
      </c>
      <c r="D162" s="50">
        <f>IF('Town Data'!E158&gt;9,'Town Data'!D158,"*")</f>
        <v>54573426.68</v>
      </c>
      <c r="E162" s="51">
        <f>IF('Town Data'!G158&gt;9,'Town Data'!F158,"*")</f>
        <v>2646469.6666666628</v>
      </c>
      <c r="F162" s="50">
        <f>IF('Town Data'!I158&gt;9,'Town Data'!H158,"*")</f>
        <v>173403532.94999999</v>
      </c>
      <c r="G162" s="50">
        <f>IF('Town Data'!K158&gt;9,'Town Data'!J158,"*")</f>
        <v>49673118.539999999</v>
      </c>
      <c r="H162" s="51">
        <f>IF('Town Data'!M158&gt;9,'Town Data'!L158,"*")</f>
        <v>2120076.666666667</v>
      </c>
      <c r="I162" s="22">
        <f t="shared" si="6"/>
        <v>8.0436957037212445E-2</v>
      </c>
      <c r="J162" s="22">
        <f t="shared" si="7"/>
        <v>9.8651107158773538E-2</v>
      </c>
      <c r="K162" s="22">
        <f t="shared" si="8"/>
        <v>0.24828960587903065</v>
      </c>
    </row>
    <row r="163" spans="2:11" x14ac:dyDescent="0.25">
      <c r="B163" s="27" t="str">
        <f>'Town Data'!A159</f>
        <v>ST ALBANS</v>
      </c>
      <c r="C163" s="49">
        <f>IF('Town Data'!C159&gt;9,'Town Data'!B159,"*")</f>
        <v>690057204.45000005</v>
      </c>
      <c r="D163" s="50">
        <f>IF('Town Data'!E159&gt;9,'Town Data'!D159,"*")</f>
        <v>74458499.099999994</v>
      </c>
      <c r="E163" s="51">
        <f>IF('Town Data'!G159&gt;9,'Town Data'!F159,"*")</f>
        <v>3677089.166666673</v>
      </c>
      <c r="F163" s="50">
        <f>IF('Town Data'!I159&gt;9,'Town Data'!H159,"*")</f>
        <v>639871306.41999996</v>
      </c>
      <c r="G163" s="50">
        <f>IF('Town Data'!K159&gt;9,'Town Data'!J159,"*")</f>
        <v>66998318.159999996</v>
      </c>
      <c r="H163" s="51">
        <f>IF('Town Data'!M159&gt;9,'Town Data'!L159,"*")</f>
        <v>3826236.8333333367</v>
      </c>
      <c r="I163" s="22">
        <f t="shared" si="6"/>
        <v>7.8431236916660513E-2</v>
      </c>
      <c r="J163" s="22">
        <f t="shared" si="7"/>
        <v>0.11134877926613312</v>
      </c>
      <c r="K163" s="22">
        <f t="shared" si="8"/>
        <v>-3.8980249567230639E-2</v>
      </c>
    </row>
    <row r="164" spans="2:11" x14ac:dyDescent="0.25">
      <c r="B164" s="27" t="str">
        <f>'Town Data'!A160</f>
        <v>ST ALBANS TOWN</v>
      </c>
      <c r="C164" s="49">
        <f>IF('Town Data'!C160&gt;9,'Town Data'!B160,"*")</f>
        <v>345505030.66000003</v>
      </c>
      <c r="D164" s="50">
        <f>IF('Town Data'!E160&gt;9,'Town Data'!D160,"*")</f>
        <v>92432673.390000001</v>
      </c>
      <c r="E164" s="51">
        <f>IF('Town Data'!G160&gt;9,'Town Data'!F160,"*")</f>
        <v>1383724.8333333344</v>
      </c>
      <c r="F164" s="50">
        <f>IF('Town Data'!I160&gt;9,'Town Data'!H160,"*")</f>
        <v>314439310.69999999</v>
      </c>
      <c r="G164" s="50">
        <f>IF('Town Data'!K160&gt;9,'Town Data'!J160,"*")</f>
        <v>90902876.879999995</v>
      </c>
      <c r="H164" s="51">
        <f>IF('Town Data'!M160&gt;9,'Town Data'!L160,"*")</f>
        <v>1171908.1666666677</v>
      </c>
      <c r="I164" s="22">
        <f t="shared" si="6"/>
        <v>9.8797188846528147E-2</v>
      </c>
      <c r="J164" s="22">
        <f t="shared" si="7"/>
        <v>1.6828911938831979E-2</v>
      </c>
      <c r="K164" s="22">
        <f t="shared" si="8"/>
        <v>0.18074510673404576</v>
      </c>
    </row>
    <row r="165" spans="2:11" x14ac:dyDescent="0.25">
      <c r="B165" s="27" t="str">
        <f>'Town Data'!A161</f>
        <v>ST JOHNSBURY</v>
      </c>
      <c r="C165" s="49">
        <f>IF('Town Data'!C161&gt;9,'Town Data'!B161,"*")</f>
        <v>303571702.27999997</v>
      </c>
      <c r="D165" s="50">
        <f>IF('Town Data'!E161&gt;9,'Town Data'!D161,"*")</f>
        <v>77098029.609999999</v>
      </c>
      <c r="E165" s="51">
        <f>IF('Town Data'!G161&gt;9,'Town Data'!F161,"*")</f>
        <v>2424830.333333333</v>
      </c>
      <c r="F165" s="50">
        <f>IF('Town Data'!I161&gt;9,'Town Data'!H161,"*")</f>
        <v>297617611.82999998</v>
      </c>
      <c r="G165" s="50">
        <f>IF('Town Data'!K161&gt;9,'Town Data'!J161,"*")</f>
        <v>77157020.859999999</v>
      </c>
      <c r="H165" s="51">
        <f>IF('Town Data'!M161&gt;9,'Town Data'!L161,"*")</f>
        <v>1932109.9999999993</v>
      </c>
      <c r="I165" s="22">
        <f t="shared" si="6"/>
        <v>2.000584042519964E-2</v>
      </c>
      <c r="J165" s="22">
        <f t="shared" si="7"/>
        <v>-7.6456101262694601E-4</v>
      </c>
      <c r="K165" s="22">
        <f t="shared" si="8"/>
        <v>0.25501670884853034</v>
      </c>
    </row>
    <row r="166" spans="2:11" x14ac:dyDescent="0.25">
      <c r="B166" s="27" t="str">
        <f>'Town Data'!A162</f>
        <v>STAMFORD</v>
      </c>
      <c r="C166" s="49">
        <f>IF('Town Data'!C162&gt;9,'Town Data'!B162,"*")</f>
        <v>2238117.14</v>
      </c>
      <c r="D166" s="50">
        <f>IF('Town Data'!E162&gt;9,'Town Data'!D162,"*")</f>
        <v>1381870.19</v>
      </c>
      <c r="E166" s="51" t="str">
        <f>IF('Town Data'!G162&gt;9,'Town Data'!F162,"*")</f>
        <v>*</v>
      </c>
      <c r="F166" s="50">
        <f>IF('Town Data'!I162&gt;9,'Town Data'!H162,"*")</f>
        <v>2031733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>
        <f t="shared" si="6"/>
        <v>0.10158034544893454</v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 t="str">
        <f>'Town Data'!A163</f>
        <v>STARKSBORO</v>
      </c>
      <c r="C167" s="49">
        <f>IF('Town Data'!C163&gt;9,'Town Data'!B163,"*")</f>
        <v>2581889.42</v>
      </c>
      <c r="D167" s="50">
        <f>IF('Town Data'!E163&gt;9,'Town Data'!D163,"*")</f>
        <v>906964.16</v>
      </c>
      <c r="E167" s="51" t="str">
        <f>IF('Town Data'!G163&gt;9,'Town Data'!F163,"*")</f>
        <v>*</v>
      </c>
      <c r="F167" s="50">
        <f>IF('Town Data'!I163&gt;9,'Town Data'!H163,"*")</f>
        <v>2281281.58</v>
      </c>
      <c r="G167" s="50">
        <f>IF('Town Data'!K163&gt;9,'Town Data'!J163,"*")</f>
        <v>734820.57</v>
      </c>
      <c r="H167" s="51" t="str">
        <f>IF('Town Data'!M163&gt;9,'Town Data'!L163,"*")</f>
        <v>*</v>
      </c>
      <c r="I167" s="22">
        <f t="shared" si="6"/>
        <v>0.13177147557558408</v>
      </c>
      <c r="J167" s="22">
        <f t="shared" si="7"/>
        <v>0.2342661556140162</v>
      </c>
      <c r="K167" s="22" t="str">
        <f t="shared" si="8"/>
        <v/>
      </c>
    </row>
    <row r="168" spans="2:11" x14ac:dyDescent="0.25">
      <c r="B168" s="27" t="str">
        <f>'Town Data'!A164</f>
        <v>STOCKBRIDGE</v>
      </c>
      <c r="C168" s="49">
        <f>IF('Town Data'!C164&gt;9,'Town Data'!B164,"*")</f>
        <v>10975195.52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>
        <f>IF('Town Data'!I164&gt;9,'Town Data'!H164,"*")</f>
        <v>4675915.49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>
        <f t="shared" si="6"/>
        <v>1.3471757655739838</v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 t="str">
        <f>'Town Data'!A165</f>
        <v>STOWE</v>
      </c>
      <c r="C169" s="49">
        <f>IF('Town Data'!C165&gt;9,'Town Data'!B165,"*")</f>
        <v>204244900.97</v>
      </c>
      <c r="D169" s="50">
        <f>IF('Town Data'!E165&gt;9,'Town Data'!D165,"*")</f>
        <v>98338760.579999998</v>
      </c>
      <c r="E169" s="51">
        <f>IF('Town Data'!G165&gt;9,'Town Data'!F165,"*")</f>
        <v>6169849.833333334</v>
      </c>
      <c r="F169" s="50">
        <f>IF('Town Data'!I165&gt;9,'Town Data'!H165,"*")</f>
        <v>204093367.43000001</v>
      </c>
      <c r="G169" s="50">
        <f>IF('Town Data'!K165&gt;9,'Town Data'!J165,"*")</f>
        <v>96250513.659999996</v>
      </c>
      <c r="H169" s="51">
        <f>IF('Town Data'!M165&gt;9,'Town Data'!L165,"*")</f>
        <v>3930931.1666666651</v>
      </c>
      <c r="I169" s="22">
        <f t="shared" si="6"/>
        <v>7.4247165357769237E-4</v>
      </c>
      <c r="J169" s="22">
        <f t="shared" si="7"/>
        <v>2.169595611070323E-2</v>
      </c>
      <c r="K169" s="22">
        <f t="shared" si="8"/>
        <v>0.56956445476637996</v>
      </c>
    </row>
    <row r="170" spans="2:11" x14ac:dyDescent="0.25">
      <c r="B170" s="27" t="str">
        <f>'Town Data'!A166</f>
        <v>STRAFFORD</v>
      </c>
      <c r="C170" s="49">
        <f>IF('Town Data'!C166&gt;9,'Town Data'!B166,"*")</f>
        <v>4529225.08</v>
      </c>
      <c r="D170" s="50">
        <f>IF('Town Data'!E166&gt;9,'Town Data'!D166,"*")</f>
        <v>634062.48</v>
      </c>
      <c r="E170" s="51" t="str">
        <f>IF('Town Data'!G166&gt;9,'Town Data'!F166,"*")</f>
        <v>*</v>
      </c>
      <c r="F170" s="50">
        <f>IF('Town Data'!I166&gt;9,'Town Data'!H166,"*")</f>
        <v>4713729.76</v>
      </c>
      <c r="G170" s="50">
        <f>IF('Town Data'!K166&gt;9,'Town Data'!J166,"*")</f>
        <v>641636.71</v>
      </c>
      <c r="H170" s="51">
        <f>IF('Town Data'!M166&gt;9,'Town Data'!L166,"*")</f>
        <v>29777.833333333303</v>
      </c>
      <c r="I170" s="22">
        <f t="shared" si="6"/>
        <v>-3.9141972364576054E-2</v>
      </c>
      <c r="J170" s="22">
        <f t="shared" si="7"/>
        <v>-1.1804545908852351E-2</v>
      </c>
      <c r="K170" s="22" t="str">
        <f t="shared" si="8"/>
        <v/>
      </c>
    </row>
    <row r="171" spans="2:11" x14ac:dyDescent="0.25">
      <c r="B171" s="27" t="str">
        <f>'Town Data'!A167</f>
        <v>STRATTON</v>
      </c>
      <c r="C171" s="49">
        <f>IF('Town Data'!C167&gt;9,'Town Data'!B167,"*")</f>
        <v>87202523.099999994</v>
      </c>
      <c r="D171" s="50">
        <f>IF('Town Data'!E167&gt;9,'Town Data'!D167,"*")</f>
        <v>30271238.510000002</v>
      </c>
      <c r="E171" s="51" t="str">
        <f>IF('Town Data'!G167&gt;9,'Town Data'!F167,"*")</f>
        <v>*</v>
      </c>
      <c r="F171" s="50">
        <f>IF('Town Data'!I167&gt;9,'Town Data'!H167,"*")</f>
        <v>71080344.900000006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0.22681626295822865</v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SUDBURY</v>
      </c>
      <c r="C172" s="49">
        <f>IF('Town Data'!C168&gt;9,'Town Data'!B168,"*")</f>
        <v>649835.96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 t="str">
        <f>'Town Data'!A169</f>
        <v>SUNDERLAND</v>
      </c>
      <c r="C173" s="49">
        <f>IF('Town Data'!C169&gt;9,'Town Data'!B169,"*")</f>
        <v>4130501.81</v>
      </c>
      <c r="D173" s="50">
        <f>IF('Town Data'!E169&gt;9,'Town Data'!D169,"*")</f>
        <v>413780.54</v>
      </c>
      <c r="E173" s="51" t="str">
        <f>IF('Town Data'!G169&gt;9,'Town Data'!F169,"*")</f>
        <v>*</v>
      </c>
      <c r="F173" s="50">
        <f>IF('Town Data'!I169&gt;9,'Town Data'!H169,"*")</f>
        <v>4162900.62</v>
      </c>
      <c r="G173" s="50">
        <f>IF('Town Data'!K169&gt;9,'Town Data'!J169,"*")</f>
        <v>448211.24</v>
      </c>
      <c r="H173" s="51" t="str">
        <f>IF('Town Data'!M169&gt;9,'Town Data'!L169,"*")</f>
        <v>*</v>
      </c>
      <c r="I173" s="22">
        <f t="shared" si="6"/>
        <v>-7.7827488468845685E-3</v>
      </c>
      <c r="J173" s="22">
        <f t="shared" si="7"/>
        <v>-7.6818020003246709E-2</v>
      </c>
      <c r="K173" s="22" t="str">
        <f t="shared" si="8"/>
        <v/>
      </c>
    </row>
    <row r="174" spans="2:11" x14ac:dyDescent="0.25">
      <c r="B174" s="27" t="str">
        <f>'Town Data'!A170</f>
        <v>SUTTON</v>
      </c>
      <c r="C174" s="49">
        <f>IF('Town Data'!C170&gt;9,'Town Data'!B170,"*")</f>
        <v>722064.92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>
        <f>IF('Town Data'!I170&gt;9,'Town Data'!H170,"*")</f>
        <v>901117.61</v>
      </c>
      <c r="G174" s="50">
        <f>IF('Town Data'!K170&gt;9,'Town Data'!J170,"*")</f>
        <v>260849.32</v>
      </c>
      <c r="H174" s="51" t="str">
        <f>IF('Town Data'!M170&gt;9,'Town Data'!L170,"*")</f>
        <v>*</v>
      </c>
      <c r="I174" s="22">
        <f t="shared" si="6"/>
        <v>-0.19870068902548685</v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 t="str">
        <f>'Town Data'!A171</f>
        <v>SWANTON</v>
      </c>
      <c r="C175" s="49">
        <f>IF('Town Data'!C171&gt;9,'Town Data'!B171,"*")</f>
        <v>187402614.19999999</v>
      </c>
      <c r="D175" s="50">
        <f>IF('Town Data'!E171&gt;9,'Town Data'!D171,"*")</f>
        <v>29280844.719999999</v>
      </c>
      <c r="E175" s="51">
        <f>IF('Town Data'!G171&gt;9,'Town Data'!F171,"*")</f>
        <v>404552.99999999994</v>
      </c>
      <c r="F175" s="50">
        <f>IF('Town Data'!I171&gt;9,'Town Data'!H171,"*")</f>
        <v>204735811.75</v>
      </c>
      <c r="G175" s="50">
        <f>IF('Town Data'!K171&gt;9,'Town Data'!J171,"*")</f>
        <v>35630430.350000001</v>
      </c>
      <c r="H175" s="51">
        <f>IF('Town Data'!M171&gt;9,'Town Data'!L171,"*")</f>
        <v>446276.83333333262</v>
      </c>
      <c r="I175" s="22">
        <f t="shared" si="6"/>
        <v>-8.4661288134414578E-2</v>
      </c>
      <c r="J175" s="22">
        <f t="shared" si="7"/>
        <v>-0.17820681837484464</v>
      </c>
      <c r="K175" s="22">
        <f t="shared" si="8"/>
        <v>-9.3493164369946924E-2</v>
      </c>
    </row>
    <row r="176" spans="2:11" x14ac:dyDescent="0.25">
      <c r="B176" s="27" t="str">
        <f>'Town Data'!A172</f>
        <v>THETFORD</v>
      </c>
      <c r="C176" s="49">
        <f>IF('Town Data'!C172&gt;9,'Town Data'!B172,"*")</f>
        <v>16752928.310000001</v>
      </c>
      <c r="D176" s="50">
        <f>IF('Town Data'!E172&gt;9,'Town Data'!D172,"*")</f>
        <v>6403447.71</v>
      </c>
      <c r="E176" s="51">
        <f>IF('Town Data'!G172&gt;9,'Town Data'!F172,"*")</f>
        <v>188536.3333333334</v>
      </c>
      <c r="F176" s="50">
        <f>IF('Town Data'!I172&gt;9,'Town Data'!H172,"*")</f>
        <v>17207062.420000002</v>
      </c>
      <c r="G176" s="50">
        <f>IF('Town Data'!K172&gt;9,'Town Data'!J172,"*")</f>
        <v>6551330.6900000004</v>
      </c>
      <c r="H176" s="51">
        <f>IF('Town Data'!M172&gt;9,'Town Data'!L172,"*")</f>
        <v>280013.66666666669</v>
      </c>
      <c r="I176" s="22">
        <f t="shared" si="6"/>
        <v>-2.6392309094674698E-2</v>
      </c>
      <c r="J176" s="22">
        <f t="shared" si="7"/>
        <v>-2.2572968301803192E-2</v>
      </c>
      <c r="K176" s="22">
        <f t="shared" si="8"/>
        <v>-0.32668881637920033</v>
      </c>
    </row>
    <row r="177" spans="2:11" x14ac:dyDescent="0.25">
      <c r="B177" s="27" t="str">
        <f>'Town Data'!A173</f>
        <v>TOPSHAM</v>
      </c>
      <c r="C177" s="49">
        <f>IF('Town Data'!C173&gt;9,'Town Data'!B173,"*")</f>
        <v>3971054.99</v>
      </c>
      <c r="D177" s="50">
        <f>IF('Town Data'!E173&gt;9,'Town Data'!D173,"*")</f>
        <v>388311.25</v>
      </c>
      <c r="E177" s="51" t="str">
        <f>IF('Town Data'!G173&gt;9,'Town Data'!F173,"*")</f>
        <v>*</v>
      </c>
      <c r="F177" s="50">
        <f>IF('Town Data'!I173&gt;9,'Town Data'!H173,"*")</f>
        <v>4608254.5199999996</v>
      </c>
      <c r="G177" s="50">
        <f>IF('Town Data'!K173&gt;9,'Town Data'!J173,"*")</f>
        <v>455939.48</v>
      </c>
      <c r="H177" s="51" t="str">
        <f>IF('Town Data'!M173&gt;9,'Town Data'!L173,"*")</f>
        <v>*</v>
      </c>
      <c r="I177" s="22">
        <f t="shared" si="6"/>
        <v>-0.13827351055253767</v>
      </c>
      <c r="J177" s="22">
        <f t="shared" si="7"/>
        <v>-0.14832720781275616</v>
      </c>
      <c r="K177" s="22" t="str">
        <f t="shared" si="8"/>
        <v/>
      </c>
    </row>
    <row r="178" spans="2:11" x14ac:dyDescent="0.25">
      <c r="B178" s="27" t="str">
        <f>'Town Data'!A174</f>
        <v>TOWNSHEND</v>
      </c>
      <c r="C178" s="49">
        <f>IF('Town Data'!C174&gt;9,'Town Data'!B174,"*")</f>
        <v>15373865.720000001</v>
      </c>
      <c r="D178" s="50">
        <f>IF('Town Data'!E174&gt;9,'Town Data'!D174,"*")</f>
        <v>2919883.37</v>
      </c>
      <c r="E178" s="51" t="str">
        <f>IF('Town Data'!G174&gt;9,'Town Data'!F174,"*")</f>
        <v>*</v>
      </c>
      <c r="F178" s="50">
        <f>IF('Town Data'!I174&gt;9,'Town Data'!H174,"*")</f>
        <v>16076477.880000001</v>
      </c>
      <c r="G178" s="50">
        <f>IF('Town Data'!K174&gt;9,'Town Data'!J174,"*")</f>
        <v>2847200.95</v>
      </c>
      <c r="H178" s="51" t="str">
        <f>IF('Town Data'!M174&gt;9,'Town Data'!L174,"*")</f>
        <v>*</v>
      </c>
      <c r="I178" s="22">
        <f t="shared" si="6"/>
        <v>-4.370435895502256E-2</v>
      </c>
      <c r="J178" s="22">
        <f t="shared" si="7"/>
        <v>2.5527674820423167E-2</v>
      </c>
      <c r="K178" s="22" t="str">
        <f t="shared" si="8"/>
        <v/>
      </c>
    </row>
    <row r="179" spans="2:11" x14ac:dyDescent="0.25">
      <c r="B179" s="27" t="str">
        <f>'Town Data'!A175</f>
        <v>TROY</v>
      </c>
      <c r="C179" s="49">
        <f>IF('Town Data'!C175&gt;9,'Town Data'!B175,"*")</f>
        <v>41919938.950000003</v>
      </c>
      <c r="D179" s="50">
        <f>IF('Town Data'!E175&gt;9,'Town Data'!D175,"*")</f>
        <v>3489057.54</v>
      </c>
      <c r="E179" s="51">
        <f>IF('Town Data'!G175&gt;9,'Town Data'!F175,"*")</f>
        <v>812290.49999999953</v>
      </c>
      <c r="F179" s="50">
        <f>IF('Town Data'!I175&gt;9,'Town Data'!H175,"*")</f>
        <v>42319181.299999997</v>
      </c>
      <c r="G179" s="50">
        <f>IF('Town Data'!K175&gt;9,'Town Data'!J175,"*")</f>
        <v>3690029.67</v>
      </c>
      <c r="H179" s="51">
        <f>IF('Town Data'!M175&gt;9,'Town Data'!L175,"*")</f>
        <v>592823.50000000058</v>
      </c>
      <c r="I179" s="22">
        <f t="shared" si="6"/>
        <v>-9.4340754649711069E-3</v>
      </c>
      <c r="J179" s="22">
        <f t="shared" si="7"/>
        <v>-5.4463553947521483E-2</v>
      </c>
      <c r="K179" s="22">
        <f t="shared" si="8"/>
        <v>0.37020630929779053</v>
      </c>
    </row>
    <row r="180" spans="2:11" x14ac:dyDescent="0.25">
      <c r="B180" s="27" t="str">
        <f>'Town Data'!A176</f>
        <v>TUNBRIDGE</v>
      </c>
      <c r="C180" s="49">
        <f>IF('Town Data'!C176&gt;9,'Town Data'!B176,"*")</f>
        <v>2282582.84</v>
      </c>
      <c r="D180" s="50">
        <f>IF('Town Data'!E176&gt;9,'Town Data'!D176,"*")</f>
        <v>1293291.69</v>
      </c>
      <c r="E180" s="51" t="str">
        <f>IF('Town Data'!G176&gt;9,'Town Data'!F176,"*")</f>
        <v>*</v>
      </c>
      <c r="F180" s="50">
        <f>IF('Town Data'!I176&gt;9,'Town Data'!H176,"*")</f>
        <v>2452173.67</v>
      </c>
      <c r="G180" s="50">
        <f>IF('Town Data'!K176&gt;9,'Town Data'!J176,"*")</f>
        <v>1292115.81</v>
      </c>
      <c r="H180" s="51" t="str">
        <f>IF('Town Data'!M176&gt;9,'Town Data'!L176,"*")</f>
        <v>*</v>
      </c>
      <c r="I180" s="22">
        <f t="shared" si="6"/>
        <v>-6.9159387882996096E-2</v>
      </c>
      <c r="J180" s="22">
        <f t="shared" si="7"/>
        <v>9.1004226625776541E-4</v>
      </c>
      <c r="K180" s="22" t="str">
        <f t="shared" si="8"/>
        <v/>
      </c>
    </row>
    <row r="181" spans="2:11" x14ac:dyDescent="0.25">
      <c r="B181" s="27" t="str">
        <f>'Town Data'!A177</f>
        <v>UNDERHILL</v>
      </c>
      <c r="C181" s="49">
        <f>IF('Town Data'!C177&gt;9,'Town Data'!B177,"*")</f>
        <v>32904187.690000001</v>
      </c>
      <c r="D181" s="50">
        <f>IF('Town Data'!E177&gt;9,'Town Data'!D177,"*")</f>
        <v>3974715.18</v>
      </c>
      <c r="E181" s="51">
        <f>IF('Town Data'!G177&gt;9,'Town Data'!F177,"*")</f>
        <v>76662.5</v>
      </c>
      <c r="F181" s="50">
        <f>IF('Town Data'!I177&gt;9,'Town Data'!H177,"*")</f>
        <v>28739435.620000001</v>
      </c>
      <c r="G181" s="50">
        <f>IF('Town Data'!K177&gt;9,'Town Data'!J177,"*")</f>
        <v>3215402.91</v>
      </c>
      <c r="H181" s="51">
        <f>IF('Town Data'!M177&gt;9,'Town Data'!L177,"*")</f>
        <v>45496.666666666635</v>
      </c>
      <c r="I181" s="22">
        <f t="shared" si="6"/>
        <v>0.14491419125508909</v>
      </c>
      <c r="J181" s="22">
        <f t="shared" si="7"/>
        <v>0.23614840542642912</v>
      </c>
      <c r="K181" s="22">
        <f t="shared" si="8"/>
        <v>0.68501355410652909</v>
      </c>
    </row>
    <row r="182" spans="2:11" x14ac:dyDescent="0.25">
      <c r="B182" s="27" t="str">
        <f>'Town Data'!A178</f>
        <v>VERGENNES</v>
      </c>
      <c r="C182" s="49">
        <f>IF('Town Data'!C178&gt;9,'Town Data'!B178,"*")</f>
        <v>175269580.03</v>
      </c>
      <c r="D182" s="50">
        <f>IF('Town Data'!E178&gt;9,'Town Data'!D178,"*")</f>
        <v>18345758.010000002</v>
      </c>
      <c r="E182" s="51">
        <f>IF('Town Data'!G178&gt;9,'Town Data'!F178,"*")</f>
        <v>4488665</v>
      </c>
      <c r="F182" s="50">
        <f>IF('Town Data'!I178&gt;9,'Town Data'!H178,"*")</f>
        <v>190819968.62</v>
      </c>
      <c r="G182" s="50">
        <f>IF('Town Data'!K178&gt;9,'Town Data'!J178,"*")</f>
        <v>18899941.510000002</v>
      </c>
      <c r="H182" s="51">
        <f>IF('Town Data'!M178&gt;9,'Town Data'!L178,"*")</f>
        <v>3225978.3333333367</v>
      </c>
      <c r="I182" s="22">
        <f t="shared" si="6"/>
        <v>-8.1492459633337108E-2</v>
      </c>
      <c r="J182" s="22">
        <f t="shared" si="7"/>
        <v>-2.9321969049839667E-2</v>
      </c>
      <c r="K182" s="22">
        <f t="shared" si="8"/>
        <v>0.39141201093001615</v>
      </c>
    </row>
    <row r="183" spans="2:11" x14ac:dyDescent="0.25">
      <c r="B183" s="27" t="str">
        <f>'Town Data'!A179</f>
        <v>VERNON</v>
      </c>
      <c r="C183" s="49">
        <f>IF('Town Data'!C179&gt;9,'Town Data'!B179,"*")</f>
        <v>21853896.100000001</v>
      </c>
      <c r="D183" s="50">
        <f>IF('Town Data'!E179&gt;9,'Town Data'!D179,"*")</f>
        <v>5410993.5800000001</v>
      </c>
      <c r="E183" s="51" t="str">
        <f>IF('Town Data'!G179&gt;9,'Town Data'!F179,"*")</f>
        <v>*</v>
      </c>
      <c r="F183" s="50">
        <f>IF('Town Data'!I179&gt;9,'Town Data'!H179,"*")</f>
        <v>20340430.18</v>
      </c>
      <c r="G183" s="50">
        <f>IF('Town Data'!K179&gt;9,'Town Data'!J179,"*")</f>
        <v>3201658.93</v>
      </c>
      <c r="H183" s="51" t="str">
        <f>IF('Town Data'!M179&gt;9,'Town Data'!L179,"*")</f>
        <v>*</v>
      </c>
      <c r="I183" s="22">
        <f t="shared" si="6"/>
        <v>7.4406780319136875E-2</v>
      </c>
      <c r="J183" s="22">
        <f t="shared" si="7"/>
        <v>0.69005934058066576</v>
      </c>
      <c r="K183" s="22" t="str">
        <f t="shared" si="8"/>
        <v/>
      </c>
    </row>
    <row r="184" spans="2:11" x14ac:dyDescent="0.25">
      <c r="B184" s="27" t="str">
        <f>'Town Data'!A180</f>
        <v>VERSHIRE</v>
      </c>
      <c r="C184" s="49">
        <f>IF('Town Data'!C180&gt;9,'Town Data'!B180,"*")</f>
        <v>1933536.29</v>
      </c>
      <c r="D184" s="50">
        <f>IF('Town Data'!E180&gt;9,'Town Data'!D180,"*")</f>
        <v>112411.04</v>
      </c>
      <c r="E184" s="51" t="str">
        <f>IF('Town Data'!G180&gt;9,'Town Data'!F180,"*")</f>
        <v>*</v>
      </c>
      <c r="F184" s="50">
        <f>IF('Town Data'!I180&gt;9,'Town Data'!H180,"*")</f>
        <v>1132253.44</v>
      </c>
      <c r="G184" s="50">
        <f>IF('Town Data'!K180&gt;9,'Town Data'!J180,"*")</f>
        <v>86374.13</v>
      </c>
      <c r="H184" s="51" t="str">
        <f>IF('Town Data'!M180&gt;9,'Town Data'!L180,"*")</f>
        <v>*</v>
      </c>
      <c r="I184" s="22">
        <f t="shared" si="6"/>
        <v>0.70768859841132403</v>
      </c>
      <c r="J184" s="22">
        <f t="shared" si="7"/>
        <v>0.30144338356866796</v>
      </c>
      <c r="K184" s="22" t="str">
        <f t="shared" si="8"/>
        <v/>
      </c>
    </row>
    <row r="185" spans="2:11" x14ac:dyDescent="0.25">
      <c r="B185" s="27" t="str">
        <f>'Town Data'!A181</f>
        <v>WAITSFIELD</v>
      </c>
      <c r="C185" s="49">
        <f>IF('Town Data'!C181&gt;9,'Town Data'!B181,"*")</f>
        <v>121477602.05</v>
      </c>
      <c r="D185" s="50">
        <f>IF('Town Data'!E181&gt;9,'Town Data'!D181,"*")</f>
        <v>37435336.5</v>
      </c>
      <c r="E185" s="51">
        <f>IF('Town Data'!G181&gt;9,'Town Data'!F181,"*")</f>
        <v>822899.33333333326</v>
      </c>
      <c r="F185" s="50">
        <f>IF('Town Data'!I181&gt;9,'Town Data'!H181,"*")</f>
        <v>124035158.45999999</v>
      </c>
      <c r="G185" s="50">
        <f>IF('Town Data'!K181&gt;9,'Town Data'!J181,"*")</f>
        <v>40121873.140000001</v>
      </c>
      <c r="H185" s="51">
        <f>IF('Town Data'!M181&gt;9,'Town Data'!L181,"*")</f>
        <v>1444345.833333333</v>
      </c>
      <c r="I185" s="22">
        <f t="shared" si="6"/>
        <v>-2.0619608518699001E-2</v>
      </c>
      <c r="J185" s="22">
        <f t="shared" si="7"/>
        <v>-6.695940218507955E-2</v>
      </c>
      <c r="K185" s="22">
        <f t="shared" si="8"/>
        <v>-0.43026156593382808</v>
      </c>
    </row>
    <row r="186" spans="2:11" x14ac:dyDescent="0.25">
      <c r="B186" s="27" t="str">
        <f>'Town Data'!A182</f>
        <v>WALDEN</v>
      </c>
      <c r="C186" s="49">
        <f>IF('Town Data'!C182&gt;9,'Town Data'!B182,"*")</f>
        <v>214810.12</v>
      </c>
      <c r="D186" s="50">
        <f>IF('Town Data'!E182&gt;9,'Town Data'!D182,"*")</f>
        <v>73689.88</v>
      </c>
      <c r="E186" s="51" t="str">
        <f>IF('Town Data'!G182&gt;9,'Town Data'!F182,"*")</f>
        <v>*</v>
      </c>
      <c r="F186" s="50">
        <f>IF('Town Data'!I182&gt;9,'Town Data'!H182,"*")</f>
        <v>187809.33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>
        <f t="shared" si="6"/>
        <v>0.14376703223423465</v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 t="str">
        <f>'Town Data'!A183</f>
        <v>WALLINGFORD</v>
      </c>
      <c r="C187" s="49">
        <f>IF('Town Data'!C183&gt;9,'Town Data'!B183,"*")</f>
        <v>10955106.199999999</v>
      </c>
      <c r="D187" s="50">
        <f>IF('Town Data'!E183&gt;9,'Town Data'!D183,"*")</f>
        <v>4198546.8899999997</v>
      </c>
      <c r="E187" s="51" t="str">
        <f>IF('Town Data'!G183&gt;9,'Town Data'!F183,"*")</f>
        <v>*</v>
      </c>
      <c r="F187" s="50">
        <f>IF('Town Data'!I183&gt;9,'Town Data'!H183,"*")</f>
        <v>11380314.82</v>
      </c>
      <c r="G187" s="50">
        <f>IF('Town Data'!K183&gt;9,'Town Data'!J183,"*")</f>
        <v>3621535.96</v>
      </c>
      <c r="H187" s="51" t="str">
        <f>IF('Town Data'!M183&gt;9,'Town Data'!L183,"*")</f>
        <v>*</v>
      </c>
      <c r="I187" s="22">
        <f t="shared" si="6"/>
        <v>-3.7363519966313291E-2</v>
      </c>
      <c r="J187" s="22">
        <f t="shared" si="7"/>
        <v>0.15932768205896808</v>
      </c>
      <c r="K187" s="22" t="str">
        <f t="shared" si="8"/>
        <v/>
      </c>
    </row>
    <row r="188" spans="2:11" x14ac:dyDescent="0.25">
      <c r="B188" s="27" t="str">
        <f>'Town Data'!A184</f>
        <v>WARDSBORO</v>
      </c>
      <c r="C188" s="49">
        <f>IF('Town Data'!C184&gt;9,'Town Data'!B184,"*")</f>
        <v>3492240.58</v>
      </c>
      <c r="D188" s="50">
        <f>IF('Town Data'!E184&gt;9,'Town Data'!D184,"*")</f>
        <v>1103942.1399999999</v>
      </c>
      <c r="E188" s="51" t="str">
        <f>IF('Town Data'!G184&gt;9,'Town Data'!F184,"*")</f>
        <v>*</v>
      </c>
      <c r="F188" s="50">
        <f>IF('Town Data'!I184&gt;9,'Town Data'!H184,"*")</f>
        <v>4332597.09</v>
      </c>
      <c r="G188" s="50">
        <f>IF('Town Data'!K184&gt;9,'Town Data'!J184,"*")</f>
        <v>1111731.3799999999</v>
      </c>
      <c r="H188" s="51" t="str">
        <f>IF('Town Data'!M184&gt;9,'Town Data'!L184,"*")</f>
        <v>*</v>
      </c>
      <c r="I188" s="22">
        <f t="shared" si="6"/>
        <v>-0.19396137987065856</v>
      </c>
      <c r="J188" s="22">
        <f t="shared" si="7"/>
        <v>-7.0064047306103673E-3</v>
      </c>
      <c r="K188" s="22" t="str">
        <f t="shared" si="8"/>
        <v/>
      </c>
    </row>
    <row r="189" spans="2:11" x14ac:dyDescent="0.25">
      <c r="B189" s="27" t="str">
        <f>'Town Data'!A185</f>
        <v>WARREN</v>
      </c>
      <c r="C189" s="49">
        <f>IF('Town Data'!C185&gt;9,'Town Data'!B185,"*")</f>
        <v>58274533.289999999</v>
      </c>
      <c r="D189" s="50">
        <f>IF('Town Data'!E185&gt;9,'Town Data'!D185,"*")</f>
        <v>28099436.940000001</v>
      </c>
      <c r="E189" s="51">
        <f>IF('Town Data'!G185&gt;9,'Town Data'!F185,"*")</f>
        <v>129576.16666666667</v>
      </c>
      <c r="F189" s="50">
        <f>IF('Town Data'!I185&gt;9,'Town Data'!H185,"*")</f>
        <v>43626178.159999996</v>
      </c>
      <c r="G189" s="50">
        <f>IF('Town Data'!K185&gt;9,'Town Data'!J185,"*")</f>
        <v>22593748.870000001</v>
      </c>
      <c r="H189" s="51">
        <f>IF('Town Data'!M185&gt;9,'Town Data'!L185,"*")</f>
        <v>129343.99999999997</v>
      </c>
      <c r="I189" s="22">
        <f t="shared" si="6"/>
        <v>0.33576984617531308</v>
      </c>
      <c r="J189" s="22">
        <f t="shared" si="7"/>
        <v>0.24368191846685777</v>
      </c>
      <c r="K189" s="22">
        <f t="shared" si="8"/>
        <v>1.7949550552534379E-3</v>
      </c>
    </row>
    <row r="190" spans="2:11" x14ac:dyDescent="0.25">
      <c r="B190" s="27" t="str">
        <f>'Town Data'!A186</f>
        <v>WASHINGTON</v>
      </c>
      <c r="C190" s="49">
        <f>IF('Town Data'!C186&gt;9,'Town Data'!B186,"*")</f>
        <v>2530559.09</v>
      </c>
      <c r="D190" s="50">
        <f>IF('Town Data'!E186&gt;9,'Town Data'!D186,"*")</f>
        <v>867405.11</v>
      </c>
      <c r="E190" s="51" t="str">
        <f>IF('Town Data'!G186&gt;9,'Town Data'!F186,"*")</f>
        <v>*</v>
      </c>
      <c r="F190" s="50">
        <f>IF('Town Data'!I186&gt;9,'Town Data'!H186,"*")</f>
        <v>3345221.65</v>
      </c>
      <c r="G190" s="50">
        <f>IF('Town Data'!K186&gt;9,'Town Data'!J186,"*")</f>
        <v>844769.16</v>
      </c>
      <c r="H190" s="51" t="str">
        <f>IF('Town Data'!M186&gt;9,'Town Data'!L186,"*")</f>
        <v>*</v>
      </c>
      <c r="I190" s="22">
        <f t="shared" si="6"/>
        <v>-0.24353021869268365</v>
      </c>
      <c r="J190" s="22">
        <f t="shared" si="7"/>
        <v>2.6795426575468205E-2</v>
      </c>
      <c r="K190" s="22" t="str">
        <f t="shared" si="8"/>
        <v/>
      </c>
    </row>
    <row r="191" spans="2:11" x14ac:dyDescent="0.25">
      <c r="B191" s="27" t="str">
        <f>'Town Data'!A187</f>
        <v>WATERBURY</v>
      </c>
      <c r="C191" s="49">
        <f>IF('Town Data'!C187&gt;9,'Town Data'!B187,"*")</f>
        <v>143644048.61000001</v>
      </c>
      <c r="D191" s="50">
        <f>IF('Town Data'!E187&gt;9,'Town Data'!D187,"*")</f>
        <v>37471068.609999999</v>
      </c>
      <c r="E191" s="51">
        <f>IF('Town Data'!G187&gt;9,'Town Data'!F187,"*")</f>
        <v>4720494.6666666633</v>
      </c>
      <c r="F191" s="50">
        <f>IF('Town Data'!I187&gt;9,'Town Data'!H187,"*")</f>
        <v>146749742.18000001</v>
      </c>
      <c r="G191" s="50">
        <f>IF('Town Data'!K187&gt;9,'Town Data'!J187,"*")</f>
        <v>37858863.939999998</v>
      </c>
      <c r="H191" s="51">
        <f>IF('Town Data'!M187&gt;9,'Town Data'!L187,"*")</f>
        <v>2632276.3333333335</v>
      </c>
      <c r="I191" s="22">
        <f t="shared" si="6"/>
        <v>-2.1163196090597674E-2</v>
      </c>
      <c r="J191" s="22">
        <f t="shared" si="7"/>
        <v>-1.0243184544961237E-2</v>
      </c>
      <c r="K191" s="22">
        <f t="shared" si="8"/>
        <v>0.79331273350353526</v>
      </c>
    </row>
    <row r="192" spans="2:11" x14ac:dyDescent="0.25">
      <c r="B192" s="27" t="str">
        <f>'Town Data'!A188</f>
        <v>WATERFORD</v>
      </c>
      <c r="C192" s="49">
        <f>IF('Town Data'!C188&gt;9,'Town Data'!B188,"*")</f>
        <v>8811362.7799999993</v>
      </c>
      <c r="D192" s="50">
        <f>IF('Town Data'!E188&gt;9,'Town Data'!D188,"*")</f>
        <v>1347105.51</v>
      </c>
      <c r="E192" s="51" t="str">
        <f>IF('Town Data'!G188&gt;9,'Town Data'!F188,"*")</f>
        <v>*</v>
      </c>
      <c r="F192" s="50">
        <f>IF('Town Data'!I188&gt;9,'Town Data'!H188,"*")</f>
        <v>12656088.630000001</v>
      </c>
      <c r="G192" s="50">
        <f>IF('Town Data'!K188&gt;9,'Town Data'!J188,"*")</f>
        <v>1742643.96</v>
      </c>
      <c r="H192" s="51" t="str">
        <f>IF('Town Data'!M188&gt;9,'Town Data'!L188,"*")</f>
        <v>*</v>
      </c>
      <c r="I192" s="22">
        <f t="shared" si="6"/>
        <v>-0.303784681223428</v>
      </c>
      <c r="J192" s="22">
        <f t="shared" si="7"/>
        <v>-0.2269760542480519</v>
      </c>
      <c r="K192" s="22" t="str">
        <f t="shared" si="8"/>
        <v/>
      </c>
    </row>
    <row r="193" spans="2:11" x14ac:dyDescent="0.25">
      <c r="B193" s="27" t="str">
        <f>'Town Data'!A189</f>
        <v>WATERVILLE</v>
      </c>
      <c r="C193" s="49">
        <f>IF('Town Data'!C189&gt;9,'Town Data'!B189,"*")</f>
        <v>1113959.8600000001</v>
      </c>
      <c r="D193" s="50">
        <f>IF('Town Data'!E189&gt;9,'Town Data'!D189,"*")</f>
        <v>300908.07</v>
      </c>
      <c r="E193" s="51" t="str">
        <f>IF('Town Data'!G189&gt;9,'Town Data'!F189,"*")</f>
        <v>*</v>
      </c>
      <c r="F193" s="50">
        <f>IF('Town Data'!I189&gt;9,'Town Data'!H189,"*")</f>
        <v>1089724.6100000001</v>
      </c>
      <c r="G193" s="50">
        <f>IF('Town Data'!K189&gt;9,'Town Data'!J189,"*")</f>
        <v>476924.55</v>
      </c>
      <c r="H193" s="51" t="str">
        <f>IF('Town Data'!M189&gt;9,'Town Data'!L189,"*")</f>
        <v>*</v>
      </c>
      <c r="I193" s="22">
        <f t="shared" si="6"/>
        <v>2.2239793226290445E-2</v>
      </c>
      <c r="J193" s="22">
        <f t="shared" si="7"/>
        <v>-0.36906567296651011</v>
      </c>
      <c r="K193" s="22" t="str">
        <f t="shared" si="8"/>
        <v/>
      </c>
    </row>
    <row r="194" spans="2:11" x14ac:dyDescent="0.25">
      <c r="B194" s="27" t="str">
        <f>'Town Data'!A190</f>
        <v>WEATHERSFIELD</v>
      </c>
      <c r="C194" s="49">
        <f>IF('Town Data'!C190&gt;9,'Town Data'!B190,"*")</f>
        <v>21912518.829999998</v>
      </c>
      <c r="D194" s="50">
        <f>IF('Town Data'!E190&gt;9,'Town Data'!D190,"*")</f>
        <v>4264022.53</v>
      </c>
      <c r="E194" s="51">
        <f>IF('Town Data'!G190&gt;9,'Town Data'!F190,"*")</f>
        <v>667137.6666666664</v>
      </c>
      <c r="F194" s="50">
        <f>IF('Town Data'!I190&gt;9,'Town Data'!H190,"*")</f>
        <v>20539284.920000002</v>
      </c>
      <c r="G194" s="50">
        <f>IF('Town Data'!K190&gt;9,'Town Data'!J190,"*")</f>
        <v>4188641.16</v>
      </c>
      <c r="H194" s="51">
        <f>IF('Town Data'!M190&gt;9,'Town Data'!L190,"*")</f>
        <v>966229.8333333336</v>
      </c>
      <c r="I194" s="22">
        <f t="shared" si="6"/>
        <v>6.6858895786718373E-2</v>
      </c>
      <c r="J194" s="22">
        <f t="shared" si="7"/>
        <v>1.7996616831220773E-2</v>
      </c>
      <c r="K194" s="22">
        <f t="shared" si="8"/>
        <v>-0.30954557223186596</v>
      </c>
    </row>
    <row r="195" spans="2:11" x14ac:dyDescent="0.25">
      <c r="B195" s="27" t="str">
        <f>'Town Data'!A191</f>
        <v>WELLS</v>
      </c>
      <c r="C195" s="49">
        <f>IF('Town Data'!C191&gt;9,'Town Data'!B191,"*")</f>
        <v>2428572.1800000002</v>
      </c>
      <c r="D195" s="50">
        <f>IF('Town Data'!E191&gt;9,'Town Data'!D191,"*")</f>
        <v>564914.55000000005</v>
      </c>
      <c r="E195" s="51" t="str">
        <f>IF('Town Data'!G191&gt;9,'Town Data'!F191,"*")</f>
        <v>*</v>
      </c>
      <c r="F195" s="50">
        <f>IF('Town Data'!I191&gt;9,'Town Data'!H191,"*")</f>
        <v>2311344.87</v>
      </c>
      <c r="G195" s="50">
        <f>IF('Town Data'!K191&gt;9,'Town Data'!J191,"*")</f>
        <v>535079.92000000004</v>
      </c>
      <c r="H195" s="51" t="str">
        <f>IF('Town Data'!M191&gt;9,'Town Data'!L191,"*")</f>
        <v>*</v>
      </c>
      <c r="I195" s="22">
        <f t="shared" si="6"/>
        <v>5.0718225359420312E-2</v>
      </c>
      <c r="J195" s="22">
        <f t="shared" si="7"/>
        <v>5.5757334343624787E-2</v>
      </c>
      <c r="K195" s="22" t="str">
        <f t="shared" si="8"/>
        <v/>
      </c>
    </row>
    <row r="196" spans="2:11" x14ac:dyDescent="0.25">
      <c r="B196" s="27" t="str">
        <f>'Town Data'!A192</f>
        <v>WEST HAVEN</v>
      </c>
      <c r="C196" s="49">
        <f>IF('Town Data'!C192&gt;9,'Town Data'!B192,"*")</f>
        <v>1217231.6200000001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 t="str">
        <f>'Town Data'!A193</f>
        <v>WEST RUTLAND</v>
      </c>
      <c r="C197" s="49">
        <f>IF('Town Data'!C193&gt;9,'Town Data'!B193,"*")</f>
        <v>62164954.939999998</v>
      </c>
      <c r="D197" s="50">
        <f>IF('Town Data'!E193&gt;9,'Town Data'!D193,"*")</f>
        <v>10045440.800000001</v>
      </c>
      <c r="E197" s="51">
        <f>IF('Town Data'!G193&gt;9,'Town Data'!F193,"*")</f>
        <v>387037.33333333372</v>
      </c>
      <c r="F197" s="50">
        <f>IF('Town Data'!I193&gt;9,'Town Data'!H193,"*")</f>
        <v>54675485.270000003</v>
      </c>
      <c r="G197" s="50">
        <f>IF('Town Data'!K193&gt;9,'Town Data'!J193,"*")</f>
        <v>9893668.9199999999</v>
      </c>
      <c r="H197" s="51">
        <f>IF('Town Data'!M193&gt;9,'Town Data'!L193,"*")</f>
        <v>332233.33333333343</v>
      </c>
      <c r="I197" s="22">
        <f t="shared" si="6"/>
        <v>0.13698039684541047</v>
      </c>
      <c r="J197" s="22">
        <f t="shared" si="7"/>
        <v>1.5340303099610981E-2</v>
      </c>
      <c r="K197" s="22">
        <f t="shared" si="8"/>
        <v>0.16495635597471739</v>
      </c>
    </row>
    <row r="198" spans="2:11" x14ac:dyDescent="0.25">
      <c r="B198" s="27" t="str">
        <f>'Town Data'!A194</f>
        <v>WEST WINDSOR</v>
      </c>
      <c r="C198" s="49">
        <f>IF('Town Data'!C194&gt;9,'Town Data'!B194,"*")</f>
        <v>2480416.3199999998</v>
      </c>
      <c r="D198" s="50">
        <f>IF('Town Data'!E194&gt;9,'Town Data'!D194,"*")</f>
        <v>464585.96</v>
      </c>
      <c r="E198" s="51">
        <f>IF('Town Data'!G194&gt;9,'Town Data'!F194,"*")</f>
        <v>54967.166666666693</v>
      </c>
      <c r="F198" s="50">
        <f>IF('Town Data'!I194&gt;9,'Town Data'!H194,"*")</f>
        <v>2087860.85</v>
      </c>
      <c r="G198" s="50">
        <f>IF('Town Data'!K194&gt;9,'Town Data'!J194,"*")</f>
        <v>290051.52</v>
      </c>
      <c r="H198" s="51">
        <f>IF('Town Data'!M194&gt;9,'Town Data'!L194,"*")</f>
        <v>52447.666666666635</v>
      </c>
      <c r="I198" s="22">
        <f t="shared" ref="I198:I261" si="9">IFERROR((C198-F198)/F198,"")</f>
        <v>0.18801802332756024</v>
      </c>
      <c r="J198" s="22">
        <f t="shared" ref="J198:J261" si="10">IFERROR((D198-G198)/G198,"")</f>
        <v>0.6017359950397777</v>
      </c>
      <c r="K198" s="22">
        <f t="shared" ref="K198:K261" si="11">IFERROR((E198-H198)/H198,"")</f>
        <v>4.8038362049790451E-2</v>
      </c>
    </row>
    <row r="199" spans="2:11" x14ac:dyDescent="0.25">
      <c r="B199" s="27" t="str">
        <f>'Town Data'!A195</f>
        <v>WESTFIELD</v>
      </c>
      <c r="C199" s="49">
        <f>IF('Town Data'!C195&gt;9,'Town Data'!B195,"*")</f>
        <v>6619499.4199999999</v>
      </c>
      <c r="D199" s="50">
        <f>IF('Town Data'!E195&gt;9,'Town Data'!D195,"*")</f>
        <v>1021851.7</v>
      </c>
      <c r="E199" s="51" t="str">
        <f>IF('Town Data'!G195&gt;9,'Town Data'!F195,"*")</f>
        <v>*</v>
      </c>
      <c r="F199" s="50">
        <f>IF('Town Data'!I195&gt;9,'Town Data'!H195,"*")</f>
        <v>7784271.0300000003</v>
      </c>
      <c r="G199" s="50">
        <f>IF('Town Data'!K195&gt;9,'Town Data'!J195,"*")</f>
        <v>1189501.52</v>
      </c>
      <c r="H199" s="51" t="str">
        <f>IF('Town Data'!M195&gt;9,'Town Data'!L195,"*")</f>
        <v>*</v>
      </c>
      <c r="I199" s="22">
        <f t="shared" si="9"/>
        <v>-0.14963143054899519</v>
      </c>
      <c r="J199" s="22">
        <f t="shared" si="10"/>
        <v>-0.14094124066356811</v>
      </c>
      <c r="K199" s="22" t="str">
        <f t="shared" si="11"/>
        <v/>
      </c>
    </row>
    <row r="200" spans="2:11" x14ac:dyDescent="0.25">
      <c r="B200" s="27" t="str">
        <f>'Town Data'!A196</f>
        <v>WESTFORD</v>
      </c>
      <c r="C200" s="49">
        <f>IF('Town Data'!C196&gt;9,'Town Data'!B196,"*")</f>
        <v>14784177.960000001</v>
      </c>
      <c r="D200" s="50">
        <f>IF('Town Data'!E196&gt;9,'Town Data'!D196,"*")</f>
        <v>1293291.19</v>
      </c>
      <c r="E200" s="51" t="str">
        <f>IF('Town Data'!G196&gt;9,'Town Data'!F196,"*")</f>
        <v>*</v>
      </c>
      <c r="F200" s="50">
        <f>IF('Town Data'!I196&gt;9,'Town Data'!H196,"*")</f>
        <v>13506016.609999999</v>
      </c>
      <c r="G200" s="50">
        <f>IF('Town Data'!K196&gt;9,'Town Data'!J196,"*")</f>
        <v>1088222.3700000001</v>
      </c>
      <c r="H200" s="51" t="str">
        <f>IF('Town Data'!M196&gt;9,'Town Data'!L196,"*")</f>
        <v>*</v>
      </c>
      <c r="I200" s="22">
        <f t="shared" si="9"/>
        <v>9.4636441440005131E-2</v>
      </c>
      <c r="J200" s="22">
        <f t="shared" si="10"/>
        <v>0.18844385637836117</v>
      </c>
      <c r="K200" s="22" t="str">
        <f t="shared" si="11"/>
        <v/>
      </c>
    </row>
    <row r="201" spans="2:11" x14ac:dyDescent="0.25">
      <c r="B201" s="27" t="str">
        <f>'Town Data'!A197</f>
        <v>WESTMINSTER</v>
      </c>
      <c r="C201" s="49">
        <f>IF('Town Data'!C197&gt;9,'Town Data'!B197,"*")</f>
        <v>51216299.009999998</v>
      </c>
      <c r="D201" s="50">
        <f>IF('Town Data'!E197&gt;9,'Town Data'!D197,"*")</f>
        <v>6518326.21</v>
      </c>
      <c r="E201" s="51">
        <f>IF('Town Data'!G197&gt;9,'Town Data'!F197,"*")</f>
        <v>454064.50000000012</v>
      </c>
      <c r="F201" s="50">
        <f>IF('Town Data'!I197&gt;9,'Town Data'!H197,"*")</f>
        <v>31889871.550000001</v>
      </c>
      <c r="G201" s="50">
        <f>IF('Town Data'!K197&gt;9,'Town Data'!J197,"*")</f>
        <v>6472095.8399999999</v>
      </c>
      <c r="H201" s="51">
        <f>IF('Town Data'!M197&gt;9,'Town Data'!L197,"*")</f>
        <v>446625.49999999965</v>
      </c>
      <c r="I201" s="22">
        <f t="shared" si="9"/>
        <v>0.60603654140463281</v>
      </c>
      <c r="J201" s="22">
        <f t="shared" si="10"/>
        <v>7.1430292663898672E-3</v>
      </c>
      <c r="K201" s="22">
        <f t="shared" si="11"/>
        <v>1.6656012699678972E-2</v>
      </c>
    </row>
    <row r="202" spans="2:11" x14ac:dyDescent="0.25">
      <c r="B202" s="27" t="str">
        <f>'Town Data'!A198</f>
        <v>WESTON</v>
      </c>
      <c r="C202" s="49">
        <f>IF('Town Data'!C198&gt;9,'Town Data'!B198,"*")</f>
        <v>9470155.3000000007</v>
      </c>
      <c r="D202" s="50">
        <f>IF('Town Data'!E198&gt;9,'Town Data'!D198,"*")</f>
        <v>5104783.37</v>
      </c>
      <c r="E202" s="51" t="str">
        <f>IF('Town Data'!G198&gt;9,'Town Data'!F198,"*")</f>
        <v>*</v>
      </c>
      <c r="F202" s="50">
        <f>IF('Town Data'!I198&gt;9,'Town Data'!H198,"*")</f>
        <v>9333165.9000000004</v>
      </c>
      <c r="G202" s="50">
        <f>IF('Town Data'!K198&gt;9,'Town Data'!J198,"*")</f>
        <v>4969315.2300000004</v>
      </c>
      <c r="H202" s="51" t="str">
        <f>IF('Town Data'!M198&gt;9,'Town Data'!L198,"*")</f>
        <v>*</v>
      </c>
      <c r="I202" s="22">
        <f t="shared" si="9"/>
        <v>1.4677699021722133E-2</v>
      </c>
      <c r="J202" s="22">
        <f t="shared" si="10"/>
        <v>2.7260927055335882E-2</v>
      </c>
      <c r="K202" s="22" t="str">
        <f t="shared" si="11"/>
        <v/>
      </c>
    </row>
    <row r="203" spans="2:11" x14ac:dyDescent="0.25">
      <c r="B203" s="27" t="str">
        <f>'Town Data'!A199</f>
        <v>WEYBRIDGE</v>
      </c>
      <c r="C203" s="49">
        <f>IF('Town Data'!C199&gt;9,'Town Data'!B199,"*")</f>
        <v>1720706.89</v>
      </c>
      <c r="D203" s="50">
        <f>IF('Town Data'!E199&gt;9,'Town Data'!D199,"*")</f>
        <v>398629.25</v>
      </c>
      <c r="E203" s="51" t="str">
        <f>IF('Town Data'!G199&gt;9,'Town Data'!F199,"*")</f>
        <v>*</v>
      </c>
      <c r="F203" s="50">
        <f>IF('Town Data'!I199&gt;9,'Town Data'!H199,"*")</f>
        <v>1732191.34</v>
      </c>
      <c r="G203" s="50">
        <f>IF('Town Data'!K199&gt;9,'Town Data'!J199,"*")</f>
        <v>416627.66</v>
      </c>
      <c r="H203" s="51" t="str">
        <f>IF('Town Data'!M199&gt;9,'Town Data'!L199,"*")</f>
        <v>*</v>
      </c>
      <c r="I203" s="22">
        <f t="shared" si="9"/>
        <v>-6.6300123634148783E-3</v>
      </c>
      <c r="J203" s="22">
        <f t="shared" si="10"/>
        <v>-4.3200228232566161E-2</v>
      </c>
      <c r="K203" s="22" t="str">
        <f t="shared" si="11"/>
        <v/>
      </c>
    </row>
    <row r="204" spans="2:11" x14ac:dyDescent="0.25">
      <c r="B204" s="27" t="str">
        <f>'Town Data'!A200</f>
        <v>WHEELOCK</v>
      </c>
      <c r="C204" s="49">
        <f>IF('Town Data'!C200&gt;9,'Town Data'!B200,"*")</f>
        <v>1094101.47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>
        <f>IF('Town Data'!I200&gt;9,'Town Data'!H200,"*")</f>
        <v>1108993.43</v>
      </c>
      <c r="G204" s="50">
        <f>IF('Town Data'!K200&gt;9,'Town Data'!J200,"*")</f>
        <v>364784.76</v>
      </c>
      <c r="H204" s="51" t="str">
        <f>IF('Town Data'!M200&gt;9,'Town Data'!L200,"*")</f>
        <v>*</v>
      </c>
      <c r="I204" s="22">
        <f t="shared" si="9"/>
        <v>-1.3428357280709917E-2</v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 t="str">
        <f>'Town Data'!A201</f>
        <v>WHITING</v>
      </c>
      <c r="C205" s="49">
        <f>IF('Town Data'!C201&gt;9,'Town Data'!B201,"*")</f>
        <v>4436866.32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>
        <f>IF('Town Data'!I201&gt;9,'Town Data'!H201,"*")</f>
        <v>4204671.05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>
        <f t="shared" si="9"/>
        <v>5.5223171382217995E-2</v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 t="str">
        <f>'Town Data'!A202</f>
        <v>WHITINGHAM</v>
      </c>
      <c r="C206" s="49">
        <f>IF('Town Data'!C202&gt;9,'Town Data'!B202,"*")</f>
        <v>7311200.4400000004</v>
      </c>
      <c r="D206" s="50">
        <f>IF('Town Data'!E202&gt;9,'Town Data'!D202,"*")</f>
        <v>1520484.06</v>
      </c>
      <c r="E206" s="51">
        <f>IF('Town Data'!G202&gt;9,'Town Data'!F202,"*")</f>
        <v>234647.33333333328</v>
      </c>
      <c r="F206" s="50">
        <f>IF('Town Data'!I202&gt;9,'Town Data'!H202,"*")</f>
        <v>9153183</v>
      </c>
      <c r="G206" s="50">
        <f>IF('Town Data'!K202&gt;9,'Town Data'!J202,"*")</f>
        <v>1756331.18</v>
      </c>
      <c r="H206" s="51">
        <f>IF('Town Data'!M202&gt;9,'Town Data'!L202,"*")</f>
        <v>355062.16666666645</v>
      </c>
      <c r="I206" s="22">
        <f t="shared" si="9"/>
        <v>-0.20123956442256202</v>
      </c>
      <c r="J206" s="22">
        <f t="shared" si="10"/>
        <v>-0.13428396801564491</v>
      </c>
      <c r="K206" s="22">
        <f t="shared" si="11"/>
        <v>-0.33913732477833669</v>
      </c>
    </row>
    <row r="207" spans="2:11" x14ac:dyDescent="0.25">
      <c r="B207" s="27" t="str">
        <f>'Town Data'!A203</f>
        <v>WILLIAMSTOWN</v>
      </c>
      <c r="C207" s="49">
        <f>IF('Town Data'!C203&gt;9,'Town Data'!B203,"*")</f>
        <v>20352769.48</v>
      </c>
      <c r="D207" s="50">
        <f>IF('Town Data'!E203&gt;9,'Town Data'!D203,"*")</f>
        <v>4897065.33</v>
      </c>
      <c r="E207" s="51" t="str">
        <f>IF('Town Data'!G203&gt;9,'Town Data'!F203,"*")</f>
        <v>*</v>
      </c>
      <c r="F207" s="50">
        <f>IF('Town Data'!I203&gt;9,'Town Data'!H203,"*")</f>
        <v>30067157.73</v>
      </c>
      <c r="G207" s="50">
        <f>IF('Town Data'!K203&gt;9,'Town Data'!J203,"*")</f>
        <v>4798590.08</v>
      </c>
      <c r="H207" s="51">
        <f>IF('Town Data'!M203&gt;9,'Town Data'!L203,"*")</f>
        <v>35735.999999999964</v>
      </c>
      <c r="I207" s="22">
        <f t="shared" si="9"/>
        <v>-0.32308967602572258</v>
      </c>
      <c r="J207" s="22">
        <f t="shared" si="10"/>
        <v>2.052170499214636E-2</v>
      </c>
      <c r="K207" s="22" t="str">
        <f t="shared" si="11"/>
        <v/>
      </c>
    </row>
    <row r="208" spans="2:11" x14ac:dyDescent="0.25">
      <c r="B208" s="27" t="str">
        <f>'Town Data'!A204</f>
        <v>WILLISTON</v>
      </c>
      <c r="C208" s="49">
        <f>IF('Town Data'!C204&gt;9,'Town Data'!B204,"*")</f>
        <v>1140621307.79</v>
      </c>
      <c r="D208" s="50">
        <f>IF('Town Data'!E204&gt;9,'Town Data'!D204,"*")</f>
        <v>383223963.43000001</v>
      </c>
      <c r="E208" s="51">
        <f>IF('Town Data'!G204&gt;9,'Town Data'!F204,"*")</f>
        <v>18554811.833333332</v>
      </c>
      <c r="F208" s="50">
        <f>IF('Town Data'!I204&gt;9,'Town Data'!H204,"*")</f>
        <v>1450176764.95</v>
      </c>
      <c r="G208" s="50">
        <f>IF('Town Data'!K204&gt;9,'Town Data'!J204,"*")</f>
        <v>385030527.57999998</v>
      </c>
      <c r="H208" s="51">
        <f>IF('Town Data'!M204&gt;9,'Town Data'!L204,"*")</f>
        <v>20260178.666666668</v>
      </c>
      <c r="I208" s="22">
        <f t="shared" si="9"/>
        <v>-0.2134604998795944</v>
      </c>
      <c r="J208" s="22">
        <f t="shared" si="10"/>
        <v>-4.692002375382082E-3</v>
      </c>
      <c r="K208" s="22">
        <f t="shared" si="11"/>
        <v>-8.4173336345701316E-2</v>
      </c>
    </row>
    <row r="209" spans="2:11" x14ac:dyDescent="0.25">
      <c r="B209" s="27" t="str">
        <f>'Town Data'!A205</f>
        <v>WILMINGTON</v>
      </c>
      <c r="C209" s="49">
        <f>IF('Town Data'!C205&gt;9,'Town Data'!B205,"*")</f>
        <v>57333780.149999999</v>
      </c>
      <c r="D209" s="50">
        <f>IF('Town Data'!E205&gt;9,'Town Data'!D205,"*")</f>
        <v>23646615.690000001</v>
      </c>
      <c r="E209" s="51">
        <f>IF('Town Data'!G205&gt;9,'Town Data'!F205,"*")</f>
        <v>195662.33333333331</v>
      </c>
      <c r="F209" s="50">
        <f>IF('Town Data'!I205&gt;9,'Town Data'!H205,"*")</f>
        <v>67841251.340000004</v>
      </c>
      <c r="G209" s="50">
        <f>IF('Town Data'!K205&gt;9,'Town Data'!J205,"*")</f>
        <v>30379189.059999999</v>
      </c>
      <c r="H209" s="51">
        <f>IF('Town Data'!M205&gt;9,'Town Data'!L205,"*")</f>
        <v>128119.33333333333</v>
      </c>
      <c r="I209" s="22">
        <f t="shared" si="9"/>
        <v>-0.1548832160736498</v>
      </c>
      <c r="J209" s="22">
        <f t="shared" si="10"/>
        <v>-0.22161794235859691</v>
      </c>
      <c r="K209" s="22">
        <f t="shared" si="11"/>
        <v>0.52718819433965203</v>
      </c>
    </row>
    <row r="210" spans="2:11" x14ac:dyDescent="0.25">
      <c r="B210" s="27" t="str">
        <f>'Town Data'!A206</f>
        <v>WINDSOR</v>
      </c>
      <c r="C210" s="49">
        <f>IF('Town Data'!C206&gt;9,'Town Data'!B206,"*")</f>
        <v>41286262.140000001</v>
      </c>
      <c r="D210" s="50">
        <f>IF('Town Data'!E206&gt;9,'Town Data'!D206,"*")</f>
        <v>10864936.18</v>
      </c>
      <c r="E210" s="51">
        <f>IF('Town Data'!G206&gt;9,'Town Data'!F206,"*")</f>
        <v>560628.33333333337</v>
      </c>
      <c r="F210" s="50">
        <f>IF('Town Data'!I206&gt;9,'Town Data'!H206,"*")</f>
        <v>44810263.520000003</v>
      </c>
      <c r="G210" s="50">
        <f>IF('Town Data'!K206&gt;9,'Town Data'!J206,"*")</f>
        <v>10784865.5</v>
      </c>
      <c r="H210" s="51">
        <f>IF('Town Data'!M206&gt;9,'Town Data'!L206,"*")</f>
        <v>601798.16666666628</v>
      </c>
      <c r="I210" s="22">
        <f t="shared" si="9"/>
        <v>-7.8642728321094299E-2</v>
      </c>
      <c r="J210" s="22">
        <f t="shared" si="10"/>
        <v>7.4243559180223158E-3</v>
      </c>
      <c r="K210" s="22">
        <f t="shared" si="11"/>
        <v>-6.8411363832114699E-2</v>
      </c>
    </row>
    <row r="211" spans="2:11" x14ac:dyDescent="0.25">
      <c r="B211" s="27" t="str">
        <f>'Town Data'!A207</f>
        <v>WINHALL</v>
      </c>
      <c r="C211" s="49">
        <f>IF('Town Data'!C207&gt;9,'Town Data'!B207,"*")</f>
        <v>11072436.67</v>
      </c>
      <c r="D211" s="50">
        <f>IF('Town Data'!E207&gt;9,'Town Data'!D207,"*")</f>
        <v>6272392.5</v>
      </c>
      <c r="E211" s="51" t="str">
        <f>IF('Town Data'!G207&gt;9,'Town Data'!F207,"*")</f>
        <v>*</v>
      </c>
      <c r="F211" s="50">
        <f>IF('Town Data'!I207&gt;9,'Town Data'!H207,"*")</f>
        <v>10908528.35</v>
      </c>
      <c r="G211" s="50">
        <f>IF('Town Data'!K207&gt;9,'Town Data'!J207,"*")</f>
        <v>5703251.6299999999</v>
      </c>
      <c r="H211" s="51" t="str">
        <f>IF('Town Data'!M207&gt;9,'Town Data'!L207,"*")</f>
        <v>*</v>
      </c>
      <c r="I211" s="22">
        <f t="shared" si="9"/>
        <v>1.5025704177594249E-2</v>
      </c>
      <c r="J211" s="22">
        <f t="shared" si="10"/>
        <v>9.9792347755836286E-2</v>
      </c>
      <c r="K211" s="22" t="str">
        <f t="shared" si="11"/>
        <v/>
      </c>
    </row>
    <row r="212" spans="2:11" x14ac:dyDescent="0.25">
      <c r="B212" s="27" t="str">
        <f>'Town Data'!A208</f>
        <v>WINOOSKI</v>
      </c>
      <c r="C212" s="49">
        <f>IF('Town Data'!C208&gt;9,'Town Data'!B208,"*")</f>
        <v>214974804.88999999</v>
      </c>
      <c r="D212" s="50">
        <f>IF('Town Data'!E208&gt;9,'Town Data'!D208,"*")</f>
        <v>18018558.100000001</v>
      </c>
      <c r="E212" s="51">
        <f>IF('Town Data'!G208&gt;9,'Town Data'!F208,"*")</f>
        <v>3014632.3333333363</v>
      </c>
      <c r="F212" s="50">
        <f>IF('Town Data'!I208&gt;9,'Town Data'!H208,"*")</f>
        <v>287511842.76999998</v>
      </c>
      <c r="G212" s="50">
        <f>IF('Town Data'!K208&gt;9,'Town Data'!J208,"*")</f>
        <v>19829507.289999999</v>
      </c>
      <c r="H212" s="51">
        <f>IF('Town Data'!M208&gt;9,'Town Data'!L208,"*")</f>
        <v>4803104.6666666633</v>
      </c>
      <c r="I212" s="22">
        <f t="shared" si="9"/>
        <v>-0.25229234796434885</v>
      </c>
      <c r="J212" s="22">
        <f t="shared" si="10"/>
        <v>-9.1325980192823925E-2</v>
      </c>
      <c r="K212" s="22">
        <f t="shared" si="11"/>
        <v>-0.37235755983941948</v>
      </c>
    </row>
    <row r="213" spans="2:11" x14ac:dyDescent="0.25">
      <c r="B213" s="27" t="str">
        <f>'Town Data'!A209</f>
        <v>WOLCOTT</v>
      </c>
      <c r="C213" s="49">
        <f>IF('Town Data'!C209&gt;9,'Town Data'!B209,"*")</f>
        <v>6599684.8399999999</v>
      </c>
      <c r="D213" s="50">
        <f>IF('Town Data'!E209&gt;9,'Town Data'!D209,"*")</f>
        <v>2096667.26</v>
      </c>
      <c r="E213" s="51" t="str">
        <f>IF('Town Data'!G209&gt;9,'Town Data'!F209,"*")</f>
        <v>*</v>
      </c>
      <c r="F213" s="50">
        <f>IF('Town Data'!I209&gt;9,'Town Data'!H209,"*")</f>
        <v>16856178.309999999</v>
      </c>
      <c r="G213" s="50">
        <f>IF('Town Data'!K209&gt;9,'Town Data'!J209,"*")</f>
        <v>1945158.87</v>
      </c>
      <c r="H213" s="51" t="str">
        <f>IF('Town Data'!M209&gt;9,'Town Data'!L209,"*")</f>
        <v>*</v>
      </c>
      <c r="I213" s="22">
        <f t="shared" si="9"/>
        <v>-0.60847086933787897</v>
      </c>
      <c r="J213" s="22">
        <f t="shared" si="10"/>
        <v>7.7889982323140469E-2</v>
      </c>
      <c r="K213" s="22" t="str">
        <f t="shared" si="11"/>
        <v/>
      </c>
    </row>
    <row r="214" spans="2:11" x14ac:dyDescent="0.25">
      <c r="B214" s="27" t="str">
        <f>'Town Data'!A210</f>
        <v>WOODSTOCK</v>
      </c>
      <c r="C214" s="49">
        <f>IF('Town Data'!C210&gt;9,'Town Data'!B210,"*")</f>
        <v>94115863.480000004</v>
      </c>
      <c r="D214" s="50">
        <f>IF('Town Data'!E210&gt;9,'Town Data'!D210,"*")</f>
        <v>24640249.43</v>
      </c>
      <c r="E214" s="51">
        <f>IF('Town Data'!G210&gt;9,'Town Data'!F210,"*")</f>
        <v>1622692.6666666663</v>
      </c>
      <c r="F214" s="50">
        <f>IF('Town Data'!I210&gt;9,'Town Data'!H210,"*")</f>
        <v>96206797.689999998</v>
      </c>
      <c r="G214" s="50">
        <f>IF('Town Data'!K210&gt;9,'Town Data'!J210,"*")</f>
        <v>24269740.329999998</v>
      </c>
      <c r="H214" s="51">
        <f>IF('Town Data'!M210&gt;9,'Town Data'!L210,"*")</f>
        <v>1956987.3333333328</v>
      </c>
      <c r="I214" s="22">
        <f t="shared" si="9"/>
        <v>-2.173374709693025E-2</v>
      </c>
      <c r="J214" s="22">
        <f t="shared" si="10"/>
        <v>1.5266298483713588E-2</v>
      </c>
      <c r="K214" s="22">
        <f t="shared" si="11"/>
        <v>-0.17082106816566003</v>
      </c>
    </row>
    <row r="215" spans="2:11" x14ac:dyDescent="0.25">
      <c r="B215" s="27" t="str">
        <f>'Town Data'!A211</f>
        <v>WORCESTER</v>
      </c>
      <c r="C215" s="49">
        <f>IF('Town Data'!C211&gt;9,'Town Data'!B211,"*")</f>
        <v>2330963.6800000002</v>
      </c>
      <c r="D215" s="50">
        <f>IF('Town Data'!E211&gt;9,'Town Data'!D211,"*")</f>
        <v>1137775.1499999999</v>
      </c>
      <c r="E215" s="51" t="str">
        <f>IF('Town Data'!G211&gt;9,'Town Data'!F211,"*")</f>
        <v>*</v>
      </c>
      <c r="F215" s="50">
        <f>IF('Town Data'!I211&gt;9,'Town Data'!H211,"*")</f>
        <v>2388277</v>
      </c>
      <c r="G215" s="50">
        <f>IF('Town Data'!K211&gt;9,'Town Data'!J211,"*")</f>
        <v>1199717.2</v>
      </c>
      <c r="H215" s="51" t="str">
        <f>IF('Town Data'!M211&gt;9,'Town Data'!L211,"*")</f>
        <v>*</v>
      </c>
      <c r="I215" s="22">
        <f t="shared" si="9"/>
        <v>-2.3997769102997613E-2</v>
      </c>
      <c r="J215" s="22">
        <f t="shared" si="10"/>
        <v>-5.1630542597872274E-2</v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8523090.0500000007</v>
      </c>
      <c r="C2" s="38">
        <v>31</v>
      </c>
      <c r="D2" s="41">
        <v>1436034.96</v>
      </c>
      <c r="E2" s="38">
        <v>24</v>
      </c>
      <c r="F2" s="38">
        <v>0</v>
      </c>
      <c r="G2" s="38">
        <v>0</v>
      </c>
      <c r="H2" s="41">
        <v>9310098.5500000007</v>
      </c>
      <c r="I2" s="38">
        <v>31</v>
      </c>
      <c r="J2" s="41">
        <v>1414132.57</v>
      </c>
      <c r="K2" s="38">
        <v>22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1743233.47</v>
      </c>
      <c r="C3" s="38">
        <v>15</v>
      </c>
      <c r="D3" s="41">
        <v>514938.2</v>
      </c>
      <c r="E3" s="38">
        <v>14</v>
      </c>
      <c r="F3" s="38">
        <v>0</v>
      </c>
      <c r="G3" s="38">
        <v>0</v>
      </c>
      <c r="H3" s="41">
        <v>1677585.32</v>
      </c>
      <c r="I3" s="38">
        <v>14</v>
      </c>
      <c r="J3" s="41">
        <v>421421.16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23115404.5</v>
      </c>
      <c r="C4" s="38">
        <v>46</v>
      </c>
      <c r="D4" s="41">
        <v>4663160.45</v>
      </c>
      <c r="E4" s="38">
        <v>38</v>
      </c>
      <c r="F4" s="41">
        <v>0</v>
      </c>
      <c r="G4" s="38">
        <v>0</v>
      </c>
      <c r="H4" s="41">
        <v>21185573.449999999</v>
      </c>
      <c r="I4" s="38">
        <v>45</v>
      </c>
      <c r="J4" s="41">
        <v>4549868.2300000004</v>
      </c>
      <c r="K4" s="38">
        <v>38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1157947.6399999999</v>
      </c>
      <c r="C5" s="38">
        <v>10</v>
      </c>
      <c r="D5" s="41">
        <v>0</v>
      </c>
      <c r="E5" s="38">
        <v>0</v>
      </c>
      <c r="F5" s="38">
        <v>0</v>
      </c>
      <c r="G5" s="38">
        <v>0</v>
      </c>
      <c r="H5" s="41">
        <v>1409232.73</v>
      </c>
      <c r="I5" s="38">
        <v>12</v>
      </c>
      <c r="J5" s="41">
        <v>226109.44</v>
      </c>
      <c r="K5" s="38">
        <v>11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153848370.90000001</v>
      </c>
      <c r="C6" s="38">
        <v>74</v>
      </c>
      <c r="D6" s="41">
        <v>5786712.3200000003</v>
      </c>
      <c r="E6" s="38">
        <v>62</v>
      </c>
      <c r="F6" s="41">
        <v>611477.33333333291</v>
      </c>
      <c r="G6" s="38">
        <v>14</v>
      </c>
      <c r="H6" s="41">
        <v>126252073.59999999</v>
      </c>
      <c r="I6" s="38">
        <v>77</v>
      </c>
      <c r="J6" s="41">
        <v>5670285.6799999997</v>
      </c>
      <c r="K6" s="38">
        <v>63</v>
      </c>
      <c r="L6" s="41">
        <v>679641.99999999965</v>
      </c>
      <c r="M6" s="38">
        <v>16</v>
      </c>
      <c r="N6" s="34"/>
      <c r="O6" s="34"/>
      <c r="P6" s="34"/>
      <c r="Q6" s="34"/>
    </row>
    <row r="7" spans="1:17" x14ac:dyDescent="0.25">
      <c r="A7" s="37" t="s">
        <v>57</v>
      </c>
      <c r="B7" s="41">
        <v>3185309.55</v>
      </c>
      <c r="C7" s="38">
        <v>12</v>
      </c>
      <c r="D7" s="41">
        <v>1159946.72</v>
      </c>
      <c r="E7" s="38">
        <v>12</v>
      </c>
      <c r="F7" s="41">
        <v>0</v>
      </c>
      <c r="G7" s="38">
        <v>0</v>
      </c>
      <c r="H7" s="41">
        <v>3306056.83</v>
      </c>
      <c r="I7" s="38">
        <v>13</v>
      </c>
      <c r="J7" s="41">
        <v>1206569.74</v>
      </c>
      <c r="K7" s="38">
        <v>13</v>
      </c>
      <c r="L7" s="41">
        <v>0</v>
      </c>
      <c r="M7" s="38">
        <v>0</v>
      </c>
      <c r="N7" s="34"/>
      <c r="O7" s="34"/>
      <c r="P7" s="34"/>
      <c r="Q7" s="34"/>
    </row>
    <row r="8" spans="1:17" x14ac:dyDescent="0.25">
      <c r="A8" s="37" t="s">
        <v>58</v>
      </c>
      <c r="B8" s="41">
        <v>1905812.59</v>
      </c>
      <c r="C8" s="38">
        <v>20</v>
      </c>
      <c r="D8" s="41">
        <v>518079.45</v>
      </c>
      <c r="E8" s="38">
        <v>17</v>
      </c>
      <c r="F8" s="41">
        <v>283706.66666666669</v>
      </c>
      <c r="G8" s="38">
        <v>10</v>
      </c>
      <c r="H8" s="41">
        <v>1764900.36</v>
      </c>
      <c r="I8" s="38">
        <v>22</v>
      </c>
      <c r="J8" s="41">
        <v>497604.35</v>
      </c>
      <c r="K8" s="38">
        <v>17</v>
      </c>
      <c r="L8" s="41">
        <v>234390.83333333326</v>
      </c>
      <c r="M8" s="38">
        <v>11</v>
      </c>
      <c r="N8" s="34"/>
      <c r="O8" s="34"/>
      <c r="P8" s="34"/>
      <c r="Q8" s="34"/>
    </row>
    <row r="9" spans="1:17" x14ac:dyDescent="0.25">
      <c r="A9" s="37" t="s">
        <v>59</v>
      </c>
      <c r="B9" s="41">
        <v>32474736.280000001</v>
      </c>
      <c r="C9" s="38">
        <v>40</v>
      </c>
      <c r="D9" s="41">
        <v>1799894.96</v>
      </c>
      <c r="E9" s="38">
        <v>35</v>
      </c>
      <c r="F9" s="38">
        <v>0</v>
      </c>
      <c r="G9" s="38">
        <v>0</v>
      </c>
      <c r="H9" s="41">
        <v>30442764.52</v>
      </c>
      <c r="I9" s="38">
        <v>44</v>
      </c>
      <c r="J9" s="41">
        <v>1874465.59</v>
      </c>
      <c r="K9" s="38">
        <v>38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569580767.86000001</v>
      </c>
      <c r="C10" s="38">
        <v>382</v>
      </c>
      <c r="D10" s="41">
        <v>122285433.2</v>
      </c>
      <c r="E10" s="38">
        <v>323</v>
      </c>
      <c r="F10" s="41">
        <v>4213306.1666666698</v>
      </c>
      <c r="G10" s="38">
        <v>94</v>
      </c>
      <c r="H10" s="41">
        <v>744270962.5</v>
      </c>
      <c r="I10" s="38">
        <v>390</v>
      </c>
      <c r="J10" s="41">
        <v>124994909.73</v>
      </c>
      <c r="K10" s="38">
        <v>333</v>
      </c>
      <c r="L10" s="41">
        <v>4337294.3333333321</v>
      </c>
      <c r="M10" s="38">
        <v>102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120132965.88</v>
      </c>
      <c r="C11" s="38">
        <v>65</v>
      </c>
      <c r="D11" s="41">
        <v>13258712.220000001</v>
      </c>
      <c r="E11" s="38">
        <v>52</v>
      </c>
      <c r="F11" s="38">
        <v>928446.83333333372</v>
      </c>
      <c r="G11" s="38">
        <v>16</v>
      </c>
      <c r="H11" s="41">
        <v>159362982.66</v>
      </c>
      <c r="I11" s="38">
        <v>66</v>
      </c>
      <c r="J11" s="41">
        <v>13707668.67</v>
      </c>
      <c r="K11" s="38">
        <v>53</v>
      </c>
      <c r="L11" s="38">
        <v>1169236.6666666672</v>
      </c>
      <c r="M11" s="38">
        <v>15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220274135.16999999</v>
      </c>
      <c r="C12" s="38">
        <v>88</v>
      </c>
      <c r="D12" s="41">
        <v>15025951.85</v>
      </c>
      <c r="E12" s="38">
        <v>75</v>
      </c>
      <c r="F12" s="41">
        <v>747957.83333333302</v>
      </c>
      <c r="G12" s="38">
        <v>22</v>
      </c>
      <c r="H12" s="41">
        <v>209493917.03</v>
      </c>
      <c r="I12" s="38">
        <v>89</v>
      </c>
      <c r="J12" s="41">
        <v>13923181.449999999</v>
      </c>
      <c r="K12" s="38">
        <v>75</v>
      </c>
      <c r="L12" s="41">
        <v>432471.00000000029</v>
      </c>
      <c r="M12" s="38">
        <v>25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531670625.24000001</v>
      </c>
      <c r="C13" s="38">
        <v>391</v>
      </c>
      <c r="D13" s="41">
        <v>141169606.22</v>
      </c>
      <c r="E13" s="38">
        <v>339</v>
      </c>
      <c r="F13" s="38">
        <v>2550912.0000000005</v>
      </c>
      <c r="G13" s="38">
        <v>106</v>
      </c>
      <c r="H13" s="38">
        <v>477297033.36000001</v>
      </c>
      <c r="I13" s="38">
        <v>412</v>
      </c>
      <c r="J13" s="38">
        <v>140336793.47</v>
      </c>
      <c r="K13" s="38">
        <v>354</v>
      </c>
      <c r="L13" s="38">
        <v>2710892.833333333</v>
      </c>
      <c r="M13" s="38">
        <v>111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9356925.7899999991</v>
      </c>
      <c r="C14" s="38">
        <v>20</v>
      </c>
      <c r="D14" s="41">
        <v>1076036.81</v>
      </c>
      <c r="E14" s="38">
        <v>16</v>
      </c>
      <c r="F14" s="38">
        <v>0</v>
      </c>
      <c r="G14" s="38">
        <v>0</v>
      </c>
      <c r="H14" s="41">
        <v>9100910.6999999993</v>
      </c>
      <c r="I14" s="38">
        <v>21</v>
      </c>
      <c r="J14" s="41">
        <v>863213.84</v>
      </c>
      <c r="K14" s="38">
        <v>17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234140364.24000001</v>
      </c>
      <c r="C15" s="38">
        <v>87</v>
      </c>
      <c r="D15" s="41">
        <v>72987379.629999995</v>
      </c>
      <c r="E15" s="38">
        <v>80</v>
      </c>
      <c r="F15" s="38">
        <v>1067177.833333333</v>
      </c>
      <c r="G15" s="38">
        <v>36</v>
      </c>
      <c r="H15" s="41">
        <v>245767081.74000001</v>
      </c>
      <c r="I15" s="38">
        <v>91</v>
      </c>
      <c r="J15" s="41">
        <v>70253258.390000001</v>
      </c>
      <c r="K15" s="38">
        <v>86</v>
      </c>
      <c r="L15" s="38">
        <v>1420670.1666666663</v>
      </c>
      <c r="M15" s="38">
        <v>39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59771506.009999998</v>
      </c>
      <c r="C16" s="38">
        <v>62</v>
      </c>
      <c r="D16" s="41">
        <v>16589854.66</v>
      </c>
      <c r="E16" s="38">
        <v>55</v>
      </c>
      <c r="F16" s="38">
        <v>1055419.1666666663</v>
      </c>
      <c r="G16" s="38">
        <v>29</v>
      </c>
      <c r="H16" s="41">
        <v>57965272.079999998</v>
      </c>
      <c r="I16" s="38">
        <v>68</v>
      </c>
      <c r="J16" s="41">
        <v>16357532.060000001</v>
      </c>
      <c r="K16" s="38">
        <v>59</v>
      </c>
      <c r="L16" s="38">
        <v>941136.00000000023</v>
      </c>
      <c r="M16" s="38">
        <v>28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0</v>
      </c>
      <c r="C17" s="38">
        <v>0</v>
      </c>
      <c r="D17" s="41">
        <v>0</v>
      </c>
      <c r="E17" s="38">
        <v>0</v>
      </c>
      <c r="F17" s="41">
        <v>0</v>
      </c>
      <c r="G17" s="38">
        <v>0</v>
      </c>
      <c r="H17" s="41">
        <v>7619184.7800000003</v>
      </c>
      <c r="I17" s="38">
        <v>10</v>
      </c>
      <c r="J17" s="41">
        <v>4111111.82</v>
      </c>
      <c r="K17" s="38">
        <v>10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95854084.299999997</v>
      </c>
      <c r="C18" s="38">
        <v>86</v>
      </c>
      <c r="D18" s="41">
        <v>20525451.690000001</v>
      </c>
      <c r="E18" s="38">
        <v>78</v>
      </c>
      <c r="F18" s="38">
        <v>1128838.0000000005</v>
      </c>
      <c r="G18" s="38">
        <v>26</v>
      </c>
      <c r="H18" s="41">
        <v>91721519.180000007</v>
      </c>
      <c r="I18" s="38">
        <v>83</v>
      </c>
      <c r="J18" s="41">
        <v>20496124.800000001</v>
      </c>
      <c r="K18" s="38">
        <v>73</v>
      </c>
      <c r="L18" s="38">
        <v>1034173.8333333327</v>
      </c>
      <c r="M18" s="38">
        <v>27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952748.01</v>
      </c>
      <c r="C19" s="38">
        <v>16</v>
      </c>
      <c r="D19" s="41">
        <v>171550.26</v>
      </c>
      <c r="E19" s="38">
        <v>13</v>
      </c>
      <c r="F19" s="38">
        <v>0</v>
      </c>
      <c r="G19" s="38">
        <v>0</v>
      </c>
      <c r="H19" s="41">
        <v>1883668.7</v>
      </c>
      <c r="I19" s="38">
        <v>20</v>
      </c>
      <c r="J19" s="41">
        <v>353266.6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111153509.91</v>
      </c>
      <c r="C20" s="38">
        <v>141</v>
      </c>
      <c r="D20" s="41">
        <v>14783674.6</v>
      </c>
      <c r="E20" s="38">
        <v>123</v>
      </c>
      <c r="F20" s="38">
        <v>969756.66666666698</v>
      </c>
      <c r="G20" s="38">
        <v>19</v>
      </c>
      <c r="H20" s="41">
        <v>107740861.11</v>
      </c>
      <c r="I20" s="38">
        <v>140</v>
      </c>
      <c r="J20" s="41">
        <v>15950628.92</v>
      </c>
      <c r="K20" s="38">
        <v>119</v>
      </c>
      <c r="L20" s="38">
        <v>985553.99999999942</v>
      </c>
      <c r="M20" s="38">
        <v>26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556785461.99000001</v>
      </c>
      <c r="C21" s="38">
        <v>453</v>
      </c>
      <c r="D21" s="41">
        <v>92161826.620000005</v>
      </c>
      <c r="E21" s="38">
        <v>395</v>
      </c>
      <c r="F21" s="38">
        <v>5901096.1666666688</v>
      </c>
      <c r="G21" s="38">
        <v>130</v>
      </c>
      <c r="H21" s="41">
        <v>728946961.49000001</v>
      </c>
      <c r="I21" s="38">
        <v>456</v>
      </c>
      <c r="J21" s="41">
        <v>94056004.810000002</v>
      </c>
      <c r="K21" s="38">
        <v>405</v>
      </c>
      <c r="L21" s="41">
        <v>6997161.333333334</v>
      </c>
      <c r="M21" s="38">
        <v>141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5895693.7400000002</v>
      </c>
      <c r="C22" s="38">
        <v>26</v>
      </c>
      <c r="D22" s="41">
        <v>2064291.74</v>
      </c>
      <c r="E22" s="38">
        <v>25</v>
      </c>
      <c r="F22" s="38">
        <v>0</v>
      </c>
      <c r="G22" s="38">
        <v>0</v>
      </c>
      <c r="H22" s="41">
        <v>6368588.2800000003</v>
      </c>
      <c r="I22" s="38">
        <v>25</v>
      </c>
      <c r="J22" s="41">
        <v>2411714.02</v>
      </c>
      <c r="K22" s="38">
        <v>23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18053274.59</v>
      </c>
      <c r="C23" s="38">
        <v>20</v>
      </c>
      <c r="D23" s="41">
        <v>3778612.42</v>
      </c>
      <c r="E23" s="38">
        <v>18</v>
      </c>
      <c r="F23" s="41">
        <v>0</v>
      </c>
      <c r="G23" s="38">
        <v>0</v>
      </c>
      <c r="H23" s="41">
        <v>18131893.030000001</v>
      </c>
      <c r="I23" s="38">
        <v>22</v>
      </c>
      <c r="J23" s="41">
        <v>3990360.22</v>
      </c>
      <c r="K23" s="38">
        <v>19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7481312.7699999996</v>
      </c>
      <c r="C24" s="38">
        <v>28</v>
      </c>
      <c r="D24" s="41">
        <v>3370931.17</v>
      </c>
      <c r="E24" s="38">
        <v>23</v>
      </c>
      <c r="F24" s="38">
        <v>0</v>
      </c>
      <c r="G24" s="38">
        <v>0</v>
      </c>
      <c r="H24" s="41">
        <v>7396216.2999999998</v>
      </c>
      <c r="I24" s="38">
        <v>28</v>
      </c>
      <c r="J24" s="41">
        <v>3252111.05</v>
      </c>
      <c r="K24" s="38">
        <v>23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70106962.920000002</v>
      </c>
      <c r="C25" s="38">
        <v>125</v>
      </c>
      <c r="D25" s="38">
        <v>17130818.300000001</v>
      </c>
      <c r="E25" s="38">
        <v>105</v>
      </c>
      <c r="F25" s="38">
        <v>712857.33333333337</v>
      </c>
      <c r="G25" s="38">
        <v>21</v>
      </c>
      <c r="H25" s="41">
        <v>72732513.989999995</v>
      </c>
      <c r="I25" s="38">
        <v>116</v>
      </c>
      <c r="J25" s="41">
        <v>17178133.640000001</v>
      </c>
      <c r="K25" s="38">
        <v>101</v>
      </c>
      <c r="L25" s="38">
        <v>806220.6666666664</v>
      </c>
      <c r="M25" s="38">
        <v>24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51800520.030000001</v>
      </c>
      <c r="C26" s="38">
        <v>22</v>
      </c>
      <c r="D26" s="41">
        <v>549867.66</v>
      </c>
      <c r="E26" s="38">
        <v>14</v>
      </c>
      <c r="F26" s="38">
        <v>0</v>
      </c>
      <c r="G26" s="38">
        <v>0</v>
      </c>
      <c r="H26" s="41">
        <v>46985356.950000003</v>
      </c>
      <c r="I26" s="38">
        <v>21</v>
      </c>
      <c r="J26" s="41">
        <v>332115.31</v>
      </c>
      <c r="K26" s="38">
        <v>11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2046937</v>
      </c>
      <c r="C27" s="38">
        <v>17</v>
      </c>
      <c r="D27" s="41">
        <v>351306.66</v>
      </c>
      <c r="E27" s="38">
        <v>12</v>
      </c>
      <c r="F27" s="41">
        <v>0</v>
      </c>
      <c r="G27" s="38">
        <v>0</v>
      </c>
      <c r="H27" s="41">
        <v>2408883.21</v>
      </c>
      <c r="I27" s="38">
        <v>15</v>
      </c>
      <c r="J27" s="41">
        <v>304426.53999999998</v>
      </c>
      <c r="K27" s="38">
        <v>10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15909207.9</v>
      </c>
      <c r="C28" s="38">
        <v>55</v>
      </c>
      <c r="D28" s="41">
        <v>6114907.1299999999</v>
      </c>
      <c r="E28" s="38">
        <v>46</v>
      </c>
      <c r="F28" s="38">
        <v>26186.666666666661</v>
      </c>
      <c r="G28" s="38">
        <v>13</v>
      </c>
      <c r="H28" s="41">
        <v>13625289.710000001</v>
      </c>
      <c r="I28" s="38">
        <v>57</v>
      </c>
      <c r="J28" s="41">
        <v>5476856.6100000003</v>
      </c>
      <c r="K28" s="38">
        <v>45</v>
      </c>
      <c r="L28" s="38">
        <v>317060.66666666704</v>
      </c>
      <c r="M28" s="38">
        <v>14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989757057.60000002</v>
      </c>
      <c r="C29" s="38">
        <v>853</v>
      </c>
      <c r="D29" s="41">
        <v>233751764.44999999</v>
      </c>
      <c r="E29" s="38">
        <v>732</v>
      </c>
      <c r="F29" s="38">
        <v>10053534.999999998</v>
      </c>
      <c r="G29" s="38">
        <v>209</v>
      </c>
      <c r="H29" s="41">
        <v>1001817037.78</v>
      </c>
      <c r="I29" s="38">
        <v>869</v>
      </c>
      <c r="J29" s="41">
        <v>229866693.78999999</v>
      </c>
      <c r="K29" s="38">
        <v>755</v>
      </c>
      <c r="L29" s="38">
        <v>9854420.6666666754</v>
      </c>
      <c r="M29" s="38">
        <v>224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928728304.29999995</v>
      </c>
      <c r="C30" s="38">
        <v>33</v>
      </c>
      <c r="D30" s="41">
        <v>2634928.29</v>
      </c>
      <c r="E30" s="38">
        <v>26</v>
      </c>
      <c r="F30" s="38">
        <v>0</v>
      </c>
      <c r="G30" s="38">
        <v>0</v>
      </c>
      <c r="H30" s="41">
        <v>957239850.97000003</v>
      </c>
      <c r="I30" s="38">
        <v>33</v>
      </c>
      <c r="J30" s="41">
        <v>2936929.48</v>
      </c>
      <c r="K30" s="38">
        <v>27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2834646.85</v>
      </c>
      <c r="C31" s="38">
        <v>35</v>
      </c>
      <c r="D31" s="41">
        <v>612528.03</v>
      </c>
      <c r="E31" s="38">
        <v>31</v>
      </c>
      <c r="F31" s="38">
        <v>0</v>
      </c>
      <c r="G31" s="38">
        <v>0</v>
      </c>
      <c r="H31" s="41">
        <v>3560955.08</v>
      </c>
      <c r="I31" s="38">
        <v>37</v>
      </c>
      <c r="J31" s="41">
        <v>647404.55000000005</v>
      </c>
      <c r="K31" s="38">
        <v>27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66626481.219999999</v>
      </c>
      <c r="C32" s="38">
        <v>113</v>
      </c>
      <c r="D32" s="41">
        <v>25403502.780000001</v>
      </c>
      <c r="E32" s="38">
        <v>103</v>
      </c>
      <c r="F32" s="41">
        <v>763821.6666666664</v>
      </c>
      <c r="G32" s="38">
        <v>19</v>
      </c>
      <c r="H32" s="41">
        <v>60142692.539999999</v>
      </c>
      <c r="I32" s="38">
        <v>112</v>
      </c>
      <c r="J32" s="41">
        <v>25137371.84</v>
      </c>
      <c r="K32" s="38">
        <v>99</v>
      </c>
      <c r="L32" s="41">
        <v>863295.5</v>
      </c>
      <c r="M32" s="38">
        <v>17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4937710.4800000004</v>
      </c>
      <c r="C33" s="38">
        <v>16</v>
      </c>
      <c r="D33" s="41">
        <v>400447.2</v>
      </c>
      <c r="E33" s="38">
        <v>12</v>
      </c>
      <c r="F33" s="41">
        <v>0</v>
      </c>
      <c r="G33" s="38">
        <v>0</v>
      </c>
      <c r="H33" s="41">
        <v>3391555.56</v>
      </c>
      <c r="I33" s="38">
        <v>14</v>
      </c>
      <c r="J33" s="41">
        <v>307011.87</v>
      </c>
      <c r="K33" s="38">
        <v>12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65167223.369999997</v>
      </c>
      <c r="C34" s="38">
        <v>88</v>
      </c>
      <c r="D34" s="41">
        <v>20565862.16</v>
      </c>
      <c r="E34" s="38">
        <v>75</v>
      </c>
      <c r="F34" s="38">
        <v>203255.5</v>
      </c>
      <c r="G34" s="38">
        <v>13</v>
      </c>
      <c r="H34" s="41">
        <v>80718791.519999996</v>
      </c>
      <c r="I34" s="38">
        <v>93</v>
      </c>
      <c r="J34" s="41">
        <v>20569874.620000001</v>
      </c>
      <c r="K34" s="38">
        <v>79</v>
      </c>
      <c r="L34" s="38">
        <v>451478.33333333326</v>
      </c>
      <c r="M34" s="38">
        <v>16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8035448.0499999998</v>
      </c>
      <c r="C35" s="38">
        <v>33</v>
      </c>
      <c r="D35" s="41">
        <v>1340562.54</v>
      </c>
      <c r="E35" s="38">
        <v>27</v>
      </c>
      <c r="F35" s="38">
        <v>0</v>
      </c>
      <c r="G35" s="38">
        <v>0</v>
      </c>
      <c r="H35" s="41">
        <v>6809686.21</v>
      </c>
      <c r="I35" s="38">
        <v>34</v>
      </c>
      <c r="J35" s="41">
        <v>1198826.6200000001</v>
      </c>
      <c r="K35" s="38">
        <v>29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1658025.53</v>
      </c>
      <c r="C36" s="38">
        <v>16</v>
      </c>
      <c r="D36" s="41">
        <v>781301.31</v>
      </c>
      <c r="E36" s="38">
        <v>15</v>
      </c>
      <c r="F36" s="38">
        <v>0</v>
      </c>
      <c r="G36" s="38">
        <v>0</v>
      </c>
      <c r="H36" s="41">
        <v>3855629.74</v>
      </c>
      <c r="I36" s="38">
        <v>16</v>
      </c>
      <c r="J36" s="41">
        <v>732863.65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27705628.829999998</v>
      </c>
      <c r="C37" s="38">
        <v>109</v>
      </c>
      <c r="D37" s="41">
        <v>6025293.7000000002</v>
      </c>
      <c r="E37" s="38">
        <v>83</v>
      </c>
      <c r="F37" s="38">
        <v>333454.66666666622</v>
      </c>
      <c r="G37" s="38">
        <v>19</v>
      </c>
      <c r="H37" s="41">
        <v>25892908.890000001</v>
      </c>
      <c r="I37" s="38">
        <v>110</v>
      </c>
      <c r="J37" s="41">
        <v>6197014.6900000004</v>
      </c>
      <c r="K37" s="38">
        <v>79</v>
      </c>
      <c r="L37" s="38">
        <v>316433.83333333349</v>
      </c>
      <c r="M37" s="38">
        <v>19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16437524.140000001</v>
      </c>
      <c r="C38" s="38">
        <v>36</v>
      </c>
      <c r="D38" s="41">
        <v>1115496.58</v>
      </c>
      <c r="E38" s="38">
        <v>30</v>
      </c>
      <c r="F38" s="38">
        <v>0</v>
      </c>
      <c r="G38" s="38">
        <v>0</v>
      </c>
      <c r="H38" s="41">
        <v>18507214.300000001</v>
      </c>
      <c r="I38" s="38">
        <v>34</v>
      </c>
      <c r="J38" s="41">
        <v>1002520.56</v>
      </c>
      <c r="K38" s="38">
        <v>27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73507720.450000003</v>
      </c>
      <c r="C39" s="38">
        <v>112</v>
      </c>
      <c r="D39" s="41">
        <v>8535673.0299999993</v>
      </c>
      <c r="E39" s="38">
        <v>97</v>
      </c>
      <c r="F39" s="38">
        <v>429609.49999999942</v>
      </c>
      <c r="G39" s="38">
        <v>26</v>
      </c>
      <c r="H39" s="41">
        <v>67188886.859999999</v>
      </c>
      <c r="I39" s="38">
        <v>116</v>
      </c>
      <c r="J39" s="41">
        <v>8827254.4100000001</v>
      </c>
      <c r="K39" s="38">
        <v>100</v>
      </c>
      <c r="L39" s="38">
        <v>623550.9999999993</v>
      </c>
      <c r="M39" s="38">
        <v>35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2228274.38</v>
      </c>
      <c r="C40" s="38">
        <v>18</v>
      </c>
      <c r="D40" s="41">
        <v>1064348.5900000001</v>
      </c>
      <c r="E40" s="38">
        <v>15</v>
      </c>
      <c r="F40" s="41">
        <v>0</v>
      </c>
      <c r="G40" s="38">
        <v>0</v>
      </c>
      <c r="H40" s="41">
        <v>2384134.2999999998</v>
      </c>
      <c r="I40" s="38">
        <v>19</v>
      </c>
      <c r="J40" s="41">
        <v>1112324.05</v>
      </c>
      <c r="K40" s="38">
        <v>15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114663013.79000001</v>
      </c>
      <c r="C41" s="38">
        <v>62</v>
      </c>
      <c r="D41" s="41">
        <v>18607712.379999999</v>
      </c>
      <c r="E41" s="38">
        <v>52</v>
      </c>
      <c r="F41" s="38">
        <v>503321.66666666651</v>
      </c>
      <c r="G41" s="38">
        <v>16</v>
      </c>
      <c r="H41" s="41">
        <v>126470087.72</v>
      </c>
      <c r="I41" s="38">
        <v>64</v>
      </c>
      <c r="J41" s="41">
        <v>17391564.170000002</v>
      </c>
      <c r="K41" s="38">
        <v>56</v>
      </c>
      <c r="L41" s="38">
        <v>627780.83333333302</v>
      </c>
      <c r="M41" s="38">
        <v>16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2207297170.9499998</v>
      </c>
      <c r="C42" s="38">
        <v>362</v>
      </c>
      <c r="D42" s="41">
        <v>340542453.63999999</v>
      </c>
      <c r="E42" s="38">
        <v>306</v>
      </c>
      <c r="F42" s="38">
        <v>13143930.333333336</v>
      </c>
      <c r="G42" s="38">
        <v>101</v>
      </c>
      <c r="H42" s="41">
        <v>1691206835.4400001</v>
      </c>
      <c r="I42" s="38">
        <v>366</v>
      </c>
      <c r="J42" s="41">
        <v>334038136.12</v>
      </c>
      <c r="K42" s="38">
        <v>315</v>
      </c>
      <c r="L42" s="38">
        <v>14382848.000000006</v>
      </c>
      <c r="M42" s="38">
        <v>114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2628520.1</v>
      </c>
      <c r="C43" s="38">
        <v>21</v>
      </c>
      <c r="D43" s="41">
        <v>1146707.02</v>
      </c>
      <c r="E43" s="38">
        <v>17</v>
      </c>
      <c r="F43" s="38">
        <v>0</v>
      </c>
      <c r="G43" s="38">
        <v>0</v>
      </c>
      <c r="H43" s="41">
        <v>2814053.75</v>
      </c>
      <c r="I43" s="38">
        <v>21</v>
      </c>
      <c r="J43" s="41">
        <v>1021720.15</v>
      </c>
      <c r="K43" s="38">
        <v>17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5150098.34</v>
      </c>
      <c r="C44" s="38">
        <v>25</v>
      </c>
      <c r="D44" s="41">
        <v>1823574.12</v>
      </c>
      <c r="E44" s="38">
        <v>21</v>
      </c>
      <c r="F44" s="38">
        <v>0</v>
      </c>
      <c r="G44" s="38">
        <v>0</v>
      </c>
      <c r="H44" s="41">
        <v>5013057.97</v>
      </c>
      <c r="I44" s="38">
        <v>27</v>
      </c>
      <c r="J44" s="41">
        <v>1811646.07</v>
      </c>
      <c r="K44" s="38">
        <v>25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6648743.5499999998</v>
      </c>
      <c r="C45" s="38">
        <v>23</v>
      </c>
      <c r="D45" s="41">
        <v>689741.28</v>
      </c>
      <c r="E45" s="38">
        <v>19</v>
      </c>
      <c r="F45" s="38">
        <v>0</v>
      </c>
      <c r="G45" s="38">
        <v>0</v>
      </c>
      <c r="H45" s="41">
        <v>6091631.5099999998</v>
      </c>
      <c r="I45" s="38">
        <v>25</v>
      </c>
      <c r="J45" s="41">
        <v>636456.22</v>
      </c>
      <c r="K45" s="38">
        <v>19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8277294.1399999997</v>
      </c>
      <c r="C46" s="38">
        <v>12</v>
      </c>
      <c r="D46" s="41">
        <v>3001957.84</v>
      </c>
      <c r="E46" s="38">
        <v>11</v>
      </c>
      <c r="F46" s="38">
        <v>0</v>
      </c>
      <c r="G46" s="38">
        <v>0</v>
      </c>
      <c r="H46" s="41">
        <v>8996363.9299999997</v>
      </c>
      <c r="I46" s="38">
        <v>11</v>
      </c>
      <c r="J46" s="41">
        <v>2993438.35</v>
      </c>
      <c r="K46" s="38">
        <v>11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7050853.9299999997</v>
      </c>
      <c r="C47" s="38">
        <v>39</v>
      </c>
      <c r="D47" s="41">
        <v>3400123.39</v>
      </c>
      <c r="E47" s="38">
        <v>35</v>
      </c>
      <c r="F47" s="38">
        <v>0</v>
      </c>
      <c r="G47" s="38">
        <v>0</v>
      </c>
      <c r="H47" s="41">
        <v>6253810.75</v>
      </c>
      <c r="I47" s="38">
        <v>39</v>
      </c>
      <c r="J47" s="41">
        <v>2507202.14</v>
      </c>
      <c r="K47" s="38">
        <v>33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11378545.539999999</v>
      </c>
      <c r="C48" s="38">
        <v>26</v>
      </c>
      <c r="D48" s="41">
        <v>1701250.48</v>
      </c>
      <c r="E48" s="38">
        <v>23</v>
      </c>
      <c r="F48" s="38">
        <v>0</v>
      </c>
      <c r="G48" s="38">
        <v>0</v>
      </c>
      <c r="H48" s="41">
        <v>12124882.07</v>
      </c>
      <c r="I48" s="38">
        <v>27</v>
      </c>
      <c r="J48" s="41">
        <v>2285119.23</v>
      </c>
      <c r="K48" s="38">
        <v>24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13861634.59</v>
      </c>
      <c r="C49" s="38">
        <v>68</v>
      </c>
      <c r="D49" s="41">
        <v>7710509.7300000004</v>
      </c>
      <c r="E49" s="38">
        <v>57</v>
      </c>
      <c r="F49" s="38">
        <v>81044.666666666628</v>
      </c>
      <c r="G49" s="38">
        <v>10</v>
      </c>
      <c r="H49" s="41">
        <v>12533380.119999999</v>
      </c>
      <c r="I49" s="38">
        <v>61</v>
      </c>
      <c r="J49" s="41">
        <v>7371512.0300000003</v>
      </c>
      <c r="K49" s="38">
        <v>52</v>
      </c>
      <c r="L49" s="38">
        <v>96890.833333333372</v>
      </c>
      <c r="M49" s="38">
        <v>12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273217475.43000001</v>
      </c>
      <c r="C50" s="38">
        <v>128</v>
      </c>
      <c r="D50" s="41">
        <v>85518451.879999995</v>
      </c>
      <c r="E50" s="38">
        <v>114</v>
      </c>
      <c r="F50" s="38">
        <v>1379563.0000000007</v>
      </c>
      <c r="G50" s="38">
        <v>58</v>
      </c>
      <c r="H50" s="41">
        <v>264680149.59</v>
      </c>
      <c r="I50" s="38">
        <v>126</v>
      </c>
      <c r="J50" s="41">
        <v>84257006.469999999</v>
      </c>
      <c r="K50" s="38">
        <v>110</v>
      </c>
      <c r="L50" s="38">
        <v>1442065.5000000005</v>
      </c>
      <c r="M50" s="38">
        <v>59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54744711.229999997</v>
      </c>
      <c r="C51" s="38">
        <v>91</v>
      </c>
      <c r="D51" s="41">
        <v>10031884.470000001</v>
      </c>
      <c r="E51" s="38">
        <v>70</v>
      </c>
      <c r="F51" s="41">
        <v>280458.3333333336</v>
      </c>
      <c r="G51" s="38">
        <v>15</v>
      </c>
      <c r="H51" s="41">
        <v>53524743.299999997</v>
      </c>
      <c r="I51" s="38">
        <v>93</v>
      </c>
      <c r="J51" s="41">
        <v>10736784.289999999</v>
      </c>
      <c r="K51" s="38">
        <v>74</v>
      </c>
      <c r="L51" s="41">
        <v>336726.66666666634</v>
      </c>
      <c r="M51" s="38">
        <v>20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46452011.310000002</v>
      </c>
      <c r="C52" s="38">
        <v>64</v>
      </c>
      <c r="D52" s="41">
        <v>37951141.969999999</v>
      </c>
      <c r="E52" s="38">
        <v>57</v>
      </c>
      <c r="F52" s="41">
        <v>0</v>
      </c>
      <c r="G52" s="38">
        <v>0</v>
      </c>
      <c r="H52" s="41">
        <v>44358040.159999996</v>
      </c>
      <c r="I52" s="38">
        <v>68</v>
      </c>
      <c r="J52" s="41">
        <v>35896729.729999997</v>
      </c>
      <c r="K52" s="38">
        <v>61</v>
      </c>
      <c r="L52" s="41">
        <v>4841128.5000000037</v>
      </c>
      <c r="M52" s="38">
        <v>12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27624330.039999999</v>
      </c>
      <c r="C53" s="38">
        <v>52</v>
      </c>
      <c r="D53" s="41">
        <v>4017836.29</v>
      </c>
      <c r="E53" s="38">
        <v>44</v>
      </c>
      <c r="F53" s="41">
        <v>296623.83333333343</v>
      </c>
      <c r="G53" s="38">
        <v>11</v>
      </c>
      <c r="H53" s="41">
        <v>26973931.329999998</v>
      </c>
      <c r="I53" s="38">
        <v>49</v>
      </c>
      <c r="J53" s="41">
        <v>3803846.52</v>
      </c>
      <c r="K53" s="38">
        <v>41</v>
      </c>
      <c r="L53" s="41">
        <v>440043.49999999977</v>
      </c>
      <c r="M53" s="38">
        <v>13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4217871.05</v>
      </c>
      <c r="C54" s="38">
        <v>21</v>
      </c>
      <c r="D54" s="41">
        <v>1061890.5</v>
      </c>
      <c r="E54" s="38">
        <v>17</v>
      </c>
      <c r="F54" s="41">
        <v>0</v>
      </c>
      <c r="G54" s="38">
        <v>0</v>
      </c>
      <c r="H54" s="41">
        <v>3493350.45</v>
      </c>
      <c r="I54" s="38">
        <v>20</v>
      </c>
      <c r="J54" s="41">
        <v>1022396.83</v>
      </c>
      <c r="K54" s="38">
        <v>15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56810115.07</v>
      </c>
      <c r="C55" s="38">
        <v>60</v>
      </c>
      <c r="D55" s="41">
        <v>14753290.630000001</v>
      </c>
      <c r="E55" s="38">
        <v>50</v>
      </c>
      <c r="F55" s="41">
        <v>963647.9999999993</v>
      </c>
      <c r="G55" s="38">
        <v>18</v>
      </c>
      <c r="H55" s="41">
        <v>55739791.859999999</v>
      </c>
      <c r="I55" s="38">
        <v>62</v>
      </c>
      <c r="J55" s="41">
        <v>15095620.390000001</v>
      </c>
      <c r="K55" s="38">
        <v>54</v>
      </c>
      <c r="L55" s="41">
        <v>853864.33333333407</v>
      </c>
      <c r="M55" s="38">
        <v>15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5126852.29</v>
      </c>
      <c r="C56" s="38">
        <v>24</v>
      </c>
      <c r="D56" s="41">
        <v>1772295</v>
      </c>
      <c r="E56" s="38">
        <v>20</v>
      </c>
      <c r="F56" s="41">
        <v>0</v>
      </c>
      <c r="G56" s="38">
        <v>0</v>
      </c>
      <c r="H56" s="41">
        <v>4415530.45</v>
      </c>
      <c r="I56" s="38">
        <v>22</v>
      </c>
      <c r="J56" s="41">
        <v>1696450.17</v>
      </c>
      <c r="K56" s="38">
        <v>18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1099740.81</v>
      </c>
      <c r="C57" s="38">
        <v>13</v>
      </c>
      <c r="D57" s="41">
        <v>183315.54</v>
      </c>
      <c r="E57" s="38">
        <v>13</v>
      </c>
      <c r="F57" s="38">
        <v>0</v>
      </c>
      <c r="G57" s="38">
        <v>0</v>
      </c>
      <c r="H57" s="41">
        <v>652192.23</v>
      </c>
      <c r="I57" s="38">
        <v>12</v>
      </c>
      <c r="J57" s="41">
        <v>207049.2</v>
      </c>
      <c r="K57" s="38">
        <v>11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71860769.760000005</v>
      </c>
      <c r="C58" s="38">
        <v>91</v>
      </c>
      <c r="D58" s="41">
        <v>20002991.620000001</v>
      </c>
      <c r="E58" s="38">
        <v>84</v>
      </c>
      <c r="F58" s="38">
        <v>511291.50000000006</v>
      </c>
      <c r="G58" s="38">
        <v>23</v>
      </c>
      <c r="H58" s="41">
        <v>97264913.650000006</v>
      </c>
      <c r="I58" s="38">
        <v>98</v>
      </c>
      <c r="J58" s="41">
        <v>19210637.870000001</v>
      </c>
      <c r="K58" s="38">
        <v>92</v>
      </c>
      <c r="L58" s="38">
        <v>499165.99999999977</v>
      </c>
      <c r="M58" s="38">
        <v>24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671261093.41999996</v>
      </c>
      <c r="C59" s="38">
        <v>478</v>
      </c>
      <c r="D59" s="41">
        <v>150218249.25</v>
      </c>
      <c r="E59" s="38">
        <v>413</v>
      </c>
      <c r="F59" s="41">
        <v>3125289.666666667</v>
      </c>
      <c r="G59" s="38">
        <v>128</v>
      </c>
      <c r="H59" s="41">
        <v>683199627.50999999</v>
      </c>
      <c r="I59" s="38">
        <v>476</v>
      </c>
      <c r="J59" s="41">
        <v>149634017.66999999</v>
      </c>
      <c r="K59" s="38">
        <v>406</v>
      </c>
      <c r="L59" s="41">
        <v>4229636.8333333349</v>
      </c>
      <c r="M59" s="38">
        <v>136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73853161.069999993</v>
      </c>
      <c r="C60" s="38">
        <v>77</v>
      </c>
      <c r="D60" s="41">
        <v>15261901.59</v>
      </c>
      <c r="E60" s="38">
        <v>70</v>
      </c>
      <c r="F60" s="38">
        <v>87673.33333333327</v>
      </c>
      <c r="G60" s="38">
        <v>10</v>
      </c>
      <c r="H60" s="41">
        <v>75095990.849999994</v>
      </c>
      <c r="I60" s="38">
        <v>80</v>
      </c>
      <c r="J60" s="41">
        <v>14984639.359999999</v>
      </c>
      <c r="K60" s="38">
        <v>75</v>
      </c>
      <c r="L60" s="38">
        <v>216583.83333333366</v>
      </c>
      <c r="M60" s="38">
        <v>13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60771424.93</v>
      </c>
      <c r="C61" s="38">
        <v>84</v>
      </c>
      <c r="D61" s="41">
        <v>13392132.75</v>
      </c>
      <c r="E61" s="38">
        <v>73</v>
      </c>
      <c r="F61" s="38">
        <v>209758.16666666666</v>
      </c>
      <c r="G61" s="38">
        <v>15</v>
      </c>
      <c r="H61" s="41">
        <v>60709040.68</v>
      </c>
      <c r="I61" s="38">
        <v>84</v>
      </c>
      <c r="J61" s="41">
        <v>13236329.449999999</v>
      </c>
      <c r="K61" s="38">
        <v>73</v>
      </c>
      <c r="L61" s="38">
        <v>229991.16666666674</v>
      </c>
      <c r="M61" s="38">
        <v>13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9291886.75</v>
      </c>
      <c r="C62" s="38">
        <v>35</v>
      </c>
      <c r="D62" s="41">
        <v>1760024.17</v>
      </c>
      <c r="E62" s="38">
        <v>26</v>
      </c>
      <c r="F62" s="38">
        <v>0</v>
      </c>
      <c r="G62" s="38">
        <v>0</v>
      </c>
      <c r="H62" s="41">
        <v>8846172.4800000004</v>
      </c>
      <c r="I62" s="38">
        <v>37</v>
      </c>
      <c r="J62" s="41">
        <v>1603706.62</v>
      </c>
      <c r="K62" s="38">
        <v>30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44852344.350000001</v>
      </c>
      <c r="C63" s="38">
        <v>47</v>
      </c>
      <c r="D63" s="41">
        <v>6190237.1500000004</v>
      </c>
      <c r="E63" s="38">
        <v>41</v>
      </c>
      <c r="F63" s="38">
        <v>314970.99999999994</v>
      </c>
      <c r="G63" s="38">
        <v>15</v>
      </c>
      <c r="H63" s="41">
        <v>44733124.740000002</v>
      </c>
      <c r="I63" s="38">
        <v>47</v>
      </c>
      <c r="J63" s="41">
        <v>6158893.1799999997</v>
      </c>
      <c r="K63" s="38">
        <v>39</v>
      </c>
      <c r="L63" s="38">
        <v>341597.49999999965</v>
      </c>
      <c r="M63" s="38">
        <v>15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6752126.2199999997</v>
      </c>
      <c r="C64" s="38">
        <v>15</v>
      </c>
      <c r="D64" s="41">
        <v>2109531.7200000002</v>
      </c>
      <c r="E64" s="38">
        <v>11</v>
      </c>
      <c r="F64" s="38">
        <v>0</v>
      </c>
      <c r="G64" s="38">
        <v>0</v>
      </c>
      <c r="H64" s="41">
        <v>7287036.5700000003</v>
      </c>
      <c r="I64" s="38">
        <v>17</v>
      </c>
      <c r="J64" s="41">
        <v>1832679.55</v>
      </c>
      <c r="K64" s="38">
        <v>14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26643270.57</v>
      </c>
      <c r="C65" s="38">
        <v>61</v>
      </c>
      <c r="D65" s="41">
        <v>9214566.6999999993</v>
      </c>
      <c r="E65" s="38">
        <v>49</v>
      </c>
      <c r="F65" s="41">
        <v>293630.33333333343</v>
      </c>
      <c r="G65" s="38">
        <v>18</v>
      </c>
      <c r="H65" s="41">
        <v>26480281.850000001</v>
      </c>
      <c r="I65" s="38">
        <v>57</v>
      </c>
      <c r="J65" s="41">
        <v>9795714.8399999999</v>
      </c>
      <c r="K65" s="38">
        <v>48</v>
      </c>
      <c r="L65" s="41">
        <v>333910.83333333302</v>
      </c>
      <c r="M65" s="38">
        <v>15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6503772.9299999997</v>
      </c>
      <c r="C66" s="38">
        <v>18</v>
      </c>
      <c r="D66" s="41">
        <v>1720116.51</v>
      </c>
      <c r="E66" s="38">
        <v>16</v>
      </c>
      <c r="F66" s="38">
        <v>0</v>
      </c>
      <c r="G66" s="38">
        <v>0</v>
      </c>
      <c r="H66" s="41">
        <v>6444447.3600000003</v>
      </c>
      <c r="I66" s="38">
        <v>19</v>
      </c>
      <c r="J66" s="41">
        <v>1882941.31</v>
      </c>
      <c r="K66" s="38">
        <v>17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22540197.559999999</v>
      </c>
      <c r="C67" s="38">
        <v>40</v>
      </c>
      <c r="D67" s="41">
        <v>6658836.3799999999</v>
      </c>
      <c r="E67" s="38">
        <v>32</v>
      </c>
      <c r="F67" s="38">
        <v>0</v>
      </c>
      <c r="G67" s="38">
        <v>0</v>
      </c>
      <c r="H67" s="41">
        <v>23992305.879999999</v>
      </c>
      <c r="I67" s="38">
        <v>41</v>
      </c>
      <c r="J67" s="41">
        <v>6657479.7000000002</v>
      </c>
      <c r="K67" s="38">
        <v>31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2031871.46</v>
      </c>
      <c r="C68" s="38">
        <v>22</v>
      </c>
      <c r="D68" s="41">
        <v>508653.55</v>
      </c>
      <c r="E68" s="38">
        <v>21</v>
      </c>
      <c r="F68" s="38">
        <v>0</v>
      </c>
      <c r="G68" s="38">
        <v>0</v>
      </c>
      <c r="H68" s="41">
        <v>2014100.06</v>
      </c>
      <c r="I68" s="38">
        <v>23</v>
      </c>
      <c r="J68" s="41">
        <v>720420</v>
      </c>
      <c r="K68" s="38">
        <v>22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2674241.9500000002</v>
      </c>
      <c r="C69" s="38">
        <v>20</v>
      </c>
      <c r="D69" s="41">
        <v>892991.56</v>
      </c>
      <c r="E69" s="38">
        <v>17</v>
      </c>
      <c r="F69" s="38">
        <v>0</v>
      </c>
      <c r="G69" s="38">
        <v>0</v>
      </c>
      <c r="H69" s="41">
        <v>2444840.75</v>
      </c>
      <c r="I69" s="38">
        <v>23</v>
      </c>
      <c r="J69" s="41">
        <v>862198.2</v>
      </c>
      <c r="K69" s="38">
        <v>19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7333309.1500000004</v>
      </c>
      <c r="C70" s="38">
        <v>41</v>
      </c>
      <c r="D70" s="41">
        <v>2284807.31</v>
      </c>
      <c r="E70" s="38">
        <v>33</v>
      </c>
      <c r="F70" s="38">
        <v>0</v>
      </c>
      <c r="G70" s="38">
        <v>0</v>
      </c>
      <c r="H70" s="41">
        <v>11366907.24</v>
      </c>
      <c r="I70" s="38">
        <v>47</v>
      </c>
      <c r="J70" s="41">
        <v>3828257.8</v>
      </c>
      <c r="K70" s="38">
        <v>39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12918474.76</v>
      </c>
      <c r="C71" s="38">
        <v>31</v>
      </c>
      <c r="D71" s="41">
        <v>7827510.0099999998</v>
      </c>
      <c r="E71" s="38">
        <v>29</v>
      </c>
      <c r="F71" s="41">
        <v>0</v>
      </c>
      <c r="G71" s="38">
        <v>0</v>
      </c>
      <c r="H71" s="41">
        <v>12256871.130000001</v>
      </c>
      <c r="I71" s="38">
        <v>31</v>
      </c>
      <c r="J71" s="41">
        <v>7600710.4100000001</v>
      </c>
      <c r="K71" s="38">
        <v>30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7782198.6799999997</v>
      </c>
      <c r="C72" s="38">
        <v>21</v>
      </c>
      <c r="D72" s="41">
        <v>3936445.11</v>
      </c>
      <c r="E72" s="38">
        <v>18</v>
      </c>
      <c r="F72" s="41">
        <v>0</v>
      </c>
      <c r="G72" s="38">
        <v>0</v>
      </c>
      <c r="H72" s="41">
        <v>7431891.2199999997</v>
      </c>
      <c r="I72" s="38">
        <v>24</v>
      </c>
      <c r="J72" s="41">
        <v>4199171.78</v>
      </c>
      <c r="K72" s="38">
        <v>19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4605692.34</v>
      </c>
      <c r="C73" s="38">
        <v>54</v>
      </c>
      <c r="D73" s="38">
        <v>1543902.83</v>
      </c>
      <c r="E73" s="38">
        <v>44</v>
      </c>
      <c r="F73" s="38">
        <v>65396.000000000044</v>
      </c>
      <c r="G73" s="38">
        <v>10</v>
      </c>
      <c r="H73" s="41">
        <v>4730901.6100000003</v>
      </c>
      <c r="I73" s="38">
        <v>57</v>
      </c>
      <c r="J73" s="38">
        <v>1582800.56</v>
      </c>
      <c r="K73" s="38">
        <v>46</v>
      </c>
      <c r="L73" s="38">
        <v>104277.8333333334</v>
      </c>
      <c r="M73" s="38">
        <v>14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2176638.94</v>
      </c>
      <c r="C74" s="38">
        <v>16</v>
      </c>
      <c r="D74" s="41">
        <v>635023.89</v>
      </c>
      <c r="E74" s="38">
        <v>14</v>
      </c>
      <c r="F74" s="41">
        <v>0</v>
      </c>
      <c r="G74" s="38">
        <v>0</v>
      </c>
      <c r="H74" s="41">
        <v>2378601.37</v>
      </c>
      <c r="I74" s="38">
        <v>18</v>
      </c>
      <c r="J74" s="41">
        <v>562832.11</v>
      </c>
      <c r="K74" s="38">
        <v>14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2423703.7599999998</v>
      </c>
      <c r="C75" s="38">
        <v>11</v>
      </c>
      <c r="D75" s="41">
        <v>765554.02</v>
      </c>
      <c r="E75" s="38">
        <v>10</v>
      </c>
      <c r="F75" s="41">
        <v>0</v>
      </c>
      <c r="G75" s="38">
        <v>0</v>
      </c>
      <c r="H75" s="41">
        <v>2797357.02</v>
      </c>
      <c r="I75" s="38">
        <v>12</v>
      </c>
      <c r="J75" s="41">
        <v>864291.44</v>
      </c>
      <c r="K75" s="38">
        <v>10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104131324.37</v>
      </c>
      <c r="C76" s="38">
        <v>111</v>
      </c>
      <c r="D76" s="41">
        <v>17081511.41</v>
      </c>
      <c r="E76" s="38">
        <v>98</v>
      </c>
      <c r="F76" s="38">
        <v>169607.33333333331</v>
      </c>
      <c r="G76" s="38">
        <v>21</v>
      </c>
      <c r="H76" s="41">
        <v>97416195.599999994</v>
      </c>
      <c r="I76" s="38">
        <v>112</v>
      </c>
      <c r="J76" s="41">
        <v>16827309.530000001</v>
      </c>
      <c r="K76" s="38">
        <v>99</v>
      </c>
      <c r="L76" s="38">
        <v>103447.33333333328</v>
      </c>
      <c r="M76" s="38">
        <v>18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391591870.85000002</v>
      </c>
      <c r="C77" s="34">
        <v>280</v>
      </c>
      <c r="D77" s="39">
        <v>79482040.060000002</v>
      </c>
      <c r="E77" s="34">
        <v>249</v>
      </c>
      <c r="F77" s="39">
        <v>4631529.333333334</v>
      </c>
      <c r="G77" s="34">
        <v>122</v>
      </c>
      <c r="H77" s="39">
        <v>376714567.79000002</v>
      </c>
      <c r="I77" s="34">
        <v>294</v>
      </c>
      <c r="J77" s="39">
        <v>78702499.049999997</v>
      </c>
      <c r="K77" s="34">
        <v>257</v>
      </c>
      <c r="L77" s="39">
        <v>2191595.5</v>
      </c>
      <c r="M77" s="34">
        <v>130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40982149.630000003</v>
      </c>
      <c r="C78" s="34">
        <v>68</v>
      </c>
      <c r="D78" s="39">
        <v>5286752.38</v>
      </c>
      <c r="E78" s="34">
        <v>55</v>
      </c>
      <c r="F78" s="39">
        <v>269851.00000000006</v>
      </c>
      <c r="G78" s="34">
        <v>15</v>
      </c>
      <c r="H78" s="39">
        <v>33172451.27</v>
      </c>
      <c r="I78" s="34">
        <v>64</v>
      </c>
      <c r="J78" s="39">
        <v>5126494.63</v>
      </c>
      <c r="K78" s="34">
        <v>51</v>
      </c>
      <c r="L78" s="39">
        <v>283892.66666666692</v>
      </c>
      <c r="M78" s="34">
        <v>18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40099914.340000004</v>
      </c>
      <c r="C79" s="34">
        <v>42</v>
      </c>
      <c r="D79" s="39">
        <v>6374396.6699999999</v>
      </c>
      <c r="E79" s="34">
        <v>34</v>
      </c>
      <c r="F79" s="39">
        <v>0</v>
      </c>
      <c r="G79" s="34">
        <v>0</v>
      </c>
      <c r="H79" s="39">
        <v>36628788.799999997</v>
      </c>
      <c r="I79" s="34">
        <v>44</v>
      </c>
      <c r="J79" s="39">
        <v>6529057.5</v>
      </c>
      <c r="K79" s="34">
        <v>36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77352338.390000001</v>
      </c>
      <c r="C80" s="34">
        <v>113</v>
      </c>
      <c r="D80" s="39">
        <v>16065403.07</v>
      </c>
      <c r="E80" s="34">
        <v>91</v>
      </c>
      <c r="F80" s="39">
        <v>261725.66666666637</v>
      </c>
      <c r="G80" s="34">
        <v>22</v>
      </c>
      <c r="H80" s="39">
        <v>104815789.72</v>
      </c>
      <c r="I80" s="34">
        <v>113</v>
      </c>
      <c r="J80" s="39">
        <v>15195396.029999999</v>
      </c>
      <c r="K80" s="34">
        <v>90</v>
      </c>
      <c r="L80" s="39">
        <v>213381.33333333363</v>
      </c>
      <c r="M80" s="34">
        <v>23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2393646.5499999998</v>
      </c>
      <c r="C81" s="34">
        <v>35</v>
      </c>
      <c r="D81" s="39">
        <v>1183750.79</v>
      </c>
      <c r="E81" s="34">
        <v>30</v>
      </c>
      <c r="F81" s="39">
        <v>0</v>
      </c>
      <c r="G81" s="34">
        <v>0</v>
      </c>
      <c r="H81" s="39">
        <v>2425558.31</v>
      </c>
      <c r="I81" s="34">
        <v>39</v>
      </c>
      <c r="J81" s="39">
        <v>1171796.07</v>
      </c>
      <c r="K81" s="34">
        <v>32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44242077.700000003</v>
      </c>
      <c r="C82" s="34">
        <v>73</v>
      </c>
      <c r="D82" s="39">
        <v>3907503.45</v>
      </c>
      <c r="E82" s="34">
        <v>57</v>
      </c>
      <c r="F82" s="39">
        <v>27387.666666666668</v>
      </c>
      <c r="G82" s="34">
        <v>13</v>
      </c>
      <c r="H82" s="39">
        <v>46407791.310000002</v>
      </c>
      <c r="I82" s="34">
        <v>76</v>
      </c>
      <c r="J82" s="39">
        <v>4276550.24</v>
      </c>
      <c r="K82" s="34">
        <v>61</v>
      </c>
      <c r="L82" s="39">
        <v>32457.500000000025</v>
      </c>
      <c r="M82" s="34">
        <v>13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21688167.870000001</v>
      </c>
      <c r="C83" s="34">
        <v>41</v>
      </c>
      <c r="D83" s="39">
        <v>2676738.17</v>
      </c>
      <c r="E83" s="34">
        <v>34</v>
      </c>
      <c r="F83" s="34">
        <v>484010.83333333326</v>
      </c>
      <c r="G83" s="34">
        <v>11</v>
      </c>
      <c r="H83" s="39">
        <v>15902003.130000001</v>
      </c>
      <c r="I83" s="34">
        <v>45</v>
      </c>
      <c r="J83" s="39">
        <v>2310004.0099999998</v>
      </c>
      <c r="K83" s="34">
        <v>42</v>
      </c>
      <c r="L83" s="34">
        <v>370723.83333333291</v>
      </c>
      <c r="M83" s="34">
        <v>15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0</v>
      </c>
      <c r="C84" s="34">
        <v>0</v>
      </c>
      <c r="D84" s="39">
        <v>0</v>
      </c>
      <c r="E84" s="34">
        <v>0</v>
      </c>
      <c r="F84" s="34">
        <v>0</v>
      </c>
      <c r="G84" s="34">
        <v>0</v>
      </c>
      <c r="H84" s="39">
        <v>920039.27</v>
      </c>
      <c r="I84" s="34">
        <v>12</v>
      </c>
      <c r="J84" s="39">
        <v>243482.81</v>
      </c>
      <c r="K84" s="34">
        <v>10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20213608.699999999</v>
      </c>
      <c r="C85" s="34">
        <v>32</v>
      </c>
      <c r="D85" s="39">
        <v>5318171.09</v>
      </c>
      <c r="E85" s="34">
        <v>29</v>
      </c>
      <c r="F85" s="39">
        <v>0</v>
      </c>
      <c r="G85" s="34">
        <v>0</v>
      </c>
      <c r="H85" s="39">
        <v>16750546.039999999</v>
      </c>
      <c r="I85" s="34">
        <v>33</v>
      </c>
      <c r="J85" s="39">
        <v>4764914.46</v>
      </c>
      <c r="K85" s="34">
        <v>32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29838801.359999999</v>
      </c>
      <c r="C86" s="34">
        <v>14</v>
      </c>
      <c r="D86" s="39">
        <v>12193659.640000001</v>
      </c>
      <c r="E86" s="34">
        <v>12</v>
      </c>
      <c r="F86" s="34">
        <v>0</v>
      </c>
      <c r="G86" s="34">
        <v>0</v>
      </c>
      <c r="H86" s="39">
        <v>27982644.57</v>
      </c>
      <c r="I86" s="34">
        <v>14</v>
      </c>
      <c r="J86" s="39">
        <v>11793304.15</v>
      </c>
      <c r="K86" s="34">
        <v>13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35424427.619999997</v>
      </c>
      <c r="C87" s="34">
        <v>102</v>
      </c>
      <c r="D87" s="39">
        <v>9721831.4499999993</v>
      </c>
      <c r="E87" s="34">
        <v>86</v>
      </c>
      <c r="F87" s="34">
        <v>66758.166666666701</v>
      </c>
      <c r="G87" s="34">
        <v>17</v>
      </c>
      <c r="H87" s="39">
        <v>32378518.190000001</v>
      </c>
      <c r="I87" s="34">
        <v>105</v>
      </c>
      <c r="J87" s="39">
        <v>9201406.4700000007</v>
      </c>
      <c r="K87" s="34">
        <v>90</v>
      </c>
      <c r="L87" s="34">
        <v>58675.166666666642</v>
      </c>
      <c r="M87" s="34">
        <v>19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114137632.52</v>
      </c>
      <c r="C88" s="34">
        <v>68</v>
      </c>
      <c r="D88" s="39">
        <v>28770397.84</v>
      </c>
      <c r="E88" s="34">
        <v>59</v>
      </c>
      <c r="F88" s="39">
        <v>1434927.3333333337</v>
      </c>
      <c r="G88" s="34">
        <v>17</v>
      </c>
      <c r="H88" s="39">
        <v>116217015.65000001</v>
      </c>
      <c r="I88" s="34">
        <v>77</v>
      </c>
      <c r="J88" s="39">
        <v>34334640.420000002</v>
      </c>
      <c r="K88" s="34">
        <v>67</v>
      </c>
      <c r="L88" s="39">
        <v>1155553.5000000007</v>
      </c>
      <c r="M88" s="34">
        <v>19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75462449.849999994</v>
      </c>
      <c r="C89" s="34">
        <v>69</v>
      </c>
      <c r="D89" s="39">
        <v>62614282.719999999</v>
      </c>
      <c r="E89" s="34">
        <v>64</v>
      </c>
      <c r="F89" s="34">
        <v>10280158.833333367</v>
      </c>
      <c r="G89" s="34">
        <v>15</v>
      </c>
      <c r="H89" s="39">
        <v>67528545.439999998</v>
      </c>
      <c r="I89" s="34">
        <v>69</v>
      </c>
      <c r="J89" s="39">
        <v>55364263.689999998</v>
      </c>
      <c r="K89" s="34">
        <v>65</v>
      </c>
      <c r="L89" s="34">
        <v>4712903.0000000037</v>
      </c>
      <c r="M89" s="34">
        <v>15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3232962.58</v>
      </c>
      <c r="C90" s="34">
        <v>20</v>
      </c>
      <c r="D90" s="39">
        <v>254417.64</v>
      </c>
      <c r="E90" s="34">
        <v>17</v>
      </c>
      <c r="F90" s="34">
        <v>0</v>
      </c>
      <c r="G90" s="34">
        <v>0</v>
      </c>
      <c r="H90" s="39">
        <v>4806275.5999999996</v>
      </c>
      <c r="I90" s="34">
        <v>21</v>
      </c>
      <c r="J90" s="39">
        <v>336388.51</v>
      </c>
      <c r="K90" s="34">
        <v>17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3228969.86</v>
      </c>
      <c r="C91" s="34">
        <v>23</v>
      </c>
      <c r="D91" s="39">
        <v>1039348.7</v>
      </c>
      <c r="E91" s="34">
        <v>20</v>
      </c>
      <c r="F91" s="34">
        <v>0</v>
      </c>
      <c r="G91" s="34">
        <v>0</v>
      </c>
      <c r="H91" s="39">
        <v>3386479.51</v>
      </c>
      <c r="I91" s="34">
        <v>32</v>
      </c>
      <c r="J91" s="39">
        <v>1021731.75</v>
      </c>
      <c r="K91" s="34">
        <v>26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41050741.770000003</v>
      </c>
      <c r="C92" s="34">
        <v>57</v>
      </c>
      <c r="D92" s="39">
        <v>13670493.789999999</v>
      </c>
      <c r="E92" s="34">
        <v>53</v>
      </c>
      <c r="F92" s="34">
        <v>988434.33333333267</v>
      </c>
      <c r="G92" s="34">
        <v>19</v>
      </c>
      <c r="H92" s="39">
        <v>38298029.409999996</v>
      </c>
      <c r="I92" s="34">
        <v>66</v>
      </c>
      <c r="J92" s="39">
        <v>12966673.289999999</v>
      </c>
      <c r="K92" s="34">
        <v>59</v>
      </c>
      <c r="L92" s="34">
        <v>523463.83333333343</v>
      </c>
      <c r="M92" s="34">
        <v>13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490060.39</v>
      </c>
      <c r="C93" s="34">
        <v>14</v>
      </c>
      <c r="D93" s="39">
        <v>398733.74</v>
      </c>
      <c r="E93" s="34">
        <v>14</v>
      </c>
      <c r="F93" s="34">
        <v>0</v>
      </c>
      <c r="G93" s="34">
        <v>0</v>
      </c>
      <c r="H93" s="39">
        <v>431771.16</v>
      </c>
      <c r="I93" s="34">
        <v>16</v>
      </c>
      <c r="J93" s="39">
        <v>323654.82</v>
      </c>
      <c r="K93" s="34">
        <v>14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73321598.129999995</v>
      </c>
      <c r="C94" s="34">
        <v>90</v>
      </c>
      <c r="D94" s="39">
        <v>36113546.609999999</v>
      </c>
      <c r="E94" s="34">
        <v>83</v>
      </c>
      <c r="F94" s="39">
        <v>1119411.4999999998</v>
      </c>
      <c r="G94" s="34">
        <v>26</v>
      </c>
      <c r="H94" s="39">
        <v>104181401.77</v>
      </c>
      <c r="I94" s="34">
        <v>91</v>
      </c>
      <c r="J94" s="39">
        <v>62045112.909999996</v>
      </c>
      <c r="K94" s="34">
        <v>85</v>
      </c>
      <c r="L94" s="39">
        <v>1166636.1666666665</v>
      </c>
      <c r="M94" s="34">
        <v>29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3533853.89</v>
      </c>
      <c r="C95" s="34">
        <v>22</v>
      </c>
      <c r="D95" s="39">
        <v>1005185.72</v>
      </c>
      <c r="E95" s="34">
        <v>19</v>
      </c>
      <c r="F95" s="34">
        <v>0</v>
      </c>
      <c r="G95" s="34">
        <v>0</v>
      </c>
      <c r="H95" s="39">
        <v>1626155.6</v>
      </c>
      <c r="I95" s="34">
        <v>20</v>
      </c>
      <c r="J95" s="39">
        <v>463796.18</v>
      </c>
      <c r="K95" s="34">
        <v>16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133964795.12</v>
      </c>
      <c r="C96" s="34">
        <v>135</v>
      </c>
      <c r="D96" s="39">
        <v>34960965.450000003</v>
      </c>
      <c r="E96" s="34">
        <v>117</v>
      </c>
      <c r="F96" s="34">
        <v>734341.66666666674</v>
      </c>
      <c r="G96" s="34">
        <v>40</v>
      </c>
      <c r="H96" s="39">
        <v>136758635.22</v>
      </c>
      <c r="I96" s="34">
        <v>139</v>
      </c>
      <c r="J96" s="39">
        <v>34114698.590000004</v>
      </c>
      <c r="K96" s="34">
        <v>119</v>
      </c>
      <c r="L96" s="34">
        <v>784426.99999999977</v>
      </c>
      <c r="M96" s="34">
        <v>42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333044256.63999999</v>
      </c>
      <c r="C97" s="34">
        <v>271</v>
      </c>
      <c r="D97" s="39">
        <v>108122152.73999999</v>
      </c>
      <c r="E97" s="34">
        <v>243</v>
      </c>
      <c r="F97" s="34">
        <v>3977466.1666666595</v>
      </c>
      <c r="G97" s="34">
        <v>70</v>
      </c>
      <c r="H97" s="39">
        <v>413455508.61000001</v>
      </c>
      <c r="I97" s="34">
        <v>281</v>
      </c>
      <c r="J97" s="39">
        <v>101936614.34</v>
      </c>
      <c r="K97" s="34">
        <v>252</v>
      </c>
      <c r="L97" s="34">
        <v>3799830.500000007</v>
      </c>
      <c r="M97" s="34">
        <v>75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1694652.97</v>
      </c>
      <c r="C98" s="34">
        <v>24</v>
      </c>
      <c r="D98" s="39">
        <v>659557.09</v>
      </c>
      <c r="E98" s="34">
        <v>20</v>
      </c>
      <c r="F98" s="39">
        <v>0</v>
      </c>
      <c r="G98" s="34">
        <v>0</v>
      </c>
      <c r="H98" s="39">
        <v>1743519.12</v>
      </c>
      <c r="I98" s="34">
        <v>25</v>
      </c>
      <c r="J98" s="39">
        <v>674832.1</v>
      </c>
      <c r="K98" s="34">
        <v>21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11397486.689999999</v>
      </c>
      <c r="C99" s="34">
        <v>32</v>
      </c>
      <c r="D99" s="39">
        <v>2701561.48</v>
      </c>
      <c r="E99" s="34">
        <v>26</v>
      </c>
      <c r="F99" s="39">
        <v>0</v>
      </c>
      <c r="G99" s="34">
        <v>0</v>
      </c>
      <c r="H99" s="39">
        <v>10732176.66</v>
      </c>
      <c r="I99" s="34">
        <v>31</v>
      </c>
      <c r="J99" s="39">
        <v>2676946.7599999998</v>
      </c>
      <c r="K99" s="34">
        <v>27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23435854.02</v>
      </c>
      <c r="C100" s="34">
        <v>29</v>
      </c>
      <c r="D100" s="34">
        <v>3290835.23</v>
      </c>
      <c r="E100" s="34">
        <v>25</v>
      </c>
      <c r="F100" s="34">
        <v>0</v>
      </c>
      <c r="G100" s="34">
        <v>0</v>
      </c>
      <c r="H100" s="34">
        <v>22122298.960000001</v>
      </c>
      <c r="I100" s="34">
        <v>28</v>
      </c>
      <c r="J100" s="34">
        <v>3225355.19</v>
      </c>
      <c r="K100" s="34">
        <v>24</v>
      </c>
      <c r="L100" s="34">
        <v>247588.49999999997</v>
      </c>
      <c r="M100" s="34">
        <v>10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430371027.29000002</v>
      </c>
      <c r="C101" s="34">
        <v>278</v>
      </c>
      <c r="D101" s="34">
        <v>107600697.17</v>
      </c>
      <c r="E101" s="34">
        <v>247</v>
      </c>
      <c r="F101" s="34">
        <v>1933836.4999999993</v>
      </c>
      <c r="G101" s="34">
        <v>78</v>
      </c>
      <c r="H101" s="34">
        <v>418256678.95999998</v>
      </c>
      <c r="I101" s="34">
        <v>287</v>
      </c>
      <c r="J101" s="34">
        <v>110311936.43000001</v>
      </c>
      <c r="K101" s="34">
        <v>256</v>
      </c>
      <c r="L101" s="34">
        <v>1719331.9999999993</v>
      </c>
      <c r="M101" s="34">
        <v>79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57689936.789999999</v>
      </c>
      <c r="C102" s="34">
        <v>67</v>
      </c>
      <c r="D102" s="34">
        <v>2337737.5</v>
      </c>
      <c r="E102" s="34">
        <v>57</v>
      </c>
      <c r="F102" s="34">
        <v>0</v>
      </c>
      <c r="G102" s="34">
        <v>0</v>
      </c>
      <c r="H102" s="34">
        <v>22691147.940000001</v>
      </c>
      <c r="I102" s="34">
        <v>66</v>
      </c>
      <c r="J102" s="34">
        <v>2428826.36</v>
      </c>
      <c r="K102" s="34">
        <v>57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2913735.71</v>
      </c>
      <c r="C103" s="34">
        <v>25</v>
      </c>
      <c r="D103" s="34">
        <v>508622.52</v>
      </c>
      <c r="E103" s="34">
        <v>22</v>
      </c>
      <c r="F103" s="34">
        <v>0</v>
      </c>
      <c r="G103" s="34">
        <v>0</v>
      </c>
      <c r="H103" s="34">
        <v>2604909.65</v>
      </c>
      <c r="I103" s="34">
        <v>28</v>
      </c>
      <c r="J103" s="34">
        <v>641402.99</v>
      </c>
      <c r="K103" s="34">
        <v>25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213192782.97</v>
      </c>
      <c r="C104" s="34">
        <v>205</v>
      </c>
      <c r="D104" s="34">
        <v>41914275</v>
      </c>
      <c r="E104" s="34">
        <v>176</v>
      </c>
      <c r="F104" s="34">
        <v>2931306.1666666633</v>
      </c>
      <c r="G104" s="34">
        <v>43</v>
      </c>
      <c r="H104" s="34">
        <v>255185482.41</v>
      </c>
      <c r="I104" s="34">
        <v>203</v>
      </c>
      <c r="J104" s="34">
        <v>43190054.020000003</v>
      </c>
      <c r="K104" s="34">
        <v>180</v>
      </c>
      <c r="L104" s="34">
        <v>4795389.8333333358</v>
      </c>
      <c r="M104" s="34">
        <v>49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4409308.71</v>
      </c>
      <c r="C105" s="34">
        <v>19</v>
      </c>
      <c r="D105" s="34">
        <v>674074.22</v>
      </c>
      <c r="E105" s="34">
        <v>17</v>
      </c>
      <c r="F105" s="34">
        <v>0</v>
      </c>
      <c r="G105" s="34">
        <v>0</v>
      </c>
      <c r="H105" s="34">
        <v>5112361.1399999997</v>
      </c>
      <c r="I105" s="34">
        <v>18</v>
      </c>
      <c r="J105" s="34">
        <v>694991.97</v>
      </c>
      <c r="K105" s="34">
        <v>15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10634732.49</v>
      </c>
      <c r="C106" s="34">
        <v>31</v>
      </c>
      <c r="D106" s="34">
        <v>2364817.0699999998</v>
      </c>
      <c r="E106" s="34">
        <v>26</v>
      </c>
      <c r="F106" s="34">
        <v>0</v>
      </c>
      <c r="G106" s="34">
        <v>0</v>
      </c>
      <c r="H106" s="34">
        <v>11819889.93</v>
      </c>
      <c r="I106" s="34">
        <v>31</v>
      </c>
      <c r="J106" s="34">
        <v>2179307.15</v>
      </c>
      <c r="K106" s="34">
        <v>26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204444027.66</v>
      </c>
      <c r="C107" s="34">
        <v>331</v>
      </c>
      <c r="D107" s="34">
        <v>65151525.899999999</v>
      </c>
      <c r="E107" s="34">
        <v>290</v>
      </c>
      <c r="F107" s="34">
        <v>4473433.1666666633</v>
      </c>
      <c r="G107" s="34">
        <v>93</v>
      </c>
      <c r="H107" s="34">
        <v>211399070.16</v>
      </c>
      <c r="I107" s="34">
        <v>359</v>
      </c>
      <c r="J107" s="34">
        <v>65585679.060000002</v>
      </c>
      <c r="K107" s="34">
        <v>313</v>
      </c>
      <c r="L107" s="34">
        <v>5645581.9999999991</v>
      </c>
      <c r="M107" s="34">
        <v>94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7697826</v>
      </c>
      <c r="C108" s="34">
        <v>34</v>
      </c>
      <c r="D108" s="34">
        <v>2058110.88</v>
      </c>
      <c r="E108" s="34">
        <v>31</v>
      </c>
      <c r="F108" s="34">
        <v>99565.000000000029</v>
      </c>
      <c r="G108" s="34">
        <v>12</v>
      </c>
      <c r="H108" s="34">
        <v>7464323.5499999998</v>
      </c>
      <c r="I108" s="34">
        <v>36</v>
      </c>
      <c r="J108" s="34">
        <v>2342336.6800000002</v>
      </c>
      <c r="K108" s="34">
        <v>32</v>
      </c>
      <c r="L108" s="34">
        <v>48371.999999999956</v>
      </c>
      <c r="M108" s="34">
        <v>12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1989613.96</v>
      </c>
      <c r="C109" s="34">
        <v>11</v>
      </c>
      <c r="D109" s="34">
        <v>312658.86</v>
      </c>
      <c r="E109" s="34">
        <v>10</v>
      </c>
      <c r="F109" s="34">
        <v>0</v>
      </c>
      <c r="G109" s="34">
        <v>0</v>
      </c>
      <c r="H109" s="34">
        <v>2246096.75</v>
      </c>
      <c r="I109" s="34">
        <v>10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286471119.13999999</v>
      </c>
      <c r="C110" s="34">
        <v>215</v>
      </c>
      <c r="D110" s="34">
        <v>83319516.060000002</v>
      </c>
      <c r="E110" s="34">
        <v>195</v>
      </c>
      <c r="F110" s="34">
        <v>2865432.5000000005</v>
      </c>
      <c r="G110" s="34">
        <v>65</v>
      </c>
      <c r="H110" s="34">
        <v>286377028.25</v>
      </c>
      <c r="I110" s="34">
        <v>219</v>
      </c>
      <c r="J110" s="34">
        <v>82113341.340000004</v>
      </c>
      <c r="K110" s="34">
        <v>195</v>
      </c>
      <c r="L110" s="34">
        <v>3165905.5</v>
      </c>
      <c r="M110" s="34">
        <v>74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5861317.3300000001</v>
      </c>
      <c r="C111" s="34">
        <v>26</v>
      </c>
      <c r="D111" s="34">
        <v>1552630.52</v>
      </c>
      <c r="E111" s="34">
        <v>22</v>
      </c>
      <c r="F111" s="34">
        <v>0</v>
      </c>
      <c r="G111" s="34">
        <v>0</v>
      </c>
      <c r="H111" s="34">
        <v>6480396.1600000001</v>
      </c>
      <c r="I111" s="34">
        <v>30</v>
      </c>
      <c r="J111" s="34">
        <v>1548678.94</v>
      </c>
      <c r="K111" s="34">
        <v>25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134833798.72999999</v>
      </c>
      <c r="C112" s="34">
        <v>66</v>
      </c>
      <c r="D112" s="34">
        <v>7380885.4699999997</v>
      </c>
      <c r="E112" s="34">
        <v>56</v>
      </c>
      <c r="F112" s="34">
        <v>0</v>
      </c>
      <c r="G112" s="34">
        <v>0</v>
      </c>
      <c r="H112" s="34">
        <v>139149956.59999999</v>
      </c>
      <c r="I112" s="34">
        <v>70</v>
      </c>
      <c r="J112" s="34">
        <v>7509180.0700000003</v>
      </c>
      <c r="K112" s="34">
        <v>61</v>
      </c>
      <c r="L112" s="34">
        <v>604492.16666666628</v>
      </c>
      <c r="M112" s="34">
        <v>10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1030382.02</v>
      </c>
      <c r="C113" s="34">
        <v>10</v>
      </c>
      <c r="D113" s="34">
        <v>0</v>
      </c>
      <c r="E113" s="34">
        <v>0</v>
      </c>
      <c r="F113" s="34">
        <v>0</v>
      </c>
      <c r="G113" s="34">
        <v>0</v>
      </c>
      <c r="H113" s="34">
        <v>647748.81000000006</v>
      </c>
      <c r="I113" s="34">
        <v>11</v>
      </c>
      <c r="J113" s="34">
        <v>113594.64</v>
      </c>
      <c r="K113" s="34">
        <v>10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38563465.590000004</v>
      </c>
      <c r="C114" s="34">
        <v>46</v>
      </c>
      <c r="D114" s="34">
        <v>3115330.79</v>
      </c>
      <c r="E114" s="34">
        <v>39</v>
      </c>
      <c r="F114" s="34">
        <v>117057.16666666664</v>
      </c>
      <c r="G114" s="34">
        <v>11</v>
      </c>
      <c r="H114" s="34">
        <v>38744930.57</v>
      </c>
      <c r="I114" s="34">
        <v>45</v>
      </c>
      <c r="J114" s="34">
        <v>3165687.81</v>
      </c>
      <c r="K114" s="34">
        <v>36</v>
      </c>
      <c r="L114" s="34">
        <v>102740.49999999991</v>
      </c>
      <c r="M114" s="34">
        <v>10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11170638.5</v>
      </c>
      <c r="C115" s="34">
        <v>47</v>
      </c>
      <c r="D115" s="34">
        <v>6940299.8499999996</v>
      </c>
      <c r="E115" s="34">
        <v>40</v>
      </c>
      <c r="F115" s="34">
        <v>0</v>
      </c>
      <c r="G115" s="34">
        <v>0</v>
      </c>
      <c r="H115" s="34">
        <v>11207769.529999999</v>
      </c>
      <c r="I115" s="34">
        <v>47</v>
      </c>
      <c r="J115" s="34">
        <v>6054992.25</v>
      </c>
      <c r="K115" s="34">
        <v>39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255011200.81999999</v>
      </c>
      <c r="C116" s="34">
        <v>197</v>
      </c>
      <c r="D116" s="34">
        <v>44351161.770000003</v>
      </c>
      <c r="E116" s="34">
        <v>165</v>
      </c>
      <c r="F116" s="34">
        <v>1166183.3333333328</v>
      </c>
      <c r="G116" s="34">
        <v>69</v>
      </c>
      <c r="H116" s="34">
        <v>252445600.52000001</v>
      </c>
      <c r="I116" s="34">
        <v>199</v>
      </c>
      <c r="J116" s="34">
        <v>44096952.030000001</v>
      </c>
      <c r="K116" s="34">
        <v>171</v>
      </c>
      <c r="L116" s="34">
        <v>1218130.1666666665</v>
      </c>
      <c r="M116" s="34">
        <v>71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7966480.1299999999</v>
      </c>
      <c r="C117" s="34">
        <v>30</v>
      </c>
      <c r="D117" s="34">
        <v>1414240.74</v>
      </c>
      <c r="E117" s="34">
        <v>24</v>
      </c>
      <c r="F117" s="34">
        <v>0</v>
      </c>
      <c r="G117" s="34">
        <v>0</v>
      </c>
      <c r="H117" s="34">
        <v>7796869.6799999997</v>
      </c>
      <c r="I117" s="34">
        <v>36</v>
      </c>
      <c r="J117" s="34">
        <v>1444295.96</v>
      </c>
      <c r="K117" s="34">
        <v>30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5935107.9500000002</v>
      </c>
      <c r="C118" s="34">
        <v>30</v>
      </c>
      <c r="D118" s="34">
        <v>1631316.51</v>
      </c>
      <c r="E118" s="34">
        <v>23</v>
      </c>
      <c r="F118" s="34">
        <v>0</v>
      </c>
      <c r="G118" s="34">
        <v>0</v>
      </c>
      <c r="H118" s="34">
        <v>5960660.8600000003</v>
      </c>
      <c r="I118" s="34">
        <v>27</v>
      </c>
      <c r="J118" s="34">
        <v>1491812.05</v>
      </c>
      <c r="K118" s="34">
        <v>24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121155140.83</v>
      </c>
      <c r="C119" s="34">
        <v>90</v>
      </c>
      <c r="D119" s="34">
        <v>16312901.619999999</v>
      </c>
      <c r="E119" s="34">
        <v>77</v>
      </c>
      <c r="F119" s="34">
        <v>1307270.166666667</v>
      </c>
      <c r="G119" s="34">
        <v>14</v>
      </c>
      <c r="H119" s="34">
        <v>107861739.58</v>
      </c>
      <c r="I119" s="34">
        <v>97</v>
      </c>
      <c r="J119" s="34">
        <v>15255983.279999999</v>
      </c>
      <c r="K119" s="34">
        <v>82</v>
      </c>
      <c r="L119" s="34">
        <v>1295157.166666666</v>
      </c>
      <c r="M119" s="34">
        <v>13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100491776.41</v>
      </c>
      <c r="C120" s="34">
        <v>74</v>
      </c>
      <c r="D120" s="34">
        <v>12438925.939999999</v>
      </c>
      <c r="E120" s="34">
        <v>65</v>
      </c>
      <c r="F120" s="34">
        <v>609217.83333333314</v>
      </c>
      <c r="G120" s="34">
        <v>35</v>
      </c>
      <c r="H120" s="34">
        <v>87366327.420000002</v>
      </c>
      <c r="I120" s="34">
        <v>78</v>
      </c>
      <c r="J120" s="34">
        <v>11837291.27</v>
      </c>
      <c r="K120" s="34">
        <v>71</v>
      </c>
      <c r="L120" s="34">
        <v>623339.1666666664</v>
      </c>
      <c r="M120" s="34">
        <v>37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421349.94</v>
      </c>
      <c r="C121" s="34">
        <v>13</v>
      </c>
      <c r="D121" s="34">
        <v>195036.85</v>
      </c>
      <c r="E121" s="34">
        <v>11</v>
      </c>
      <c r="F121" s="34">
        <v>0</v>
      </c>
      <c r="G121" s="34">
        <v>0</v>
      </c>
      <c r="H121" s="34">
        <v>969047.43</v>
      </c>
      <c r="I121" s="34">
        <v>15</v>
      </c>
      <c r="J121" s="34">
        <v>229337.65</v>
      </c>
      <c r="K121" s="34">
        <v>11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20685110.920000002</v>
      </c>
      <c r="C122" s="34">
        <v>29</v>
      </c>
      <c r="D122" s="34">
        <v>3753637.35</v>
      </c>
      <c r="E122" s="34">
        <v>27</v>
      </c>
      <c r="F122" s="34">
        <v>0</v>
      </c>
      <c r="G122" s="34">
        <v>0</v>
      </c>
      <c r="H122" s="34">
        <v>21784128.949999999</v>
      </c>
      <c r="I122" s="34">
        <v>30</v>
      </c>
      <c r="J122" s="34">
        <v>3796984.53</v>
      </c>
      <c r="K122" s="34">
        <v>28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10914990.84</v>
      </c>
      <c r="C123" s="34">
        <v>49</v>
      </c>
      <c r="D123" s="34">
        <v>3197106.9</v>
      </c>
      <c r="E123" s="34">
        <v>38</v>
      </c>
      <c r="F123" s="34">
        <v>0</v>
      </c>
      <c r="G123" s="34">
        <v>0</v>
      </c>
      <c r="H123" s="34">
        <v>12910869.35</v>
      </c>
      <c r="I123" s="34">
        <v>54</v>
      </c>
      <c r="J123" s="34">
        <v>3530289.68</v>
      </c>
      <c r="K123" s="34">
        <v>42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185808.78</v>
      </c>
      <c r="C124" s="34">
        <v>13</v>
      </c>
      <c r="D124" s="34">
        <v>55497.05</v>
      </c>
      <c r="E124" s="34">
        <v>12</v>
      </c>
      <c r="F124" s="34">
        <v>0</v>
      </c>
      <c r="G124" s="34">
        <v>0</v>
      </c>
      <c r="H124" s="34">
        <v>131052.55</v>
      </c>
      <c r="I124" s="34">
        <v>13</v>
      </c>
      <c r="J124" s="34">
        <v>50157.59</v>
      </c>
      <c r="K124" s="34">
        <v>11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7975964.2800000003</v>
      </c>
      <c r="C125" s="34">
        <v>14</v>
      </c>
      <c r="D125" s="34">
        <v>6832760.3899999997</v>
      </c>
      <c r="E125" s="34">
        <v>13</v>
      </c>
      <c r="F125" s="34">
        <v>0</v>
      </c>
      <c r="G125" s="34">
        <v>0</v>
      </c>
      <c r="H125" s="34">
        <v>7013898.4400000004</v>
      </c>
      <c r="I125" s="34">
        <v>15</v>
      </c>
      <c r="J125" s="34">
        <v>5874893.5199999996</v>
      </c>
      <c r="K125" s="34">
        <v>14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15689310.24</v>
      </c>
      <c r="C126" s="34">
        <v>15</v>
      </c>
      <c r="D126" s="34">
        <v>4437789.4000000004</v>
      </c>
      <c r="E126" s="34">
        <v>15</v>
      </c>
      <c r="F126" s="34">
        <v>0</v>
      </c>
      <c r="G126" s="34">
        <v>0</v>
      </c>
      <c r="H126" s="34">
        <v>14479303.33</v>
      </c>
      <c r="I126" s="34">
        <v>16</v>
      </c>
      <c r="J126" s="34">
        <v>3787825.53</v>
      </c>
      <c r="K126" s="34">
        <v>15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44019513.75</v>
      </c>
      <c r="C127" s="34">
        <v>70</v>
      </c>
      <c r="D127" s="34">
        <v>8665969.9299999997</v>
      </c>
      <c r="E127" s="34">
        <v>61</v>
      </c>
      <c r="F127" s="34">
        <v>110263.66666666664</v>
      </c>
      <c r="G127" s="34">
        <v>13</v>
      </c>
      <c r="H127" s="34">
        <v>39123352.049999997</v>
      </c>
      <c r="I127" s="34">
        <v>72</v>
      </c>
      <c r="J127" s="34">
        <v>8180291.21</v>
      </c>
      <c r="K127" s="34">
        <v>62</v>
      </c>
      <c r="L127" s="34">
        <v>109956.50000000012</v>
      </c>
      <c r="M127" s="34">
        <v>12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8370165.7000000002</v>
      </c>
      <c r="C128" s="34">
        <v>41</v>
      </c>
      <c r="D128" s="34">
        <v>1347551.27</v>
      </c>
      <c r="E128" s="34">
        <v>35</v>
      </c>
      <c r="F128" s="34">
        <v>0</v>
      </c>
      <c r="G128" s="34">
        <v>0</v>
      </c>
      <c r="H128" s="34">
        <v>7915728.6799999997</v>
      </c>
      <c r="I128" s="34">
        <v>46</v>
      </c>
      <c r="J128" s="34">
        <v>1343521.87</v>
      </c>
      <c r="K128" s="34">
        <v>39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4291138.1900000004</v>
      </c>
      <c r="C129" s="34">
        <v>11</v>
      </c>
      <c r="D129" s="34">
        <v>458067.54</v>
      </c>
      <c r="E129" s="34">
        <v>11</v>
      </c>
      <c r="F129" s="34">
        <v>0</v>
      </c>
      <c r="G129" s="34">
        <v>0</v>
      </c>
      <c r="H129" s="34">
        <v>4728300.6399999997</v>
      </c>
      <c r="I129" s="34">
        <v>13</v>
      </c>
      <c r="J129" s="34">
        <v>455714.9</v>
      </c>
      <c r="K129" s="34">
        <v>13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2318565.61</v>
      </c>
      <c r="C130" s="34">
        <v>19</v>
      </c>
      <c r="D130" s="34">
        <v>1498967.07</v>
      </c>
      <c r="E130" s="34">
        <v>17</v>
      </c>
      <c r="F130" s="34">
        <v>0</v>
      </c>
      <c r="G130" s="34">
        <v>0</v>
      </c>
      <c r="H130" s="34">
        <v>1988731.29</v>
      </c>
      <c r="I130" s="34">
        <v>22</v>
      </c>
      <c r="J130" s="34">
        <v>1276662.0900000001</v>
      </c>
      <c r="K130" s="34">
        <v>16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54407834.060000002</v>
      </c>
      <c r="C131" s="34">
        <v>83</v>
      </c>
      <c r="D131" s="34">
        <v>8143875.4199999999</v>
      </c>
      <c r="E131" s="34">
        <v>73</v>
      </c>
      <c r="F131" s="34">
        <v>0</v>
      </c>
      <c r="G131" s="34">
        <v>0</v>
      </c>
      <c r="H131" s="34">
        <v>57292347.359999999</v>
      </c>
      <c r="I131" s="34">
        <v>94</v>
      </c>
      <c r="J131" s="34">
        <v>8162409.9800000004</v>
      </c>
      <c r="K131" s="34">
        <v>84</v>
      </c>
      <c r="L131" s="34">
        <v>56943.499999999964</v>
      </c>
      <c r="M131" s="34">
        <v>12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12322586.09</v>
      </c>
      <c r="C132" s="34">
        <v>36</v>
      </c>
      <c r="D132" s="34">
        <v>5216693.1500000004</v>
      </c>
      <c r="E132" s="34">
        <v>26</v>
      </c>
      <c r="F132" s="34">
        <v>0</v>
      </c>
      <c r="G132" s="34">
        <v>0</v>
      </c>
      <c r="H132" s="34">
        <v>11617077.41</v>
      </c>
      <c r="I132" s="34">
        <v>36</v>
      </c>
      <c r="J132" s="34">
        <v>5176271.34</v>
      </c>
      <c r="K132" s="34">
        <v>26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13303185.449999999</v>
      </c>
      <c r="C133" s="34">
        <v>24</v>
      </c>
      <c r="D133" s="34">
        <v>1745342.12</v>
      </c>
      <c r="E133" s="34">
        <v>18</v>
      </c>
      <c r="F133" s="34">
        <v>0</v>
      </c>
      <c r="G133" s="34">
        <v>0</v>
      </c>
      <c r="H133" s="34">
        <v>13299752.460000001</v>
      </c>
      <c r="I133" s="34">
        <v>21</v>
      </c>
      <c r="J133" s="34">
        <v>1658876.68</v>
      </c>
      <c r="K133" s="34">
        <v>18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56796950.039999999</v>
      </c>
      <c r="C134" s="34">
        <v>106</v>
      </c>
      <c r="D134" s="34">
        <v>3913779.3</v>
      </c>
      <c r="E134" s="34">
        <v>84</v>
      </c>
      <c r="F134" s="34">
        <v>372243.83333333349</v>
      </c>
      <c r="G134" s="34">
        <v>27</v>
      </c>
      <c r="H134" s="34">
        <v>56751030.409999996</v>
      </c>
      <c r="I134" s="34">
        <v>111</v>
      </c>
      <c r="J134" s="34">
        <v>3997700.95</v>
      </c>
      <c r="K134" s="34">
        <v>88</v>
      </c>
      <c r="L134" s="34">
        <v>421965.00000000006</v>
      </c>
      <c r="M134" s="34">
        <v>35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168412353.03999999</v>
      </c>
      <c r="C135" s="34">
        <v>153</v>
      </c>
      <c r="D135" s="34">
        <v>23829248.190000001</v>
      </c>
      <c r="E135" s="34">
        <v>127</v>
      </c>
      <c r="F135" s="34">
        <v>497401.49999999994</v>
      </c>
      <c r="G135" s="34">
        <v>50</v>
      </c>
      <c r="H135" s="34">
        <v>163429036.81999999</v>
      </c>
      <c r="I135" s="34">
        <v>158</v>
      </c>
      <c r="J135" s="34">
        <v>25415428.170000002</v>
      </c>
      <c r="K135" s="34">
        <v>134</v>
      </c>
      <c r="L135" s="34">
        <v>587475.50000000023</v>
      </c>
      <c r="M135" s="34">
        <v>61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1364793.8</v>
      </c>
      <c r="C136" s="34">
        <v>18</v>
      </c>
      <c r="D136" s="34">
        <v>650078.18000000005</v>
      </c>
      <c r="E136" s="34">
        <v>18</v>
      </c>
      <c r="F136" s="34">
        <v>0</v>
      </c>
      <c r="G136" s="34">
        <v>0</v>
      </c>
      <c r="H136" s="34">
        <v>1406366.01</v>
      </c>
      <c r="I136" s="34">
        <v>21</v>
      </c>
      <c r="J136" s="34">
        <v>612875.16</v>
      </c>
      <c r="K136" s="34">
        <v>20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1629852.59</v>
      </c>
      <c r="C137" s="34">
        <v>17</v>
      </c>
      <c r="D137" s="34">
        <v>407440.46</v>
      </c>
      <c r="E137" s="34">
        <v>11</v>
      </c>
      <c r="F137" s="34">
        <v>0</v>
      </c>
      <c r="G137" s="34">
        <v>0</v>
      </c>
      <c r="H137" s="34">
        <v>1937261.91</v>
      </c>
      <c r="I137" s="34">
        <v>18</v>
      </c>
      <c r="J137" s="34">
        <v>518699.54</v>
      </c>
      <c r="K137" s="34">
        <v>14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91082900.680000007</v>
      </c>
      <c r="C138" s="34">
        <v>45</v>
      </c>
      <c r="D138" s="34">
        <v>3373906.42</v>
      </c>
      <c r="E138" s="34">
        <v>33</v>
      </c>
      <c r="F138" s="34">
        <v>48238.666666666672</v>
      </c>
      <c r="G138" s="34">
        <v>10</v>
      </c>
      <c r="H138" s="34">
        <v>65570069.82</v>
      </c>
      <c r="I138" s="34">
        <v>49</v>
      </c>
      <c r="J138" s="34">
        <v>3334194.62</v>
      </c>
      <c r="K138" s="34">
        <v>38</v>
      </c>
      <c r="L138" s="34">
        <v>74015.666666666701</v>
      </c>
      <c r="M138" s="34">
        <v>12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109800084.8</v>
      </c>
      <c r="C139" s="34">
        <v>109</v>
      </c>
      <c r="D139" s="34">
        <v>28413959.82</v>
      </c>
      <c r="E139" s="34">
        <v>98</v>
      </c>
      <c r="F139" s="34">
        <v>1245659.9999999993</v>
      </c>
      <c r="G139" s="34">
        <v>30</v>
      </c>
      <c r="H139" s="34">
        <v>113588712.11</v>
      </c>
      <c r="I139" s="34">
        <v>111</v>
      </c>
      <c r="J139" s="34">
        <v>28290997.079999998</v>
      </c>
      <c r="K139" s="34">
        <v>97</v>
      </c>
      <c r="L139" s="34">
        <v>1178644.3333333337</v>
      </c>
      <c r="M139" s="34">
        <v>27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3565220.14</v>
      </c>
      <c r="C140" s="34">
        <v>13</v>
      </c>
      <c r="D140" s="34">
        <v>63912.14</v>
      </c>
      <c r="E140" s="34">
        <v>11</v>
      </c>
      <c r="F140" s="34">
        <v>0</v>
      </c>
      <c r="G140" s="34">
        <v>0</v>
      </c>
      <c r="H140" s="34">
        <v>3041589.54</v>
      </c>
      <c r="I140" s="34">
        <v>14</v>
      </c>
      <c r="J140" s="34">
        <v>70074.5</v>
      </c>
      <c r="K140" s="34">
        <v>12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26456523.989999998</v>
      </c>
      <c r="C141" s="34">
        <v>41</v>
      </c>
      <c r="D141" s="34">
        <v>2913035.23</v>
      </c>
      <c r="E141" s="34">
        <v>33</v>
      </c>
      <c r="F141" s="34">
        <v>0</v>
      </c>
      <c r="G141" s="34">
        <v>0</v>
      </c>
      <c r="H141" s="34">
        <v>25276128</v>
      </c>
      <c r="I141" s="34">
        <v>42</v>
      </c>
      <c r="J141" s="34">
        <v>2767254.56</v>
      </c>
      <c r="K141" s="34">
        <v>34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110223802.31</v>
      </c>
      <c r="C142" s="34">
        <v>136</v>
      </c>
      <c r="D142" s="34">
        <v>15426264.16</v>
      </c>
      <c r="E142" s="34">
        <v>116</v>
      </c>
      <c r="F142" s="34">
        <v>908939.49999999988</v>
      </c>
      <c r="G142" s="34">
        <v>41</v>
      </c>
      <c r="H142" s="34">
        <v>108024233.15000001</v>
      </c>
      <c r="I142" s="34">
        <v>134</v>
      </c>
      <c r="J142" s="34">
        <v>16001448.880000001</v>
      </c>
      <c r="K142" s="34">
        <v>115</v>
      </c>
      <c r="L142" s="34">
        <v>810654.66666666628</v>
      </c>
      <c r="M142" s="34">
        <v>46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923296.14</v>
      </c>
      <c r="C143" s="34">
        <v>16</v>
      </c>
      <c r="D143" s="34">
        <v>360094.64</v>
      </c>
      <c r="E143" s="34">
        <v>12</v>
      </c>
      <c r="F143" s="34">
        <v>0</v>
      </c>
      <c r="G143" s="34">
        <v>0</v>
      </c>
      <c r="H143" s="34">
        <v>872498.58</v>
      </c>
      <c r="I143" s="34">
        <v>14</v>
      </c>
      <c r="J143" s="34">
        <v>340214.38</v>
      </c>
      <c r="K143" s="34">
        <v>12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63099171.850000001</v>
      </c>
      <c r="C144" s="34">
        <v>74</v>
      </c>
      <c r="D144" s="34">
        <v>14280908.689999999</v>
      </c>
      <c r="E144" s="34">
        <v>63</v>
      </c>
      <c r="F144" s="34">
        <v>114042.00000000006</v>
      </c>
      <c r="G144" s="34">
        <v>24</v>
      </c>
      <c r="H144" s="34">
        <v>56094364.539999999</v>
      </c>
      <c r="I144" s="34">
        <v>74</v>
      </c>
      <c r="J144" s="34">
        <v>13537482.359999999</v>
      </c>
      <c r="K144" s="34">
        <v>62</v>
      </c>
      <c r="L144" s="34">
        <v>444499.99999999994</v>
      </c>
      <c r="M144" s="34">
        <v>25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1079214.1499999999</v>
      </c>
      <c r="C145" s="34">
        <v>11</v>
      </c>
      <c r="D145" s="34">
        <v>0</v>
      </c>
      <c r="E145" s="34">
        <v>0</v>
      </c>
      <c r="F145" s="34">
        <v>0</v>
      </c>
      <c r="G145" s="34">
        <v>0</v>
      </c>
      <c r="H145" s="34">
        <v>1088307.98</v>
      </c>
      <c r="I145" s="34">
        <v>12</v>
      </c>
      <c r="J145" s="34">
        <v>0</v>
      </c>
      <c r="K145" s="34">
        <v>0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612370807.60000002</v>
      </c>
      <c r="C146" s="34">
        <v>536</v>
      </c>
      <c r="D146" s="34">
        <v>184203102.19999999</v>
      </c>
      <c r="E146" s="34">
        <v>479</v>
      </c>
      <c r="F146" s="34">
        <v>8233883.666666667</v>
      </c>
      <c r="G146" s="34">
        <v>142</v>
      </c>
      <c r="H146" s="34">
        <v>594881899.23000002</v>
      </c>
      <c r="I146" s="34">
        <v>535</v>
      </c>
      <c r="J146" s="34">
        <v>179163124.19</v>
      </c>
      <c r="K146" s="34">
        <v>482</v>
      </c>
      <c r="L146" s="34">
        <v>7056388.3333333321</v>
      </c>
      <c r="M146" s="34">
        <v>157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223224895.34999999</v>
      </c>
      <c r="C147" s="34">
        <v>75</v>
      </c>
      <c r="D147" s="34">
        <v>114283094.83</v>
      </c>
      <c r="E147" s="34">
        <v>73</v>
      </c>
      <c r="F147" s="34">
        <v>11800776.333333336</v>
      </c>
      <c r="G147" s="34">
        <v>35</v>
      </c>
      <c r="H147" s="34">
        <v>252624372.16999999</v>
      </c>
      <c r="I147" s="34">
        <v>82</v>
      </c>
      <c r="J147" s="34">
        <v>114905529.47</v>
      </c>
      <c r="K147" s="34">
        <v>80</v>
      </c>
      <c r="L147" s="34">
        <v>12062450.000000007</v>
      </c>
      <c r="M147" s="34">
        <v>38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24297017.109999999</v>
      </c>
      <c r="C148" s="34">
        <v>23</v>
      </c>
      <c r="D148" s="34">
        <v>648813.37</v>
      </c>
      <c r="E148" s="34">
        <v>19</v>
      </c>
      <c r="F148" s="34">
        <v>0</v>
      </c>
      <c r="G148" s="34">
        <v>0</v>
      </c>
      <c r="H148" s="34">
        <v>23809378.379999999</v>
      </c>
      <c r="I148" s="34">
        <v>28</v>
      </c>
      <c r="J148" s="34">
        <v>652988.91</v>
      </c>
      <c r="K148" s="34">
        <v>24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2364304.13</v>
      </c>
      <c r="C149" s="34">
        <v>22</v>
      </c>
      <c r="D149" s="34">
        <v>901243.52</v>
      </c>
      <c r="E149" s="34">
        <v>20</v>
      </c>
      <c r="F149" s="34">
        <v>0</v>
      </c>
      <c r="G149" s="34">
        <v>0</v>
      </c>
      <c r="H149" s="34">
        <v>1949153.52</v>
      </c>
      <c r="I149" s="34">
        <v>20</v>
      </c>
      <c r="J149" s="34">
        <v>908142.54</v>
      </c>
      <c r="K149" s="34">
        <v>20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100382100.95999999</v>
      </c>
      <c r="C150" s="34">
        <v>46</v>
      </c>
      <c r="D150" s="34">
        <v>6280424.6100000003</v>
      </c>
      <c r="E150" s="34">
        <v>33</v>
      </c>
      <c r="F150" s="34">
        <v>0</v>
      </c>
      <c r="G150" s="34">
        <v>0</v>
      </c>
      <c r="H150" s="34">
        <v>71558247.790000007</v>
      </c>
      <c r="I150" s="34">
        <v>45</v>
      </c>
      <c r="J150" s="34">
        <v>6211153.5899999999</v>
      </c>
      <c r="K150" s="34">
        <v>31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5597250.2199999997</v>
      </c>
      <c r="C151" s="34">
        <v>21</v>
      </c>
      <c r="D151" s="34">
        <v>1641347.72</v>
      </c>
      <c r="E151" s="34">
        <v>15</v>
      </c>
      <c r="F151" s="34">
        <v>445050.33333333331</v>
      </c>
      <c r="G151" s="34">
        <v>10</v>
      </c>
      <c r="H151" s="34">
        <v>5969413.8600000003</v>
      </c>
      <c r="I151" s="34">
        <v>20</v>
      </c>
      <c r="J151" s="34">
        <v>1575002.52</v>
      </c>
      <c r="K151" s="34">
        <v>16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359521824.56999999</v>
      </c>
      <c r="C152" s="34">
        <v>216</v>
      </c>
      <c r="D152" s="34">
        <v>68550855.340000004</v>
      </c>
      <c r="E152" s="34">
        <v>192</v>
      </c>
      <c r="F152" s="34">
        <v>1517177.6666666677</v>
      </c>
      <c r="G152" s="34">
        <v>36</v>
      </c>
      <c r="H152" s="34">
        <v>370229214.22000003</v>
      </c>
      <c r="I152" s="34">
        <v>230</v>
      </c>
      <c r="J152" s="34">
        <v>65147443.829999998</v>
      </c>
      <c r="K152" s="34">
        <v>208</v>
      </c>
      <c r="L152" s="34">
        <v>1923824.0000000014</v>
      </c>
      <c r="M152" s="34">
        <v>44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42735241.659999996</v>
      </c>
      <c r="C153" s="34">
        <v>19</v>
      </c>
      <c r="D153" s="34">
        <v>1671005.13</v>
      </c>
      <c r="E153" s="34">
        <v>15</v>
      </c>
      <c r="F153" s="34">
        <v>0</v>
      </c>
      <c r="G153" s="34">
        <v>0</v>
      </c>
      <c r="H153" s="34">
        <v>42363419.710000001</v>
      </c>
      <c r="I153" s="34">
        <v>20</v>
      </c>
      <c r="J153" s="34">
        <v>1500702.55</v>
      </c>
      <c r="K153" s="34">
        <v>15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46068676.189999998</v>
      </c>
      <c r="C154" s="34">
        <v>29</v>
      </c>
      <c r="D154" s="34">
        <v>1842712.66</v>
      </c>
      <c r="E154" s="34">
        <v>26</v>
      </c>
      <c r="F154" s="34">
        <v>0</v>
      </c>
      <c r="G154" s="34">
        <v>0</v>
      </c>
      <c r="H154" s="34">
        <v>38441440.18</v>
      </c>
      <c r="I154" s="34">
        <v>29</v>
      </c>
      <c r="J154" s="34">
        <v>1813045.92</v>
      </c>
      <c r="K154" s="34">
        <v>24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1740504.98</v>
      </c>
      <c r="C155" s="34">
        <v>24</v>
      </c>
      <c r="D155" s="34">
        <v>1103593.98</v>
      </c>
      <c r="E155" s="34">
        <v>22</v>
      </c>
      <c r="F155" s="34">
        <v>0</v>
      </c>
      <c r="G155" s="34">
        <v>0</v>
      </c>
      <c r="H155" s="34">
        <v>1988697.71</v>
      </c>
      <c r="I155" s="34">
        <v>25</v>
      </c>
      <c r="J155" s="34">
        <v>1141689.72</v>
      </c>
      <c r="K155" s="34">
        <v>23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1722318882.26</v>
      </c>
      <c r="C156" s="34">
        <v>608</v>
      </c>
      <c r="D156" s="34">
        <v>346389510.26999998</v>
      </c>
      <c r="E156" s="34">
        <v>531</v>
      </c>
      <c r="F156" s="34">
        <v>16866926.666666668</v>
      </c>
      <c r="G156" s="34">
        <v>250</v>
      </c>
      <c r="H156" s="34">
        <v>1903853156.9100001</v>
      </c>
      <c r="I156" s="34">
        <v>641</v>
      </c>
      <c r="J156" s="34">
        <v>333385401.50999999</v>
      </c>
      <c r="K156" s="34">
        <v>559</v>
      </c>
      <c r="L156" s="34">
        <v>18204181</v>
      </c>
      <c r="M156" s="34">
        <v>262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21915979.710000001</v>
      </c>
      <c r="C157" s="34">
        <v>52</v>
      </c>
      <c r="D157" s="34">
        <v>6384451.3799999999</v>
      </c>
      <c r="E157" s="34">
        <v>48</v>
      </c>
      <c r="F157" s="34">
        <v>89165</v>
      </c>
      <c r="G157" s="34">
        <v>10</v>
      </c>
      <c r="H157" s="34">
        <v>21654797.289999999</v>
      </c>
      <c r="I157" s="34">
        <v>56</v>
      </c>
      <c r="J157" s="34">
        <v>6543333.1500000004</v>
      </c>
      <c r="K157" s="34">
        <v>52</v>
      </c>
      <c r="L157" s="34">
        <v>97743.833333333358</v>
      </c>
      <c r="M157" s="34">
        <v>10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187351585.47999999</v>
      </c>
      <c r="C158" s="34">
        <v>190</v>
      </c>
      <c r="D158" s="34">
        <v>54573426.68</v>
      </c>
      <c r="E158" s="34">
        <v>164</v>
      </c>
      <c r="F158" s="34">
        <v>2646469.6666666628</v>
      </c>
      <c r="G158" s="34">
        <v>66</v>
      </c>
      <c r="H158" s="34">
        <v>173403532.94999999</v>
      </c>
      <c r="I158" s="34">
        <v>205</v>
      </c>
      <c r="J158" s="34">
        <v>49673118.539999999</v>
      </c>
      <c r="K158" s="34">
        <v>174</v>
      </c>
      <c r="L158" s="34">
        <v>2120076.666666667</v>
      </c>
      <c r="M158" s="34">
        <v>68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690057204.45000005</v>
      </c>
      <c r="C159" s="34">
        <v>212</v>
      </c>
      <c r="D159" s="34">
        <v>74458499.099999994</v>
      </c>
      <c r="E159" s="34">
        <v>181</v>
      </c>
      <c r="F159" s="34">
        <v>3677089.166666673</v>
      </c>
      <c r="G159" s="34">
        <v>49</v>
      </c>
      <c r="H159" s="34">
        <v>639871306.41999996</v>
      </c>
      <c r="I159" s="34">
        <v>242</v>
      </c>
      <c r="J159" s="34">
        <v>66998318.159999996</v>
      </c>
      <c r="K159" s="34">
        <v>207</v>
      </c>
      <c r="L159" s="34">
        <v>3826236.8333333367</v>
      </c>
      <c r="M159" s="34">
        <v>62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345505030.66000003</v>
      </c>
      <c r="C160" s="34">
        <v>80</v>
      </c>
      <c r="D160" s="34">
        <v>92432673.390000001</v>
      </c>
      <c r="E160" s="34">
        <v>76</v>
      </c>
      <c r="F160" s="34">
        <v>1383724.8333333344</v>
      </c>
      <c r="G160" s="34">
        <v>31</v>
      </c>
      <c r="H160" s="34">
        <v>314439310.69999999</v>
      </c>
      <c r="I160" s="34">
        <v>87</v>
      </c>
      <c r="J160" s="34">
        <v>90902876.879999995</v>
      </c>
      <c r="K160" s="34">
        <v>81</v>
      </c>
      <c r="L160" s="34">
        <v>1171908.1666666677</v>
      </c>
      <c r="M160" s="34">
        <v>31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303571702.27999997</v>
      </c>
      <c r="C161" s="34">
        <v>237</v>
      </c>
      <c r="D161" s="34">
        <v>77098029.609999999</v>
      </c>
      <c r="E161" s="34">
        <v>218</v>
      </c>
      <c r="F161" s="34">
        <v>2424830.333333333</v>
      </c>
      <c r="G161" s="34">
        <v>88</v>
      </c>
      <c r="H161" s="34">
        <v>297617611.82999998</v>
      </c>
      <c r="I161" s="34">
        <v>249</v>
      </c>
      <c r="J161" s="34">
        <v>77157020.859999999</v>
      </c>
      <c r="K161" s="34">
        <v>227</v>
      </c>
      <c r="L161" s="34">
        <v>1932109.9999999993</v>
      </c>
      <c r="M161" s="34">
        <v>101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2238117.14</v>
      </c>
      <c r="C162" s="34">
        <v>14</v>
      </c>
      <c r="D162" s="34">
        <v>1381870.19</v>
      </c>
      <c r="E162" s="34">
        <v>11</v>
      </c>
      <c r="F162" s="34">
        <v>0</v>
      </c>
      <c r="G162" s="34">
        <v>0</v>
      </c>
      <c r="H162" s="34">
        <v>2031733</v>
      </c>
      <c r="I162" s="34">
        <v>10</v>
      </c>
      <c r="J162" s="34">
        <v>0</v>
      </c>
      <c r="K162" s="34">
        <v>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2581889.42</v>
      </c>
      <c r="C163" s="34">
        <v>28</v>
      </c>
      <c r="D163" s="34">
        <v>906964.16</v>
      </c>
      <c r="E163" s="34">
        <v>21</v>
      </c>
      <c r="F163" s="34">
        <v>0</v>
      </c>
      <c r="G163" s="34">
        <v>0</v>
      </c>
      <c r="H163" s="34">
        <v>2281281.58</v>
      </c>
      <c r="I163" s="34">
        <v>29</v>
      </c>
      <c r="J163" s="34">
        <v>734820.57</v>
      </c>
      <c r="K163" s="34">
        <v>21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10975195.52</v>
      </c>
      <c r="C164" s="34">
        <v>10</v>
      </c>
      <c r="D164" s="34">
        <v>0</v>
      </c>
      <c r="E164" s="34">
        <v>0</v>
      </c>
      <c r="F164" s="34">
        <v>0</v>
      </c>
      <c r="G164" s="34">
        <v>0</v>
      </c>
      <c r="H164" s="34">
        <v>4675915.49</v>
      </c>
      <c r="I164" s="34">
        <v>10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204244900.97</v>
      </c>
      <c r="C165" s="34">
        <v>243</v>
      </c>
      <c r="D165" s="34">
        <v>98338760.579999998</v>
      </c>
      <c r="E165" s="34">
        <v>223</v>
      </c>
      <c r="F165" s="34">
        <v>6169849.833333334</v>
      </c>
      <c r="G165" s="34">
        <v>64</v>
      </c>
      <c r="H165" s="34">
        <v>204093367.43000001</v>
      </c>
      <c r="I165" s="34">
        <v>243</v>
      </c>
      <c r="J165" s="34">
        <v>96250513.659999996</v>
      </c>
      <c r="K165" s="34">
        <v>220</v>
      </c>
      <c r="L165" s="34">
        <v>3930931.1666666651</v>
      </c>
      <c r="M165" s="34">
        <v>71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4529225.08</v>
      </c>
      <c r="C166" s="34">
        <v>25</v>
      </c>
      <c r="D166" s="34">
        <v>634062.48</v>
      </c>
      <c r="E166" s="34">
        <v>14</v>
      </c>
      <c r="F166" s="34">
        <v>0</v>
      </c>
      <c r="G166" s="34">
        <v>0</v>
      </c>
      <c r="H166" s="34">
        <v>4713729.76</v>
      </c>
      <c r="I166" s="34">
        <v>27</v>
      </c>
      <c r="J166" s="34">
        <v>641636.71</v>
      </c>
      <c r="K166" s="34">
        <v>16</v>
      </c>
      <c r="L166" s="34">
        <v>29777.833333333303</v>
      </c>
      <c r="M166" s="34">
        <v>10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87202523.099999994</v>
      </c>
      <c r="C167" s="34">
        <v>13</v>
      </c>
      <c r="D167" s="34">
        <v>30271238.510000002</v>
      </c>
      <c r="E167" s="34">
        <v>11</v>
      </c>
      <c r="F167" s="34">
        <v>0</v>
      </c>
      <c r="G167" s="34">
        <v>0</v>
      </c>
      <c r="H167" s="34">
        <v>71080344.900000006</v>
      </c>
      <c r="I167" s="34">
        <v>11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649835.96</v>
      </c>
      <c r="C168" s="34">
        <v>10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4130501.81</v>
      </c>
      <c r="C169" s="34">
        <v>12</v>
      </c>
      <c r="D169" s="34">
        <v>413780.54</v>
      </c>
      <c r="E169" s="34">
        <v>10</v>
      </c>
      <c r="F169" s="34">
        <v>0</v>
      </c>
      <c r="G169" s="34">
        <v>0</v>
      </c>
      <c r="H169" s="34">
        <v>4162900.62</v>
      </c>
      <c r="I169" s="34">
        <v>16</v>
      </c>
      <c r="J169" s="34">
        <v>448211.24</v>
      </c>
      <c r="K169" s="34">
        <v>13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722064.92</v>
      </c>
      <c r="C170" s="34">
        <v>10</v>
      </c>
      <c r="D170" s="34">
        <v>0</v>
      </c>
      <c r="E170" s="34">
        <v>0</v>
      </c>
      <c r="F170" s="34">
        <v>0</v>
      </c>
      <c r="G170" s="34">
        <v>0</v>
      </c>
      <c r="H170" s="34">
        <v>901117.61</v>
      </c>
      <c r="I170" s="34">
        <v>13</v>
      </c>
      <c r="J170" s="34">
        <v>260849.32</v>
      </c>
      <c r="K170" s="34">
        <v>11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187402614.19999999</v>
      </c>
      <c r="C171" s="34">
        <v>137</v>
      </c>
      <c r="D171" s="34">
        <v>29280844.719999999</v>
      </c>
      <c r="E171" s="34">
        <v>121</v>
      </c>
      <c r="F171" s="34">
        <v>404552.99999999994</v>
      </c>
      <c r="G171" s="34">
        <v>24</v>
      </c>
      <c r="H171" s="34">
        <v>204735811.75</v>
      </c>
      <c r="I171" s="34">
        <v>140</v>
      </c>
      <c r="J171" s="34">
        <v>35630430.350000001</v>
      </c>
      <c r="K171" s="34">
        <v>121</v>
      </c>
      <c r="L171" s="34">
        <v>446276.83333333262</v>
      </c>
      <c r="M171" s="34">
        <v>29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16752928.310000001</v>
      </c>
      <c r="C172" s="34">
        <v>70</v>
      </c>
      <c r="D172" s="34">
        <v>6403447.71</v>
      </c>
      <c r="E172" s="34">
        <v>60</v>
      </c>
      <c r="F172" s="34">
        <v>188536.3333333334</v>
      </c>
      <c r="G172" s="34">
        <v>24</v>
      </c>
      <c r="H172" s="34">
        <v>17207062.420000002</v>
      </c>
      <c r="I172" s="34">
        <v>72</v>
      </c>
      <c r="J172" s="34">
        <v>6551330.6900000004</v>
      </c>
      <c r="K172" s="34">
        <v>63</v>
      </c>
      <c r="L172" s="34">
        <v>280013.66666666669</v>
      </c>
      <c r="M172" s="34">
        <v>27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3971054.99</v>
      </c>
      <c r="C173" s="34">
        <v>17</v>
      </c>
      <c r="D173" s="34">
        <v>388311.25</v>
      </c>
      <c r="E173" s="34">
        <v>14</v>
      </c>
      <c r="F173" s="34">
        <v>0</v>
      </c>
      <c r="G173" s="34">
        <v>0</v>
      </c>
      <c r="H173" s="34">
        <v>4608254.5199999996</v>
      </c>
      <c r="I173" s="34">
        <v>20</v>
      </c>
      <c r="J173" s="34">
        <v>455939.48</v>
      </c>
      <c r="K173" s="34">
        <v>18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15373865.720000001</v>
      </c>
      <c r="C174" s="34">
        <v>29</v>
      </c>
      <c r="D174" s="34">
        <v>2919883.37</v>
      </c>
      <c r="E174" s="34">
        <v>26</v>
      </c>
      <c r="F174" s="34">
        <v>0</v>
      </c>
      <c r="G174" s="34">
        <v>0</v>
      </c>
      <c r="H174" s="34">
        <v>16076477.880000001</v>
      </c>
      <c r="I174" s="34">
        <v>31</v>
      </c>
      <c r="J174" s="34">
        <v>2847200.95</v>
      </c>
      <c r="K174" s="34">
        <v>28</v>
      </c>
      <c r="L174" s="34">
        <v>0</v>
      </c>
      <c r="M174" s="34">
        <v>0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41919938.950000003</v>
      </c>
      <c r="C175" s="34">
        <v>37</v>
      </c>
      <c r="D175" s="34">
        <v>3489057.54</v>
      </c>
      <c r="E175" s="34">
        <v>30</v>
      </c>
      <c r="F175" s="34">
        <v>812290.49999999953</v>
      </c>
      <c r="G175" s="34">
        <v>15</v>
      </c>
      <c r="H175" s="34">
        <v>42319181.299999997</v>
      </c>
      <c r="I175" s="34">
        <v>37</v>
      </c>
      <c r="J175" s="34">
        <v>3690029.67</v>
      </c>
      <c r="K175" s="34">
        <v>31</v>
      </c>
      <c r="L175" s="34">
        <v>592823.50000000058</v>
      </c>
      <c r="M175" s="34">
        <v>18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2282582.84</v>
      </c>
      <c r="C176" s="34">
        <v>33</v>
      </c>
      <c r="D176" s="34">
        <v>1293291.69</v>
      </c>
      <c r="E176" s="34">
        <v>30</v>
      </c>
      <c r="F176" s="34">
        <v>0</v>
      </c>
      <c r="G176" s="34">
        <v>0</v>
      </c>
      <c r="H176" s="34">
        <v>2452173.67</v>
      </c>
      <c r="I176" s="34">
        <v>33</v>
      </c>
      <c r="J176" s="34">
        <v>1292115.81</v>
      </c>
      <c r="K176" s="34">
        <v>29</v>
      </c>
      <c r="L176" s="34">
        <v>0</v>
      </c>
      <c r="M176" s="34">
        <v>0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32904187.690000001</v>
      </c>
      <c r="C177" s="34">
        <v>67</v>
      </c>
      <c r="D177" s="34">
        <v>3974715.18</v>
      </c>
      <c r="E177" s="34">
        <v>60</v>
      </c>
      <c r="F177" s="34">
        <v>76662.5</v>
      </c>
      <c r="G177" s="34">
        <v>15</v>
      </c>
      <c r="H177" s="34">
        <v>28739435.620000001</v>
      </c>
      <c r="I177" s="34">
        <v>71</v>
      </c>
      <c r="J177" s="34">
        <v>3215402.91</v>
      </c>
      <c r="K177" s="34">
        <v>63</v>
      </c>
      <c r="L177" s="34">
        <v>45496.666666666635</v>
      </c>
      <c r="M177" s="34">
        <v>20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175269580.03</v>
      </c>
      <c r="C178" s="34">
        <v>94</v>
      </c>
      <c r="D178" s="34">
        <v>18345758.010000002</v>
      </c>
      <c r="E178" s="34">
        <v>80</v>
      </c>
      <c r="F178" s="34">
        <v>4488665</v>
      </c>
      <c r="G178" s="34">
        <v>28</v>
      </c>
      <c r="H178" s="34">
        <v>190819968.62</v>
      </c>
      <c r="I178" s="34">
        <v>99</v>
      </c>
      <c r="J178" s="34">
        <v>18899941.510000002</v>
      </c>
      <c r="K178" s="34">
        <v>87</v>
      </c>
      <c r="L178" s="34">
        <v>3225978.3333333367</v>
      </c>
      <c r="M178" s="34">
        <v>30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21853896.100000001</v>
      </c>
      <c r="C179" s="34">
        <v>38</v>
      </c>
      <c r="D179" s="34">
        <v>5410993.5800000001</v>
      </c>
      <c r="E179" s="34">
        <v>35</v>
      </c>
      <c r="F179" s="34">
        <v>0</v>
      </c>
      <c r="G179" s="34">
        <v>0</v>
      </c>
      <c r="H179" s="34">
        <v>20340430.18</v>
      </c>
      <c r="I179" s="34">
        <v>38</v>
      </c>
      <c r="J179" s="34">
        <v>3201658.93</v>
      </c>
      <c r="K179" s="34">
        <v>37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1933536.29</v>
      </c>
      <c r="C180" s="34">
        <v>21</v>
      </c>
      <c r="D180" s="34">
        <v>112411.04</v>
      </c>
      <c r="E180" s="34">
        <v>18</v>
      </c>
      <c r="F180" s="34">
        <v>0</v>
      </c>
      <c r="G180" s="34">
        <v>0</v>
      </c>
      <c r="H180" s="34">
        <v>1132253.44</v>
      </c>
      <c r="I180" s="34">
        <v>19</v>
      </c>
      <c r="J180" s="34">
        <v>86374.13</v>
      </c>
      <c r="K180" s="34">
        <v>17</v>
      </c>
      <c r="L180" s="34">
        <v>0</v>
      </c>
      <c r="M180" s="34">
        <v>0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121477602.05</v>
      </c>
      <c r="C181" s="34">
        <v>153</v>
      </c>
      <c r="D181" s="34">
        <v>37435336.5</v>
      </c>
      <c r="E181" s="34">
        <v>126</v>
      </c>
      <c r="F181" s="34">
        <v>822899.33333333326</v>
      </c>
      <c r="G181" s="34">
        <v>29</v>
      </c>
      <c r="H181" s="34">
        <v>124035158.45999999</v>
      </c>
      <c r="I181" s="34">
        <v>155</v>
      </c>
      <c r="J181" s="34">
        <v>40121873.140000001</v>
      </c>
      <c r="K181" s="34">
        <v>128</v>
      </c>
      <c r="L181" s="34">
        <v>1444345.833333333</v>
      </c>
      <c r="M181" s="34">
        <v>39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214810.12</v>
      </c>
      <c r="C182" s="34">
        <v>11</v>
      </c>
      <c r="D182" s="34">
        <v>73689.88</v>
      </c>
      <c r="E182" s="34">
        <v>10</v>
      </c>
      <c r="F182" s="34">
        <v>0</v>
      </c>
      <c r="G182" s="34">
        <v>0</v>
      </c>
      <c r="H182" s="34">
        <v>187809.33</v>
      </c>
      <c r="I182" s="34">
        <v>10</v>
      </c>
      <c r="J182" s="34">
        <v>0</v>
      </c>
      <c r="K182" s="34">
        <v>0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10955106.199999999</v>
      </c>
      <c r="C183" s="34">
        <v>38</v>
      </c>
      <c r="D183" s="34">
        <v>4198546.8899999997</v>
      </c>
      <c r="E183" s="34">
        <v>34</v>
      </c>
      <c r="F183" s="34">
        <v>0</v>
      </c>
      <c r="G183" s="34">
        <v>0</v>
      </c>
      <c r="H183" s="34">
        <v>11380314.82</v>
      </c>
      <c r="I183" s="34">
        <v>42</v>
      </c>
      <c r="J183" s="34">
        <v>3621535.96</v>
      </c>
      <c r="K183" s="34">
        <v>37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3492240.58</v>
      </c>
      <c r="C184" s="34">
        <v>19</v>
      </c>
      <c r="D184" s="34">
        <v>1103942.1399999999</v>
      </c>
      <c r="E184" s="34">
        <v>18</v>
      </c>
      <c r="F184" s="34">
        <v>0</v>
      </c>
      <c r="G184" s="34">
        <v>0</v>
      </c>
      <c r="H184" s="34">
        <v>4332597.09</v>
      </c>
      <c r="I184" s="34">
        <v>20</v>
      </c>
      <c r="J184" s="34">
        <v>1111731.3799999999</v>
      </c>
      <c r="K184" s="34">
        <v>18</v>
      </c>
      <c r="L184" s="34">
        <v>0</v>
      </c>
      <c r="M184" s="34">
        <v>0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58274533.289999999</v>
      </c>
      <c r="C185" s="34">
        <v>79</v>
      </c>
      <c r="D185" s="34">
        <v>28099436.940000001</v>
      </c>
      <c r="E185" s="34">
        <v>63</v>
      </c>
      <c r="F185" s="34">
        <v>129576.16666666667</v>
      </c>
      <c r="G185" s="34">
        <v>18</v>
      </c>
      <c r="H185" s="34">
        <v>43626178.159999996</v>
      </c>
      <c r="I185" s="34">
        <v>79</v>
      </c>
      <c r="J185" s="34">
        <v>22593748.870000001</v>
      </c>
      <c r="K185" s="34">
        <v>64</v>
      </c>
      <c r="L185" s="34">
        <v>129343.99999999997</v>
      </c>
      <c r="M185" s="34">
        <v>13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2530559.09</v>
      </c>
      <c r="C186" s="34">
        <v>15</v>
      </c>
      <c r="D186" s="34">
        <v>867405.11</v>
      </c>
      <c r="E186" s="34">
        <v>13</v>
      </c>
      <c r="F186" s="34">
        <v>0</v>
      </c>
      <c r="G186" s="34">
        <v>0</v>
      </c>
      <c r="H186" s="34">
        <v>3345221.65</v>
      </c>
      <c r="I186" s="34">
        <v>16</v>
      </c>
      <c r="J186" s="34">
        <v>844769.16</v>
      </c>
      <c r="K186" s="34">
        <v>13</v>
      </c>
      <c r="L186" s="34">
        <v>0</v>
      </c>
      <c r="M186" s="34">
        <v>0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143644048.61000001</v>
      </c>
      <c r="C187" s="34">
        <v>189</v>
      </c>
      <c r="D187" s="34">
        <v>37471068.609999999</v>
      </c>
      <c r="E187" s="34">
        <v>169</v>
      </c>
      <c r="F187" s="34">
        <v>4720494.6666666633</v>
      </c>
      <c r="G187" s="34">
        <v>40</v>
      </c>
      <c r="H187" s="34">
        <v>146749742.18000001</v>
      </c>
      <c r="I187" s="34">
        <v>195</v>
      </c>
      <c r="J187" s="34">
        <v>37858863.939999998</v>
      </c>
      <c r="K187" s="34">
        <v>171</v>
      </c>
      <c r="L187" s="34">
        <v>2632276.3333333335</v>
      </c>
      <c r="M187" s="34">
        <v>44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8811362.7799999993</v>
      </c>
      <c r="C188" s="34">
        <v>26</v>
      </c>
      <c r="D188" s="34">
        <v>1347105.51</v>
      </c>
      <c r="E188" s="34">
        <v>23</v>
      </c>
      <c r="F188" s="34">
        <v>0</v>
      </c>
      <c r="G188" s="34">
        <v>0</v>
      </c>
      <c r="H188" s="34">
        <v>12656088.630000001</v>
      </c>
      <c r="I188" s="34">
        <v>25</v>
      </c>
      <c r="J188" s="34">
        <v>1742643.96</v>
      </c>
      <c r="K188" s="34">
        <v>21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1113959.8600000001</v>
      </c>
      <c r="C189" s="34">
        <v>16</v>
      </c>
      <c r="D189" s="34">
        <v>300908.07</v>
      </c>
      <c r="E189" s="34">
        <v>13</v>
      </c>
      <c r="F189" s="34">
        <v>0</v>
      </c>
      <c r="G189" s="34">
        <v>0</v>
      </c>
      <c r="H189" s="34">
        <v>1089724.6100000001</v>
      </c>
      <c r="I189" s="34">
        <v>15</v>
      </c>
      <c r="J189" s="34">
        <v>476924.55</v>
      </c>
      <c r="K189" s="34">
        <v>13</v>
      </c>
      <c r="L189" s="34">
        <v>0</v>
      </c>
      <c r="M189" s="34">
        <v>0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21912518.829999998</v>
      </c>
      <c r="C190" s="34">
        <v>69</v>
      </c>
      <c r="D190" s="34">
        <v>4264022.53</v>
      </c>
      <c r="E190" s="34">
        <v>62</v>
      </c>
      <c r="F190" s="34">
        <v>667137.6666666664</v>
      </c>
      <c r="G190" s="34">
        <v>22</v>
      </c>
      <c r="H190" s="34">
        <v>20539284.920000002</v>
      </c>
      <c r="I190" s="34">
        <v>68</v>
      </c>
      <c r="J190" s="34">
        <v>4188641.16</v>
      </c>
      <c r="K190" s="34">
        <v>61</v>
      </c>
      <c r="L190" s="34">
        <v>966229.8333333336</v>
      </c>
      <c r="M190" s="34">
        <v>21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2428572.1800000002</v>
      </c>
      <c r="C191" s="34">
        <v>27</v>
      </c>
      <c r="D191" s="34">
        <v>564914.55000000005</v>
      </c>
      <c r="E191" s="34">
        <v>21</v>
      </c>
      <c r="F191" s="34">
        <v>0</v>
      </c>
      <c r="G191" s="34">
        <v>0</v>
      </c>
      <c r="H191" s="34">
        <v>2311344.87</v>
      </c>
      <c r="I191" s="34">
        <v>29</v>
      </c>
      <c r="J191" s="34">
        <v>535079.92000000004</v>
      </c>
      <c r="K191" s="34">
        <v>23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1217231.6200000001</v>
      </c>
      <c r="C192" s="34">
        <v>10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62164954.939999998</v>
      </c>
      <c r="C193" s="34">
        <v>73</v>
      </c>
      <c r="D193" s="34">
        <v>10045440.800000001</v>
      </c>
      <c r="E193" s="34">
        <v>63</v>
      </c>
      <c r="F193" s="34">
        <v>387037.33333333372</v>
      </c>
      <c r="G193" s="34">
        <v>16</v>
      </c>
      <c r="H193" s="34">
        <v>54675485.270000003</v>
      </c>
      <c r="I193" s="34">
        <v>70</v>
      </c>
      <c r="J193" s="34">
        <v>9893668.9199999999</v>
      </c>
      <c r="K193" s="34">
        <v>62</v>
      </c>
      <c r="L193" s="34">
        <v>332233.33333333343</v>
      </c>
      <c r="M193" s="34">
        <v>17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2480416.3199999998</v>
      </c>
      <c r="C194" s="34">
        <v>27</v>
      </c>
      <c r="D194" s="34">
        <v>464585.96</v>
      </c>
      <c r="E194" s="34">
        <v>19</v>
      </c>
      <c r="F194" s="34">
        <v>54967.166666666693</v>
      </c>
      <c r="G194" s="34">
        <v>13</v>
      </c>
      <c r="H194" s="34">
        <v>2087860.85</v>
      </c>
      <c r="I194" s="34">
        <v>23</v>
      </c>
      <c r="J194" s="34">
        <v>290051.52</v>
      </c>
      <c r="K194" s="34">
        <v>17</v>
      </c>
      <c r="L194" s="34">
        <v>52447.666666666635</v>
      </c>
      <c r="M194" s="34">
        <v>11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6619499.4199999999</v>
      </c>
      <c r="C195" s="34">
        <v>21</v>
      </c>
      <c r="D195" s="34">
        <v>1021851.7</v>
      </c>
      <c r="E195" s="34">
        <v>18</v>
      </c>
      <c r="F195" s="34">
        <v>0</v>
      </c>
      <c r="G195" s="34">
        <v>0</v>
      </c>
      <c r="H195" s="34">
        <v>7784271.0300000003</v>
      </c>
      <c r="I195" s="34">
        <v>20</v>
      </c>
      <c r="J195" s="34">
        <v>1189501.52</v>
      </c>
      <c r="K195" s="34">
        <v>17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14784177.960000001</v>
      </c>
      <c r="C196" s="34">
        <v>41</v>
      </c>
      <c r="D196" s="34">
        <v>1293291.19</v>
      </c>
      <c r="E196" s="34">
        <v>31</v>
      </c>
      <c r="F196" s="34">
        <v>0</v>
      </c>
      <c r="G196" s="34">
        <v>0</v>
      </c>
      <c r="H196" s="34">
        <v>13506016.609999999</v>
      </c>
      <c r="I196" s="34">
        <v>40</v>
      </c>
      <c r="J196" s="34">
        <v>1088222.3700000001</v>
      </c>
      <c r="K196" s="34">
        <v>29</v>
      </c>
      <c r="L196" s="34">
        <v>0</v>
      </c>
      <c r="M196" s="34">
        <v>0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51216299.009999998</v>
      </c>
      <c r="C197" s="34">
        <v>53</v>
      </c>
      <c r="D197" s="34">
        <v>6518326.21</v>
      </c>
      <c r="E197" s="34">
        <v>44</v>
      </c>
      <c r="F197" s="34">
        <v>454064.50000000012</v>
      </c>
      <c r="G197" s="34">
        <v>14</v>
      </c>
      <c r="H197" s="34">
        <v>31889871.550000001</v>
      </c>
      <c r="I197" s="34">
        <v>50</v>
      </c>
      <c r="J197" s="34">
        <v>6472095.8399999999</v>
      </c>
      <c r="K197" s="34">
        <v>40</v>
      </c>
      <c r="L197" s="34">
        <v>446625.49999999965</v>
      </c>
      <c r="M197" s="34">
        <v>18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9470155.3000000007</v>
      </c>
      <c r="C198" s="34">
        <v>24</v>
      </c>
      <c r="D198" s="34">
        <v>5104783.37</v>
      </c>
      <c r="E198" s="34">
        <v>21</v>
      </c>
      <c r="F198" s="34">
        <v>0</v>
      </c>
      <c r="G198" s="34">
        <v>0</v>
      </c>
      <c r="H198" s="34">
        <v>9333165.9000000004</v>
      </c>
      <c r="I198" s="34">
        <v>21</v>
      </c>
      <c r="J198" s="34">
        <v>4969315.2300000004</v>
      </c>
      <c r="K198" s="34">
        <v>20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1720706.89</v>
      </c>
      <c r="C199" s="34">
        <v>18</v>
      </c>
      <c r="D199" s="34">
        <v>398629.25</v>
      </c>
      <c r="E199" s="34">
        <v>13</v>
      </c>
      <c r="F199" s="34">
        <v>0</v>
      </c>
      <c r="G199" s="34">
        <v>0</v>
      </c>
      <c r="H199" s="34">
        <v>1732191.34</v>
      </c>
      <c r="I199" s="34">
        <v>16</v>
      </c>
      <c r="J199" s="34">
        <v>416627.66</v>
      </c>
      <c r="K199" s="34">
        <v>10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1094101.47</v>
      </c>
      <c r="C200" s="34">
        <v>11</v>
      </c>
      <c r="D200" s="34">
        <v>0</v>
      </c>
      <c r="E200" s="34">
        <v>0</v>
      </c>
      <c r="F200" s="34">
        <v>0</v>
      </c>
      <c r="G200" s="34">
        <v>0</v>
      </c>
      <c r="H200" s="34">
        <v>1108993.43</v>
      </c>
      <c r="I200" s="34">
        <v>11</v>
      </c>
      <c r="J200" s="34">
        <v>364784.76</v>
      </c>
      <c r="K200" s="34">
        <v>10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4436866.32</v>
      </c>
      <c r="C201" s="34">
        <v>13</v>
      </c>
      <c r="D201" s="34">
        <v>0</v>
      </c>
      <c r="E201" s="34">
        <v>0</v>
      </c>
      <c r="F201" s="34">
        <v>0</v>
      </c>
      <c r="G201" s="34">
        <v>0</v>
      </c>
      <c r="H201" s="34">
        <v>4204671.05</v>
      </c>
      <c r="I201" s="34">
        <v>11</v>
      </c>
      <c r="J201" s="34">
        <v>0</v>
      </c>
      <c r="K201" s="34">
        <v>0</v>
      </c>
      <c r="L201" s="34">
        <v>0</v>
      </c>
      <c r="M201" s="34">
        <v>0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7311200.4400000004</v>
      </c>
      <c r="C202" s="34">
        <v>38</v>
      </c>
      <c r="D202" s="34">
        <v>1520484.06</v>
      </c>
      <c r="E202" s="34">
        <v>35</v>
      </c>
      <c r="F202" s="34">
        <v>234647.33333333328</v>
      </c>
      <c r="G202" s="34">
        <v>11</v>
      </c>
      <c r="H202" s="34">
        <v>9153183</v>
      </c>
      <c r="I202" s="34">
        <v>41</v>
      </c>
      <c r="J202" s="34">
        <v>1756331.18</v>
      </c>
      <c r="K202" s="34">
        <v>36</v>
      </c>
      <c r="L202" s="34">
        <v>355062.16666666645</v>
      </c>
      <c r="M202" s="34">
        <v>14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20352769.48</v>
      </c>
      <c r="C203" s="34">
        <v>55</v>
      </c>
      <c r="D203" s="34">
        <v>4897065.33</v>
      </c>
      <c r="E203" s="34">
        <v>48</v>
      </c>
      <c r="F203" s="34">
        <v>0</v>
      </c>
      <c r="G203" s="34">
        <v>0</v>
      </c>
      <c r="H203" s="34">
        <v>30067157.73</v>
      </c>
      <c r="I203" s="34">
        <v>56</v>
      </c>
      <c r="J203" s="34">
        <v>4798590.08</v>
      </c>
      <c r="K203" s="34">
        <v>48</v>
      </c>
      <c r="L203" s="34">
        <v>35735.999999999964</v>
      </c>
      <c r="M203" s="34">
        <v>12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1140621307.79</v>
      </c>
      <c r="C204" s="34">
        <v>459</v>
      </c>
      <c r="D204" s="34">
        <v>383223963.43000001</v>
      </c>
      <c r="E204" s="34">
        <v>391</v>
      </c>
      <c r="F204" s="34">
        <v>18554811.833333332</v>
      </c>
      <c r="G204" s="34">
        <v>179</v>
      </c>
      <c r="H204" s="34">
        <v>1450176764.95</v>
      </c>
      <c r="I204" s="34">
        <v>471</v>
      </c>
      <c r="J204" s="34">
        <v>385030527.57999998</v>
      </c>
      <c r="K204" s="34">
        <v>396</v>
      </c>
      <c r="L204" s="34">
        <v>20260178.666666668</v>
      </c>
      <c r="M204" s="34">
        <v>196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57333780.149999999</v>
      </c>
      <c r="C205" s="34">
        <v>90</v>
      </c>
      <c r="D205" s="34">
        <v>23646615.690000001</v>
      </c>
      <c r="E205" s="34">
        <v>83</v>
      </c>
      <c r="F205" s="34">
        <v>195662.33333333331</v>
      </c>
      <c r="G205" s="34">
        <v>18</v>
      </c>
      <c r="H205" s="34">
        <v>67841251.340000004</v>
      </c>
      <c r="I205" s="34">
        <v>96</v>
      </c>
      <c r="J205" s="34">
        <v>30379189.059999999</v>
      </c>
      <c r="K205" s="34">
        <v>88</v>
      </c>
      <c r="L205" s="34">
        <v>128119.33333333333</v>
      </c>
      <c r="M205" s="34">
        <v>20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41286262.140000001</v>
      </c>
      <c r="C206" s="34">
        <v>92</v>
      </c>
      <c r="D206" s="34">
        <v>10864936.18</v>
      </c>
      <c r="E206" s="34">
        <v>78</v>
      </c>
      <c r="F206" s="34">
        <v>560628.33333333337</v>
      </c>
      <c r="G206" s="34">
        <v>35</v>
      </c>
      <c r="H206" s="34">
        <v>44810263.520000003</v>
      </c>
      <c r="I206" s="34">
        <v>89</v>
      </c>
      <c r="J206" s="34">
        <v>10784865.5</v>
      </c>
      <c r="K206" s="34">
        <v>79</v>
      </c>
      <c r="L206" s="34">
        <v>601798.16666666628</v>
      </c>
      <c r="M206" s="34">
        <v>37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11072436.67</v>
      </c>
      <c r="C207" s="34">
        <v>34</v>
      </c>
      <c r="D207" s="34">
        <v>6272392.5</v>
      </c>
      <c r="E207" s="34">
        <v>28</v>
      </c>
      <c r="F207" s="34">
        <v>0</v>
      </c>
      <c r="G207" s="34">
        <v>0</v>
      </c>
      <c r="H207" s="34">
        <v>10908528.35</v>
      </c>
      <c r="I207" s="34">
        <v>28</v>
      </c>
      <c r="J207" s="34">
        <v>5703251.6299999999</v>
      </c>
      <c r="K207" s="34">
        <v>23</v>
      </c>
      <c r="L207" s="34">
        <v>0</v>
      </c>
      <c r="M207" s="34">
        <v>0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214974804.88999999</v>
      </c>
      <c r="C208" s="34">
        <v>120</v>
      </c>
      <c r="D208" s="34">
        <v>18018558.100000001</v>
      </c>
      <c r="E208" s="34">
        <v>100</v>
      </c>
      <c r="F208" s="34">
        <v>3014632.3333333363</v>
      </c>
      <c r="G208" s="34">
        <v>28</v>
      </c>
      <c r="H208" s="34">
        <v>287511842.76999998</v>
      </c>
      <c r="I208" s="34">
        <v>115</v>
      </c>
      <c r="J208" s="34">
        <v>19829507.289999999</v>
      </c>
      <c r="K208" s="34">
        <v>94</v>
      </c>
      <c r="L208" s="34">
        <v>4803104.6666666633</v>
      </c>
      <c r="M208" s="34">
        <v>26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6599684.8399999999</v>
      </c>
      <c r="C209" s="34">
        <v>38</v>
      </c>
      <c r="D209" s="34">
        <v>2096667.26</v>
      </c>
      <c r="E209" s="34">
        <v>33</v>
      </c>
      <c r="F209" s="34">
        <v>0</v>
      </c>
      <c r="G209" s="34">
        <v>0</v>
      </c>
      <c r="H209" s="34">
        <v>16856178.309999999</v>
      </c>
      <c r="I209" s="34">
        <v>38</v>
      </c>
      <c r="J209" s="34">
        <v>1945158.87</v>
      </c>
      <c r="K209" s="34">
        <v>31</v>
      </c>
      <c r="L209" s="34">
        <v>0</v>
      </c>
      <c r="M209" s="34">
        <v>0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94115863.480000004</v>
      </c>
      <c r="C210" s="34">
        <v>158</v>
      </c>
      <c r="D210" s="34">
        <v>24640249.43</v>
      </c>
      <c r="E210" s="34">
        <v>141</v>
      </c>
      <c r="F210" s="34">
        <v>1622692.6666666663</v>
      </c>
      <c r="G210" s="34">
        <v>51</v>
      </c>
      <c r="H210" s="34">
        <v>96206797.689999998</v>
      </c>
      <c r="I210" s="34">
        <v>165</v>
      </c>
      <c r="J210" s="34">
        <v>24269740.329999998</v>
      </c>
      <c r="K210" s="34">
        <v>148</v>
      </c>
      <c r="L210" s="34">
        <v>1956987.3333333328</v>
      </c>
      <c r="M210" s="34">
        <v>55</v>
      </c>
      <c r="N210" s="34"/>
      <c r="O210" s="34"/>
      <c r="P210" s="34"/>
      <c r="Q210" s="34"/>
    </row>
    <row r="211" spans="1:17" x14ac:dyDescent="0.25">
      <c r="A211" s="34" t="s">
        <v>261</v>
      </c>
      <c r="B211" s="34">
        <v>2330963.6800000002</v>
      </c>
      <c r="C211" s="34">
        <v>19</v>
      </c>
      <c r="D211" s="34">
        <v>1137775.1499999999</v>
      </c>
      <c r="E211" s="34">
        <v>18</v>
      </c>
      <c r="F211" s="34">
        <v>0</v>
      </c>
      <c r="G211" s="34">
        <v>0</v>
      </c>
      <c r="H211" s="34">
        <v>2388277</v>
      </c>
      <c r="I211" s="34">
        <v>20</v>
      </c>
      <c r="J211" s="34">
        <v>1199717.2</v>
      </c>
      <c r="K211" s="34">
        <v>19</v>
      </c>
      <c r="L211" s="34">
        <v>0</v>
      </c>
      <c r="M211" s="34">
        <v>0</v>
      </c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262</v>
      </c>
      <c r="B2" s="39">
        <v>968629088.83000004</v>
      </c>
      <c r="C2" s="35">
        <v>947</v>
      </c>
      <c r="D2" s="39">
        <v>177221775.75999999</v>
      </c>
      <c r="E2" s="35">
        <v>810</v>
      </c>
      <c r="F2" s="39">
        <v>8738669.166666666</v>
      </c>
      <c r="G2" s="35">
        <v>196</v>
      </c>
      <c r="H2" s="39">
        <v>973900285</v>
      </c>
      <c r="I2" s="35">
        <v>965</v>
      </c>
      <c r="J2" s="39">
        <v>181394844.5</v>
      </c>
      <c r="K2" s="35">
        <v>826</v>
      </c>
      <c r="L2" s="39">
        <v>7676171.1666666688</v>
      </c>
      <c r="M2" s="36">
        <v>205</v>
      </c>
      <c r="N2" s="34"/>
    </row>
    <row r="3" spans="1:14" x14ac:dyDescent="0.25">
      <c r="A3" s="34" t="s">
        <v>263</v>
      </c>
      <c r="B3" s="39">
        <v>1217165849.8399999</v>
      </c>
      <c r="C3" s="35">
        <v>1030</v>
      </c>
      <c r="D3" s="39">
        <v>292439150.45999998</v>
      </c>
      <c r="E3" s="35">
        <v>867</v>
      </c>
      <c r="F3" s="39">
        <v>8494274.9999999925</v>
      </c>
      <c r="G3" s="35">
        <v>239</v>
      </c>
      <c r="H3" s="39">
        <v>1190443706.9000001</v>
      </c>
      <c r="I3" s="35">
        <v>1062</v>
      </c>
      <c r="J3" s="39">
        <v>284616207.26999998</v>
      </c>
      <c r="K3" s="35">
        <v>891</v>
      </c>
      <c r="L3" s="39">
        <v>8773460.5000000075</v>
      </c>
      <c r="M3" s="36">
        <v>254</v>
      </c>
      <c r="N3" s="34"/>
    </row>
    <row r="4" spans="1:14" x14ac:dyDescent="0.25">
      <c r="A4" s="34" t="s">
        <v>264</v>
      </c>
      <c r="B4" s="39">
        <v>656633408.00999999</v>
      </c>
      <c r="C4" s="35">
        <v>792</v>
      </c>
      <c r="D4" s="39">
        <v>153863302.19</v>
      </c>
      <c r="E4" s="35">
        <v>700</v>
      </c>
      <c r="F4" s="39">
        <v>3907251.5</v>
      </c>
      <c r="G4" s="35">
        <v>202</v>
      </c>
      <c r="H4" s="39">
        <v>645810576.20000005</v>
      </c>
      <c r="I4" s="35">
        <v>819</v>
      </c>
      <c r="J4" s="39">
        <v>154185993.41</v>
      </c>
      <c r="K4" s="35">
        <v>716</v>
      </c>
      <c r="L4" s="39">
        <v>4103201.9999999995</v>
      </c>
      <c r="M4" s="36">
        <v>224</v>
      </c>
      <c r="N4" s="34"/>
    </row>
    <row r="5" spans="1:14" x14ac:dyDescent="0.25">
      <c r="A5" s="34" t="s">
        <v>265</v>
      </c>
      <c r="B5" s="39">
        <v>7832188496.8999996</v>
      </c>
      <c r="C5" s="40">
        <v>3893</v>
      </c>
      <c r="D5" s="39">
        <v>1654724047.8800001</v>
      </c>
      <c r="E5" s="40">
        <v>3335</v>
      </c>
      <c r="F5" s="39">
        <v>71238472.166666672</v>
      </c>
      <c r="G5" s="35">
        <v>1084</v>
      </c>
      <c r="H5" s="39">
        <v>7975747227.3000002</v>
      </c>
      <c r="I5" s="40">
        <v>3979</v>
      </c>
      <c r="J5" s="39">
        <v>1629620059.8399999</v>
      </c>
      <c r="K5" s="40">
        <v>3410</v>
      </c>
      <c r="L5" s="39">
        <v>80428193.833333343</v>
      </c>
      <c r="M5" s="36">
        <v>1169</v>
      </c>
      <c r="N5" s="34"/>
    </row>
    <row r="6" spans="1:14" x14ac:dyDescent="0.25">
      <c r="A6" s="34" t="s">
        <v>266</v>
      </c>
      <c r="B6" s="39">
        <v>24354694.289999999</v>
      </c>
      <c r="C6" s="35">
        <v>117</v>
      </c>
      <c r="D6" s="39">
        <v>7790293.7199999997</v>
      </c>
      <c r="E6" s="35">
        <v>95</v>
      </c>
      <c r="F6" s="34">
        <v>74095.166666666628</v>
      </c>
      <c r="G6" s="35">
        <v>20</v>
      </c>
      <c r="H6" s="39">
        <v>19963952.66</v>
      </c>
      <c r="I6" s="35">
        <v>114</v>
      </c>
      <c r="J6" s="39">
        <v>6636073.0999999996</v>
      </c>
      <c r="K6" s="35">
        <v>92</v>
      </c>
      <c r="L6" s="34">
        <v>82784.833333333401</v>
      </c>
      <c r="M6" s="36">
        <v>18</v>
      </c>
      <c r="N6" s="34"/>
    </row>
    <row r="7" spans="1:14" x14ac:dyDescent="0.25">
      <c r="A7" s="34" t="s">
        <v>267</v>
      </c>
      <c r="B7" s="39">
        <v>1585198231.5</v>
      </c>
      <c r="C7" s="35">
        <v>855</v>
      </c>
      <c r="D7" s="39">
        <v>255721057.15000001</v>
      </c>
      <c r="E7" s="35">
        <v>737</v>
      </c>
      <c r="F7" s="39">
        <v>8707172.5000000075</v>
      </c>
      <c r="G7" s="35">
        <v>182</v>
      </c>
      <c r="H7" s="39">
        <v>1519225274.22</v>
      </c>
      <c r="I7" s="35">
        <v>915</v>
      </c>
      <c r="J7" s="39">
        <v>251860355.13999999</v>
      </c>
      <c r="K7" s="35">
        <v>789</v>
      </c>
      <c r="L7" s="39">
        <v>9220406.8333333395</v>
      </c>
      <c r="M7" s="36">
        <v>212</v>
      </c>
      <c r="N7" s="34"/>
    </row>
    <row r="8" spans="1:14" x14ac:dyDescent="0.25">
      <c r="A8" s="34" t="s">
        <v>268</v>
      </c>
      <c r="B8" s="39">
        <v>59091407.759999998</v>
      </c>
      <c r="C8" s="35">
        <v>178</v>
      </c>
      <c r="D8" s="39">
        <v>15142014.76</v>
      </c>
      <c r="E8" s="35">
        <v>149</v>
      </c>
      <c r="F8" s="34">
        <v>154748</v>
      </c>
      <c r="G8" s="35">
        <v>25</v>
      </c>
      <c r="H8" s="39">
        <v>61087978.109999999</v>
      </c>
      <c r="I8" s="35">
        <v>187</v>
      </c>
      <c r="J8" s="39">
        <v>16656754.039999999</v>
      </c>
      <c r="K8" s="35">
        <v>163</v>
      </c>
      <c r="L8" s="34">
        <v>200809.00000000003</v>
      </c>
      <c r="M8" s="36">
        <v>27</v>
      </c>
      <c r="N8" s="34"/>
    </row>
    <row r="9" spans="1:14" x14ac:dyDescent="0.25">
      <c r="A9" s="34" t="s">
        <v>269</v>
      </c>
      <c r="B9" s="39">
        <v>730457030.54999995</v>
      </c>
      <c r="C9" s="35">
        <v>806</v>
      </c>
      <c r="D9" s="39">
        <v>244349285.55000001</v>
      </c>
      <c r="E9" s="35">
        <v>717</v>
      </c>
      <c r="F9" s="39">
        <v>11366066.666666668</v>
      </c>
      <c r="G9" s="35">
        <v>191</v>
      </c>
      <c r="H9" s="39">
        <v>737278523.38</v>
      </c>
      <c r="I9" s="35">
        <v>817</v>
      </c>
      <c r="J9" s="39">
        <v>246786753.59</v>
      </c>
      <c r="K9" s="35">
        <v>717</v>
      </c>
      <c r="L9" s="39">
        <v>9395430.666666666</v>
      </c>
      <c r="M9" s="36">
        <v>211</v>
      </c>
      <c r="N9" s="34"/>
    </row>
    <row r="10" spans="1:14" x14ac:dyDescent="0.25">
      <c r="A10" s="34" t="s">
        <v>270</v>
      </c>
      <c r="B10" s="39">
        <v>476416176.68000001</v>
      </c>
      <c r="C10" s="35">
        <v>688</v>
      </c>
      <c r="D10" s="39">
        <v>72711532.370000005</v>
      </c>
      <c r="E10" s="35">
        <v>578</v>
      </c>
      <c r="F10" s="39">
        <v>2769142.166666667</v>
      </c>
      <c r="G10" s="35">
        <v>186</v>
      </c>
      <c r="H10" s="39">
        <v>476914767.54000002</v>
      </c>
      <c r="I10" s="35">
        <v>700</v>
      </c>
      <c r="J10" s="39">
        <v>74146975.060000002</v>
      </c>
      <c r="K10" s="35">
        <v>581</v>
      </c>
      <c r="L10" s="39">
        <v>3002444.3333333326</v>
      </c>
      <c r="M10" s="36">
        <v>210</v>
      </c>
      <c r="N10" s="34"/>
    </row>
    <row r="11" spans="1:14" x14ac:dyDescent="0.25">
      <c r="A11" s="34" t="s">
        <v>271</v>
      </c>
      <c r="B11" s="39">
        <v>896003882</v>
      </c>
      <c r="C11" s="35">
        <v>744</v>
      </c>
      <c r="D11" s="39">
        <v>183291192.5</v>
      </c>
      <c r="E11" s="35">
        <v>643</v>
      </c>
      <c r="F11" s="39">
        <v>6284767.9999999991</v>
      </c>
      <c r="G11" s="35">
        <v>224</v>
      </c>
      <c r="H11" s="39">
        <v>869685467.46000004</v>
      </c>
      <c r="I11" s="35">
        <v>751</v>
      </c>
      <c r="J11" s="39">
        <v>179059064.37</v>
      </c>
      <c r="K11" s="35">
        <v>655</v>
      </c>
      <c r="L11" s="39">
        <v>11217412.999999998</v>
      </c>
      <c r="M11" s="36">
        <v>242</v>
      </c>
      <c r="N11" s="34"/>
    </row>
    <row r="12" spans="1:14" x14ac:dyDescent="0.25">
      <c r="A12" s="34" t="s">
        <v>272</v>
      </c>
      <c r="B12" s="39">
        <v>13932882437.620001</v>
      </c>
      <c r="C12" s="35">
        <v>10387</v>
      </c>
      <c r="D12" s="39">
        <v>1984455129.1900001</v>
      </c>
      <c r="E12" s="35">
        <v>8601</v>
      </c>
      <c r="F12" s="39">
        <v>72997070.166666672</v>
      </c>
      <c r="G12" s="35">
        <v>844</v>
      </c>
      <c r="H12" s="39">
        <v>11761367698.98</v>
      </c>
      <c r="I12" s="35">
        <v>8094</v>
      </c>
      <c r="J12" s="39">
        <v>1713634901.4100001</v>
      </c>
      <c r="K12" s="35">
        <v>6514</v>
      </c>
      <c r="L12" s="39">
        <v>67073033.499999963</v>
      </c>
      <c r="M12" s="36">
        <v>838</v>
      </c>
      <c r="N12" s="34"/>
    </row>
    <row r="13" spans="1:14" x14ac:dyDescent="0.25">
      <c r="A13" s="34" t="s">
        <v>273</v>
      </c>
      <c r="B13" s="39">
        <v>1550330794.3299999</v>
      </c>
      <c r="C13" s="35">
        <v>1628</v>
      </c>
      <c r="D13" s="39">
        <v>482513443.61000001</v>
      </c>
      <c r="E13" s="35">
        <v>1429</v>
      </c>
      <c r="F13" s="39">
        <v>33153662.000000037</v>
      </c>
      <c r="G13" s="35">
        <v>339</v>
      </c>
      <c r="H13" s="39">
        <v>1570469225.52</v>
      </c>
      <c r="I13" s="35">
        <v>1671</v>
      </c>
      <c r="J13" s="39">
        <v>469339846.44</v>
      </c>
      <c r="K13" s="35">
        <v>1480</v>
      </c>
      <c r="L13" s="39">
        <v>27524494.500000011</v>
      </c>
      <c r="M13" s="36">
        <v>389</v>
      </c>
      <c r="N13" s="34"/>
    </row>
    <row r="14" spans="1:14" x14ac:dyDescent="0.25">
      <c r="A14" s="34" t="s">
        <v>274</v>
      </c>
      <c r="B14" s="39">
        <v>2661044070.7600002</v>
      </c>
      <c r="C14" s="35">
        <v>1756</v>
      </c>
      <c r="D14" s="39">
        <v>424270404.35000002</v>
      </c>
      <c r="E14" s="35">
        <v>1501</v>
      </c>
      <c r="F14" s="39">
        <v>19600766.833333328</v>
      </c>
      <c r="G14" s="35">
        <v>401</v>
      </c>
      <c r="H14" s="39">
        <v>2863084844.8299999</v>
      </c>
      <c r="I14" s="35">
        <v>1822</v>
      </c>
      <c r="J14" s="39">
        <v>422510098.79000002</v>
      </c>
      <c r="K14" s="35">
        <v>1561</v>
      </c>
      <c r="L14" s="39">
        <v>19947458.999999996</v>
      </c>
      <c r="M14" s="36">
        <v>424</v>
      </c>
      <c r="N14" s="34"/>
    </row>
    <row r="15" spans="1:14" x14ac:dyDescent="0.25">
      <c r="A15" s="34" t="s">
        <v>275</v>
      </c>
      <c r="B15" s="39">
        <v>1126768381.23</v>
      </c>
      <c r="C15" s="35">
        <v>1357</v>
      </c>
      <c r="D15" s="39">
        <v>254830907.34</v>
      </c>
      <c r="E15" s="35">
        <v>1177</v>
      </c>
      <c r="F15" s="39">
        <v>12464862.333333336</v>
      </c>
      <c r="G15" s="35">
        <v>335</v>
      </c>
      <c r="H15" s="39">
        <v>1265185475.1300001</v>
      </c>
      <c r="I15" s="35">
        <v>1394</v>
      </c>
      <c r="J15" s="39">
        <v>251644301.38</v>
      </c>
      <c r="K15" s="35">
        <v>1212</v>
      </c>
      <c r="L15" s="39">
        <v>16589585.833333336</v>
      </c>
      <c r="M15" s="36">
        <v>376</v>
      </c>
      <c r="N15" s="34"/>
    </row>
    <row r="16" spans="1:14" x14ac:dyDescent="0.25">
      <c r="A16" s="34" t="s">
        <v>276</v>
      </c>
      <c r="B16" s="34">
        <v>1227560501.4000001</v>
      </c>
      <c r="C16" s="35">
        <v>1531</v>
      </c>
      <c r="D16" s="34">
        <v>284641610.06</v>
      </c>
      <c r="E16" s="35">
        <v>1332</v>
      </c>
      <c r="F16" s="34">
        <v>15232754.999999994</v>
      </c>
      <c r="G16" s="35">
        <v>531</v>
      </c>
      <c r="H16" s="34">
        <v>1189675265.22</v>
      </c>
      <c r="I16" s="35">
        <v>1582</v>
      </c>
      <c r="J16" s="34">
        <v>302194768.04000002</v>
      </c>
      <c r="K16" s="35">
        <v>1374</v>
      </c>
      <c r="L16" s="34">
        <v>13924210.166666666</v>
      </c>
      <c r="M16" s="36">
        <v>567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2019-12-30T14:29:31Z</dcterms:modified>
</cp:coreProperties>
</file>