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5ADCEFD-90CD-4808-9C15-B79DD84FCE04}" xr6:coauthVersionLast="44" xr6:coauthVersionMax="44" xr10:uidLastSave="{00000000-0000-0000-0000-000000000000}"/>
  <bookViews>
    <workbookView xWindow="600" yWindow="15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B465" i="3"/>
  <c r="I464" i="3"/>
  <c r="H464" i="3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E461" i="3"/>
  <c r="K461" i="3" s="1"/>
  <c r="D461" i="3"/>
  <c r="C461" i="3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K457" i="3" s="1"/>
  <c r="D457" i="3"/>
  <c r="C457" i="3"/>
  <c r="B457" i="3"/>
  <c r="I456" i="3"/>
  <c r="H456" i="3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K449" i="3" s="1"/>
  <c r="D449" i="3"/>
  <c r="C449" i="3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K445" i="3" s="1"/>
  <c r="D445" i="3"/>
  <c r="C445" i="3"/>
  <c r="I445" i="3" s="1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K441" i="3" s="1"/>
  <c r="D441" i="3"/>
  <c r="C441" i="3"/>
  <c r="I441" i="3" s="1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K437" i="3" s="1"/>
  <c r="D437" i="3"/>
  <c r="C437" i="3"/>
  <c r="B437" i="3"/>
  <c r="I436" i="3"/>
  <c r="H436" i="3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K433" i="3" s="1"/>
  <c r="D433" i="3"/>
  <c r="C433" i="3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K429" i="3" s="1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K425" i="3" s="1"/>
  <c r="D425" i="3"/>
  <c r="C425" i="3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E421" i="3"/>
  <c r="K421" i="3" s="1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B405" i="3"/>
  <c r="I404" i="3"/>
  <c r="H404" i="3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F401" i="3"/>
  <c r="E401" i="3"/>
  <c r="D401" i="3"/>
  <c r="C401" i="3"/>
  <c r="I401" i="3" s="1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J397" i="3" s="1"/>
  <c r="C397" i="3"/>
  <c r="I397" i="3" s="1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J393" i="3" s="1"/>
  <c r="C393" i="3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B373" i="3"/>
  <c r="I372" i="3"/>
  <c r="H372" i="3"/>
  <c r="G372" i="3"/>
  <c r="F372" i="3"/>
  <c r="E372" i="3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B341" i="3"/>
  <c r="I340" i="3"/>
  <c r="H340" i="3"/>
  <c r="G340" i="3"/>
  <c r="F340" i="3"/>
  <c r="E340" i="3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J305" i="3" s="1"/>
  <c r="F305" i="3"/>
  <c r="I305" i="3" s="1"/>
  <c r="E305" i="3"/>
  <c r="D305" i="3"/>
  <c r="C305" i="3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J301" i="3" s="1"/>
  <c r="F301" i="3"/>
  <c r="I301" i="3" s="1"/>
  <c r="E301" i="3"/>
  <c r="D301" i="3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J297" i="3" s="1"/>
  <c r="F297" i="3"/>
  <c r="I297" i="3" s="1"/>
  <c r="E297" i="3"/>
  <c r="D297" i="3"/>
  <c r="C297" i="3"/>
  <c r="B297" i="3"/>
  <c r="H296" i="3"/>
  <c r="K296" i="3" s="1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J293" i="3" s="1"/>
  <c r="F293" i="3"/>
  <c r="I293" i="3" s="1"/>
  <c r="E293" i="3"/>
  <c r="D293" i="3"/>
  <c r="C293" i="3"/>
  <c r="B293" i="3"/>
  <c r="H292" i="3"/>
  <c r="K292" i="3" s="1"/>
  <c r="G292" i="3"/>
  <c r="J292" i="3" s="1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J289" i="3" s="1"/>
  <c r="F289" i="3"/>
  <c r="I289" i="3" s="1"/>
  <c r="E289" i="3"/>
  <c r="D289" i="3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J285" i="3" s="1"/>
  <c r="F285" i="3"/>
  <c r="I285" i="3" s="1"/>
  <c r="E285" i="3"/>
  <c r="D285" i="3"/>
  <c r="C285" i="3"/>
  <c r="B285" i="3"/>
  <c r="H284" i="3"/>
  <c r="K284" i="3" s="1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I281" i="3" s="1"/>
  <c r="E281" i="3"/>
  <c r="D281" i="3"/>
  <c r="C281" i="3"/>
  <c r="B281" i="3"/>
  <c r="H280" i="3"/>
  <c r="K280" i="3" s="1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D277" i="3"/>
  <c r="C277" i="3"/>
  <c r="B277" i="3"/>
  <c r="J276" i="3"/>
  <c r="H276" i="3"/>
  <c r="K276" i="3" s="1"/>
  <c r="G276" i="3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J274" i="3" s="1"/>
  <c r="C274" i="3"/>
  <c r="B274" i="3"/>
  <c r="J273" i="3"/>
  <c r="H273" i="3"/>
  <c r="G273" i="3"/>
  <c r="F273" i="3"/>
  <c r="I273" i="3" s="1"/>
  <c r="E273" i="3"/>
  <c r="K273" i="3" s="1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B266" i="3"/>
  <c r="J265" i="3"/>
  <c r="H265" i="3"/>
  <c r="G265" i="3"/>
  <c r="F265" i="3"/>
  <c r="I265" i="3" s="1"/>
  <c r="E265" i="3"/>
  <c r="D265" i="3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J261" i="3"/>
  <c r="H261" i="3"/>
  <c r="G261" i="3"/>
  <c r="F261" i="3"/>
  <c r="I261" i="3" s="1"/>
  <c r="E261" i="3"/>
  <c r="D261" i="3"/>
  <c r="C261" i="3"/>
  <c r="B261" i="3"/>
  <c r="H260" i="3"/>
  <c r="K260" i="3" s="1"/>
  <c r="G260" i="3"/>
  <c r="J260" i="3" s="1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B258" i="3"/>
  <c r="J257" i="3"/>
  <c r="H257" i="3"/>
  <c r="G257" i="3"/>
  <c r="F257" i="3"/>
  <c r="I257" i="3" s="1"/>
  <c r="E257" i="3"/>
  <c r="D257" i="3"/>
  <c r="C257" i="3"/>
  <c r="B257" i="3"/>
  <c r="J256" i="3"/>
  <c r="H256" i="3"/>
  <c r="K256" i="3" s="1"/>
  <c r="G256" i="3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D253" i="3"/>
  <c r="C253" i="3"/>
  <c r="B253" i="3"/>
  <c r="H252" i="3"/>
  <c r="K252" i="3" s="1"/>
  <c r="G252" i="3"/>
  <c r="J252" i="3" s="1"/>
  <c r="F252" i="3"/>
  <c r="E252" i="3"/>
  <c r="D252" i="3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I249" i="3" s="1"/>
  <c r="E249" i="3"/>
  <c r="D249" i="3"/>
  <c r="C249" i="3"/>
  <c r="B249" i="3"/>
  <c r="H248" i="3"/>
  <c r="K248" i="3" s="1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J244" i="3"/>
  <c r="H244" i="3"/>
  <c r="K244" i="3" s="1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B242" i="3"/>
  <c r="J241" i="3"/>
  <c r="H241" i="3"/>
  <c r="G241" i="3"/>
  <c r="F241" i="3"/>
  <c r="I241" i="3" s="1"/>
  <c r="E241" i="3"/>
  <c r="K241" i="3" s="1"/>
  <c r="D241" i="3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B238" i="3"/>
  <c r="J237" i="3"/>
  <c r="I237" i="3"/>
  <c r="H237" i="3"/>
  <c r="G237" i="3"/>
  <c r="F237" i="3"/>
  <c r="E237" i="3"/>
  <c r="K237" i="3" s="1"/>
  <c r="D237" i="3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C226" i="3"/>
  <c r="B226" i="3"/>
  <c r="J225" i="3"/>
  <c r="H225" i="3"/>
  <c r="G225" i="3"/>
  <c r="F225" i="3"/>
  <c r="I225" i="3" s="1"/>
  <c r="E225" i="3"/>
  <c r="D225" i="3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D217" i="3"/>
  <c r="C217" i="3"/>
  <c r="B217" i="3"/>
  <c r="H216" i="3"/>
  <c r="K216" i="3" s="1"/>
  <c r="G216" i="3"/>
  <c r="J216" i="3" s="1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B214" i="3"/>
  <c r="J213" i="3"/>
  <c r="I213" i="3"/>
  <c r="H213" i="3"/>
  <c r="G213" i="3"/>
  <c r="F213" i="3"/>
  <c r="E213" i="3"/>
  <c r="D213" i="3"/>
  <c r="C213" i="3"/>
  <c r="B213" i="3"/>
  <c r="H212" i="3"/>
  <c r="K212" i="3" s="1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B198" i="3"/>
  <c r="J197" i="3"/>
  <c r="H197" i="3"/>
  <c r="G197" i="3"/>
  <c r="F197" i="3"/>
  <c r="I197" i="3" s="1"/>
  <c r="E197" i="3"/>
  <c r="K197" i="3" s="1"/>
  <c r="D197" i="3"/>
  <c r="C197" i="3"/>
  <c r="B197" i="3"/>
  <c r="H196" i="3"/>
  <c r="K196" i="3" s="1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C194" i="3"/>
  <c r="B194" i="3"/>
  <c r="J193" i="3"/>
  <c r="H193" i="3"/>
  <c r="G193" i="3"/>
  <c r="F193" i="3"/>
  <c r="I193" i="3" s="1"/>
  <c r="E193" i="3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J188" i="3" s="1"/>
  <c r="F188" i="3"/>
  <c r="E188" i="3"/>
  <c r="K188" i="3" s="1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I186" i="3" s="1"/>
  <c r="E186" i="3"/>
  <c r="D186" i="3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C182" i="3"/>
  <c r="B182" i="3"/>
  <c r="J181" i="3"/>
  <c r="I181" i="3"/>
  <c r="H181" i="3"/>
  <c r="G181" i="3"/>
  <c r="F181" i="3"/>
  <c r="E181" i="3"/>
  <c r="K181" i="3" s="1"/>
  <c r="D181" i="3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H178" i="3"/>
  <c r="K178" i="3" s="1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H176" i="3"/>
  <c r="G176" i="3"/>
  <c r="F176" i="3"/>
  <c r="E176" i="3"/>
  <c r="K176" i="3" s="1"/>
  <c r="D176" i="3"/>
  <c r="C176" i="3"/>
  <c r="I176" i="3" s="1"/>
  <c r="B176" i="3"/>
  <c r="H175" i="3"/>
  <c r="G175" i="3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I170" i="3" s="1"/>
  <c r="E170" i="3"/>
  <c r="D170" i="3"/>
  <c r="J170" i="3" s="1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J168" i="3"/>
  <c r="H168" i="3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J157" i="3"/>
  <c r="H157" i="3"/>
  <c r="G157" i="3"/>
  <c r="F157" i="3"/>
  <c r="E157" i="3"/>
  <c r="K157" i="3" s="1"/>
  <c r="D157" i="3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I154" i="3"/>
  <c r="H154" i="3"/>
  <c r="G154" i="3"/>
  <c r="J154" i="3" s="1"/>
  <c r="F154" i="3"/>
  <c r="E154" i="3"/>
  <c r="D154" i="3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J148" i="3" s="1"/>
  <c r="F148" i="3"/>
  <c r="E148" i="3"/>
  <c r="K148" i="3" s="1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I146" i="3" s="1"/>
  <c r="E146" i="3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I138" i="3" s="1"/>
  <c r="E138" i="3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I130" i="3" s="1"/>
  <c r="E130" i="3"/>
  <c r="D130" i="3"/>
  <c r="C130" i="3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B128" i="3"/>
  <c r="I127" i="3"/>
  <c r="H127" i="3"/>
  <c r="G127" i="3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I122" i="3" s="1"/>
  <c r="E122" i="3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B120" i="3"/>
  <c r="I119" i="3"/>
  <c r="H119" i="3"/>
  <c r="G119" i="3"/>
  <c r="J119" i="3" s="1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I114" i="3" s="1"/>
  <c r="E114" i="3"/>
  <c r="D114" i="3"/>
  <c r="C114" i="3"/>
  <c r="B114" i="3"/>
  <c r="I113" i="3"/>
  <c r="H113" i="3"/>
  <c r="K113" i="3" s="1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J108" i="3" s="1"/>
  <c r="F108" i="3"/>
  <c r="E108" i="3"/>
  <c r="D108" i="3"/>
  <c r="C108" i="3"/>
  <c r="B108" i="3"/>
  <c r="I107" i="3"/>
  <c r="H107" i="3"/>
  <c r="G107" i="3"/>
  <c r="J107" i="3" s="1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B104" i="3"/>
  <c r="H103" i="3"/>
  <c r="G103" i="3"/>
  <c r="J103" i="3" s="1"/>
  <c r="F103" i="3"/>
  <c r="I103" i="3" s="1"/>
  <c r="E103" i="3"/>
  <c r="K103" i="3" s="1"/>
  <c r="D103" i="3"/>
  <c r="C103" i="3"/>
  <c r="B103" i="3"/>
  <c r="I102" i="3"/>
  <c r="H102" i="3"/>
  <c r="K102" i="3" s="1"/>
  <c r="G102" i="3"/>
  <c r="J102" i="3" s="1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J98" i="3" s="1"/>
  <c r="F98" i="3"/>
  <c r="I98" i="3" s="1"/>
  <c r="E98" i="3"/>
  <c r="D98" i="3"/>
  <c r="C98" i="3"/>
  <c r="B98" i="3"/>
  <c r="J97" i="3"/>
  <c r="I97" i="3"/>
  <c r="H97" i="3"/>
  <c r="K97" i="3" s="1"/>
  <c r="G97" i="3"/>
  <c r="F97" i="3"/>
  <c r="E97" i="3"/>
  <c r="D97" i="3"/>
  <c r="C97" i="3"/>
  <c r="B97" i="3"/>
  <c r="J96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J92" i="3" s="1"/>
  <c r="F92" i="3"/>
  <c r="E92" i="3"/>
  <c r="D92" i="3"/>
  <c r="C92" i="3"/>
  <c r="B92" i="3"/>
  <c r="I91" i="3"/>
  <c r="H91" i="3"/>
  <c r="G91" i="3"/>
  <c r="J91" i="3" s="1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I87" i="3" s="1"/>
  <c r="E87" i="3"/>
  <c r="K87" i="3" s="1"/>
  <c r="D87" i="3"/>
  <c r="C87" i="3"/>
  <c r="B87" i="3"/>
  <c r="I86" i="3"/>
  <c r="H86" i="3"/>
  <c r="K86" i="3" s="1"/>
  <c r="G86" i="3"/>
  <c r="J86" i="3" s="1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J82" i="3" s="1"/>
  <c r="F82" i="3"/>
  <c r="I82" i="3" s="1"/>
  <c r="E82" i="3"/>
  <c r="D82" i="3"/>
  <c r="C82" i="3"/>
  <c r="B82" i="3"/>
  <c r="J81" i="3"/>
  <c r="I81" i="3"/>
  <c r="H81" i="3"/>
  <c r="K81" i="3" s="1"/>
  <c r="G81" i="3"/>
  <c r="F81" i="3"/>
  <c r="E81" i="3"/>
  <c r="D81" i="3"/>
  <c r="C81" i="3"/>
  <c r="B81" i="3"/>
  <c r="J80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J76" i="3" s="1"/>
  <c r="F76" i="3"/>
  <c r="E76" i="3"/>
  <c r="D76" i="3"/>
  <c r="C76" i="3"/>
  <c r="B76" i="3"/>
  <c r="I75" i="3"/>
  <c r="H75" i="3"/>
  <c r="G75" i="3"/>
  <c r="J75" i="3" s="1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B72" i="3"/>
  <c r="H71" i="3"/>
  <c r="G71" i="3"/>
  <c r="J71" i="3" s="1"/>
  <c r="F71" i="3"/>
  <c r="I71" i="3" s="1"/>
  <c r="E71" i="3"/>
  <c r="K71" i="3" s="1"/>
  <c r="D71" i="3"/>
  <c r="C71" i="3"/>
  <c r="B71" i="3"/>
  <c r="I70" i="3"/>
  <c r="H70" i="3"/>
  <c r="K70" i="3" s="1"/>
  <c r="G70" i="3"/>
  <c r="J70" i="3" s="1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J66" i="3" s="1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J60" i="3" s="1"/>
  <c r="F60" i="3"/>
  <c r="E60" i="3"/>
  <c r="D60" i="3"/>
  <c r="C60" i="3"/>
  <c r="B60" i="3"/>
  <c r="I59" i="3"/>
  <c r="H59" i="3"/>
  <c r="G59" i="3"/>
  <c r="J59" i="3" s="1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B56" i="3"/>
  <c r="H55" i="3"/>
  <c r="G55" i="3"/>
  <c r="J55" i="3" s="1"/>
  <c r="F55" i="3"/>
  <c r="I55" i="3" s="1"/>
  <c r="E55" i="3"/>
  <c r="K55" i="3" s="1"/>
  <c r="D55" i="3"/>
  <c r="C55" i="3"/>
  <c r="B55" i="3"/>
  <c r="I54" i="3"/>
  <c r="H54" i="3"/>
  <c r="K54" i="3" s="1"/>
  <c r="G54" i="3"/>
  <c r="J54" i="3" s="1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J50" i="3" s="1"/>
  <c r="F50" i="3"/>
  <c r="I50" i="3" s="1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J46" i="3" s="1"/>
  <c r="F46" i="3"/>
  <c r="I46" i="3" s="1"/>
  <c r="E46" i="3"/>
  <c r="K46" i="3" s="1"/>
  <c r="D46" i="3"/>
  <c r="C46" i="3"/>
  <c r="B46" i="3"/>
  <c r="J45" i="3"/>
  <c r="I45" i="3"/>
  <c r="H45" i="3"/>
  <c r="K45" i="3" s="1"/>
  <c r="G45" i="3"/>
  <c r="F45" i="3"/>
  <c r="E45" i="3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B43" i="3"/>
  <c r="H42" i="3"/>
  <c r="G42" i="3"/>
  <c r="J42" i="3" s="1"/>
  <c r="F42" i="3"/>
  <c r="I42" i="3" s="1"/>
  <c r="E42" i="3"/>
  <c r="K42" i="3" s="1"/>
  <c r="D42" i="3"/>
  <c r="C42" i="3"/>
  <c r="B42" i="3"/>
  <c r="I41" i="3"/>
  <c r="H41" i="3"/>
  <c r="K41" i="3" s="1"/>
  <c r="G41" i="3"/>
  <c r="J41" i="3" s="1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B39" i="3"/>
  <c r="H38" i="3"/>
  <c r="G38" i="3"/>
  <c r="J38" i="3" s="1"/>
  <c r="F38" i="3"/>
  <c r="I38" i="3" s="1"/>
  <c r="E38" i="3"/>
  <c r="K38" i="3" s="1"/>
  <c r="D38" i="3"/>
  <c r="C38" i="3"/>
  <c r="B38" i="3"/>
  <c r="I37" i="3"/>
  <c r="H37" i="3"/>
  <c r="K37" i="3" s="1"/>
  <c r="G37" i="3"/>
  <c r="J37" i="3" s="1"/>
  <c r="F37" i="3"/>
  <c r="E37" i="3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J34" i="3" s="1"/>
  <c r="F34" i="3"/>
  <c r="I34" i="3" s="1"/>
  <c r="E34" i="3"/>
  <c r="D34" i="3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J30" i="3" s="1"/>
  <c r="F30" i="3"/>
  <c r="I30" i="3" s="1"/>
  <c r="E30" i="3"/>
  <c r="K30" i="3" s="1"/>
  <c r="D30" i="3"/>
  <c r="C30" i="3"/>
  <c r="B30" i="3"/>
  <c r="J29" i="3"/>
  <c r="I29" i="3"/>
  <c r="H29" i="3"/>
  <c r="K29" i="3" s="1"/>
  <c r="G29" i="3"/>
  <c r="F29" i="3"/>
  <c r="E29" i="3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H27" i="3"/>
  <c r="G27" i="3"/>
  <c r="F27" i="3"/>
  <c r="E27" i="3"/>
  <c r="K27" i="3" s="1"/>
  <c r="D27" i="3"/>
  <c r="J27" i="3" s="1"/>
  <c r="C27" i="3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J25" i="3" s="1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B23" i="3"/>
  <c r="H22" i="3"/>
  <c r="G22" i="3"/>
  <c r="J22" i="3" s="1"/>
  <c r="F22" i="3"/>
  <c r="I22" i="3" s="1"/>
  <c r="E22" i="3"/>
  <c r="D22" i="3"/>
  <c r="C22" i="3"/>
  <c r="B22" i="3"/>
  <c r="I21" i="3"/>
  <c r="H21" i="3"/>
  <c r="K21" i="3" s="1"/>
  <c r="G21" i="3"/>
  <c r="J21" i="3" s="1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I18" i="3" s="1"/>
  <c r="E18" i="3"/>
  <c r="D18" i="3"/>
  <c r="C18" i="3"/>
  <c r="B18" i="3"/>
  <c r="J17" i="3"/>
  <c r="I17" i="3"/>
  <c r="H17" i="3"/>
  <c r="K17" i="3" s="1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J13" i="3"/>
  <c r="I13" i="3"/>
  <c r="H13" i="3"/>
  <c r="K13" i="3" s="1"/>
  <c r="G13" i="3"/>
  <c r="F13" i="3"/>
  <c r="E13" i="3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H11" i="3"/>
  <c r="G11" i="3"/>
  <c r="F11" i="3"/>
  <c r="E11" i="3"/>
  <c r="K11" i="3" s="1"/>
  <c r="D11" i="3"/>
  <c r="J11" i="3" s="1"/>
  <c r="C11" i="3"/>
  <c r="B11" i="3"/>
  <c r="H10" i="3"/>
  <c r="G10" i="3"/>
  <c r="J10" i="3" s="1"/>
  <c r="F10" i="3"/>
  <c r="I10" i="3" s="1"/>
  <c r="E10" i="3"/>
  <c r="K10" i="3" s="1"/>
  <c r="D10" i="3"/>
  <c r="C10" i="3"/>
  <c r="B10" i="3"/>
  <c r="I9" i="3"/>
  <c r="H9" i="3"/>
  <c r="K9" i="3" s="1"/>
  <c r="G9" i="3"/>
  <c r="J9" i="3" s="1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B7" i="3"/>
  <c r="H6" i="3"/>
  <c r="G6" i="3"/>
  <c r="J6" i="3" s="1"/>
  <c r="F6" i="3"/>
  <c r="I6" i="3" s="1"/>
  <c r="E6" i="3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H233" i="2"/>
  <c r="G233" i="2"/>
  <c r="J233" i="2" s="1"/>
  <c r="F233" i="2"/>
  <c r="I233" i="2" s="1"/>
  <c r="E233" i="2"/>
  <c r="D233" i="2"/>
  <c r="C233" i="2"/>
  <c r="B233" i="2"/>
  <c r="J232" i="2"/>
  <c r="I232" i="2"/>
  <c r="H232" i="2"/>
  <c r="K232" i="2" s="1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I228" i="2"/>
  <c r="H228" i="2"/>
  <c r="K228" i="2" s="1"/>
  <c r="G228" i="2"/>
  <c r="J228" i="2" s="1"/>
  <c r="F228" i="2"/>
  <c r="E228" i="2"/>
  <c r="D228" i="2"/>
  <c r="C228" i="2"/>
  <c r="B228" i="2"/>
  <c r="K227" i="2"/>
  <c r="J227" i="2"/>
  <c r="I227" i="2"/>
  <c r="H227" i="2"/>
  <c r="G227" i="2"/>
  <c r="F227" i="2"/>
  <c r="E227" i="2"/>
  <c r="D227" i="2"/>
  <c r="C227" i="2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J224" i="2" s="1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I221" i="2" s="1"/>
  <c r="E221" i="2"/>
  <c r="D221" i="2"/>
  <c r="C221" i="2"/>
  <c r="B221" i="2"/>
  <c r="J220" i="2"/>
  <c r="I220" i="2"/>
  <c r="H220" i="2"/>
  <c r="K220" i="2" s="1"/>
  <c r="G220" i="2"/>
  <c r="F220" i="2"/>
  <c r="E220" i="2"/>
  <c r="D220" i="2"/>
  <c r="C220" i="2"/>
  <c r="B220" i="2"/>
  <c r="K219" i="2"/>
  <c r="I219" i="2"/>
  <c r="H219" i="2"/>
  <c r="G219" i="2"/>
  <c r="F219" i="2"/>
  <c r="E219" i="2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J217" i="2" s="1"/>
  <c r="F217" i="2"/>
  <c r="I217" i="2" s="1"/>
  <c r="E217" i="2"/>
  <c r="D217" i="2"/>
  <c r="C217" i="2"/>
  <c r="B217" i="2"/>
  <c r="J216" i="2"/>
  <c r="I216" i="2"/>
  <c r="H216" i="2"/>
  <c r="K216" i="2" s="1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I212" i="2"/>
  <c r="H212" i="2"/>
  <c r="K212" i="2" s="1"/>
  <c r="G212" i="2"/>
  <c r="J212" i="2" s="1"/>
  <c r="F212" i="2"/>
  <c r="E212" i="2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J209" i="2" s="1"/>
  <c r="F209" i="2"/>
  <c r="I209" i="2" s="1"/>
  <c r="E209" i="2"/>
  <c r="K209" i="2" s="1"/>
  <c r="D209" i="2"/>
  <c r="C209" i="2"/>
  <c r="B209" i="2"/>
  <c r="I208" i="2"/>
  <c r="H208" i="2"/>
  <c r="K208" i="2" s="1"/>
  <c r="G208" i="2"/>
  <c r="J208" i="2" s="1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J205" i="2" s="1"/>
  <c r="F205" i="2"/>
  <c r="I205" i="2" s="1"/>
  <c r="E205" i="2"/>
  <c r="D205" i="2"/>
  <c r="C205" i="2"/>
  <c r="B205" i="2"/>
  <c r="I204" i="2"/>
  <c r="H204" i="2"/>
  <c r="K204" i="2" s="1"/>
  <c r="G204" i="2"/>
  <c r="J204" i="2" s="1"/>
  <c r="F204" i="2"/>
  <c r="E204" i="2"/>
  <c r="D204" i="2"/>
  <c r="C204" i="2"/>
  <c r="B204" i="2"/>
  <c r="K203" i="2"/>
  <c r="J203" i="2"/>
  <c r="I203" i="2"/>
  <c r="H203" i="2"/>
  <c r="G203" i="2"/>
  <c r="F203" i="2"/>
  <c r="E203" i="2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J201" i="2" s="1"/>
  <c r="F201" i="2"/>
  <c r="I201" i="2" s="1"/>
  <c r="E201" i="2"/>
  <c r="D201" i="2"/>
  <c r="C201" i="2"/>
  <c r="B201" i="2"/>
  <c r="J200" i="2"/>
  <c r="I200" i="2"/>
  <c r="H200" i="2"/>
  <c r="K200" i="2" s="1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B198" i="2"/>
  <c r="H197" i="2"/>
  <c r="G197" i="2"/>
  <c r="J197" i="2" s="1"/>
  <c r="F197" i="2"/>
  <c r="I197" i="2" s="1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H194" i="2"/>
  <c r="G194" i="2"/>
  <c r="F194" i="2"/>
  <c r="E194" i="2"/>
  <c r="K194" i="2" s="1"/>
  <c r="D194" i="2"/>
  <c r="J194" i="2" s="1"/>
  <c r="C194" i="2"/>
  <c r="B194" i="2"/>
  <c r="H193" i="2"/>
  <c r="G193" i="2"/>
  <c r="J193" i="2" s="1"/>
  <c r="F193" i="2"/>
  <c r="I193" i="2" s="1"/>
  <c r="E193" i="2"/>
  <c r="K193" i="2" s="1"/>
  <c r="D193" i="2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J189" i="2" s="1"/>
  <c r="F189" i="2"/>
  <c r="I189" i="2" s="1"/>
  <c r="E189" i="2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J185" i="2" s="1"/>
  <c r="F185" i="2"/>
  <c r="I185" i="2" s="1"/>
  <c r="E185" i="2"/>
  <c r="D185" i="2"/>
  <c r="C185" i="2"/>
  <c r="B185" i="2"/>
  <c r="J184" i="2"/>
  <c r="I184" i="2"/>
  <c r="H184" i="2"/>
  <c r="K184" i="2" s="1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H181" i="2"/>
  <c r="G181" i="2"/>
  <c r="J181" i="2" s="1"/>
  <c r="F181" i="2"/>
  <c r="I181" i="2" s="1"/>
  <c r="E181" i="2"/>
  <c r="K181" i="2" s="1"/>
  <c r="D181" i="2"/>
  <c r="C181" i="2"/>
  <c r="B181" i="2"/>
  <c r="I180" i="2"/>
  <c r="H180" i="2"/>
  <c r="K180" i="2" s="1"/>
  <c r="G180" i="2"/>
  <c r="J180" i="2" s="1"/>
  <c r="F180" i="2"/>
  <c r="E180" i="2"/>
  <c r="D180" i="2"/>
  <c r="C180" i="2"/>
  <c r="B180" i="2"/>
  <c r="K179" i="2"/>
  <c r="J179" i="2"/>
  <c r="I179" i="2"/>
  <c r="H179" i="2"/>
  <c r="G179" i="2"/>
  <c r="F179" i="2"/>
  <c r="E179" i="2"/>
  <c r="D179" i="2"/>
  <c r="C179" i="2"/>
  <c r="B179" i="2"/>
  <c r="H178" i="2"/>
  <c r="G178" i="2"/>
  <c r="F178" i="2"/>
  <c r="E178" i="2"/>
  <c r="K178" i="2" s="1"/>
  <c r="D178" i="2"/>
  <c r="J178" i="2" s="1"/>
  <c r="C178" i="2"/>
  <c r="B178" i="2"/>
  <c r="H177" i="2"/>
  <c r="G177" i="2"/>
  <c r="J177" i="2" s="1"/>
  <c r="F177" i="2"/>
  <c r="I177" i="2" s="1"/>
  <c r="E177" i="2"/>
  <c r="K177" i="2" s="1"/>
  <c r="D177" i="2"/>
  <c r="C177" i="2"/>
  <c r="B177" i="2"/>
  <c r="I176" i="2"/>
  <c r="H176" i="2"/>
  <c r="K176" i="2" s="1"/>
  <c r="G176" i="2"/>
  <c r="J176" i="2" s="1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J173" i="2" s="1"/>
  <c r="F173" i="2"/>
  <c r="I173" i="2" s="1"/>
  <c r="E173" i="2"/>
  <c r="D173" i="2"/>
  <c r="C173" i="2"/>
  <c r="B173" i="2"/>
  <c r="I172" i="2"/>
  <c r="H172" i="2"/>
  <c r="K172" i="2" s="1"/>
  <c r="G172" i="2"/>
  <c r="J172" i="2" s="1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J169" i="2" s="1"/>
  <c r="F169" i="2"/>
  <c r="I169" i="2" s="1"/>
  <c r="E169" i="2"/>
  <c r="D169" i="2"/>
  <c r="C169" i="2"/>
  <c r="B169" i="2"/>
  <c r="J168" i="2"/>
  <c r="I168" i="2"/>
  <c r="H168" i="2"/>
  <c r="K168" i="2" s="1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B166" i="2"/>
  <c r="H165" i="2"/>
  <c r="G165" i="2"/>
  <c r="J165" i="2" s="1"/>
  <c r="F165" i="2"/>
  <c r="I165" i="2" s="1"/>
  <c r="E165" i="2"/>
  <c r="K165" i="2" s="1"/>
  <c r="D165" i="2"/>
  <c r="C165" i="2"/>
  <c r="B165" i="2"/>
  <c r="I164" i="2"/>
  <c r="H164" i="2"/>
  <c r="K164" i="2" s="1"/>
  <c r="G164" i="2"/>
  <c r="J164" i="2" s="1"/>
  <c r="F164" i="2"/>
  <c r="E164" i="2"/>
  <c r="D164" i="2"/>
  <c r="C164" i="2"/>
  <c r="B164" i="2"/>
  <c r="K163" i="2"/>
  <c r="J163" i="2"/>
  <c r="I163" i="2"/>
  <c r="H163" i="2"/>
  <c r="G163" i="2"/>
  <c r="F163" i="2"/>
  <c r="E163" i="2"/>
  <c r="D163" i="2"/>
  <c r="C163" i="2"/>
  <c r="B163" i="2"/>
  <c r="K162" i="2"/>
  <c r="H162" i="2"/>
  <c r="G162" i="2"/>
  <c r="F162" i="2"/>
  <c r="E162" i="2"/>
  <c r="D162" i="2"/>
  <c r="C162" i="2"/>
  <c r="B162" i="2"/>
  <c r="I161" i="2"/>
  <c r="H161" i="2"/>
  <c r="G161" i="2"/>
  <c r="J161" i="2" s="1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J157" i="2" s="1"/>
  <c r="F157" i="2"/>
  <c r="I157" i="2" s="1"/>
  <c r="E157" i="2"/>
  <c r="K157" i="2" s="1"/>
  <c r="D157" i="2"/>
  <c r="C157" i="2"/>
  <c r="B157" i="2"/>
  <c r="I156" i="2"/>
  <c r="H156" i="2"/>
  <c r="K156" i="2" s="1"/>
  <c r="G156" i="2"/>
  <c r="J156" i="2" s="1"/>
  <c r="F156" i="2"/>
  <c r="E156" i="2"/>
  <c r="D156" i="2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C154" i="2"/>
  <c r="B154" i="2"/>
  <c r="H153" i="2"/>
  <c r="G153" i="2"/>
  <c r="J153" i="2" s="1"/>
  <c r="F153" i="2"/>
  <c r="I153" i="2" s="1"/>
  <c r="E153" i="2"/>
  <c r="D153" i="2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J149" i="2" s="1"/>
  <c r="F149" i="2"/>
  <c r="I149" i="2" s="1"/>
  <c r="E149" i="2"/>
  <c r="K149" i="2" s="1"/>
  <c r="D149" i="2"/>
  <c r="C149" i="2"/>
  <c r="B149" i="2"/>
  <c r="I148" i="2"/>
  <c r="H148" i="2"/>
  <c r="K148" i="2" s="1"/>
  <c r="G148" i="2"/>
  <c r="J148" i="2" s="1"/>
  <c r="F148" i="2"/>
  <c r="E148" i="2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K146" i="2"/>
  <c r="H146" i="2"/>
  <c r="G146" i="2"/>
  <c r="F146" i="2"/>
  <c r="E146" i="2"/>
  <c r="D146" i="2"/>
  <c r="C146" i="2"/>
  <c r="B146" i="2"/>
  <c r="H145" i="2"/>
  <c r="G145" i="2"/>
  <c r="J145" i="2" s="1"/>
  <c r="F145" i="2"/>
  <c r="I145" i="2" s="1"/>
  <c r="E145" i="2"/>
  <c r="D145" i="2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H138" i="2"/>
  <c r="G138" i="2"/>
  <c r="F138" i="2"/>
  <c r="E138" i="2"/>
  <c r="D138" i="2"/>
  <c r="C138" i="2"/>
  <c r="B138" i="2"/>
  <c r="H137" i="2"/>
  <c r="G137" i="2"/>
  <c r="J137" i="2" s="1"/>
  <c r="F137" i="2"/>
  <c r="I137" i="2" s="1"/>
  <c r="E137" i="2"/>
  <c r="D137" i="2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J133" i="2" s="1"/>
  <c r="F133" i="2"/>
  <c r="I133" i="2" s="1"/>
  <c r="E133" i="2"/>
  <c r="K133" i="2" s="1"/>
  <c r="D133" i="2"/>
  <c r="C133" i="2"/>
  <c r="B133" i="2"/>
  <c r="I132" i="2"/>
  <c r="H132" i="2"/>
  <c r="K132" i="2" s="1"/>
  <c r="G132" i="2"/>
  <c r="J132" i="2" s="1"/>
  <c r="F132" i="2"/>
  <c r="E132" i="2"/>
  <c r="D132" i="2"/>
  <c r="C132" i="2"/>
  <c r="B132" i="2"/>
  <c r="K131" i="2"/>
  <c r="J131" i="2"/>
  <c r="I131" i="2"/>
  <c r="H131" i="2"/>
  <c r="G131" i="2"/>
  <c r="F131" i="2"/>
  <c r="E131" i="2"/>
  <c r="D131" i="2"/>
  <c r="C131" i="2"/>
  <c r="B131" i="2"/>
  <c r="K130" i="2"/>
  <c r="H130" i="2"/>
  <c r="G130" i="2"/>
  <c r="F130" i="2"/>
  <c r="E130" i="2"/>
  <c r="D130" i="2"/>
  <c r="C130" i="2"/>
  <c r="B130" i="2"/>
  <c r="J129" i="2"/>
  <c r="I129" i="2"/>
  <c r="H129" i="2"/>
  <c r="G129" i="2"/>
  <c r="F129" i="2"/>
  <c r="E129" i="2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I125" i="2" s="1"/>
  <c r="E125" i="2"/>
  <c r="K125" i="2" s="1"/>
  <c r="D125" i="2"/>
  <c r="C125" i="2"/>
  <c r="B125" i="2"/>
  <c r="I124" i="2"/>
  <c r="H124" i="2"/>
  <c r="K124" i="2" s="1"/>
  <c r="G124" i="2"/>
  <c r="J124" i="2" s="1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G118" i="2"/>
  <c r="F118" i="2"/>
  <c r="E118" i="2"/>
  <c r="K118" i="2" s="1"/>
  <c r="D118" i="2"/>
  <c r="C118" i="2"/>
  <c r="B118" i="2"/>
  <c r="H117" i="2"/>
  <c r="G117" i="2"/>
  <c r="J117" i="2" s="1"/>
  <c r="F117" i="2"/>
  <c r="I117" i="2" s="1"/>
  <c r="E117" i="2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I112" i="2"/>
  <c r="H112" i="2"/>
  <c r="K112" i="2" s="1"/>
  <c r="G112" i="2"/>
  <c r="J112" i="2" s="1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K110" i="2" s="1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G106" i="2"/>
  <c r="F106" i="2"/>
  <c r="E106" i="2"/>
  <c r="K106" i="2" s="1"/>
  <c r="D106" i="2"/>
  <c r="C106" i="2"/>
  <c r="B106" i="2"/>
  <c r="H105" i="2"/>
  <c r="G105" i="2"/>
  <c r="J105" i="2" s="1"/>
  <c r="F105" i="2"/>
  <c r="I105" i="2" s="1"/>
  <c r="E105" i="2"/>
  <c r="K105" i="2" s="1"/>
  <c r="D105" i="2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I101" i="2" s="1"/>
  <c r="E101" i="2"/>
  <c r="K101" i="2" s="1"/>
  <c r="D101" i="2"/>
  <c r="C101" i="2"/>
  <c r="B101" i="2"/>
  <c r="I100" i="2"/>
  <c r="H100" i="2"/>
  <c r="K100" i="2" s="1"/>
  <c r="G100" i="2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C98" i="2"/>
  <c r="B98" i="2"/>
  <c r="J97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I92" i="2"/>
  <c r="H92" i="2"/>
  <c r="K92" i="2" s="1"/>
  <c r="G92" i="2"/>
  <c r="J92" i="2" s="1"/>
  <c r="F92" i="2"/>
  <c r="E92" i="2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G86" i="2"/>
  <c r="F86" i="2"/>
  <c r="E86" i="2"/>
  <c r="K86" i="2" s="1"/>
  <c r="D86" i="2"/>
  <c r="C86" i="2"/>
  <c r="B86" i="2"/>
  <c r="I85" i="2"/>
  <c r="H85" i="2"/>
  <c r="G85" i="2"/>
  <c r="J85" i="2" s="1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B82" i="2"/>
  <c r="H81" i="2"/>
  <c r="G81" i="2"/>
  <c r="J81" i="2" s="1"/>
  <c r="F81" i="2"/>
  <c r="I81" i="2" s="1"/>
  <c r="E81" i="2"/>
  <c r="K81" i="2" s="1"/>
  <c r="D81" i="2"/>
  <c r="C81" i="2"/>
  <c r="B81" i="2"/>
  <c r="I80" i="2"/>
  <c r="H80" i="2"/>
  <c r="K80" i="2" s="1"/>
  <c r="G80" i="2"/>
  <c r="J80" i="2" s="1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K78" i="2" s="1"/>
  <c r="G78" i="2"/>
  <c r="F78" i="2"/>
  <c r="E78" i="2"/>
  <c r="D78" i="2"/>
  <c r="C78" i="2"/>
  <c r="I78" i="2" s="1"/>
  <c r="B78" i="2"/>
  <c r="J77" i="2"/>
  <c r="I77" i="2"/>
  <c r="H77" i="2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G74" i="2"/>
  <c r="F74" i="2"/>
  <c r="E74" i="2"/>
  <c r="K74" i="2" s="1"/>
  <c r="D74" i="2"/>
  <c r="J74" i="2" s="1"/>
  <c r="C74" i="2"/>
  <c r="B74" i="2"/>
  <c r="I73" i="2"/>
  <c r="H73" i="2"/>
  <c r="G73" i="2"/>
  <c r="J73" i="2" s="1"/>
  <c r="F73" i="2"/>
  <c r="E73" i="2"/>
  <c r="K73" i="2" s="1"/>
  <c r="D73" i="2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E62" i="2"/>
  <c r="K62" i="2" s="1"/>
  <c r="D62" i="2"/>
  <c r="C62" i="2"/>
  <c r="I62" i="2" s="1"/>
  <c r="B62" i="2"/>
  <c r="H61" i="2"/>
  <c r="G61" i="2"/>
  <c r="J61" i="2" s="1"/>
  <c r="F61" i="2"/>
  <c r="I61" i="2" s="1"/>
  <c r="E61" i="2"/>
  <c r="D61" i="2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I55" i="2"/>
  <c r="H55" i="2"/>
  <c r="G55" i="2"/>
  <c r="J55" i="2" s="1"/>
  <c r="F55" i="2"/>
  <c r="E55" i="2"/>
  <c r="K55" i="2" s="1"/>
  <c r="D55" i="2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H50" i="2"/>
  <c r="K50" i="2" s="1"/>
  <c r="G50" i="2"/>
  <c r="J50" i="2" s="1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J46" i="2"/>
  <c r="H46" i="2"/>
  <c r="K46" i="2" s="1"/>
  <c r="G46" i="2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C44" i="2"/>
  <c r="I44" i="2" s="1"/>
  <c r="B44" i="2"/>
  <c r="I43" i="2"/>
  <c r="H43" i="2"/>
  <c r="G43" i="2"/>
  <c r="J43" i="2" s="1"/>
  <c r="F43" i="2"/>
  <c r="E43" i="2"/>
  <c r="K43" i="2" s="1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H34" i="2"/>
  <c r="K34" i="2" s="1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G6" i="2" s="1"/>
  <c r="F12" i="2"/>
  <c r="E12" i="2"/>
  <c r="D12" i="2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J10" i="2"/>
  <c r="H10" i="2"/>
  <c r="H6" i="2" s="1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F8" i="2"/>
  <c r="E8" i="2"/>
  <c r="D8" i="2"/>
  <c r="C8" i="2"/>
  <c r="I8" i="2" s="1"/>
  <c r="B8" i="2"/>
  <c r="I7" i="2"/>
  <c r="H7" i="2"/>
  <c r="G7" i="2"/>
  <c r="J7" i="2" s="1"/>
  <c r="F7" i="2"/>
  <c r="E7" i="2"/>
  <c r="D7" i="2"/>
  <c r="C7" i="2"/>
  <c r="B7" i="2"/>
  <c r="F4" i="2"/>
  <c r="C4" i="2"/>
  <c r="I2" i="2"/>
  <c r="G2" i="2"/>
  <c r="K6" i="3" l="1"/>
  <c r="J20" i="2"/>
  <c r="J36" i="2"/>
  <c r="J52" i="2"/>
  <c r="J68" i="2"/>
  <c r="I82" i="2"/>
  <c r="J100" i="2"/>
  <c r="J106" i="2"/>
  <c r="I198" i="2"/>
  <c r="K22" i="3"/>
  <c r="C6" i="2"/>
  <c r="J8" i="2"/>
  <c r="D6" i="2"/>
  <c r="J6" i="2" s="1"/>
  <c r="K7" i="2"/>
  <c r="E6" i="2"/>
  <c r="K6" i="2" s="1"/>
  <c r="J12" i="2"/>
  <c r="J28" i="2"/>
  <c r="J62" i="2"/>
  <c r="F6" i="2"/>
  <c r="J44" i="2"/>
  <c r="J16" i="2"/>
  <c r="J32" i="2"/>
  <c r="J48" i="2"/>
  <c r="K61" i="2"/>
  <c r="I127" i="2"/>
  <c r="I166" i="2"/>
  <c r="I66" i="2"/>
  <c r="K77" i="2"/>
  <c r="J78" i="2"/>
  <c r="I98" i="2"/>
  <c r="K109" i="2"/>
  <c r="J110" i="2"/>
  <c r="I130" i="2"/>
  <c r="I138" i="2"/>
  <c r="I146" i="2"/>
  <c r="I154" i="2"/>
  <c r="I162" i="2"/>
  <c r="K169" i="2"/>
  <c r="K185" i="2"/>
  <c r="K201" i="2"/>
  <c r="K217" i="2"/>
  <c r="K233" i="2"/>
  <c r="I7" i="3"/>
  <c r="I23" i="3"/>
  <c r="I39" i="3"/>
  <c r="K65" i="2"/>
  <c r="J66" i="2"/>
  <c r="I86" i="2"/>
  <c r="K97" i="2"/>
  <c r="J98" i="2"/>
  <c r="I118" i="2"/>
  <c r="K129" i="2"/>
  <c r="J130" i="2"/>
  <c r="J138" i="2"/>
  <c r="J146" i="2"/>
  <c r="J154" i="2"/>
  <c r="J162" i="2"/>
  <c r="I178" i="2"/>
  <c r="I194" i="2"/>
  <c r="I210" i="2"/>
  <c r="I226" i="2"/>
  <c r="K18" i="3"/>
  <c r="K34" i="3"/>
  <c r="K50" i="3"/>
  <c r="I74" i="2"/>
  <c r="K85" i="2"/>
  <c r="J86" i="2"/>
  <c r="I106" i="2"/>
  <c r="K117" i="2"/>
  <c r="J118" i="2"/>
  <c r="K137" i="2"/>
  <c r="K145" i="2"/>
  <c r="K153" i="2"/>
  <c r="K161" i="2"/>
  <c r="K173" i="2"/>
  <c r="K189" i="2"/>
  <c r="K205" i="2"/>
  <c r="K221" i="2"/>
  <c r="I11" i="3"/>
  <c r="I27" i="3"/>
  <c r="I43" i="3"/>
  <c r="I60" i="3"/>
  <c r="I76" i="3"/>
  <c r="I92" i="3"/>
  <c r="I108" i="3"/>
  <c r="I120" i="3"/>
  <c r="I128" i="3"/>
  <c r="I136" i="3"/>
  <c r="I144" i="3"/>
  <c r="J151" i="3"/>
  <c r="K59" i="3"/>
  <c r="K75" i="3"/>
  <c r="K91" i="3"/>
  <c r="K107" i="3"/>
  <c r="K119" i="3"/>
  <c r="J127" i="3"/>
  <c r="J135" i="3"/>
  <c r="J143" i="3"/>
  <c r="K151" i="3"/>
  <c r="I157" i="3"/>
  <c r="K168" i="3"/>
  <c r="J176" i="3"/>
  <c r="I56" i="3"/>
  <c r="I72" i="3"/>
  <c r="I88" i="3"/>
  <c r="I104" i="3"/>
  <c r="K127" i="3"/>
  <c r="K135" i="3"/>
  <c r="K143" i="3"/>
  <c r="J175" i="3"/>
  <c r="I182" i="3"/>
  <c r="K261" i="3"/>
  <c r="J182" i="3"/>
  <c r="I198" i="3"/>
  <c r="K217" i="3"/>
  <c r="J218" i="3"/>
  <c r="I230" i="3"/>
  <c r="I242" i="3"/>
  <c r="K265" i="3"/>
  <c r="I274" i="3"/>
  <c r="K277" i="3"/>
  <c r="K344" i="3"/>
  <c r="J349" i="3"/>
  <c r="J166" i="3"/>
  <c r="K201" i="3"/>
  <c r="J202" i="3"/>
  <c r="I214" i="3"/>
  <c r="K233" i="3"/>
  <c r="J234" i="3"/>
  <c r="K249" i="3"/>
  <c r="I258" i="3"/>
  <c r="K281" i="3"/>
  <c r="J186" i="3"/>
  <c r="I194" i="3"/>
  <c r="K213" i="3"/>
  <c r="J214" i="3"/>
  <c r="I226" i="3"/>
  <c r="K253" i="3"/>
  <c r="I262" i="3"/>
  <c r="K285" i="3"/>
  <c r="K289" i="3"/>
  <c r="K293" i="3"/>
  <c r="K297" i="3"/>
  <c r="K301" i="3"/>
  <c r="K305" i="3"/>
  <c r="J174" i="3"/>
  <c r="K193" i="3"/>
  <c r="J194" i="3"/>
  <c r="I206" i="3"/>
  <c r="K225" i="3"/>
  <c r="J226" i="3"/>
  <c r="I238" i="3"/>
  <c r="K257" i="3"/>
  <c r="I266" i="3"/>
  <c r="I321" i="3"/>
  <c r="I385" i="3"/>
  <c r="K408" i="3"/>
  <c r="I417" i="3"/>
  <c r="I425" i="3"/>
  <c r="K432" i="3"/>
  <c r="I457" i="3"/>
  <c r="K464" i="3"/>
  <c r="I329" i="3"/>
  <c r="J389" i="3"/>
  <c r="I393" i="3"/>
  <c r="K416" i="3"/>
  <c r="K424" i="3"/>
  <c r="I449" i="3"/>
  <c r="K456" i="3"/>
  <c r="I313" i="3"/>
  <c r="K332" i="3"/>
  <c r="J337" i="3"/>
  <c r="I341" i="3"/>
  <c r="K364" i="3"/>
  <c r="I373" i="3"/>
  <c r="K396" i="3"/>
  <c r="J401" i="3"/>
  <c r="I405" i="3"/>
  <c r="I437" i="3"/>
  <c r="K444" i="3"/>
  <c r="K312" i="3"/>
  <c r="J313" i="3"/>
  <c r="K336" i="3"/>
  <c r="J341" i="3"/>
  <c r="I345" i="3"/>
  <c r="K368" i="3"/>
  <c r="I377" i="3"/>
  <c r="K400" i="3"/>
  <c r="I409" i="3"/>
  <c r="I433" i="3"/>
  <c r="K440" i="3"/>
  <c r="I465" i="3"/>
  <c r="K472" i="3"/>
  <c r="I317" i="3"/>
  <c r="K340" i="3"/>
  <c r="J345" i="3"/>
  <c r="I349" i="3"/>
  <c r="K372" i="3"/>
  <c r="I381" i="3"/>
  <c r="K404" i="3"/>
  <c r="I413" i="3"/>
  <c r="I429" i="3"/>
  <c r="K436" i="3"/>
  <c r="I461" i="3"/>
  <c r="I6" i="2" l="1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<sst xmlns="http://schemas.openxmlformats.org/spreadsheetml/2006/main" count="276" uniqueCount="239">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</sst>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E32" sqref="E3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3" sqref="B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7731292891.2300005</v>
      </c>
      <c r="D6" s="43">
        <f t="shared" si="0"/>
        <v>1614185982.74</v>
      </c>
      <c r="E6" s="44">
        <f t="shared" si="0"/>
        <v>65269551.333333321</v>
      </c>
      <c r="F6" s="42">
        <f t="shared" si="0"/>
        <v>7132659901.7599993</v>
      </c>
      <c r="G6" s="43">
        <f t="shared" si="0"/>
        <v>1555343713.8900001</v>
      </c>
      <c r="H6" s="44">
        <f t="shared" si="0"/>
        <v>69898116.166666657</v>
      </c>
      <c r="I6" s="20">
        <f t="shared" ref="I6:I69" si="1">IFERROR((C6-F6)/F6,"")</f>
        <v>8.3928435915230901E-2</v>
      </c>
      <c r="J6" s="20">
        <f t="shared" ref="J6:J69" si="2">IFERROR((D6-G6)/G6,"")</f>
        <v>3.7832324986759459E-2</v>
      </c>
      <c r="K6" s="20">
        <f t="shared" ref="K6:K69" si="3">IFERROR((E6-H6)/H6,"")</f>
        <v>-6.621873502709115E-2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236039517.31999999</v>
      </c>
      <c r="D7" s="50">
        <f>IF('County Data'!E2&gt;9,'County Data'!D2,"*")</f>
        <v>48527570.450000003</v>
      </c>
      <c r="E7" s="51">
        <f>IF('County Data'!G2&gt;9,'County Data'!F2,"*")</f>
        <v>2425379.6666666674</v>
      </c>
      <c r="F7" s="50">
        <f>IF('County Data'!I2&gt;9,'County Data'!H2,"*")</f>
        <v>243477712.34</v>
      </c>
      <c r="G7" s="50">
        <f>IF('County Data'!K2&gt;9,'County Data'!J2,"*")</f>
        <v>48841238.770000003</v>
      </c>
      <c r="H7" s="51">
        <f>IF('County Data'!M2&gt;9,'County Data'!L2,"*")</f>
        <v>3123014.9999999967</v>
      </c>
      <c r="I7" s="22">
        <f t="shared" si="1"/>
        <v>-3.0549798371742046E-2</v>
      </c>
      <c r="J7" s="22">
        <f t="shared" si="2"/>
        <v>-6.4222023826444458E-3</v>
      </c>
      <c r="K7" s="22">
        <f t="shared" si="3"/>
        <v>-0.22338520094630671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280253395.88999999</v>
      </c>
      <c r="D8" s="50">
        <f>IF('County Data'!E3&gt;9,'County Data'!D3,"*")</f>
        <v>70593047.909999996</v>
      </c>
      <c r="E8" s="51">
        <f>IF('County Data'!G3&gt;9,'County Data'!F3,"*")</f>
        <v>2102718.333333334</v>
      </c>
      <c r="F8" s="50">
        <f>IF('County Data'!I3&gt;9,'County Data'!H3,"*")</f>
        <v>292285032.62</v>
      </c>
      <c r="G8" s="50">
        <f>IF('County Data'!K3&gt;9,'County Data'!J3,"*")</f>
        <v>72831985.590000004</v>
      </c>
      <c r="H8" s="51">
        <f>IF('County Data'!M3&gt;9,'County Data'!L3,"*")</f>
        <v>2067213.4999999998</v>
      </c>
      <c r="I8" s="22">
        <f t="shared" si="1"/>
        <v>-4.1164053534148495E-2</v>
      </c>
      <c r="J8" s="22">
        <f t="shared" si="2"/>
        <v>-3.0741131960947368E-2</v>
      </c>
      <c r="K8" s="22">
        <f t="shared" si="3"/>
        <v>1.7175213558412904E-2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159859539.00999999</v>
      </c>
      <c r="D9" s="46">
        <f>IF('County Data'!E4&gt;9,'County Data'!D4,"*")</f>
        <v>39984835.579999998</v>
      </c>
      <c r="E9" s="47">
        <f>IF('County Data'!G4&gt;9,'County Data'!F4,"*")</f>
        <v>846903.6666666664</v>
      </c>
      <c r="F9" s="48">
        <f>IF('County Data'!I4&gt;9,'County Data'!H4,"*")</f>
        <v>162811925.03999999</v>
      </c>
      <c r="G9" s="46">
        <f>IF('County Data'!K4&gt;9,'County Data'!J4,"*")</f>
        <v>40940881.649999999</v>
      </c>
      <c r="H9" s="47">
        <f>IF('County Data'!M4&gt;9,'County Data'!L4,"*")</f>
        <v>880768.16666666721</v>
      </c>
      <c r="I9" s="9">
        <f t="shared" si="1"/>
        <v>-1.8133721035941641E-2</v>
      </c>
      <c r="J9" s="9">
        <f t="shared" si="2"/>
        <v>-2.3351868144246481E-2</v>
      </c>
      <c r="K9" s="9">
        <f t="shared" si="3"/>
        <v>-3.8448823744576893E-2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1665635086.4000001</v>
      </c>
      <c r="D10" s="50">
        <f>IF('County Data'!E5&gt;9,'County Data'!D5,"*")</f>
        <v>417778644.81</v>
      </c>
      <c r="E10" s="51">
        <f>IF('County Data'!G5&gt;9,'County Data'!F5,"*")</f>
        <v>17282171.166666668</v>
      </c>
      <c r="F10" s="50">
        <f>IF('County Data'!I5&gt;9,'County Data'!H5,"*")</f>
        <v>1762490576.1099999</v>
      </c>
      <c r="G10" s="50">
        <f>IF('County Data'!K5&gt;9,'County Data'!J5,"*")</f>
        <v>422861282.51999998</v>
      </c>
      <c r="H10" s="51">
        <f>IF('County Data'!M5&gt;9,'County Data'!L5,"*")</f>
        <v>21056974.999999996</v>
      </c>
      <c r="I10" s="22">
        <f t="shared" si="1"/>
        <v>-5.4953763170620715E-2</v>
      </c>
      <c r="J10" s="22">
        <f t="shared" si="2"/>
        <v>-1.2019633672088638E-2</v>
      </c>
      <c r="K10" s="22">
        <f t="shared" si="3"/>
        <v>-0.17926619722601794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5223529.41</v>
      </c>
      <c r="D11" s="46">
        <f>IF('County Data'!E6&gt;9,'County Data'!D6,"*")</f>
        <v>1951444.65</v>
      </c>
      <c r="E11" s="47">
        <f>IF('County Data'!G6&gt;9,'County Data'!F6,"*")</f>
        <v>9883.3333333333303</v>
      </c>
      <c r="F11" s="48">
        <f>IF('County Data'!I6&gt;9,'County Data'!H6,"*")</f>
        <v>4942841.7</v>
      </c>
      <c r="G11" s="46">
        <f>IF('County Data'!K6&gt;9,'County Data'!J6,"*")</f>
        <v>1856816.02</v>
      </c>
      <c r="H11" s="47" t="str">
        <f>IF('County Data'!M6&gt;9,'County Data'!L6,"*")</f>
        <v>*</v>
      </c>
      <c r="I11" s="9">
        <f t="shared" si="1"/>
        <v>5.6786708342288196E-2</v>
      </c>
      <c r="J11" s="9">
        <f t="shared" si="2"/>
        <v>5.0962846604479362E-2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391400871.48000002</v>
      </c>
      <c r="D12" s="50">
        <f>IF('County Data'!E7&gt;9,'County Data'!D7,"*")</f>
        <v>69314227.019999996</v>
      </c>
      <c r="E12" s="51">
        <f>IF('County Data'!G7&gt;9,'County Data'!F7,"*")</f>
        <v>2233137.666666666</v>
      </c>
      <c r="F12" s="50">
        <f>IF('County Data'!I7&gt;9,'County Data'!H7,"*")</f>
        <v>374047149.88</v>
      </c>
      <c r="G12" s="50">
        <f>IF('County Data'!K7&gt;9,'County Data'!J7,"*")</f>
        <v>70339597.359999999</v>
      </c>
      <c r="H12" s="51">
        <f>IF('County Data'!M7&gt;9,'County Data'!L7,"*")</f>
        <v>1634599.0000000012</v>
      </c>
      <c r="I12" s="22">
        <f t="shared" si="1"/>
        <v>4.6394476219287759E-2</v>
      </c>
      <c r="J12" s="22">
        <f t="shared" si="2"/>
        <v>-1.4577426918612142E-2</v>
      </c>
      <c r="K12" s="22">
        <f t="shared" si="3"/>
        <v>0.36616850167329384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14356665.09</v>
      </c>
      <c r="D13" s="46">
        <f>IF('County Data'!E8&gt;9,'County Data'!D8,"*")</f>
        <v>3881003.52</v>
      </c>
      <c r="E13" s="47">
        <f>IF('County Data'!G8&gt;9,'County Data'!F8,"*")</f>
        <v>38447.499999999993</v>
      </c>
      <c r="F13" s="48">
        <f>IF('County Data'!I8&gt;9,'County Data'!H8,"*")</f>
        <v>13582909.24</v>
      </c>
      <c r="G13" s="46">
        <f>IF('County Data'!K8&gt;9,'County Data'!J8,"*")</f>
        <v>4125289.08</v>
      </c>
      <c r="H13" s="47">
        <f>IF('County Data'!M8&gt;9,'County Data'!L8,"*")</f>
        <v>24903.333333333339</v>
      </c>
      <c r="I13" s="9">
        <f t="shared" si="1"/>
        <v>5.6965399409530298E-2</v>
      </c>
      <c r="J13" s="9">
        <f t="shared" si="2"/>
        <v>-5.9216591919420115E-2</v>
      </c>
      <c r="K13" s="9">
        <f t="shared" si="3"/>
        <v>0.54386962923303372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150675628.21000001</v>
      </c>
      <c r="D14" s="50">
        <f>IF('County Data'!E9&gt;9,'County Data'!D9,"*")</f>
        <v>49380924.130000003</v>
      </c>
      <c r="E14" s="51">
        <f>IF('County Data'!G9&gt;9,'County Data'!F9,"*")</f>
        <v>2335091.5000000009</v>
      </c>
      <c r="F14" s="50">
        <f>IF('County Data'!I9&gt;9,'County Data'!H9,"*")</f>
        <v>156612260.94</v>
      </c>
      <c r="G14" s="50">
        <f>IF('County Data'!K9&gt;9,'County Data'!J9,"*")</f>
        <v>49927929.359999999</v>
      </c>
      <c r="H14" s="51">
        <f>IF('County Data'!M9&gt;9,'County Data'!L9,"*")</f>
        <v>2571839.8333333344</v>
      </c>
      <c r="I14" s="22">
        <f t="shared" si="1"/>
        <v>-3.7906564239401301E-2</v>
      </c>
      <c r="J14" s="22">
        <f t="shared" si="2"/>
        <v>-1.095589656955076E-2</v>
      </c>
      <c r="K14" s="22">
        <f t="shared" si="3"/>
        <v>-9.2054073610986289E-2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111610035.81999999</v>
      </c>
      <c r="D15" s="56">
        <f>IF('County Data'!E10&gt;9,'County Data'!D10,"*")</f>
        <v>18745887.23</v>
      </c>
      <c r="E15" s="55">
        <f>IF('County Data'!G10&gt;9,'County Data'!F10,"*")</f>
        <v>764625.49999999965</v>
      </c>
      <c r="F15" s="56">
        <f>IF('County Data'!I10&gt;9,'County Data'!H10,"*")</f>
        <v>115302849.97</v>
      </c>
      <c r="G15" s="56">
        <f>IF('County Data'!K10&gt;9,'County Data'!J10,"*")</f>
        <v>19757846.34</v>
      </c>
      <c r="H15" s="55">
        <f>IF('County Data'!M10&gt;9,'County Data'!L10,"*")</f>
        <v>672479.66666666686</v>
      </c>
      <c r="I15" s="23">
        <f t="shared" si="1"/>
        <v>-3.2027084768163308E-2</v>
      </c>
      <c r="J15" s="23">
        <f t="shared" si="2"/>
        <v>-5.1218087871818085E-2</v>
      </c>
      <c r="K15" s="23">
        <f t="shared" si="3"/>
        <v>0.13702396949796167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214382500.96000001</v>
      </c>
      <c r="D16" s="50">
        <f>IF('County Data'!E11&gt;9,'County Data'!D11,"*")</f>
        <v>46607799.530000001</v>
      </c>
      <c r="E16" s="51">
        <f>IF('County Data'!G11&gt;9,'County Data'!F11,"*")</f>
        <v>1801423.6666666667</v>
      </c>
      <c r="F16" s="50">
        <f>IF('County Data'!I11&gt;9,'County Data'!H11,"*")</f>
        <v>218177719.00999999</v>
      </c>
      <c r="G16" s="50">
        <f>IF('County Data'!K11&gt;9,'County Data'!J11,"*")</f>
        <v>46306081.32</v>
      </c>
      <c r="H16" s="51">
        <f>IF('County Data'!M11&gt;9,'County Data'!L11,"*")</f>
        <v>1595728</v>
      </c>
      <c r="I16" s="22">
        <f t="shared" si="1"/>
        <v>-1.7395076212278263E-2</v>
      </c>
      <c r="J16" s="22">
        <f t="shared" si="2"/>
        <v>6.5157361927252128E-3</v>
      </c>
      <c r="K16" s="22">
        <f t="shared" si="3"/>
        <v>0.12890396525389461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3014339783.6300001</v>
      </c>
      <c r="D17" s="46">
        <f>IF('County Data'!E12&gt;9,'County Data'!D12,"*")</f>
        <v>504643078.19999999</v>
      </c>
      <c r="E17" s="47">
        <f>IF('County Data'!G12&gt;9,'County Data'!F12,"*")</f>
        <v>17453129.333333328</v>
      </c>
      <c r="F17" s="48">
        <f>IF('County Data'!I12&gt;9,'County Data'!H12,"*")</f>
        <v>2323847211.25</v>
      </c>
      <c r="G17" s="46">
        <f>IF('County Data'!K12&gt;9,'County Data'!J12,"*")</f>
        <v>430234720.02999997</v>
      </c>
      <c r="H17" s="47">
        <f>IF('County Data'!M12&gt;9,'County Data'!L12,"*")</f>
        <v>14883926.833333319</v>
      </c>
      <c r="I17" s="9">
        <f t="shared" si="1"/>
        <v>0.29713337823470048</v>
      </c>
      <c r="J17" s="9">
        <f t="shared" si="2"/>
        <v>0.17294828777373331</v>
      </c>
      <c r="K17" s="9">
        <f t="shared" si="3"/>
        <v>0.17261590498054238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351145670.89999998</v>
      </c>
      <c r="D18" s="50">
        <f>IF('County Data'!E13&gt;9,'County Data'!D13,"*")</f>
        <v>112371469.73</v>
      </c>
      <c r="E18" s="51">
        <f>IF('County Data'!G13&gt;9,'County Data'!F13,"*")</f>
        <v>6139138.8333333312</v>
      </c>
      <c r="F18" s="50">
        <f>IF('County Data'!I13&gt;9,'County Data'!H13,"*")</f>
        <v>354803986.30000001</v>
      </c>
      <c r="G18" s="50">
        <f>IF('County Data'!K13&gt;9,'County Data'!J13,"*")</f>
        <v>113315678.72</v>
      </c>
      <c r="H18" s="51">
        <f>IF('County Data'!M13&gt;9,'County Data'!L13,"*")</f>
        <v>8843001.6666666698</v>
      </c>
      <c r="I18" s="22">
        <f t="shared" si="1"/>
        <v>-1.0310806927932296E-2</v>
      </c>
      <c r="J18" s="22">
        <f t="shared" si="2"/>
        <v>-8.3325538060192855E-3</v>
      </c>
      <c r="K18" s="22">
        <f t="shared" si="3"/>
        <v>-0.3057630129739134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629153708.5</v>
      </c>
      <c r="D19" s="46">
        <f>IF('County Data'!E14&gt;9,'County Data'!D14,"*")</f>
        <v>106019225.25</v>
      </c>
      <c r="E19" s="47">
        <f>IF('County Data'!G14&gt;9,'County Data'!F14,"*")</f>
        <v>5927071.6666666623</v>
      </c>
      <c r="F19" s="48">
        <f>IF('County Data'!I14&gt;9,'County Data'!H14,"*")</f>
        <v>616366230.28999996</v>
      </c>
      <c r="G19" s="46">
        <f>IF('County Data'!K14&gt;9,'County Data'!J14,"*")</f>
        <v>106669497.5</v>
      </c>
      <c r="H19" s="47">
        <f>IF('County Data'!M14&gt;9,'County Data'!L14,"*")</f>
        <v>5719489.0000000019</v>
      </c>
      <c r="I19" s="9">
        <f t="shared" si="1"/>
        <v>2.0746558752875763E-2</v>
      </c>
      <c r="J19" s="9">
        <f t="shared" si="2"/>
        <v>-6.0961405578947251E-3</v>
      </c>
      <c r="K19" s="9">
        <f t="shared" si="3"/>
        <v>3.6293918331980424E-2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246688809.77000001</v>
      </c>
      <c r="D20" s="50">
        <f>IF('County Data'!E15&gt;9,'County Data'!D15,"*")</f>
        <v>53334671.32</v>
      </c>
      <c r="E20" s="51">
        <f>IF('County Data'!G15&gt;9,'County Data'!F15,"*")</f>
        <v>3017523.333333333</v>
      </c>
      <c r="F20" s="50">
        <f>IF('County Data'!I15&gt;9,'County Data'!H15,"*")</f>
        <v>238808188.84</v>
      </c>
      <c r="G20" s="50">
        <f>IF('County Data'!K15&gt;9,'County Data'!J15,"*")</f>
        <v>54951545.909999996</v>
      </c>
      <c r="H20" s="51">
        <f>IF('County Data'!M15&gt;9,'County Data'!L15,"*")</f>
        <v>3618769.0000000009</v>
      </c>
      <c r="I20" s="22">
        <f t="shared" si="1"/>
        <v>3.2999793550965599E-2</v>
      </c>
      <c r="J20" s="22">
        <f t="shared" si="2"/>
        <v>-2.9423641559568205E-2</v>
      </c>
      <c r="K20" s="22">
        <f t="shared" si="3"/>
        <v>-0.16614646214407933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260528148.84</v>
      </c>
      <c r="D21" s="46">
        <f>IF('County Data'!E16&gt;9,'County Data'!D16,"*")</f>
        <v>71052153.409999996</v>
      </c>
      <c r="E21" s="47">
        <f>IF('County Data'!G16&gt;9,'County Data'!F16,"*")</f>
        <v>2892906.166666667</v>
      </c>
      <c r="F21" s="48">
        <f>IF('County Data'!I16&gt;9,'County Data'!H16,"*")</f>
        <v>255103308.22999999</v>
      </c>
      <c r="G21" s="46">
        <f>IF('County Data'!K16&gt;9,'County Data'!J16,"*")</f>
        <v>72383323.719999999</v>
      </c>
      <c r="H21" s="47">
        <f>IF('County Data'!M16&gt;9,'County Data'!L16,"*")</f>
        <v>3205408.1666666674</v>
      </c>
      <c r="I21" s="9">
        <f t="shared" si="1"/>
        <v>2.126526953977799E-2</v>
      </c>
      <c r="J21" s="9">
        <f t="shared" si="2"/>
        <v>-1.8390566246299506E-2</v>
      </c>
      <c r="K21" s="9">
        <f t="shared" si="3"/>
        <v>-9.7492108259327886E-2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04/01/2019 - 06/30/2019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1837805.26</v>
      </c>
      <c r="D6" s="43">
        <f>IF('Town Data'!E2&gt;9,'Town Data'!D2,"*")</f>
        <v>423000.57</v>
      </c>
      <c r="E6" s="44" t="str">
        <f>IF('Town Data'!G2&gt;9,'Town Data'!F2,"*")</f>
        <v>*</v>
      </c>
      <c r="F6" s="43">
        <f>IF('Town Data'!I2&gt;9,'Town Data'!H2,"*")</f>
        <v>1949214.89</v>
      </c>
      <c r="G6" s="43">
        <f>IF('Town Data'!K2&gt;9,'Town Data'!J2,"*")</f>
        <v>442786.31</v>
      </c>
      <c r="H6" s="44" t="str">
        <f>IF('Town Data'!M2&gt;9,'Town Data'!L2,"*")</f>
        <v>*</v>
      </c>
      <c r="I6" s="20">
        <f t="shared" ref="I6:I69" si="0">IFERROR((C6-F6)/F6,"")</f>
        <v>-5.7156155830514865E-2</v>
      </c>
      <c r="J6" s="20">
        <f t="shared" ref="J6:J69" si="1">IFERROR((D6-G6)/G6,"")</f>
        <v>-4.4684624508829082E-2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377510.16</v>
      </c>
      <c r="D7" s="46" t="str">
        <f>IF('Town Data'!E3&gt;9,'Town Data'!D3,"*")</f>
        <v>*</v>
      </c>
      <c r="E7" s="47" t="str">
        <f>IF('Town Data'!G3&gt;9,'Town Data'!F3,"*")</f>
        <v>*</v>
      </c>
      <c r="F7" s="48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5673881.7400000002</v>
      </c>
      <c r="D8" s="50">
        <f>IF('Town Data'!E4&gt;9,'Town Data'!D4,"*")</f>
        <v>1285709.28</v>
      </c>
      <c r="E8" s="51" t="str">
        <f>IF('Town Data'!G4&gt;9,'Town Data'!F4,"*")</f>
        <v>*</v>
      </c>
      <c r="F8" s="50">
        <f>IF('Town Data'!I4&gt;9,'Town Data'!H4,"*")</f>
        <v>4502414.68</v>
      </c>
      <c r="G8" s="50">
        <f>IF('Town Data'!K4&gt;9,'Town Data'!J4,"*")</f>
        <v>1340142.72</v>
      </c>
      <c r="H8" s="51" t="str">
        <f>IF('Town Data'!M4&gt;9,'Town Data'!L4,"*")</f>
        <v>*</v>
      </c>
      <c r="I8" s="22">
        <f t="shared" si="0"/>
        <v>0.26018639846829938</v>
      </c>
      <c r="J8" s="22">
        <f t="shared" si="1"/>
        <v>-4.0617644067043802E-2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41206422.450000003</v>
      </c>
      <c r="D9" s="46">
        <f>IF('Town Data'!E5&gt;9,'Town Data'!D5,"*")</f>
        <v>1418173.62</v>
      </c>
      <c r="E9" s="47">
        <f>IF('Town Data'!G5&gt;9,'Town Data'!F5,"*")</f>
        <v>185821</v>
      </c>
      <c r="F9" s="48">
        <f>IF('Town Data'!I5&gt;9,'Town Data'!H5,"*")</f>
        <v>32766998.73</v>
      </c>
      <c r="G9" s="46">
        <f>IF('Town Data'!K5&gt;9,'Town Data'!J5,"*")</f>
        <v>1420093.82</v>
      </c>
      <c r="H9" s="47">
        <f>IF('Town Data'!M5&gt;9,'Town Data'!L5,"*")</f>
        <v>122035.5</v>
      </c>
      <c r="I9" s="9">
        <f t="shared" si="0"/>
        <v>0.25755864275336404</v>
      </c>
      <c r="J9" s="9">
        <f t="shared" si="1"/>
        <v>-1.3521641830678153E-3</v>
      </c>
      <c r="K9" s="9">
        <f t="shared" si="2"/>
        <v>0.52267987593773946</v>
      </c>
      <c r="L9" s="15"/>
    </row>
    <row r="10" spans="1:12" x14ac:dyDescent="0.25">
      <c r="A10" s="15"/>
      <c r="B10" s="27" t="str">
        <f>'Town Data'!A6</f>
        <v>BARNARD</v>
      </c>
      <c r="C10" s="49" t="str">
        <f>IF('Town Data'!C6&gt;9,'Town Data'!B6,"*")</f>
        <v>*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274013.06</v>
      </c>
      <c r="G10" s="50" t="str">
        <f>IF('Town Data'!K6&gt;9,'Town Data'!J6,"*")</f>
        <v>*</v>
      </c>
      <c r="H10" s="51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BARNET</v>
      </c>
      <c r="C11" s="45">
        <f>IF('Town Data'!C7&gt;9,'Town Data'!B7,"*")</f>
        <v>1754386.59</v>
      </c>
      <c r="D11" s="46">
        <f>IF('Town Data'!E7&gt;9,'Town Data'!D7,"*")</f>
        <v>436649.5</v>
      </c>
      <c r="E11" s="47" t="str">
        <f>IF('Town Data'!G7&gt;9,'Town Data'!F7,"*")</f>
        <v>*</v>
      </c>
      <c r="F11" s="48">
        <f>IF('Town Data'!I7&gt;9,'Town Data'!H7,"*")</f>
        <v>1833629.16</v>
      </c>
      <c r="G11" s="46">
        <f>IF('Town Data'!K7&gt;9,'Town Data'!J7,"*")</f>
        <v>470116.47</v>
      </c>
      <c r="H11" s="47" t="str">
        <f>IF('Town Data'!M7&gt;9,'Town Data'!L7,"*")</f>
        <v>*</v>
      </c>
      <c r="I11" s="9">
        <f t="shared" si="0"/>
        <v>-4.3216246626444264E-2</v>
      </c>
      <c r="J11" s="9">
        <f t="shared" si="1"/>
        <v>-7.118867798866943E-2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BARRE</v>
      </c>
      <c r="C12" s="49">
        <f>IF('Town Data'!C8&gt;9,'Town Data'!B8,"*")</f>
        <v>138681822.66</v>
      </c>
      <c r="D12" s="50">
        <f>IF('Town Data'!E8&gt;9,'Town Data'!D8,"*")</f>
        <v>31711491.77</v>
      </c>
      <c r="E12" s="51">
        <f>IF('Town Data'!G8&gt;9,'Town Data'!F8,"*")</f>
        <v>1221172.4999999993</v>
      </c>
      <c r="F12" s="50">
        <f>IF('Town Data'!I8&gt;9,'Town Data'!H8,"*")</f>
        <v>139424309.94</v>
      </c>
      <c r="G12" s="50">
        <f>IF('Town Data'!K8&gt;9,'Town Data'!J8,"*")</f>
        <v>31690243.829999998</v>
      </c>
      <c r="H12" s="51">
        <f>IF('Town Data'!M8&gt;9,'Town Data'!L8,"*")</f>
        <v>1323260.6666666679</v>
      </c>
      <c r="I12" s="22">
        <f t="shared" si="0"/>
        <v>-5.3253789121819857E-3</v>
      </c>
      <c r="J12" s="22">
        <f t="shared" si="1"/>
        <v>6.7048837219380085E-4</v>
      </c>
      <c r="K12" s="22">
        <f t="shared" si="2"/>
        <v>-7.7148946717982378E-2</v>
      </c>
      <c r="L12" s="15"/>
    </row>
    <row r="13" spans="1:12" x14ac:dyDescent="0.25">
      <c r="A13" s="15"/>
      <c r="B13" s="15" t="str">
        <f>'Town Data'!A9</f>
        <v>BARRE TOWN</v>
      </c>
      <c r="C13" s="45">
        <f>IF('Town Data'!C9&gt;9,'Town Data'!B9,"*")</f>
        <v>29333391.329999998</v>
      </c>
      <c r="D13" s="46">
        <f>IF('Town Data'!E9&gt;9,'Town Data'!D9,"*")</f>
        <v>3489618.03</v>
      </c>
      <c r="E13" s="47">
        <f>IF('Town Data'!G9&gt;9,'Town Data'!F9,"*")</f>
        <v>236063.50000000003</v>
      </c>
      <c r="F13" s="48">
        <f>IF('Town Data'!I9&gt;9,'Town Data'!H9,"*")</f>
        <v>35874381.369999997</v>
      </c>
      <c r="G13" s="46">
        <f>IF('Town Data'!K9&gt;9,'Town Data'!J9,"*")</f>
        <v>3488420.85</v>
      </c>
      <c r="H13" s="47">
        <f>IF('Town Data'!M9&gt;9,'Town Data'!L9,"*")</f>
        <v>341568.33333333372</v>
      </c>
      <c r="I13" s="9">
        <f t="shared" si="0"/>
        <v>-0.18233039261465597</v>
      </c>
      <c r="J13" s="9">
        <f t="shared" si="1"/>
        <v>3.4318680327796513E-4</v>
      </c>
      <c r="K13" s="9">
        <f t="shared" si="2"/>
        <v>-0.30888353233369675</v>
      </c>
      <c r="L13" s="15"/>
    </row>
    <row r="14" spans="1:12" x14ac:dyDescent="0.25">
      <c r="A14" s="15"/>
      <c r="B14" s="27" t="str">
        <f>'Town Data'!A10</f>
        <v>BARTON</v>
      </c>
      <c r="C14" s="49">
        <f>IF('Town Data'!C10&gt;9,'Town Data'!B10,"*")</f>
        <v>52719534.25</v>
      </c>
      <c r="D14" s="50">
        <f>IF('Town Data'!E10&gt;9,'Town Data'!D10,"*")</f>
        <v>4158023.03</v>
      </c>
      <c r="E14" s="51">
        <f>IF('Town Data'!G10&gt;9,'Town Data'!F10,"*")</f>
        <v>353670.66666666669</v>
      </c>
      <c r="F14" s="50">
        <f>IF('Town Data'!I10&gt;9,'Town Data'!H10,"*")</f>
        <v>53757517.200000003</v>
      </c>
      <c r="G14" s="50">
        <f>IF('Town Data'!K10&gt;9,'Town Data'!J10,"*")</f>
        <v>3880236.4</v>
      </c>
      <c r="H14" s="51">
        <f>IF('Town Data'!M10&gt;9,'Town Data'!L10,"*")</f>
        <v>132285.66666666669</v>
      </c>
      <c r="I14" s="22">
        <f t="shared" si="0"/>
        <v>-1.9308610294226963E-2</v>
      </c>
      <c r="J14" s="22">
        <f t="shared" si="1"/>
        <v>7.1590130436382668E-2</v>
      </c>
      <c r="K14" s="22">
        <f t="shared" si="2"/>
        <v>1.6735373194878758</v>
      </c>
      <c r="L14" s="15"/>
    </row>
    <row r="15" spans="1:12" x14ac:dyDescent="0.25">
      <c r="A15" s="15"/>
      <c r="B15" s="15" t="str">
        <f>'Town Data'!A11</f>
        <v>BENNINGTON</v>
      </c>
      <c r="C15" s="45">
        <f>IF('Town Data'!C11&gt;9,'Town Data'!B11,"*")</f>
        <v>133610072.69</v>
      </c>
      <c r="D15" s="46">
        <f>IF('Town Data'!E11&gt;9,'Town Data'!D11,"*")</f>
        <v>34888274.189999998</v>
      </c>
      <c r="E15" s="47">
        <f>IF('Town Data'!G11&gt;9,'Town Data'!F11,"*")</f>
        <v>629124.83333333314</v>
      </c>
      <c r="F15" s="48">
        <f>IF('Town Data'!I11&gt;9,'Town Data'!H11,"*")</f>
        <v>120422275.72</v>
      </c>
      <c r="G15" s="46">
        <f>IF('Town Data'!K11&gt;9,'Town Data'!J11,"*")</f>
        <v>36449570.969999999</v>
      </c>
      <c r="H15" s="47">
        <f>IF('Town Data'!M11&gt;9,'Town Data'!L11,"*")</f>
        <v>599811.50000000012</v>
      </c>
      <c r="I15" s="9">
        <f t="shared" si="0"/>
        <v>0.10951293596762464</v>
      </c>
      <c r="J15" s="9">
        <f t="shared" si="1"/>
        <v>-4.2834435041362605E-2</v>
      </c>
      <c r="K15" s="9">
        <f t="shared" si="2"/>
        <v>4.8870909166184737E-2</v>
      </c>
      <c r="L15" s="15"/>
    </row>
    <row r="16" spans="1:12" x14ac:dyDescent="0.25">
      <c r="A16" s="15"/>
      <c r="B16" s="28" t="str">
        <f>'Town Data'!A12</f>
        <v>BENSON</v>
      </c>
      <c r="C16" s="52">
        <f>IF('Town Data'!C12&gt;9,'Town Data'!B12,"*")</f>
        <v>623847.43999999994</v>
      </c>
      <c r="D16" s="53">
        <f>IF('Town Data'!E12&gt;9,'Town Data'!D12,"*")</f>
        <v>251954.05</v>
      </c>
      <c r="E16" s="54" t="str">
        <f>IF('Town Data'!G12&gt;9,'Town Data'!F12,"*")</f>
        <v>*</v>
      </c>
      <c r="F16" s="53">
        <f>IF('Town Data'!I12&gt;9,'Town Data'!H12,"*")</f>
        <v>735977.29</v>
      </c>
      <c r="G16" s="53">
        <f>IF('Town Data'!K12&gt;9,'Town Data'!J12,"*")</f>
        <v>257775.59</v>
      </c>
      <c r="H16" s="54" t="str">
        <f>IF('Town Data'!M12&gt;9,'Town Data'!L12,"*")</f>
        <v>*</v>
      </c>
      <c r="I16" s="26">
        <f t="shared" si="0"/>
        <v>-0.15235504073773809</v>
      </c>
      <c r="J16" s="26">
        <f t="shared" si="1"/>
        <v>-2.2583752014688468E-2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BERLIN</v>
      </c>
      <c r="C17" s="49">
        <f>IF('Town Data'!C13&gt;9,'Town Data'!B13,"*")</f>
        <v>49639752.240000002</v>
      </c>
      <c r="D17" s="50">
        <f>IF('Town Data'!E13&gt;9,'Town Data'!D13,"*")</f>
        <v>18883040.82</v>
      </c>
      <c r="E17" s="51">
        <f>IF('Town Data'!G13&gt;9,'Town Data'!F13,"*")</f>
        <v>228795.5</v>
      </c>
      <c r="F17" s="50">
        <f>IF('Town Data'!I13&gt;9,'Town Data'!H13,"*")</f>
        <v>59761789.439999998</v>
      </c>
      <c r="G17" s="50">
        <f>IF('Town Data'!K13&gt;9,'Town Data'!J13,"*")</f>
        <v>18385605.66</v>
      </c>
      <c r="H17" s="51">
        <f>IF('Town Data'!M13&gt;9,'Town Data'!L13,"*")</f>
        <v>262499.16666666669</v>
      </c>
      <c r="I17" s="22">
        <f t="shared" si="0"/>
        <v>-0.16937306086127793</v>
      </c>
      <c r="J17" s="22">
        <f t="shared" si="1"/>
        <v>2.7055685257202464E-2</v>
      </c>
      <c r="K17" s="22">
        <f t="shared" si="2"/>
        <v>-0.12839532823913732</v>
      </c>
      <c r="L17" s="15"/>
    </row>
    <row r="18" spans="1:12" x14ac:dyDescent="0.25">
      <c r="A18" s="15"/>
      <c r="B18" s="15" t="str">
        <f>'Town Data'!A14</f>
        <v>BETHEL</v>
      </c>
      <c r="C18" s="45">
        <f>IF('Town Data'!C14&gt;9,'Town Data'!B14,"*")</f>
        <v>13808958.199999999</v>
      </c>
      <c r="D18" s="46">
        <f>IF('Town Data'!E14&gt;9,'Town Data'!D14,"*")</f>
        <v>4299774.92</v>
      </c>
      <c r="E18" s="47">
        <f>IF('Town Data'!G14&gt;9,'Town Data'!F14,"*")</f>
        <v>221179.33333333334</v>
      </c>
      <c r="F18" s="48">
        <f>IF('Town Data'!I14&gt;9,'Town Data'!H14,"*")</f>
        <v>15202218.66</v>
      </c>
      <c r="G18" s="46">
        <f>IF('Town Data'!K14&gt;9,'Town Data'!J14,"*")</f>
        <v>4536774.0199999996</v>
      </c>
      <c r="H18" s="47">
        <f>IF('Town Data'!M14&gt;9,'Town Data'!L14,"*")</f>
        <v>220421.00000000009</v>
      </c>
      <c r="I18" s="9">
        <f t="shared" si="0"/>
        <v>-9.1648494944092648E-2</v>
      </c>
      <c r="J18" s="9">
        <f t="shared" si="1"/>
        <v>-5.2239564711667005E-2</v>
      </c>
      <c r="K18" s="9">
        <f t="shared" si="2"/>
        <v>3.4403860491207978E-3</v>
      </c>
      <c r="L18" s="15"/>
    </row>
    <row r="19" spans="1:12" x14ac:dyDescent="0.25">
      <c r="A19" s="15"/>
      <c r="B19" s="27" t="str">
        <f>'Town Data'!A15</f>
        <v>BRADFORD</v>
      </c>
      <c r="C19" s="49">
        <f>IF('Town Data'!C15&gt;9,'Town Data'!B15,"*")</f>
        <v>23635020.460000001</v>
      </c>
      <c r="D19" s="50">
        <f>IF('Town Data'!E15&gt;9,'Town Data'!D15,"*")</f>
        <v>5443953.3300000001</v>
      </c>
      <c r="E19" s="51">
        <f>IF('Town Data'!G15&gt;9,'Town Data'!F15,"*")</f>
        <v>367861.83333333302</v>
      </c>
      <c r="F19" s="50">
        <f>IF('Town Data'!I15&gt;9,'Town Data'!H15,"*")</f>
        <v>24069327.170000002</v>
      </c>
      <c r="G19" s="50">
        <f>IF('Town Data'!K15&gt;9,'Town Data'!J15,"*")</f>
        <v>5396422.3899999997</v>
      </c>
      <c r="H19" s="51">
        <f>IF('Town Data'!M15&gt;9,'Town Data'!L15,"*")</f>
        <v>276964.66666666669</v>
      </c>
      <c r="I19" s="22">
        <f t="shared" si="0"/>
        <v>-1.8043990466892677E-2</v>
      </c>
      <c r="J19" s="22">
        <f t="shared" si="1"/>
        <v>8.8078613134655696E-3</v>
      </c>
      <c r="K19" s="22">
        <f t="shared" si="2"/>
        <v>0.32819047917062705</v>
      </c>
      <c r="L19" s="15"/>
    </row>
    <row r="20" spans="1:12" x14ac:dyDescent="0.25">
      <c r="A20" s="15"/>
      <c r="B20" s="15" t="str">
        <f>'Town Data'!A16</f>
        <v>BRANDON</v>
      </c>
      <c r="C20" s="45">
        <f>IF('Town Data'!C16&gt;9,'Town Data'!B16,"*")</f>
        <v>28436202.620000001</v>
      </c>
      <c r="D20" s="46">
        <f>IF('Town Data'!E16&gt;9,'Town Data'!D16,"*")</f>
        <v>4038788.61</v>
      </c>
      <c r="E20" s="47">
        <f>IF('Town Data'!G16&gt;9,'Town Data'!F16,"*")</f>
        <v>357198.3333333336</v>
      </c>
      <c r="F20" s="48">
        <f>IF('Town Data'!I16&gt;9,'Town Data'!H16,"*")</f>
        <v>29607754.32</v>
      </c>
      <c r="G20" s="46">
        <f>IF('Town Data'!K16&gt;9,'Town Data'!J16,"*")</f>
        <v>4164032.89</v>
      </c>
      <c r="H20" s="47">
        <f>IF('Town Data'!M16&gt;9,'Town Data'!L16,"*")</f>
        <v>244570.66666666637</v>
      </c>
      <c r="I20" s="9">
        <f t="shared" si="0"/>
        <v>-3.9569083400851433E-2</v>
      </c>
      <c r="J20" s="9">
        <f t="shared" si="1"/>
        <v>-3.0077639468404933E-2</v>
      </c>
      <c r="K20" s="9">
        <f t="shared" si="2"/>
        <v>0.46051175393070048</v>
      </c>
      <c r="L20" s="15"/>
    </row>
    <row r="21" spans="1:12" x14ac:dyDescent="0.25">
      <c r="A21" s="15"/>
      <c r="B21" s="27" t="str">
        <f>'Town Data'!A17</f>
        <v>BRATTLEBORO</v>
      </c>
      <c r="C21" s="49">
        <f>IF('Town Data'!C17&gt;9,'Town Data'!B17,"*")</f>
        <v>135620468.00999999</v>
      </c>
      <c r="D21" s="50">
        <f>IF('Town Data'!E17&gt;9,'Town Data'!D17,"*")</f>
        <v>22853577.010000002</v>
      </c>
      <c r="E21" s="51">
        <f>IF('Town Data'!G17&gt;9,'Town Data'!F17,"*")</f>
        <v>1460000.166666666</v>
      </c>
      <c r="F21" s="50">
        <f>IF('Town Data'!I17&gt;9,'Town Data'!H17,"*")</f>
        <v>133573595.12</v>
      </c>
      <c r="G21" s="50">
        <f>IF('Town Data'!K17&gt;9,'Town Data'!J17,"*")</f>
        <v>23525448.469999999</v>
      </c>
      <c r="H21" s="51">
        <f>IF('Town Data'!M17&gt;9,'Town Data'!L17,"*")</f>
        <v>2320534.5000000009</v>
      </c>
      <c r="I21" s="22">
        <f t="shared" si="0"/>
        <v>1.5323933507675028E-2</v>
      </c>
      <c r="J21" s="22">
        <f t="shared" si="1"/>
        <v>-2.8559347587221458E-2</v>
      </c>
      <c r="K21" s="22">
        <f t="shared" si="2"/>
        <v>-0.37083453546298689</v>
      </c>
      <c r="L21" s="15"/>
    </row>
    <row r="22" spans="1:12" x14ac:dyDescent="0.25">
      <c r="A22" s="15"/>
      <c r="B22" s="15" t="str">
        <f>'Town Data'!A18</f>
        <v>BRIDGEWATER</v>
      </c>
      <c r="C22" s="45">
        <f>IF('Town Data'!C18&gt;9,'Town Data'!B18,"*")</f>
        <v>1145792.1399999999</v>
      </c>
      <c r="D22" s="46">
        <f>IF('Town Data'!E18&gt;9,'Town Data'!D18,"*")</f>
        <v>410804.37</v>
      </c>
      <c r="E22" s="47" t="str">
        <f>IF('Town Data'!G18&gt;9,'Town Data'!F18,"*")</f>
        <v>*</v>
      </c>
      <c r="F22" s="48">
        <f>IF('Town Data'!I18&gt;9,'Town Data'!H18,"*")</f>
        <v>1546689.63</v>
      </c>
      <c r="G22" s="46">
        <f>IF('Town Data'!K18&gt;9,'Town Data'!J18,"*")</f>
        <v>485877.89</v>
      </c>
      <c r="H22" s="47" t="str">
        <f>IF('Town Data'!M18&gt;9,'Town Data'!L18,"*")</f>
        <v>*</v>
      </c>
      <c r="I22" s="9">
        <f t="shared" si="0"/>
        <v>-0.25919711506697052</v>
      </c>
      <c r="J22" s="9">
        <f t="shared" si="1"/>
        <v>-0.15451108507942193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BRIDPORT</v>
      </c>
      <c r="C23" s="49">
        <f>IF('Town Data'!C19&gt;9,'Town Data'!B19,"*")</f>
        <v>3902885.02</v>
      </c>
      <c r="D23" s="50">
        <f>IF('Town Data'!E19&gt;9,'Town Data'!D19,"*")</f>
        <v>1048714.56</v>
      </c>
      <c r="E23" s="51" t="str">
        <f>IF('Town Data'!G19&gt;9,'Town Data'!F19,"*")</f>
        <v>*</v>
      </c>
      <c r="F23" s="50">
        <f>IF('Town Data'!I19&gt;9,'Town Data'!H19,"*")</f>
        <v>4410682.1900000004</v>
      </c>
      <c r="G23" s="50">
        <f>IF('Town Data'!K19&gt;9,'Town Data'!J19,"*")</f>
        <v>1107104.6100000001</v>
      </c>
      <c r="H23" s="51" t="str">
        <f>IF('Town Data'!M19&gt;9,'Town Data'!L19,"*")</f>
        <v>*</v>
      </c>
      <c r="I23" s="22">
        <f t="shared" si="0"/>
        <v>-0.11512894108564198</v>
      </c>
      <c r="J23" s="22">
        <f t="shared" si="1"/>
        <v>-5.2741221988046857E-2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BRIGHTON</v>
      </c>
      <c r="C24" s="45">
        <f>IF('Town Data'!C20&gt;9,'Town Data'!B20,"*")</f>
        <v>1879383.65</v>
      </c>
      <c r="D24" s="46">
        <f>IF('Town Data'!E20&gt;9,'Town Data'!D20,"*")</f>
        <v>910236.72</v>
      </c>
      <c r="E24" s="47" t="str">
        <f>IF('Town Data'!G20&gt;9,'Town Data'!F20,"*")</f>
        <v>*</v>
      </c>
      <c r="F24" s="48">
        <f>IF('Town Data'!I20&gt;9,'Town Data'!H20,"*")</f>
        <v>1865205.88</v>
      </c>
      <c r="G24" s="46">
        <f>IF('Town Data'!K20&gt;9,'Town Data'!J20,"*")</f>
        <v>896467.68</v>
      </c>
      <c r="H24" s="47" t="str">
        <f>IF('Town Data'!M20&gt;9,'Town Data'!L20,"*")</f>
        <v>*</v>
      </c>
      <c r="I24" s="9">
        <f t="shared" si="0"/>
        <v>7.6011823424018046E-3</v>
      </c>
      <c r="J24" s="9">
        <f t="shared" si="1"/>
        <v>1.5359215181075931E-2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BRISTOL</v>
      </c>
      <c r="C25" s="49">
        <f>IF('Town Data'!C21&gt;9,'Town Data'!B21,"*")</f>
        <v>17138349.760000002</v>
      </c>
      <c r="D25" s="50">
        <f>IF('Town Data'!E21&gt;9,'Town Data'!D21,"*")</f>
        <v>4852123.6100000003</v>
      </c>
      <c r="E25" s="51">
        <f>IF('Town Data'!G21&gt;9,'Town Data'!F21,"*")</f>
        <v>180572</v>
      </c>
      <c r="F25" s="50">
        <f>IF('Town Data'!I21&gt;9,'Town Data'!H21,"*")</f>
        <v>17110895.73</v>
      </c>
      <c r="G25" s="50">
        <f>IF('Town Data'!K21&gt;9,'Town Data'!J21,"*")</f>
        <v>4669086.03</v>
      </c>
      <c r="H25" s="51">
        <f>IF('Town Data'!M21&gt;9,'Town Data'!L21,"*")</f>
        <v>227270.33333333334</v>
      </c>
      <c r="I25" s="22">
        <f t="shared" si="0"/>
        <v>1.6044764945804034E-3</v>
      </c>
      <c r="J25" s="22">
        <f t="shared" si="1"/>
        <v>3.9202014874846945E-2</v>
      </c>
      <c r="K25" s="22">
        <f t="shared" si="2"/>
        <v>-0.20547483100155325</v>
      </c>
      <c r="L25" s="15"/>
    </row>
    <row r="26" spans="1:12" x14ac:dyDescent="0.25">
      <c r="A26" s="15"/>
      <c r="B26" s="15" t="str">
        <f>'Town Data'!A22</f>
        <v>BROOKFIELD</v>
      </c>
      <c r="C26" s="45">
        <f>IF('Town Data'!C22&gt;9,'Town Data'!B22,"*")</f>
        <v>12260110.380000001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2911997.12</v>
      </c>
      <c r="D27" s="50">
        <f>IF('Town Data'!E23&gt;9,'Town Data'!D23,"*")</f>
        <v>1459534.9</v>
      </c>
      <c r="E27" s="51" t="str">
        <f>IF('Town Data'!G23&gt;9,'Town Data'!F23,"*")</f>
        <v>*</v>
      </c>
      <c r="F27" s="50">
        <f>IF('Town Data'!I23&gt;9,'Town Data'!H23,"*")</f>
        <v>2569522.54</v>
      </c>
      <c r="G27" s="50">
        <f>IF('Town Data'!K23&gt;9,'Town Data'!J23,"*")</f>
        <v>1403303.1</v>
      </c>
      <c r="H27" s="51" t="str">
        <f>IF('Town Data'!M23&gt;9,'Town Data'!L23,"*")</f>
        <v>*</v>
      </c>
      <c r="I27" s="22">
        <f t="shared" si="0"/>
        <v>0.1332833531010785</v>
      </c>
      <c r="J27" s="22">
        <f t="shared" si="1"/>
        <v>4.0071029558760192E-2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233965800.99000001</v>
      </c>
      <c r="D28" s="46">
        <f>IF('Town Data'!E24&gt;9,'Town Data'!D24,"*")</f>
        <v>58556910.229999997</v>
      </c>
      <c r="E28" s="47">
        <f>IF('Town Data'!G24&gt;9,'Town Data'!F24,"*")</f>
        <v>2982940.3333333344</v>
      </c>
      <c r="F28" s="48">
        <f>IF('Town Data'!I24&gt;9,'Town Data'!H24,"*")</f>
        <v>231958265.06</v>
      </c>
      <c r="G28" s="46">
        <f>IF('Town Data'!K24&gt;9,'Town Data'!J24,"*")</f>
        <v>57147275.43</v>
      </c>
      <c r="H28" s="47">
        <f>IF('Town Data'!M24&gt;9,'Town Data'!L24,"*")</f>
        <v>2800165.666666666</v>
      </c>
      <c r="I28" s="9">
        <f t="shared" si="0"/>
        <v>8.6547290284341594E-3</v>
      </c>
      <c r="J28" s="9">
        <f t="shared" si="1"/>
        <v>2.4666701770002422E-2</v>
      </c>
      <c r="K28" s="9">
        <f t="shared" si="2"/>
        <v>6.5272804692389663E-2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232836398.77000001</v>
      </c>
      <c r="D29" s="50">
        <f>IF('Town Data'!E25&gt;9,'Town Data'!D25,"*")</f>
        <v>728109.91</v>
      </c>
      <c r="E29" s="51" t="str">
        <f>IF('Town Data'!G25&gt;9,'Town Data'!F25,"*")</f>
        <v>*</v>
      </c>
      <c r="F29" s="50">
        <f>IF('Town Data'!I25&gt;9,'Town Data'!H25,"*")</f>
        <v>222231195.83000001</v>
      </c>
      <c r="G29" s="50">
        <f>IF('Town Data'!K25&gt;9,'Town Data'!J25,"*")</f>
        <v>678846.05</v>
      </c>
      <c r="H29" s="51" t="str">
        <f>IF('Town Data'!M25&gt;9,'Town Data'!L25,"*")</f>
        <v>*</v>
      </c>
      <c r="I29" s="22">
        <f t="shared" si="0"/>
        <v>4.7721486177452102E-2</v>
      </c>
      <c r="J29" s="22">
        <f t="shared" si="1"/>
        <v>7.2570003169348904E-2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470081.54</v>
      </c>
      <c r="D30" s="46">
        <f>IF('Town Data'!E26&gt;9,'Town Data'!D26,"*")</f>
        <v>125196.4</v>
      </c>
      <c r="E30" s="47" t="str">
        <f>IF('Town Data'!G26&gt;9,'Town Data'!F26,"*")</f>
        <v>*</v>
      </c>
      <c r="F30" s="48">
        <f>IF('Town Data'!I26&gt;9,'Town Data'!H26,"*")</f>
        <v>533312.37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-0.11856246649594873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12459312.58</v>
      </c>
      <c r="D31" s="50">
        <f>IF('Town Data'!E27&gt;9,'Town Data'!D27,"*")</f>
        <v>4031780.26</v>
      </c>
      <c r="E31" s="51">
        <f>IF('Town Data'!G27&gt;9,'Town Data'!F27,"*")</f>
        <v>212354.00000000006</v>
      </c>
      <c r="F31" s="50">
        <f>IF('Town Data'!I27&gt;9,'Town Data'!H27,"*")</f>
        <v>12379316.33</v>
      </c>
      <c r="G31" s="50">
        <f>IF('Town Data'!K27&gt;9,'Town Data'!J27,"*")</f>
        <v>4243778.12</v>
      </c>
      <c r="H31" s="51">
        <f>IF('Town Data'!M27&gt;9,'Town Data'!L27,"*")</f>
        <v>257496.00000000003</v>
      </c>
      <c r="I31" s="22">
        <f t="shared" si="0"/>
        <v>6.4620894940811326E-3</v>
      </c>
      <c r="J31" s="22">
        <f t="shared" si="1"/>
        <v>-4.9954982095058338E-2</v>
      </c>
      <c r="K31" s="22">
        <f t="shared" si="2"/>
        <v>-0.17531146114891091</v>
      </c>
      <c r="L31" s="15"/>
    </row>
    <row r="32" spans="1:12" x14ac:dyDescent="0.25">
      <c r="A32" s="15"/>
      <c r="B32" s="15" t="str">
        <f>'Town Data'!A28</f>
        <v>CASTLETON</v>
      </c>
      <c r="C32" s="45">
        <f>IF('Town Data'!C28&gt;9,'Town Data'!B28,"*")</f>
        <v>17136386.239999998</v>
      </c>
      <c r="D32" s="46">
        <f>IF('Town Data'!E28&gt;9,'Town Data'!D28,"*")</f>
        <v>5965309.5300000003</v>
      </c>
      <c r="E32" s="47" t="str">
        <f>IF('Town Data'!G28&gt;9,'Town Data'!F28,"*")</f>
        <v>*</v>
      </c>
      <c r="F32" s="48">
        <f>IF('Town Data'!I28&gt;9,'Town Data'!H28,"*")</f>
        <v>16722190.390000001</v>
      </c>
      <c r="G32" s="46">
        <f>IF('Town Data'!K28&gt;9,'Town Data'!J28,"*")</f>
        <v>6244149.0999999996</v>
      </c>
      <c r="H32" s="47" t="str">
        <f>IF('Town Data'!M28&gt;9,'Town Data'!L28,"*")</f>
        <v>*</v>
      </c>
      <c r="I32" s="9">
        <f t="shared" si="0"/>
        <v>2.4769234193607201E-2</v>
      </c>
      <c r="J32" s="9">
        <f t="shared" si="1"/>
        <v>-4.4656135773567515E-2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CAVENDISH</v>
      </c>
      <c r="C33" s="49">
        <f>IF('Town Data'!C29&gt;9,'Town Data'!B29,"*")</f>
        <v>1449800.73</v>
      </c>
      <c r="D33" s="50">
        <f>IF('Town Data'!E29&gt;9,'Town Data'!D29,"*")</f>
        <v>274310.06</v>
      </c>
      <c r="E33" s="51" t="str">
        <f>IF('Town Data'!G29&gt;9,'Town Data'!F29,"*")</f>
        <v>*</v>
      </c>
      <c r="F33" s="50">
        <f>IF('Town Data'!I29&gt;9,'Town Data'!H29,"*")</f>
        <v>1292983.3</v>
      </c>
      <c r="G33" s="50">
        <f>IF('Town Data'!K29&gt;9,'Town Data'!J29,"*")</f>
        <v>273165.84000000003</v>
      </c>
      <c r="H33" s="51" t="str">
        <f>IF('Town Data'!M29&gt;9,'Town Data'!L29,"*")</f>
        <v>*</v>
      </c>
      <c r="I33" s="22">
        <f t="shared" si="0"/>
        <v>0.12128341487473189</v>
      </c>
      <c r="J33" s="22">
        <f t="shared" si="1"/>
        <v>4.1887375083208495E-3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CHARLESTON</v>
      </c>
      <c r="C34" s="45">
        <f>IF('Town Data'!C30&gt;9,'Town Data'!B30,"*")</f>
        <v>447169.1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8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CHARLOTTE</v>
      </c>
      <c r="C35" s="49">
        <f>IF('Town Data'!C31&gt;9,'Town Data'!B31,"*")</f>
        <v>6245695.1399999997</v>
      </c>
      <c r="D35" s="50">
        <f>IF('Town Data'!E31&gt;9,'Town Data'!D31,"*")</f>
        <v>2129718.66</v>
      </c>
      <c r="E35" s="51" t="str">
        <f>IF('Town Data'!G31&gt;9,'Town Data'!F31,"*")</f>
        <v>*</v>
      </c>
      <c r="F35" s="50">
        <f>IF('Town Data'!I31&gt;9,'Town Data'!H31,"*")</f>
        <v>6068162.2000000002</v>
      </c>
      <c r="G35" s="50">
        <f>IF('Town Data'!K31&gt;9,'Town Data'!J31,"*")</f>
        <v>2133274.7400000002</v>
      </c>
      <c r="H35" s="51" t="str">
        <f>IF('Town Data'!M31&gt;9,'Town Data'!L31,"*")</f>
        <v>*</v>
      </c>
      <c r="I35" s="22">
        <f t="shared" si="0"/>
        <v>2.9256459229122036E-2</v>
      </c>
      <c r="J35" s="22">
        <f t="shared" si="1"/>
        <v>-1.6669582840511551E-3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CHELSEA</v>
      </c>
      <c r="C36" s="45">
        <f>IF('Town Data'!C32&gt;9,'Town Data'!B32,"*")</f>
        <v>2327460.14</v>
      </c>
      <c r="D36" s="46">
        <f>IF('Town Data'!E32&gt;9,'Town Data'!D32,"*")</f>
        <v>294681.15000000002</v>
      </c>
      <c r="E36" s="47" t="str">
        <f>IF('Town Data'!G32&gt;9,'Town Data'!F32,"*")</f>
        <v>*</v>
      </c>
      <c r="F36" s="48">
        <f>IF('Town Data'!I32&gt;9,'Town Data'!H32,"*")</f>
        <v>3274884.82</v>
      </c>
      <c r="G36" s="46">
        <f>IF('Town Data'!K32&gt;9,'Town Data'!J32,"*")</f>
        <v>255844.34</v>
      </c>
      <c r="H36" s="47" t="str">
        <f>IF('Town Data'!M32&gt;9,'Town Data'!L32,"*")</f>
        <v>*</v>
      </c>
      <c r="I36" s="9">
        <f t="shared" si="0"/>
        <v>-0.28930015315775282</v>
      </c>
      <c r="J36" s="9">
        <f t="shared" si="1"/>
        <v>0.15179858972060914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CHESTER</v>
      </c>
      <c r="C37" s="49">
        <f>IF('Town Data'!C33&gt;9,'Town Data'!B33,"*")</f>
        <v>8307386.0300000003</v>
      </c>
      <c r="D37" s="50">
        <f>IF('Town Data'!E33&gt;9,'Town Data'!D33,"*")</f>
        <v>2284704.16</v>
      </c>
      <c r="E37" s="51">
        <f>IF('Town Data'!G33&gt;9,'Town Data'!F33,"*")</f>
        <v>86317.5</v>
      </c>
      <c r="F37" s="50">
        <f>IF('Town Data'!I33&gt;9,'Town Data'!H33,"*")</f>
        <v>7943005.7699999996</v>
      </c>
      <c r="G37" s="50">
        <f>IF('Town Data'!K33&gt;9,'Town Data'!J33,"*")</f>
        <v>2210400.09</v>
      </c>
      <c r="H37" s="51">
        <f>IF('Town Data'!M33&gt;9,'Town Data'!L33,"*")</f>
        <v>113268.5</v>
      </c>
      <c r="I37" s="22">
        <f t="shared" si="0"/>
        <v>4.5874354186702389E-2</v>
      </c>
      <c r="J37" s="22">
        <f t="shared" si="1"/>
        <v>3.3615665478913502E-2</v>
      </c>
      <c r="K37" s="22">
        <f t="shared" si="2"/>
        <v>-0.23793905631309675</v>
      </c>
      <c r="L37" s="15"/>
    </row>
    <row r="38" spans="1:12" x14ac:dyDescent="0.25">
      <c r="A38" s="15"/>
      <c r="B38" s="15" t="str">
        <f>'Town Data'!A34</f>
        <v>CLARENDON</v>
      </c>
      <c r="C38" s="45">
        <f>IF('Town Data'!C34&gt;9,'Town Data'!B34,"*")</f>
        <v>28313189.239999998</v>
      </c>
      <c r="D38" s="46">
        <f>IF('Town Data'!E34&gt;9,'Town Data'!D34,"*")</f>
        <v>4710645.17</v>
      </c>
      <c r="E38" s="47">
        <f>IF('Town Data'!G34&gt;9,'Town Data'!F34,"*")</f>
        <v>153328.33333333369</v>
      </c>
      <c r="F38" s="48">
        <f>IF('Town Data'!I34&gt;9,'Town Data'!H34,"*")</f>
        <v>28040651.629999999</v>
      </c>
      <c r="G38" s="46">
        <f>IF('Town Data'!K34&gt;9,'Town Data'!J34,"*")</f>
        <v>4749133.5999999996</v>
      </c>
      <c r="H38" s="47">
        <f>IF('Town Data'!M34&gt;9,'Town Data'!L34,"*")</f>
        <v>185276.16666666637</v>
      </c>
      <c r="I38" s="9">
        <f t="shared" si="0"/>
        <v>9.7193750557643312E-3</v>
      </c>
      <c r="J38" s="9">
        <f t="shared" si="1"/>
        <v>-8.1043055937612928E-3</v>
      </c>
      <c r="K38" s="9">
        <f t="shared" si="2"/>
        <v>-0.1724335833804819</v>
      </c>
      <c r="L38" s="15"/>
    </row>
    <row r="39" spans="1:12" x14ac:dyDescent="0.25">
      <c r="A39" s="15"/>
      <c r="B39" s="27" t="str">
        <f>'Town Data'!A35</f>
        <v>COLCHESTER</v>
      </c>
      <c r="C39" s="49">
        <f>IF('Town Data'!C35&gt;9,'Town Data'!B35,"*")</f>
        <v>425665753.67000002</v>
      </c>
      <c r="D39" s="50">
        <f>IF('Town Data'!E35&gt;9,'Town Data'!D35,"*")</f>
        <v>82333740.689999998</v>
      </c>
      <c r="E39" s="51">
        <f>IF('Town Data'!G35&gt;9,'Town Data'!F35,"*")</f>
        <v>3434499.8333333363</v>
      </c>
      <c r="F39" s="50">
        <f>IF('Town Data'!I35&gt;9,'Town Data'!H35,"*")</f>
        <v>406409332.73000002</v>
      </c>
      <c r="G39" s="50">
        <f>IF('Town Data'!K35&gt;9,'Town Data'!J35,"*")</f>
        <v>81964180.370000005</v>
      </c>
      <c r="H39" s="51">
        <f>IF('Town Data'!M35&gt;9,'Town Data'!L35,"*")</f>
        <v>3232841.3333333298</v>
      </c>
      <c r="I39" s="22">
        <f t="shared" si="0"/>
        <v>4.7381837446122559E-2</v>
      </c>
      <c r="J39" s="22">
        <f t="shared" si="1"/>
        <v>4.5088027273833013E-3</v>
      </c>
      <c r="K39" s="22">
        <f t="shared" si="2"/>
        <v>6.2378100007797088E-2</v>
      </c>
      <c r="L39" s="15"/>
    </row>
    <row r="40" spans="1:12" x14ac:dyDescent="0.25">
      <c r="A40" s="15"/>
      <c r="B40" s="15" t="str">
        <f>'Town Data'!A36</f>
        <v>CONCORD</v>
      </c>
      <c r="C40" s="45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570973.98</v>
      </c>
      <c r="G40" s="46">
        <f>IF('Town Data'!K36&gt;9,'Town Data'!J36,"*")</f>
        <v>305268.84999999998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CORINTH</v>
      </c>
      <c r="C41" s="49">
        <f>IF('Town Data'!C37&gt;9,'Town Data'!B37,"*")</f>
        <v>1191653.73</v>
      </c>
      <c r="D41" s="50">
        <f>IF('Town Data'!E37&gt;9,'Town Data'!D37,"*")</f>
        <v>447046.99</v>
      </c>
      <c r="E41" s="51" t="str">
        <f>IF('Town Data'!G37&gt;9,'Town Data'!F37,"*")</f>
        <v>*</v>
      </c>
      <c r="F41" s="50">
        <f>IF('Town Data'!I37&gt;9,'Town Data'!H37,"*")</f>
        <v>1201396.06</v>
      </c>
      <c r="G41" s="50">
        <f>IF('Town Data'!K37&gt;9,'Town Data'!J37,"*")</f>
        <v>453206.38</v>
      </c>
      <c r="H41" s="51" t="str">
        <f>IF('Town Data'!M37&gt;9,'Town Data'!L37,"*")</f>
        <v>*</v>
      </c>
      <c r="I41" s="22">
        <f t="shared" si="0"/>
        <v>-8.1091742551578482E-3</v>
      </c>
      <c r="J41" s="22">
        <f t="shared" si="1"/>
        <v>-1.3590695700267975E-2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CORNWALL</v>
      </c>
      <c r="C42" s="45">
        <f>IF('Town Data'!C38&gt;9,'Town Data'!B38,"*")</f>
        <v>998703.66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1166434.6200000001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-0.14379799529612733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COVENTRY</v>
      </c>
      <c r="C43" s="49">
        <f>IF('Town Data'!C39&gt;9,'Town Data'!B39,"*")</f>
        <v>2005757.77</v>
      </c>
      <c r="D43" s="50">
        <f>IF('Town Data'!E39&gt;9,'Town Data'!D39,"*")</f>
        <v>851356.14</v>
      </c>
      <c r="E43" s="51" t="str">
        <f>IF('Town Data'!G39&gt;9,'Town Data'!F39,"*")</f>
        <v>*</v>
      </c>
      <c r="F43" s="50">
        <f>IF('Town Data'!I39&gt;9,'Town Data'!H39,"*")</f>
        <v>2043850.59</v>
      </c>
      <c r="G43" s="50">
        <f>IF('Town Data'!K39&gt;9,'Town Data'!J39,"*")</f>
        <v>769089.95</v>
      </c>
      <c r="H43" s="51" t="str">
        <f>IF('Town Data'!M39&gt;9,'Town Data'!L39,"*")</f>
        <v>*</v>
      </c>
      <c r="I43" s="22">
        <f t="shared" si="0"/>
        <v>-1.8637771364686723E-2</v>
      </c>
      <c r="J43" s="22">
        <f t="shared" si="1"/>
        <v>0.10696562866281124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CRAFTSBURY</v>
      </c>
      <c r="C44" s="45">
        <f>IF('Town Data'!C40&gt;9,'Town Data'!B40,"*")</f>
        <v>1678557.16</v>
      </c>
      <c r="D44" s="46">
        <f>IF('Town Data'!E40&gt;9,'Town Data'!D40,"*")</f>
        <v>634550.57999999996</v>
      </c>
      <c r="E44" s="47" t="str">
        <f>IF('Town Data'!G40&gt;9,'Town Data'!F40,"*")</f>
        <v>*</v>
      </c>
      <c r="F44" s="48">
        <f>IF('Town Data'!I40&gt;9,'Town Data'!H40,"*")</f>
        <v>1504929.3</v>
      </c>
      <c r="G44" s="46">
        <f>IF('Town Data'!K40&gt;9,'Town Data'!J40,"*")</f>
        <v>582403.44999999995</v>
      </c>
      <c r="H44" s="47" t="str">
        <f>IF('Town Data'!M40&gt;9,'Town Data'!L40,"*")</f>
        <v>*</v>
      </c>
      <c r="I44" s="9">
        <f t="shared" si="0"/>
        <v>0.11537276867424925</v>
      </c>
      <c r="J44" s="9">
        <f t="shared" si="1"/>
        <v>8.9537810945316362E-2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DANBY</v>
      </c>
      <c r="C45" s="49">
        <f>IF('Town Data'!C41&gt;9,'Town Data'!B41,"*")</f>
        <v>2547604.4300000002</v>
      </c>
      <c r="D45" s="50">
        <f>IF('Town Data'!E41&gt;9,'Town Data'!D41,"*")</f>
        <v>434060.99</v>
      </c>
      <c r="E45" s="51" t="str">
        <f>IF('Town Data'!G41&gt;9,'Town Data'!F41,"*")</f>
        <v>*</v>
      </c>
      <c r="F45" s="50">
        <f>IF('Town Data'!I41&gt;9,'Town Data'!H41,"*")</f>
        <v>2947966.52</v>
      </c>
      <c r="G45" s="50">
        <f>IF('Town Data'!K41&gt;9,'Town Data'!J41,"*")</f>
        <v>531630.27</v>
      </c>
      <c r="H45" s="51" t="str">
        <f>IF('Town Data'!M41&gt;9,'Town Data'!L41,"*")</f>
        <v>*</v>
      </c>
      <c r="I45" s="22">
        <f t="shared" si="0"/>
        <v>-0.13580957832587592</v>
      </c>
      <c r="J45" s="22">
        <f t="shared" si="1"/>
        <v>-0.18352845107935639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DANVILLE</v>
      </c>
      <c r="C46" s="45">
        <f>IF('Town Data'!C42&gt;9,'Town Data'!B42,"*")</f>
        <v>3670545.4</v>
      </c>
      <c r="D46" s="46">
        <f>IF('Town Data'!E42&gt;9,'Town Data'!D42,"*")</f>
        <v>2197187.38</v>
      </c>
      <c r="E46" s="47" t="str">
        <f>IF('Town Data'!G42&gt;9,'Town Data'!F42,"*")</f>
        <v>*</v>
      </c>
      <c r="F46" s="48">
        <f>IF('Town Data'!I42&gt;9,'Town Data'!H42,"*")</f>
        <v>3183039.97</v>
      </c>
      <c r="G46" s="46">
        <f>IF('Town Data'!K42&gt;9,'Town Data'!J42,"*")</f>
        <v>2005758.61</v>
      </c>
      <c r="H46" s="47" t="str">
        <f>IF('Town Data'!M42&gt;9,'Town Data'!L42,"*")</f>
        <v>*</v>
      </c>
      <c r="I46" s="9">
        <f t="shared" si="0"/>
        <v>0.1531571813721207</v>
      </c>
      <c r="J46" s="9">
        <f t="shared" si="1"/>
        <v>9.5439585324776338E-2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DERBY</v>
      </c>
      <c r="C47" s="49">
        <f>IF('Town Data'!C43&gt;9,'Town Data'!B43,"*")</f>
        <v>67496155.450000003</v>
      </c>
      <c r="D47" s="50">
        <f>IF('Town Data'!E43&gt;9,'Town Data'!D43,"*")</f>
        <v>22272367.329999998</v>
      </c>
      <c r="E47" s="51">
        <f>IF('Town Data'!G43&gt;9,'Town Data'!F43,"*")</f>
        <v>371961.00000000006</v>
      </c>
      <c r="F47" s="50">
        <f>IF('Town Data'!I43&gt;9,'Town Data'!H43,"*")</f>
        <v>66432896.159999996</v>
      </c>
      <c r="G47" s="50">
        <f>IF('Town Data'!K43&gt;9,'Town Data'!J43,"*")</f>
        <v>22294541.420000002</v>
      </c>
      <c r="H47" s="51">
        <f>IF('Town Data'!M43&gt;9,'Town Data'!L43,"*")</f>
        <v>317071.50000000006</v>
      </c>
      <c r="I47" s="22">
        <f t="shared" si="0"/>
        <v>1.6005011845926523E-2</v>
      </c>
      <c r="J47" s="22">
        <f t="shared" si="1"/>
        <v>-9.9459726855433898E-4</v>
      </c>
      <c r="K47" s="22">
        <f t="shared" si="2"/>
        <v>0.17311395063889373</v>
      </c>
      <c r="L47" s="15"/>
    </row>
    <row r="48" spans="1:12" x14ac:dyDescent="0.25">
      <c r="A48" s="15"/>
      <c r="B48" s="15" t="str">
        <f>'Town Data'!A44</f>
        <v>DORSET</v>
      </c>
      <c r="C48" s="45">
        <f>IF('Town Data'!C44&gt;9,'Town Data'!B44,"*")</f>
        <v>6048641.9000000004</v>
      </c>
      <c r="D48" s="46">
        <f>IF('Town Data'!E44&gt;9,'Town Data'!D44,"*")</f>
        <v>2319757.92</v>
      </c>
      <c r="E48" s="47" t="str">
        <f>IF('Town Data'!G44&gt;9,'Town Data'!F44,"*")</f>
        <v>*</v>
      </c>
      <c r="F48" s="48">
        <f>IF('Town Data'!I44&gt;9,'Town Data'!H44,"*")</f>
        <v>7769913.1200000001</v>
      </c>
      <c r="G48" s="46">
        <f>IF('Town Data'!K44&gt;9,'Town Data'!J44,"*")</f>
        <v>2768601.55</v>
      </c>
      <c r="H48" s="47">
        <f>IF('Town Data'!M44&gt;9,'Town Data'!L44,"*")</f>
        <v>92606.333333333372</v>
      </c>
      <c r="I48" s="9">
        <f t="shared" si="0"/>
        <v>-0.22153030457565781</v>
      </c>
      <c r="J48" s="9">
        <f t="shared" si="1"/>
        <v>-0.1621192583670987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DOVER</v>
      </c>
      <c r="C49" s="49">
        <f>IF('Town Data'!C45&gt;9,'Town Data'!B45,"*")</f>
        <v>7154126.7400000002</v>
      </c>
      <c r="D49" s="50">
        <f>IF('Town Data'!E45&gt;9,'Town Data'!D45,"*")</f>
        <v>5634257.8099999996</v>
      </c>
      <c r="E49" s="51" t="str">
        <f>IF('Town Data'!G45&gt;9,'Town Data'!F45,"*")</f>
        <v>*</v>
      </c>
      <c r="F49" s="50">
        <f>IF('Town Data'!I45&gt;9,'Town Data'!H45,"*")</f>
        <v>8626118.0099999998</v>
      </c>
      <c r="G49" s="50">
        <f>IF('Town Data'!K45&gt;9,'Town Data'!J45,"*")</f>
        <v>7287981.0499999998</v>
      </c>
      <c r="H49" s="51" t="str">
        <f>IF('Town Data'!M45&gt;9,'Town Data'!L45,"*")</f>
        <v>*</v>
      </c>
      <c r="I49" s="22">
        <f t="shared" si="0"/>
        <v>-0.17064353493582679</v>
      </c>
      <c r="J49" s="22">
        <f t="shared" si="1"/>
        <v>-0.22691102359548537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DUMMERSTON</v>
      </c>
      <c r="C50" s="45">
        <f>IF('Town Data'!C46&gt;9,'Town Data'!B46,"*")</f>
        <v>5626609.71</v>
      </c>
      <c r="D50" s="46">
        <f>IF('Town Data'!E46&gt;9,'Town Data'!D46,"*")</f>
        <v>1452554.4</v>
      </c>
      <c r="E50" s="47" t="str">
        <f>IF('Town Data'!G46&gt;9,'Town Data'!F46,"*")</f>
        <v>*</v>
      </c>
      <c r="F50" s="48">
        <f>IF('Town Data'!I46&gt;9,'Town Data'!H46,"*")</f>
        <v>5716152.8300000001</v>
      </c>
      <c r="G50" s="46">
        <f>IF('Town Data'!K46&gt;9,'Town Data'!J46,"*")</f>
        <v>1341244.44</v>
      </c>
      <c r="H50" s="47" t="str">
        <f>IF('Town Data'!M46&gt;9,'Town Data'!L46,"*")</f>
        <v>*</v>
      </c>
      <c r="I50" s="9">
        <f t="shared" si="0"/>
        <v>-1.5664927559328416E-2</v>
      </c>
      <c r="J50" s="9">
        <f t="shared" si="1"/>
        <v>8.2990062572039419E-2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DUXBURY</v>
      </c>
      <c r="C51" s="49">
        <f>IF('Town Data'!C47&gt;9,'Town Data'!B47,"*")</f>
        <v>501258.8</v>
      </c>
      <c r="D51" s="50">
        <f>IF('Town Data'!E47&gt;9,'Town Data'!D47,"*")</f>
        <v>225665.04</v>
      </c>
      <c r="E51" s="51" t="str">
        <f>IF('Town Data'!G47&gt;9,'Town Data'!F47,"*")</f>
        <v>*</v>
      </c>
      <c r="F51" s="50">
        <f>IF('Town Data'!I47&gt;9,'Town Data'!H47,"*")</f>
        <v>538587.92000000004</v>
      </c>
      <c r="G51" s="50">
        <f>IF('Town Data'!K47&gt;9,'Town Data'!J47,"*")</f>
        <v>273254.26</v>
      </c>
      <c r="H51" s="51" t="str">
        <f>IF('Town Data'!M47&gt;9,'Town Data'!L47,"*")</f>
        <v>*</v>
      </c>
      <c r="I51" s="22">
        <f t="shared" si="0"/>
        <v>-6.9309241098463648E-2</v>
      </c>
      <c r="J51" s="22">
        <f t="shared" si="1"/>
        <v>-0.17415728486721488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EAST MONTPELIER</v>
      </c>
      <c r="C52" s="45">
        <f>IF('Town Data'!C48&gt;9,'Town Data'!B48,"*")</f>
        <v>14112019.74</v>
      </c>
      <c r="D52" s="46">
        <f>IF('Town Data'!E48&gt;9,'Town Data'!D48,"*")</f>
        <v>4429815.47</v>
      </c>
      <c r="E52" s="47">
        <f>IF('Town Data'!G48&gt;9,'Town Data'!F48,"*")</f>
        <v>167285.66666666677</v>
      </c>
      <c r="F52" s="48">
        <f>IF('Town Data'!I48&gt;9,'Town Data'!H48,"*")</f>
        <v>15534081.02</v>
      </c>
      <c r="G52" s="46">
        <f>IF('Town Data'!K48&gt;9,'Town Data'!J48,"*")</f>
        <v>4888698.83</v>
      </c>
      <c r="H52" s="47">
        <f>IF('Town Data'!M48&gt;9,'Town Data'!L48,"*")</f>
        <v>285126.83333333355</v>
      </c>
      <c r="I52" s="9">
        <f t="shared" si="0"/>
        <v>-9.1544603003493236E-2</v>
      </c>
      <c r="J52" s="9">
        <f t="shared" si="1"/>
        <v>-9.3866154565303894E-2</v>
      </c>
      <c r="K52" s="9">
        <f t="shared" si="2"/>
        <v>-0.4132938499299435</v>
      </c>
      <c r="L52" s="15"/>
    </row>
    <row r="53" spans="1:12" x14ac:dyDescent="0.25">
      <c r="A53" s="15"/>
      <c r="B53" s="27" t="str">
        <f>'Town Data'!A49</f>
        <v>EDEN</v>
      </c>
      <c r="C53" s="49">
        <f>IF('Town Data'!C49&gt;9,'Town Data'!B49,"*")</f>
        <v>1221169.99</v>
      </c>
      <c r="D53" s="50" t="str">
        <f>IF('Town Data'!E49&gt;9,'Town Data'!D49,"*")</f>
        <v>*</v>
      </c>
      <c r="E53" s="51" t="str">
        <f>IF('Town Data'!G49&gt;9,'Town Data'!F49,"*")</f>
        <v>*</v>
      </c>
      <c r="F53" s="50">
        <f>IF('Town Data'!I49&gt;9,'Town Data'!H49,"*")</f>
        <v>1160917.3700000001</v>
      </c>
      <c r="G53" s="50">
        <f>IF('Town Data'!K49&gt;9,'Town Data'!J49,"*")</f>
        <v>380844.73</v>
      </c>
      <c r="H53" s="51" t="str">
        <f>IF('Town Data'!M49&gt;9,'Town Data'!L49,"*")</f>
        <v>*</v>
      </c>
      <c r="I53" s="22">
        <f t="shared" si="0"/>
        <v>5.1900868706960493E-2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ENOSBURG</v>
      </c>
      <c r="C54" s="45">
        <f>IF('Town Data'!C50&gt;9,'Town Data'!B50,"*")</f>
        <v>18526037.010000002</v>
      </c>
      <c r="D54" s="46">
        <f>IF('Town Data'!E50&gt;9,'Town Data'!D50,"*")</f>
        <v>5762693.8200000003</v>
      </c>
      <c r="E54" s="47">
        <f>IF('Town Data'!G50&gt;9,'Town Data'!F50,"*")</f>
        <v>284482.83333333273</v>
      </c>
      <c r="F54" s="48">
        <f>IF('Town Data'!I50&gt;9,'Town Data'!H50,"*")</f>
        <v>28225234.949999999</v>
      </c>
      <c r="G54" s="46">
        <f>IF('Town Data'!K50&gt;9,'Town Data'!J50,"*")</f>
        <v>5396605.1100000003</v>
      </c>
      <c r="H54" s="47">
        <f>IF('Town Data'!M50&gt;9,'Town Data'!L50,"*")</f>
        <v>59442.333333333299</v>
      </c>
      <c r="I54" s="9">
        <f t="shared" si="0"/>
        <v>-0.34363568477576117</v>
      </c>
      <c r="J54" s="9">
        <f t="shared" si="1"/>
        <v>6.7836853454708301E-2</v>
      </c>
      <c r="K54" s="9">
        <f t="shared" si="2"/>
        <v>3.7858624885743528</v>
      </c>
      <c r="L54" s="15"/>
    </row>
    <row r="55" spans="1:12" x14ac:dyDescent="0.25">
      <c r="A55" s="15"/>
      <c r="B55" s="27" t="str">
        <f>'Town Data'!A51</f>
        <v>ESSEX</v>
      </c>
      <c r="C55" s="49">
        <f>IF('Town Data'!C51&gt;9,'Town Data'!B51,"*")</f>
        <v>155442831.61000001</v>
      </c>
      <c r="D55" s="50">
        <f>IF('Town Data'!E51&gt;9,'Town Data'!D51,"*")</f>
        <v>42781399.869999997</v>
      </c>
      <c r="E55" s="51">
        <f>IF('Town Data'!G51&gt;9,'Town Data'!F51,"*")</f>
        <v>625417</v>
      </c>
      <c r="F55" s="50">
        <f>IF('Town Data'!I51&gt;9,'Town Data'!H51,"*")</f>
        <v>150959087.36000001</v>
      </c>
      <c r="G55" s="50">
        <f>IF('Town Data'!K51&gt;9,'Town Data'!J51,"*")</f>
        <v>42198227.049999997</v>
      </c>
      <c r="H55" s="51">
        <f>IF('Town Data'!M51&gt;9,'Town Data'!L51,"*")</f>
        <v>988653.99999999988</v>
      </c>
      <c r="I55" s="22">
        <f t="shared" si="0"/>
        <v>2.9701718050980139E-2</v>
      </c>
      <c r="J55" s="22">
        <f t="shared" si="1"/>
        <v>1.3819841750910725E-2</v>
      </c>
      <c r="K55" s="22">
        <f t="shared" si="2"/>
        <v>-0.36740558375326449</v>
      </c>
      <c r="L55" s="15"/>
    </row>
    <row r="56" spans="1:12" x14ac:dyDescent="0.25">
      <c r="A56" s="15"/>
      <c r="B56" s="15" t="str">
        <f>'Town Data'!A52</f>
        <v>FAIR HAVEN</v>
      </c>
      <c r="C56" s="45">
        <f>IF('Town Data'!C52&gt;9,'Town Data'!B52,"*")</f>
        <v>16894957.02</v>
      </c>
      <c r="D56" s="46">
        <f>IF('Town Data'!E52&gt;9,'Town Data'!D52,"*")</f>
        <v>4111584.12</v>
      </c>
      <c r="E56" s="47" t="str">
        <f>IF('Town Data'!G52&gt;9,'Town Data'!F52,"*")</f>
        <v>*</v>
      </c>
      <c r="F56" s="48">
        <f>IF('Town Data'!I52&gt;9,'Town Data'!H52,"*")</f>
        <v>18952905.739999998</v>
      </c>
      <c r="G56" s="46">
        <f>IF('Town Data'!K52&gt;9,'Town Data'!J52,"*")</f>
        <v>4079743.77</v>
      </c>
      <c r="H56" s="47" t="str">
        <f>IF('Town Data'!M52&gt;9,'Town Data'!L52,"*")</f>
        <v>*</v>
      </c>
      <c r="I56" s="9">
        <f t="shared" si="0"/>
        <v>-0.10858222734979946</v>
      </c>
      <c r="J56" s="9">
        <f t="shared" si="1"/>
        <v>7.8044974868605767E-3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FAIRFAX</v>
      </c>
      <c r="C57" s="49">
        <f>IF('Town Data'!C53&gt;9,'Town Data'!B53,"*")</f>
        <v>10956043.08</v>
      </c>
      <c r="D57" s="50">
        <f>IF('Town Data'!E53&gt;9,'Town Data'!D53,"*")</f>
        <v>3799232.52</v>
      </c>
      <c r="E57" s="51" t="str">
        <f>IF('Town Data'!G53&gt;9,'Town Data'!F53,"*")</f>
        <v>*</v>
      </c>
      <c r="F57" s="50">
        <f>IF('Town Data'!I53&gt;9,'Town Data'!H53,"*")</f>
        <v>11380630.68</v>
      </c>
      <c r="G57" s="50">
        <f>IF('Town Data'!K53&gt;9,'Town Data'!J53,"*")</f>
        <v>3935226.64</v>
      </c>
      <c r="H57" s="51" t="str">
        <f>IF('Town Data'!M53&gt;9,'Town Data'!L53,"*")</f>
        <v>*</v>
      </c>
      <c r="I57" s="22">
        <f t="shared" si="0"/>
        <v>-3.7307914819356885E-2</v>
      </c>
      <c r="J57" s="22">
        <f t="shared" si="1"/>
        <v>-3.4558141738946987E-2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FAIRFIELD</v>
      </c>
      <c r="C58" s="45">
        <f>IF('Town Data'!C54&gt;9,'Town Data'!B54,"*")</f>
        <v>1923491.55</v>
      </c>
      <c r="D58" s="46">
        <f>IF('Town Data'!E54&gt;9,'Town Data'!D54,"*")</f>
        <v>450795.66</v>
      </c>
      <c r="E58" s="47" t="str">
        <f>IF('Town Data'!G54&gt;9,'Town Data'!F54,"*")</f>
        <v>*</v>
      </c>
      <c r="F58" s="48">
        <f>IF('Town Data'!I54&gt;9,'Town Data'!H54,"*")</f>
        <v>1940102.7</v>
      </c>
      <c r="G58" s="46">
        <f>IF('Town Data'!K54&gt;9,'Town Data'!J54,"*")</f>
        <v>402247.67999999999</v>
      </c>
      <c r="H58" s="47" t="str">
        <f>IF('Town Data'!M54&gt;9,'Town Data'!L54,"*")</f>
        <v>*</v>
      </c>
      <c r="I58" s="9">
        <f t="shared" si="0"/>
        <v>-8.5619951974706832E-3</v>
      </c>
      <c r="J58" s="9">
        <f t="shared" si="1"/>
        <v>0.12069175886856572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FAIRLEE</v>
      </c>
      <c r="C59" s="49">
        <f>IF('Town Data'!C55&gt;9,'Town Data'!B55,"*")</f>
        <v>12317425.380000001</v>
      </c>
      <c r="D59" s="50">
        <f>IF('Town Data'!E55&gt;9,'Town Data'!D55,"*")</f>
        <v>1757527.48</v>
      </c>
      <c r="E59" s="51">
        <f>IF('Town Data'!G55&gt;9,'Town Data'!F55,"*")</f>
        <v>121458.66666666667</v>
      </c>
      <c r="F59" s="50">
        <f>IF('Town Data'!I55&gt;9,'Town Data'!H55,"*")</f>
        <v>12547536.33</v>
      </c>
      <c r="G59" s="50">
        <f>IF('Town Data'!K55&gt;9,'Town Data'!J55,"*")</f>
        <v>1654156.4</v>
      </c>
      <c r="H59" s="51">
        <f>IF('Town Data'!M55&gt;9,'Town Data'!L55,"*")</f>
        <v>50381.000000000029</v>
      </c>
      <c r="I59" s="22">
        <f t="shared" si="0"/>
        <v>-1.8339133989978992E-2</v>
      </c>
      <c r="J59" s="22">
        <f t="shared" si="1"/>
        <v>6.2491720855416141E-2</v>
      </c>
      <c r="K59" s="22">
        <f t="shared" si="2"/>
        <v>1.4108030143638792</v>
      </c>
      <c r="L59" s="15"/>
    </row>
    <row r="60" spans="1:12" x14ac:dyDescent="0.25">
      <c r="A60" s="15"/>
      <c r="B60" s="15" t="str">
        <f>'Town Data'!A56</f>
        <v>FERRISBURGH</v>
      </c>
      <c r="C60" s="45">
        <f>IF('Town Data'!C56&gt;9,'Town Data'!B56,"*")</f>
        <v>6977125.6399999997</v>
      </c>
      <c r="D60" s="46">
        <f>IF('Town Data'!E56&gt;9,'Town Data'!D56,"*")</f>
        <v>2885589.58</v>
      </c>
      <c r="E60" s="47" t="str">
        <f>IF('Town Data'!G56&gt;9,'Town Data'!F56,"*")</f>
        <v>*</v>
      </c>
      <c r="F60" s="48">
        <f>IF('Town Data'!I56&gt;9,'Town Data'!H56,"*")</f>
        <v>7095248.3799999999</v>
      </c>
      <c r="G60" s="46">
        <f>IF('Town Data'!K56&gt;9,'Town Data'!J56,"*")</f>
        <v>3207839.25</v>
      </c>
      <c r="H60" s="47" t="str">
        <f>IF('Town Data'!M56&gt;9,'Town Data'!L56,"*")</f>
        <v>*</v>
      </c>
      <c r="I60" s="9">
        <f t="shared" si="0"/>
        <v>-1.664814727740373E-2</v>
      </c>
      <c r="J60" s="9">
        <f t="shared" si="1"/>
        <v>-0.10045692595101202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FRANKLIN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1489515.4</v>
      </c>
      <c r="G61" s="50">
        <f>IF('Town Data'!K57&gt;9,'Town Data'!J57,"*")</f>
        <v>384354.26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GEORGIA</v>
      </c>
      <c r="C62" s="45">
        <f>IF('Town Data'!C58&gt;9,'Town Data'!B58,"*")</f>
        <v>3555362.46</v>
      </c>
      <c r="D62" s="46">
        <f>IF('Town Data'!E58&gt;9,'Town Data'!D58,"*")</f>
        <v>1793824.42</v>
      </c>
      <c r="E62" s="47" t="str">
        <f>IF('Town Data'!G58&gt;9,'Town Data'!F58,"*")</f>
        <v>*</v>
      </c>
      <c r="F62" s="48">
        <f>IF('Town Data'!I58&gt;9,'Town Data'!H58,"*")</f>
        <v>3907553.43</v>
      </c>
      <c r="G62" s="46">
        <f>IF('Town Data'!K58&gt;9,'Town Data'!J58,"*")</f>
        <v>2025538.88</v>
      </c>
      <c r="H62" s="47" t="str">
        <f>IF('Town Data'!M58&gt;9,'Town Data'!L58,"*")</f>
        <v>*</v>
      </c>
      <c r="I62" s="9">
        <f t="shared" si="0"/>
        <v>-9.013081364315477E-2</v>
      </c>
      <c r="J62" s="9">
        <f t="shared" si="1"/>
        <v>-0.11439645137791676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GLOVER</v>
      </c>
      <c r="C63" s="49">
        <f>IF('Town Data'!C59&gt;9,'Town Data'!B59,"*")</f>
        <v>300242.06</v>
      </c>
      <c r="D63" s="50">
        <f>IF('Town Data'!E59&gt;9,'Town Data'!D59,"*")</f>
        <v>193886.27</v>
      </c>
      <c r="E63" s="51" t="str">
        <f>IF('Town Data'!G59&gt;9,'Town Data'!F59,"*")</f>
        <v>*</v>
      </c>
      <c r="F63" s="50">
        <f>IF('Town Data'!I59&gt;9,'Town Data'!H59,"*")</f>
        <v>118259.72</v>
      </c>
      <c r="G63" s="50">
        <f>IF('Town Data'!K59&gt;9,'Town Data'!J59,"*")</f>
        <v>62330.27</v>
      </c>
      <c r="H63" s="51" t="str">
        <f>IF('Town Data'!M59&gt;9,'Town Data'!L59,"*")</f>
        <v>*</v>
      </c>
      <c r="I63" s="22">
        <f t="shared" si="0"/>
        <v>1.5388362157461559</v>
      </c>
      <c r="J63" s="22">
        <f t="shared" si="1"/>
        <v>2.1106277896758669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GRAFTON</v>
      </c>
      <c r="C64" s="45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303455.53999999998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GRAND ISLE</v>
      </c>
      <c r="C65" s="49">
        <f>IF('Town Data'!C61&gt;9,'Town Data'!B61,"*")</f>
        <v>1735579.51</v>
      </c>
      <c r="D65" s="50">
        <f>IF('Town Data'!E61&gt;9,'Town Data'!D61,"*")</f>
        <v>599081.76</v>
      </c>
      <c r="E65" s="51" t="str">
        <f>IF('Town Data'!G61&gt;9,'Town Data'!F61,"*")</f>
        <v>*</v>
      </c>
      <c r="F65" s="50">
        <f>IF('Town Data'!I61&gt;9,'Town Data'!H61,"*")</f>
        <v>1683930.25</v>
      </c>
      <c r="G65" s="50">
        <f>IF('Town Data'!K61&gt;9,'Town Data'!J61,"*")</f>
        <v>564993.02</v>
      </c>
      <c r="H65" s="51" t="str">
        <f>IF('Town Data'!M61&gt;9,'Town Data'!L61,"*")</f>
        <v>*</v>
      </c>
      <c r="I65" s="22">
        <f t="shared" si="0"/>
        <v>3.0671852352554395E-2</v>
      </c>
      <c r="J65" s="22">
        <f t="shared" si="1"/>
        <v>6.033479847237757E-2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GREENSBORO</v>
      </c>
      <c r="C66" s="45">
        <f>IF('Town Data'!C62&gt;9,'Town Data'!B62,"*")</f>
        <v>3125063.99</v>
      </c>
      <c r="D66" s="46">
        <f>IF('Town Data'!E62&gt;9,'Town Data'!D62,"*")</f>
        <v>2125683.52</v>
      </c>
      <c r="E66" s="47" t="str">
        <f>IF('Town Data'!G62&gt;9,'Town Data'!F62,"*")</f>
        <v>*</v>
      </c>
      <c r="F66" s="48">
        <f>IF('Town Data'!I62&gt;9,'Town Data'!H62,"*")</f>
        <v>3008779.15</v>
      </c>
      <c r="G66" s="46">
        <f>IF('Town Data'!K62&gt;9,'Town Data'!J62,"*")</f>
        <v>2017143.74</v>
      </c>
      <c r="H66" s="47" t="str">
        <f>IF('Town Data'!M62&gt;9,'Town Data'!L62,"*")</f>
        <v>*</v>
      </c>
      <c r="I66" s="9">
        <f t="shared" si="0"/>
        <v>3.864851296912248E-2</v>
      </c>
      <c r="J66" s="9">
        <f t="shared" si="1"/>
        <v>5.3808649253721516E-2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GROTON</v>
      </c>
      <c r="C67" s="49">
        <f>IF('Town Data'!C63&gt;9,'Town Data'!B63,"*")</f>
        <v>2157397.13</v>
      </c>
      <c r="D67" s="50">
        <f>IF('Town Data'!E63&gt;9,'Town Data'!D63,"*")</f>
        <v>957388.31</v>
      </c>
      <c r="E67" s="51" t="str">
        <f>IF('Town Data'!G63&gt;9,'Town Data'!F63,"*")</f>
        <v>*</v>
      </c>
      <c r="F67" s="50">
        <f>IF('Town Data'!I63&gt;9,'Town Data'!H63,"*")</f>
        <v>1719997.84</v>
      </c>
      <c r="G67" s="50">
        <f>IF('Town Data'!K63&gt;9,'Town Data'!J63,"*")</f>
        <v>1063422.3700000001</v>
      </c>
      <c r="H67" s="51" t="str">
        <f>IF('Town Data'!M63&gt;9,'Town Data'!L63,"*")</f>
        <v>*</v>
      </c>
      <c r="I67" s="22">
        <f t="shared" si="0"/>
        <v>0.2543022321469891</v>
      </c>
      <c r="J67" s="22">
        <f t="shared" si="1"/>
        <v>-9.9710202635665865E-2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GUILFORD</v>
      </c>
      <c r="C68" s="45">
        <f>IF('Town Data'!C64&gt;9,'Town Data'!B64,"*")</f>
        <v>988981.1</v>
      </c>
      <c r="D68" s="46">
        <f>IF('Town Data'!E64&gt;9,'Town Data'!D64,"*")</f>
        <v>407096.18</v>
      </c>
      <c r="E68" s="47" t="str">
        <f>IF('Town Data'!G64&gt;9,'Town Data'!F64,"*")</f>
        <v>*</v>
      </c>
      <c r="F68" s="48">
        <f>IF('Town Data'!I64&gt;9,'Town Data'!H64,"*")</f>
        <v>971936.69</v>
      </c>
      <c r="G68" s="46">
        <f>IF('Town Data'!K64&gt;9,'Town Data'!J64,"*")</f>
        <v>460463.18</v>
      </c>
      <c r="H68" s="47" t="str">
        <f>IF('Town Data'!M64&gt;9,'Town Data'!L64,"*")</f>
        <v>*</v>
      </c>
      <c r="I68" s="9">
        <f t="shared" si="0"/>
        <v>1.753654345531501E-2</v>
      </c>
      <c r="J68" s="9">
        <f t="shared" si="1"/>
        <v>-0.11589851766215054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HALIFAX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554674.78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HANCOCK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479186.99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HARDWICK</v>
      </c>
      <c r="C71" s="49">
        <f>IF('Town Data'!C67&gt;9,'Town Data'!B67,"*")</f>
        <v>25905254.149999999</v>
      </c>
      <c r="D71" s="50">
        <f>IF('Town Data'!E67&gt;9,'Town Data'!D67,"*")</f>
        <v>4329130.42</v>
      </c>
      <c r="E71" s="51">
        <f>IF('Town Data'!G67&gt;9,'Town Data'!F67,"*")</f>
        <v>65437.166666666664</v>
      </c>
      <c r="F71" s="50">
        <f>IF('Town Data'!I67&gt;9,'Town Data'!H67,"*")</f>
        <v>25387680.489999998</v>
      </c>
      <c r="G71" s="50">
        <f>IF('Town Data'!K67&gt;9,'Town Data'!J67,"*")</f>
        <v>4288393.3</v>
      </c>
      <c r="H71" s="51">
        <f>IF('Town Data'!M67&gt;9,'Town Data'!L67,"*")</f>
        <v>33957.500000000036</v>
      </c>
      <c r="I71" s="22">
        <f t="shared" si="3"/>
        <v>2.0386803757195079E-2</v>
      </c>
      <c r="J71" s="22">
        <f t="shared" si="4"/>
        <v>9.4993898997090855E-3</v>
      </c>
      <c r="K71" s="22">
        <f t="shared" si="5"/>
        <v>0.92703133819234618</v>
      </c>
      <c r="L71" s="15"/>
    </row>
    <row r="72" spans="1:12" x14ac:dyDescent="0.25">
      <c r="A72" s="15"/>
      <c r="B72" s="15" t="str">
        <f>'Town Data'!A68</f>
        <v>HARTFORD</v>
      </c>
      <c r="C72" s="45">
        <f>IF('Town Data'!C68&gt;9,'Town Data'!B68,"*")</f>
        <v>96065693.030000001</v>
      </c>
      <c r="D72" s="46">
        <f>IF('Town Data'!E68&gt;9,'Town Data'!D68,"*")</f>
        <v>21136800.829999998</v>
      </c>
      <c r="E72" s="47">
        <f>IF('Town Data'!G68&gt;9,'Town Data'!F68,"*")</f>
        <v>898594.50000000035</v>
      </c>
      <c r="F72" s="48">
        <f>IF('Town Data'!I68&gt;9,'Town Data'!H68,"*")</f>
        <v>90190731.189999998</v>
      </c>
      <c r="G72" s="46">
        <f>IF('Town Data'!K68&gt;9,'Town Data'!J68,"*")</f>
        <v>19803484.27</v>
      </c>
      <c r="H72" s="47">
        <f>IF('Town Data'!M68&gt;9,'Town Data'!L68,"*")</f>
        <v>579239.5</v>
      </c>
      <c r="I72" s="9">
        <f t="shared" si="3"/>
        <v>6.5139308246914371E-2</v>
      </c>
      <c r="J72" s="9">
        <f t="shared" si="4"/>
        <v>6.7327372386677423E-2</v>
      </c>
      <c r="K72" s="9">
        <f t="shared" si="5"/>
        <v>0.55133498319779706</v>
      </c>
      <c r="L72" s="15"/>
    </row>
    <row r="73" spans="1:12" x14ac:dyDescent="0.25">
      <c r="A73" s="15"/>
      <c r="B73" s="27" t="str">
        <f>'Town Data'!A69</f>
        <v>HARTLAND</v>
      </c>
      <c r="C73" s="49">
        <f>IF('Town Data'!C69&gt;9,'Town Data'!B69,"*")</f>
        <v>3891645.29</v>
      </c>
      <c r="D73" s="50">
        <f>IF('Town Data'!E69&gt;9,'Town Data'!D69,"*")</f>
        <v>1611588.58</v>
      </c>
      <c r="E73" s="51">
        <f>IF('Town Data'!G69&gt;9,'Town Data'!F69,"*")</f>
        <v>60710.833333333307</v>
      </c>
      <c r="F73" s="50">
        <f>IF('Town Data'!I69&gt;9,'Town Data'!H69,"*")</f>
        <v>4221716.4800000004</v>
      </c>
      <c r="G73" s="50">
        <f>IF('Town Data'!K69&gt;9,'Town Data'!J69,"*")</f>
        <v>1507020.14</v>
      </c>
      <c r="H73" s="51">
        <f>IF('Town Data'!M69&gt;9,'Town Data'!L69,"*")</f>
        <v>84065.833333333328</v>
      </c>
      <c r="I73" s="22">
        <f t="shared" si="3"/>
        <v>-7.8184120502568746E-2</v>
      </c>
      <c r="J73" s="22">
        <f t="shared" si="4"/>
        <v>6.9387553108613526E-2</v>
      </c>
      <c r="K73" s="22">
        <f t="shared" si="5"/>
        <v>-0.2778179799561854</v>
      </c>
      <c r="L73" s="15"/>
    </row>
    <row r="74" spans="1:12" x14ac:dyDescent="0.25">
      <c r="A74" s="15"/>
      <c r="B74" s="15" t="str">
        <f>'Town Data'!A70</f>
        <v>HIGHGATE</v>
      </c>
      <c r="C74" s="45">
        <f>IF('Town Data'!C70&gt;9,'Town Data'!B70,"*")</f>
        <v>5448911.71</v>
      </c>
      <c r="D74" s="46">
        <f>IF('Town Data'!E70&gt;9,'Town Data'!D70,"*")</f>
        <v>1939554</v>
      </c>
      <c r="E74" s="47" t="str">
        <f>IF('Town Data'!G70&gt;9,'Town Data'!F70,"*")</f>
        <v>*</v>
      </c>
      <c r="F74" s="48">
        <f>IF('Town Data'!I70&gt;9,'Town Data'!H70,"*")</f>
        <v>5234732.55</v>
      </c>
      <c r="G74" s="46">
        <f>IF('Town Data'!K70&gt;9,'Town Data'!J70,"*")</f>
        <v>1956136.74</v>
      </c>
      <c r="H74" s="47" t="str">
        <f>IF('Town Data'!M70&gt;9,'Town Data'!L70,"*")</f>
        <v>*</v>
      </c>
      <c r="I74" s="9">
        <f t="shared" si="3"/>
        <v>4.0915014846365005E-2</v>
      </c>
      <c r="J74" s="9">
        <f t="shared" si="4"/>
        <v>-8.4772908053452282E-3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HINESBURG</v>
      </c>
      <c r="C75" s="49">
        <f>IF('Town Data'!C71&gt;9,'Town Data'!B71,"*")</f>
        <v>22194019.129999999</v>
      </c>
      <c r="D75" s="50">
        <f>IF('Town Data'!E71&gt;9,'Town Data'!D71,"*")</f>
        <v>4455117.45</v>
      </c>
      <c r="E75" s="51">
        <f>IF('Town Data'!G71&gt;9,'Town Data'!F71,"*")</f>
        <v>96445.333333333358</v>
      </c>
      <c r="F75" s="50">
        <f>IF('Town Data'!I71&gt;9,'Town Data'!H71,"*")</f>
        <v>15831208.300000001</v>
      </c>
      <c r="G75" s="50">
        <f>IF('Town Data'!K71&gt;9,'Town Data'!J71,"*")</f>
        <v>4296697.7</v>
      </c>
      <c r="H75" s="51">
        <f>IF('Town Data'!M71&gt;9,'Town Data'!L71,"*")</f>
        <v>12253.333333333341</v>
      </c>
      <c r="I75" s="22">
        <f t="shared" si="3"/>
        <v>0.4019156787925024</v>
      </c>
      <c r="J75" s="22">
        <f t="shared" si="4"/>
        <v>3.6870117718544641E-2</v>
      </c>
      <c r="K75" s="22">
        <f t="shared" si="5"/>
        <v>6.8709466811751874</v>
      </c>
      <c r="L75" s="15"/>
    </row>
    <row r="76" spans="1:12" x14ac:dyDescent="0.25">
      <c r="A76" s="15"/>
      <c r="B76" s="15" t="str">
        <f>'Town Data'!A72</f>
        <v>HUNTINGTON</v>
      </c>
      <c r="C76" s="45">
        <f>IF('Town Data'!C72&gt;9,'Town Data'!B72,"*")</f>
        <v>533696.18000000005</v>
      </c>
      <c r="D76" s="46">
        <f>IF('Town Data'!E72&gt;9,'Town Data'!D72,"*")</f>
        <v>240784.46</v>
      </c>
      <c r="E76" s="47" t="str">
        <f>IF('Town Data'!G72&gt;9,'Town Data'!F72,"*")</f>
        <v>*</v>
      </c>
      <c r="F76" s="48">
        <f>IF('Town Data'!I72&gt;9,'Town Data'!H72,"*")</f>
        <v>550194.29</v>
      </c>
      <c r="G76" s="46">
        <f>IF('Town Data'!K72&gt;9,'Town Data'!J72,"*")</f>
        <v>267136.49</v>
      </c>
      <c r="H76" s="47" t="str">
        <f>IF('Town Data'!M72&gt;9,'Town Data'!L72,"*")</f>
        <v>*</v>
      </c>
      <c r="I76" s="9">
        <f t="shared" si="3"/>
        <v>-2.9985970955823595E-2</v>
      </c>
      <c r="J76" s="9">
        <f t="shared" si="4"/>
        <v>-9.8646313725242102E-2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HYDE PARK</v>
      </c>
      <c r="C77" s="49">
        <f>IF('Town Data'!C73&gt;9,'Town Data'!B73,"*")</f>
        <v>9285276.5099999998</v>
      </c>
      <c r="D77" s="50">
        <f>IF('Town Data'!E73&gt;9,'Town Data'!D73,"*")</f>
        <v>1012302.22</v>
      </c>
      <c r="E77" s="51" t="str">
        <f>IF('Town Data'!G73&gt;9,'Town Data'!F73,"*")</f>
        <v>*</v>
      </c>
      <c r="F77" s="50">
        <f>IF('Town Data'!I73&gt;9,'Town Data'!H73,"*")</f>
        <v>11345855.15</v>
      </c>
      <c r="G77" s="50">
        <f>IF('Town Data'!K73&gt;9,'Town Data'!J73,"*")</f>
        <v>1237012.68</v>
      </c>
      <c r="H77" s="51" t="str">
        <f>IF('Town Data'!M73&gt;9,'Town Data'!L73,"*")</f>
        <v>*</v>
      </c>
      <c r="I77" s="22">
        <f t="shared" si="3"/>
        <v>-0.1816151019696387</v>
      </c>
      <c r="J77" s="22">
        <f t="shared" si="4"/>
        <v>-0.18165574503245996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IRASBURG</v>
      </c>
      <c r="C78" s="45">
        <f>IF('Town Data'!C74&gt;9,'Town Data'!B74,"*")</f>
        <v>6054719.2999999998</v>
      </c>
      <c r="D78" s="46">
        <f>IF('Town Data'!E74&gt;9,'Town Data'!D74,"*")</f>
        <v>869674.37</v>
      </c>
      <c r="E78" s="47" t="str">
        <f>IF('Town Data'!G74&gt;9,'Town Data'!F74,"*")</f>
        <v>*</v>
      </c>
      <c r="F78" s="48">
        <f>IF('Town Data'!I74&gt;9,'Town Data'!H74,"*")</f>
        <v>6176311.3799999999</v>
      </c>
      <c r="G78" s="46">
        <f>IF('Town Data'!K74&gt;9,'Town Data'!J74,"*")</f>
        <v>753667.25</v>
      </c>
      <c r="H78" s="47" t="str">
        <f>IF('Town Data'!M74&gt;9,'Town Data'!L74,"*")</f>
        <v>*</v>
      </c>
      <c r="I78" s="9">
        <f t="shared" si="3"/>
        <v>-1.9686844221251047E-2</v>
      </c>
      <c r="J78" s="9">
        <f t="shared" si="4"/>
        <v>0.153923525269275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JAMAICA</v>
      </c>
      <c r="C79" s="49">
        <f>IF('Town Data'!C75&gt;9,'Town Data'!B75,"*")</f>
        <v>5433699.1799999997</v>
      </c>
      <c r="D79" s="50">
        <f>IF('Town Data'!E75&gt;9,'Town Data'!D75,"*")</f>
        <v>1341275.58</v>
      </c>
      <c r="E79" s="51" t="str">
        <f>IF('Town Data'!G75&gt;9,'Town Data'!F75,"*")</f>
        <v>*</v>
      </c>
      <c r="F79" s="50">
        <f>IF('Town Data'!I75&gt;9,'Town Data'!H75,"*")</f>
        <v>3733451.44</v>
      </c>
      <c r="G79" s="50">
        <f>IF('Town Data'!K75&gt;9,'Town Data'!J75,"*")</f>
        <v>1035249.01</v>
      </c>
      <c r="H79" s="51" t="str">
        <f>IF('Town Data'!M75&gt;9,'Town Data'!L75,"*")</f>
        <v>*</v>
      </c>
      <c r="I79" s="22">
        <f t="shared" si="3"/>
        <v>0.45540909459371454</v>
      </c>
      <c r="J79" s="22">
        <f t="shared" si="4"/>
        <v>0.29560672557416895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JAY</v>
      </c>
      <c r="C80" s="45">
        <f>IF('Town Data'!C76&gt;9,'Town Data'!B76,"*")</f>
        <v>5487125.2400000002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5577266.7699999996</v>
      </c>
      <c r="G80" s="46">
        <f>IF('Town Data'!K76&gt;9,'Town Data'!J76,"*")</f>
        <v>2165444.14</v>
      </c>
      <c r="H80" s="47" t="str">
        <f>IF('Town Data'!M76&gt;9,'Town Data'!L76,"*")</f>
        <v>*</v>
      </c>
      <c r="I80" s="9">
        <f t="shared" si="3"/>
        <v>-1.6162312781032587E-2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JERICHO</v>
      </c>
      <c r="C81" s="49">
        <f>IF('Town Data'!C77&gt;9,'Town Data'!B77,"*")</f>
        <v>8398750.3300000001</v>
      </c>
      <c r="D81" s="50">
        <f>IF('Town Data'!E77&gt;9,'Town Data'!D77,"*")</f>
        <v>2798467</v>
      </c>
      <c r="E81" s="51">
        <f>IF('Town Data'!G77&gt;9,'Town Data'!F77,"*")</f>
        <v>9087.3333333333303</v>
      </c>
      <c r="F81" s="50">
        <f>IF('Town Data'!I77&gt;9,'Town Data'!H77,"*")</f>
        <v>8062512.2199999997</v>
      </c>
      <c r="G81" s="50">
        <f>IF('Town Data'!K77&gt;9,'Town Data'!J77,"*")</f>
        <v>2644040.38</v>
      </c>
      <c r="H81" s="51" t="str">
        <f>IF('Town Data'!M77&gt;9,'Town Data'!L77,"*")</f>
        <v>*</v>
      </c>
      <c r="I81" s="22">
        <f t="shared" si="3"/>
        <v>4.1703888419036758E-2</v>
      </c>
      <c r="J81" s="22">
        <f t="shared" si="4"/>
        <v>5.8405545228473445E-2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JOHNSON</v>
      </c>
      <c r="C82" s="45">
        <f>IF('Town Data'!C78&gt;9,'Town Data'!B78,"*")</f>
        <v>27404925.420000002</v>
      </c>
      <c r="D82" s="46">
        <f>IF('Town Data'!E78&gt;9,'Town Data'!D78,"*")</f>
        <v>7227340.3899999997</v>
      </c>
      <c r="E82" s="47" t="str">
        <f>IF('Town Data'!G78&gt;9,'Town Data'!F78,"*")</f>
        <v>*</v>
      </c>
      <c r="F82" s="48">
        <f>IF('Town Data'!I78&gt;9,'Town Data'!H78,"*")</f>
        <v>27580429.129999999</v>
      </c>
      <c r="G82" s="46">
        <f>IF('Town Data'!K78&gt;9,'Town Data'!J78,"*")</f>
        <v>7912932.9400000004</v>
      </c>
      <c r="H82" s="47" t="str">
        <f>IF('Town Data'!M78&gt;9,'Town Data'!L78,"*")</f>
        <v>*</v>
      </c>
      <c r="I82" s="9">
        <f t="shared" si="3"/>
        <v>-6.363342251593066E-3</v>
      </c>
      <c r="J82" s="9">
        <f t="shared" si="4"/>
        <v>-8.6642027071191216E-2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KILLINGTON</v>
      </c>
      <c r="C83" s="49">
        <f>IF('Town Data'!C79&gt;9,'Town Data'!B79,"*")</f>
        <v>9721688.6099999994</v>
      </c>
      <c r="D83" s="50">
        <f>IF('Town Data'!E79&gt;9,'Town Data'!D79,"*")</f>
        <v>7771863.3300000001</v>
      </c>
      <c r="E83" s="51" t="str">
        <f>IF('Town Data'!G79&gt;9,'Town Data'!F79,"*")</f>
        <v>*</v>
      </c>
      <c r="F83" s="50">
        <f>IF('Town Data'!I79&gt;9,'Town Data'!H79,"*")</f>
        <v>9519774.5</v>
      </c>
      <c r="G83" s="50">
        <f>IF('Town Data'!K79&gt;9,'Town Data'!J79,"*")</f>
        <v>7706550.6699999999</v>
      </c>
      <c r="H83" s="51" t="str">
        <f>IF('Town Data'!M79&gt;9,'Town Data'!L79,"*")</f>
        <v>*</v>
      </c>
      <c r="I83" s="22">
        <f t="shared" si="3"/>
        <v>2.1209967736105451E-2</v>
      </c>
      <c r="J83" s="22">
        <f t="shared" si="4"/>
        <v>8.4749536850836204E-3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LINCOLN</v>
      </c>
      <c r="C84" s="45">
        <f>IF('Town Data'!C80&gt;9,'Town Data'!B80,"*")</f>
        <v>762323.54</v>
      </c>
      <c r="D84" s="48">
        <f>IF('Town Data'!E80&gt;9,'Town Data'!D80,"*")</f>
        <v>335905.14</v>
      </c>
      <c r="E84" s="55" t="str">
        <f>IF('Town Data'!G80&gt;9,'Town Data'!F80,"*")</f>
        <v>*</v>
      </c>
      <c r="F84" s="48">
        <f>IF('Town Data'!I80&gt;9,'Town Data'!H80,"*")</f>
        <v>655130.22</v>
      </c>
      <c r="G84" s="46">
        <f>IF('Town Data'!K80&gt;9,'Town Data'!J80,"*")</f>
        <v>217659.53</v>
      </c>
      <c r="H84" s="47" t="str">
        <f>IF('Town Data'!M80&gt;9,'Town Data'!L80,"*")</f>
        <v>*</v>
      </c>
      <c r="I84" s="9">
        <f t="shared" si="3"/>
        <v>0.16362139423212696</v>
      </c>
      <c r="J84" s="9">
        <f t="shared" si="4"/>
        <v>0.54325951177051612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LONDONDERRY</v>
      </c>
      <c r="C85" s="49">
        <f>IF('Town Data'!C81&gt;9,'Town Data'!B81,"*")</f>
        <v>9257499.4499999993</v>
      </c>
      <c r="D85" s="50">
        <f>IF('Town Data'!E81&gt;9,'Town Data'!D81,"*")</f>
        <v>3533624</v>
      </c>
      <c r="E85" s="51" t="str">
        <f>IF('Town Data'!G81&gt;9,'Town Data'!F81,"*")</f>
        <v>*</v>
      </c>
      <c r="F85" s="50">
        <f>IF('Town Data'!I81&gt;9,'Town Data'!H81,"*")</f>
        <v>8573768.6799999997</v>
      </c>
      <c r="G85" s="50">
        <f>IF('Town Data'!K81&gt;9,'Town Data'!J81,"*")</f>
        <v>3212633.66</v>
      </c>
      <c r="H85" s="51" t="str">
        <f>IF('Town Data'!M81&gt;9,'Town Data'!L81,"*")</f>
        <v>*</v>
      </c>
      <c r="I85" s="22">
        <f t="shared" si="3"/>
        <v>7.9746817941908785E-2</v>
      </c>
      <c r="J85" s="22">
        <f t="shared" si="4"/>
        <v>9.9915014897777002E-2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LUDLOW</v>
      </c>
      <c r="C86" s="45">
        <f>IF('Town Data'!C82&gt;9,'Town Data'!B82,"*")</f>
        <v>14343787.939999999</v>
      </c>
      <c r="D86" s="46">
        <f>IF('Town Data'!E82&gt;9,'Town Data'!D82,"*")</f>
        <v>6945396.2000000002</v>
      </c>
      <c r="E86" s="47">
        <f>IF('Town Data'!G82&gt;9,'Town Data'!F82,"*")</f>
        <v>80381.999999999956</v>
      </c>
      <c r="F86" s="48">
        <f>IF('Town Data'!I82&gt;9,'Town Data'!H82,"*")</f>
        <v>20423220.629999999</v>
      </c>
      <c r="G86" s="46">
        <f>IF('Town Data'!K82&gt;9,'Town Data'!J82,"*")</f>
        <v>11442065.439999999</v>
      </c>
      <c r="H86" s="47">
        <f>IF('Town Data'!M82&gt;9,'Town Data'!L82,"*")</f>
        <v>248639.66666666642</v>
      </c>
      <c r="I86" s="9">
        <f t="shared" si="3"/>
        <v>-0.29767257574791228</v>
      </c>
      <c r="J86" s="9">
        <f t="shared" si="4"/>
        <v>-0.39299453962920172</v>
      </c>
      <c r="K86" s="9">
        <f t="shared" si="5"/>
        <v>-0.67671288705610111</v>
      </c>
      <c r="L86" s="15"/>
    </row>
    <row r="87" spans="1:12" x14ac:dyDescent="0.25">
      <c r="A87" s="15"/>
      <c r="B87" s="27" t="str">
        <f>'Town Data'!A83</f>
        <v>LUNENBURG</v>
      </c>
      <c r="C87" s="49">
        <f>IF('Town Data'!C83&gt;9,'Town Data'!B83,"*")</f>
        <v>357208.4</v>
      </c>
      <c r="D87" s="50">
        <f>IF('Town Data'!E83&gt;9,'Town Data'!D83,"*")</f>
        <v>179427.34</v>
      </c>
      <c r="E87" s="51" t="str">
        <f>IF('Town Data'!G83&gt;9,'Town Data'!F83,"*")</f>
        <v>*</v>
      </c>
      <c r="F87" s="50" t="str">
        <f>IF('Town Data'!I83&gt;9,'Town Data'!H83,"*")</f>
        <v>*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LYNDON</v>
      </c>
      <c r="C88" s="45">
        <f>IF('Town Data'!C84&gt;9,'Town Data'!B84,"*")</f>
        <v>36435548.140000001</v>
      </c>
      <c r="D88" s="46">
        <f>IF('Town Data'!E84&gt;9,'Town Data'!D84,"*")</f>
        <v>9412073.6899999995</v>
      </c>
      <c r="E88" s="47">
        <f>IF('Town Data'!G84&gt;9,'Town Data'!F84,"*")</f>
        <v>151971.49999999991</v>
      </c>
      <c r="F88" s="48">
        <f>IF('Town Data'!I84&gt;9,'Town Data'!H84,"*")</f>
        <v>35631598.119999997</v>
      </c>
      <c r="G88" s="46">
        <f>IF('Town Data'!K84&gt;9,'Town Data'!J84,"*")</f>
        <v>9340972.8599999994</v>
      </c>
      <c r="H88" s="47">
        <f>IF('Town Data'!M84&gt;9,'Town Data'!L84,"*")</f>
        <v>165413.49999999997</v>
      </c>
      <c r="I88" s="9">
        <f t="shared" si="3"/>
        <v>2.2562839233100426E-2</v>
      </c>
      <c r="J88" s="9">
        <f t="shared" si="4"/>
        <v>7.611715724436874E-3</v>
      </c>
      <c r="K88" s="9">
        <f t="shared" si="5"/>
        <v>-8.1263016621981043E-2</v>
      </c>
      <c r="L88" s="15"/>
    </row>
    <row r="89" spans="1:12" x14ac:dyDescent="0.25">
      <c r="A89" s="15"/>
      <c r="B89" s="27" t="str">
        <f>'Town Data'!A85</f>
        <v>MANCHESTER</v>
      </c>
      <c r="C89" s="49">
        <f>IF('Town Data'!C85&gt;9,'Town Data'!B85,"*")</f>
        <v>65024009.520000003</v>
      </c>
      <c r="D89" s="50">
        <f>IF('Town Data'!E85&gt;9,'Town Data'!D85,"*")</f>
        <v>26318209.420000002</v>
      </c>
      <c r="E89" s="51">
        <f>IF('Town Data'!G85&gt;9,'Town Data'!F85,"*")</f>
        <v>916248.33333333372</v>
      </c>
      <c r="F89" s="50">
        <f>IF('Town Data'!I85&gt;9,'Town Data'!H85,"*")</f>
        <v>96315763.109999999</v>
      </c>
      <c r="G89" s="50">
        <f>IF('Town Data'!K85&gt;9,'Town Data'!J85,"*")</f>
        <v>26779377.129999999</v>
      </c>
      <c r="H89" s="51">
        <f>IF('Town Data'!M85&gt;9,'Town Data'!L85,"*")</f>
        <v>903612.33333333326</v>
      </c>
      <c r="I89" s="22">
        <f t="shared" si="3"/>
        <v>-0.32488714805968377</v>
      </c>
      <c r="J89" s="22">
        <f t="shared" si="4"/>
        <v>-1.7221002107751307E-2</v>
      </c>
      <c r="K89" s="22">
        <f t="shared" si="5"/>
        <v>1.3983872877639416E-2</v>
      </c>
      <c r="L89" s="15"/>
    </row>
    <row r="90" spans="1:12" x14ac:dyDescent="0.25">
      <c r="A90" s="15"/>
      <c r="B90" s="15" t="str">
        <f>'Town Data'!A86</f>
        <v>MARLBORO</v>
      </c>
      <c r="C90" s="45">
        <f>IF('Town Data'!C86&gt;9,'Town Data'!B86,"*")</f>
        <v>332861.06</v>
      </c>
      <c r="D90" s="46">
        <f>IF('Town Data'!E86&gt;9,'Town Data'!D86,"*")</f>
        <v>149427.75</v>
      </c>
      <c r="E90" s="47" t="str">
        <f>IF('Town Data'!G86&gt;9,'Town Data'!F86,"*")</f>
        <v>*</v>
      </c>
      <c r="F90" s="48">
        <f>IF('Town Data'!I86&gt;9,'Town Data'!H86,"*")</f>
        <v>423160.9</v>
      </c>
      <c r="G90" s="46">
        <f>IF('Town Data'!K86&gt;9,'Town Data'!J86,"*")</f>
        <v>219794.86</v>
      </c>
      <c r="H90" s="47" t="str">
        <f>IF('Town Data'!M86&gt;9,'Town Data'!L86,"*")</f>
        <v>*</v>
      </c>
      <c r="I90" s="9">
        <f t="shared" si="3"/>
        <v>-0.21339362875917889</v>
      </c>
      <c r="J90" s="9">
        <f t="shared" si="4"/>
        <v>-0.32014902441303672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MARSHFIELD</v>
      </c>
      <c r="C91" s="49">
        <f>IF('Town Data'!C87&gt;9,'Town Data'!B87,"*")</f>
        <v>2771817.14</v>
      </c>
      <c r="D91" s="50" t="str">
        <f>IF('Town Data'!E87&gt;9,'Town Data'!D87,"*")</f>
        <v>*</v>
      </c>
      <c r="E91" s="51" t="str">
        <f>IF('Town Data'!G87&gt;9,'Town Data'!F87,"*")</f>
        <v>*</v>
      </c>
      <c r="F91" s="50">
        <f>IF('Town Data'!I87&gt;9,'Town Data'!H87,"*")</f>
        <v>2736001.98</v>
      </c>
      <c r="G91" s="50">
        <f>IF('Town Data'!K87&gt;9,'Town Data'!J87,"*")</f>
        <v>698210.51</v>
      </c>
      <c r="H91" s="51" t="str">
        <f>IF('Town Data'!M87&gt;9,'Town Data'!L87,"*")</f>
        <v>*</v>
      </c>
      <c r="I91" s="22">
        <f t="shared" si="3"/>
        <v>1.3090326784047191E-2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MENDON</v>
      </c>
      <c r="C92" s="45">
        <f>IF('Town Data'!C88&gt;9,'Town Data'!B88,"*")</f>
        <v>6322420.2599999998</v>
      </c>
      <c r="D92" s="46">
        <f>IF('Town Data'!E88&gt;9,'Town Data'!D88,"*")</f>
        <v>905934.67</v>
      </c>
      <c r="E92" s="47" t="str">
        <f>IF('Town Data'!G88&gt;9,'Town Data'!F88,"*")</f>
        <v>*</v>
      </c>
      <c r="F92" s="48">
        <f>IF('Town Data'!I88&gt;9,'Town Data'!H88,"*")</f>
        <v>5091549.22</v>
      </c>
      <c r="G92" s="46">
        <f>IF('Town Data'!K88&gt;9,'Town Data'!J88,"*")</f>
        <v>770142.75</v>
      </c>
      <c r="H92" s="47" t="str">
        <f>IF('Town Data'!M88&gt;9,'Town Data'!L88,"*")</f>
        <v>*</v>
      </c>
      <c r="I92" s="9">
        <f t="shared" si="3"/>
        <v>0.24174784271259586</v>
      </c>
      <c r="J92" s="9">
        <f t="shared" si="4"/>
        <v>0.17632045487670961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MIDDLEBURY</v>
      </c>
      <c r="C93" s="49">
        <f>IF('Town Data'!C89&gt;9,'Town Data'!B89,"*")</f>
        <v>102073551.22</v>
      </c>
      <c r="D93" s="50">
        <f>IF('Town Data'!E89&gt;9,'Town Data'!D89,"*")</f>
        <v>28418162.760000002</v>
      </c>
      <c r="E93" s="51">
        <f>IF('Town Data'!G89&gt;9,'Town Data'!F89,"*")</f>
        <v>418319.66666666692</v>
      </c>
      <c r="F93" s="50">
        <f>IF('Town Data'!I89&gt;9,'Town Data'!H89,"*")</f>
        <v>105599652.13</v>
      </c>
      <c r="G93" s="50">
        <f>IF('Town Data'!K89&gt;9,'Town Data'!J89,"*")</f>
        <v>28549621.98</v>
      </c>
      <c r="H93" s="51">
        <f>IF('Town Data'!M89&gt;9,'Town Data'!L89,"*")</f>
        <v>406545.99999999977</v>
      </c>
      <c r="I93" s="22">
        <f t="shared" si="3"/>
        <v>-3.3391217100404255E-2</v>
      </c>
      <c r="J93" s="22">
        <f t="shared" si="4"/>
        <v>-4.6045870622066568E-3</v>
      </c>
      <c r="K93" s="22">
        <f t="shared" si="5"/>
        <v>2.8960232462420386E-2</v>
      </c>
      <c r="L93" s="15"/>
    </row>
    <row r="94" spans="1:12" x14ac:dyDescent="0.25">
      <c r="A94" s="15"/>
      <c r="B94" s="15" t="str">
        <f>'Town Data'!A90</f>
        <v>MIDDLESEX</v>
      </c>
      <c r="C94" s="45">
        <f>IF('Town Data'!C90&gt;9,'Town Data'!B90,"*")</f>
        <v>18891434.620000001</v>
      </c>
      <c r="D94" s="46">
        <f>IF('Town Data'!E90&gt;9,'Town Data'!D90,"*")</f>
        <v>492302.68</v>
      </c>
      <c r="E94" s="47" t="str">
        <f>IF('Town Data'!G90&gt;9,'Town Data'!F90,"*")</f>
        <v>*</v>
      </c>
      <c r="F94" s="48">
        <f>IF('Town Data'!I90&gt;9,'Town Data'!H90,"*")</f>
        <v>6254709.3499999996</v>
      </c>
      <c r="G94" s="46">
        <f>IF('Town Data'!K90&gt;9,'Town Data'!J90,"*")</f>
        <v>409644.52</v>
      </c>
      <c r="H94" s="47" t="str">
        <f>IF('Town Data'!M90&gt;9,'Town Data'!L90,"*")</f>
        <v>*</v>
      </c>
      <c r="I94" s="9">
        <f t="shared" si="3"/>
        <v>2.0203537147573454</v>
      </c>
      <c r="J94" s="9">
        <f t="shared" si="4"/>
        <v>0.2017802166619975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MIDDLETOWN SPRINGS</v>
      </c>
      <c r="C95" s="49">
        <f>IF('Town Data'!C91&gt;9,'Town Data'!B91,"*")</f>
        <v>1000268.47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512543.03</v>
      </c>
      <c r="G95" s="50">
        <f>IF('Town Data'!K91&gt;9,'Town Data'!J91,"*")</f>
        <v>115230.78</v>
      </c>
      <c r="H95" s="51" t="str">
        <f>IF('Town Data'!M91&gt;9,'Town Data'!L91,"*")</f>
        <v>*</v>
      </c>
      <c r="I95" s="22">
        <f t="shared" si="3"/>
        <v>0.95157949957879617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MILTON</v>
      </c>
      <c r="C96" s="45">
        <f>IF('Town Data'!C92&gt;9,'Town Data'!B92,"*")</f>
        <v>55108456.359999999</v>
      </c>
      <c r="D96" s="46">
        <f>IF('Town Data'!E92&gt;9,'Town Data'!D92,"*")</f>
        <v>11548523.85</v>
      </c>
      <c r="E96" s="47">
        <f>IF('Town Data'!G92&gt;9,'Town Data'!F92,"*")</f>
        <v>174066.66666666669</v>
      </c>
      <c r="F96" s="48">
        <f>IF('Town Data'!I92&gt;9,'Town Data'!H92,"*")</f>
        <v>62747415.93</v>
      </c>
      <c r="G96" s="46">
        <f>IF('Town Data'!K92&gt;9,'Town Data'!J92,"*")</f>
        <v>11945040.42</v>
      </c>
      <c r="H96" s="47">
        <f>IF('Town Data'!M92&gt;9,'Town Data'!L92,"*")</f>
        <v>615334.3333333336</v>
      </c>
      <c r="I96" s="9">
        <f t="shared" si="3"/>
        <v>-0.12174142085025302</v>
      </c>
      <c r="J96" s="9">
        <f t="shared" si="4"/>
        <v>-3.3195079803673054E-2</v>
      </c>
      <c r="K96" s="9">
        <f t="shared" si="5"/>
        <v>-0.71711855289509285</v>
      </c>
      <c r="L96" s="15"/>
    </row>
    <row r="97" spans="1:12" x14ac:dyDescent="0.25">
      <c r="A97" s="15"/>
      <c r="B97" s="27" t="str">
        <f>'Town Data'!A93</f>
        <v>MONKTON</v>
      </c>
      <c r="C97" s="49">
        <f>IF('Town Data'!C93&gt;9,'Town Data'!B93,"*")</f>
        <v>1124838.74</v>
      </c>
      <c r="D97" s="50" t="str">
        <f>IF('Town Data'!E93&gt;9,'Town Data'!D93,"*")</f>
        <v>*</v>
      </c>
      <c r="E97" s="51" t="str">
        <f>IF('Town Data'!G93&gt;9,'Town Data'!F93,"*")</f>
        <v>*</v>
      </c>
      <c r="F97" s="50">
        <f>IF('Town Data'!I93&gt;9,'Town Data'!H93,"*")</f>
        <v>1327217.69</v>
      </c>
      <c r="G97" s="50">
        <f>IF('Town Data'!K93&gt;9,'Town Data'!J93,"*")</f>
        <v>185840.21</v>
      </c>
      <c r="H97" s="51" t="str">
        <f>IF('Town Data'!M93&gt;9,'Town Data'!L93,"*")</f>
        <v>*</v>
      </c>
      <c r="I97" s="22">
        <f t="shared" si="3"/>
        <v>-0.15248361404827265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MONTGOMERY</v>
      </c>
      <c r="C98" s="45">
        <f>IF('Town Data'!C94&gt;9,'Town Data'!B94,"*")</f>
        <v>2176287.1</v>
      </c>
      <c r="D98" s="46">
        <f>IF('Town Data'!E94&gt;9,'Town Data'!D94,"*")</f>
        <v>607664.31999999995</v>
      </c>
      <c r="E98" s="47" t="str">
        <f>IF('Town Data'!G94&gt;9,'Town Data'!F94,"*")</f>
        <v>*</v>
      </c>
      <c r="F98" s="48">
        <f>IF('Town Data'!I94&gt;9,'Town Data'!H94,"*")</f>
        <v>2816677.02</v>
      </c>
      <c r="G98" s="46">
        <f>IF('Town Data'!K94&gt;9,'Town Data'!J94,"*")</f>
        <v>575023.01</v>
      </c>
      <c r="H98" s="47" t="str">
        <f>IF('Town Data'!M94&gt;9,'Town Data'!L94,"*")</f>
        <v>*</v>
      </c>
      <c r="I98" s="9">
        <f t="shared" si="3"/>
        <v>-0.22735653234391778</v>
      </c>
      <c r="J98" s="9">
        <f t="shared" si="4"/>
        <v>5.6765224055990278E-2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MONTPELIER</v>
      </c>
      <c r="C99" s="49">
        <f>IF('Town Data'!C95&gt;9,'Town Data'!B95,"*")</f>
        <v>51821618.68</v>
      </c>
      <c r="D99" s="50">
        <f>IF('Town Data'!E95&gt;9,'Town Data'!D95,"*")</f>
        <v>17732105.5</v>
      </c>
      <c r="E99" s="51">
        <f>IF('Town Data'!G95&gt;9,'Town Data'!F95,"*")</f>
        <v>2382695.666666667</v>
      </c>
      <c r="F99" s="50">
        <f>IF('Town Data'!I95&gt;9,'Town Data'!H95,"*")</f>
        <v>50973806.57</v>
      </c>
      <c r="G99" s="50">
        <f>IF('Town Data'!K95&gt;9,'Town Data'!J95,"*")</f>
        <v>17767851.620000001</v>
      </c>
      <c r="H99" s="51">
        <f>IF('Town Data'!M95&gt;9,'Town Data'!L95,"*")</f>
        <v>2159326.5</v>
      </c>
      <c r="I99" s="22">
        <f t="shared" si="3"/>
        <v>1.6632309161289292E-2</v>
      </c>
      <c r="J99" s="22">
        <f t="shared" si="4"/>
        <v>-2.0118425549977121E-3</v>
      </c>
      <c r="K99" s="22">
        <f t="shared" si="5"/>
        <v>0.10344390561902843</v>
      </c>
      <c r="L99" s="15"/>
    </row>
    <row r="100" spans="1:12" x14ac:dyDescent="0.25">
      <c r="A100" s="15"/>
      <c r="B100" s="27" t="str">
        <f>'Town Data'!A96</f>
        <v>MORETOWN</v>
      </c>
      <c r="C100" s="49">
        <f>IF('Town Data'!C96&gt;9,'Town Data'!B96,"*")</f>
        <v>1973336.86</v>
      </c>
      <c r="D100" s="50">
        <f>IF('Town Data'!E96&gt;9,'Town Data'!D96,"*")</f>
        <v>521487.32</v>
      </c>
      <c r="E100" s="51" t="str">
        <f>IF('Town Data'!G96&gt;9,'Town Data'!F96,"*")</f>
        <v>*</v>
      </c>
      <c r="F100" s="50">
        <f>IF('Town Data'!I96&gt;9,'Town Data'!H96,"*")</f>
        <v>1664754.92</v>
      </c>
      <c r="G100" s="50">
        <f>IF('Town Data'!K96&gt;9,'Town Data'!J96,"*")</f>
        <v>628479.18999999994</v>
      </c>
      <c r="H100" s="51" t="str">
        <f>IF('Town Data'!M96&gt;9,'Town Data'!L96,"*")</f>
        <v>*</v>
      </c>
      <c r="I100" s="22">
        <f t="shared" si="3"/>
        <v>0.18536178286230875</v>
      </c>
      <c r="J100" s="22">
        <f t="shared" si="4"/>
        <v>-0.17023932009586498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MORRISTOWN</v>
      </c>
      <c r="C101" s="49">
        <f>IF('Town Data'!C97&gt;9,'Town Data'!B97,"*")</f>
        <v>63173421.82</v>
      </c>
      <c r="D101" s="50">
        <f>IF('Town Data'!E97&gt;9,'Town Data'!D97,"*")</f>
        <v>22206401.370000001</v>
      </c>
      <c r="E101" s="51">
        <f>IF('Town Data'!G97&gt;9,'Town Data'!F97,"*")</f>
        <v>681180.33333333337</v>
      </c>
      <c r="F101" s="50">
        <f>IF('Town Data'!I97&gt;9,'Town Data'!H97,"*")</f>
        <v>66211844.950000003</v>
      </c>
      <c r="G101" s="50">
        <f>IF('Town Data'!K97&gt;9,'Town Data'!J97,"*")</f>
        <v>20674646.280000001</v>
      </c>
      <c r="H101" s="51">
        <f>IF('Town Data'!M97&gt;9,'Town Data'!L97,"*")</f>
        <v>940540.00000000081</v>
      </c>
      <c r="I101" s="22">
        <f t="shared" si="3"/>
        <v>-4.58894195184332E-2</v>
      </c>
      <c r="J101" s="22">
        <f t="shared" si="4"/>
        <v>7.4088575410442267E-2</v>
      </c>
      <c r="K101" s="22">
        <f t="shared" si="5"/>
        <v>-0.27575612591348292</v>
      </c>
      <c r="L101" s="15"/>
    </row>
    <row r="102" spans="1:12" x14ac:dyDescent="0.25">
      <c r="B102" s="27" t="str">
        <f>'Town Data'!A98</f>
        <v>MOUNT HOLLY</v>
      </c>
      <c r="C102" s="49">
        <f>IF('Town Data'!C98&gt;9,'Town Data'!B98,"*")</f>
        <v>1194644.17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1273804.97</v>
      </c>
      <c r="G102" s="50">
        <f>IF('Town Data'!K98&gt;9,'Town Data'!J98,"*")</f>
        <v>368963.34</v>
      </c>
      <c r="H102" s="51" t="str">
        <f>IF('Town Data'!M98&gt;9,'Town Data'!L98,"*")</f>
        <v>*</v>
      </c>
      <c r="I102" s="22">
        <f t="shared" si="3"/>
        <v>-6.2145149268808431E-2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NEW HAVEN</v>
      </c>
      <c r="C103" s="49">
        <f>IF('Town Data'!C99&gt;9,'Town Data'!B99,"*")</f>
        <v>31273924.050000001</v>
      </c>
      <c r="D103" s="50">
        <f>IF('Town Data'!E99&gt;9,'Town Data'!D99,"*")</f>
        <v>2485189.2799999998</v>
      </c>
      <c r="E103" s="51" t="str">
        <f>IF('Town Data'!G99&gt;9,'Town Data'!F99,"*")</f>
        <v>*</v>
      </c>
      <c r="F103" s="50">
        <f>IF('Town Data'!I99&gt;9,'Town Data'!H99,"*")</f>
        <v>32979779.16</v>
      </c>
      <c r="G103" s="50">
        <f>IF('Town Data'!K99&gt;9,'Town Data'!J99,"*")</f>
        <v>2317384.09</v>
      </c>
      <c r="H103" s="51" t="str">
        <f>IF('Town Data'!M99&gt;9,'Town Data'!L99,"*")</f>
        <v>*</v>
      </c>
      <c r="I103" s="22">
        <f t="shared" si="3"/>
        <v>-5.1724273280427856E-2</v>
      </c>
      <c r="J103" s="22">
        <f t="shared" si="4"/>
        <v>7.2411470642313749E-2</v>
      </c>
      <c r="K103" s="22" t="str">
        <f t="shared" si="5"/>
        <v/>
      </c>
      <c r="L103" s="15"/>
    </row>
    <row r="104" spans="1:12" x14ac:dyDescent="0.25">
      <c r="B104" s="27" t="str">
        <f>'Town Data'!A100</f>
        <v>NEWBURY</v>
      </c>
      <c r="C104" s="49">
        <f>IF('Town Data'!C100&gt;9,'Town Data'!B100,"*")</f>
        <v>9724905.2400000002</v>
      </c>
      <c r="D104" s="50">
        <f>IF('Town Data'!E100&gt;9,'Town Data'!D100,"*")</f>
        <v>742777.07</v>
      </c>
      <c r="E104" s="51" t="str">
        <f>IF('Town Data'!G100&gt;9,'Town Data'!F100,"*")</f>
        <v>*</v>
      </c>
      <c r="F104" s="50">
        <f>IF('Town Data'!I100&gt;9,'Town Data'!H100,"*")</f>
        <v>9136332.6400000006</v>
      </c>
      <c r="G104" s="50">
        <f>IF('Town Data'!K100&gt;9,'Town Data'!J100,"*")</f>
        <v>864295.03</v>
      </c>
      <c r="H104" s="51">
        <f>IF('Town Data'!M100&gt;9,'Town Data'!L100,"*")</f>
        <v>22014.833333333332</v>
      </c>
      <c r="I104" s="22">
        <f t="shared" si="3"/>
        <v>6.4421100149435848E-2</v>
      </c>
      <c r="J104" s="22">
        <f t="shared" si="4"/>
        <v>-0.14059777712709984</v>
      </c>
      <c r="K104" s="22" t="str">
        <f t="shared" si="5"/>
        <v/>
      </c>
      <c r="L104" s="15"/>
    </row>
    <row r="105" spans="1:12" x14ac:dyDescent="0.25">
      <c r="B105" s="27" t="str">
        <f>'Town Data'!A101</f>
        <v>NEWFANE</v>
      </c>
      <c r="C105" s="49">
        <f>IF('Town Data'!C101&gt;9,'Town Data'!B101,"*")</f>
        <v>2343804.15</v>
      </c>
      <c r="D105" s="50">
        <f>IF('Town Data'!E101&gt;9,'Town Data'!D101,"*")</f>
        <v>1722146.57</v>
      </c>
      <c r="E105" s="51" t="str">
        <f>IF('Town Data'!G101&gt;9,'Town Data'!F101,"*")</f>
        <v>*</v>
      </c>
      <c r="F105" s="50">
        <f>IF('Town Data'!I101&gt;9,'Town Data'!H101,"*")</f>
        <v>2340048.3199999998</v>
      </c>
      <c r="G105" s="50">
        <f>IF('Town Data'!K101&gt;9,'Town Data'!J101,"*")</f>
        <v>1664073.06</v>
      </c>
      <c r="H105" s="51" t="str">
        <f>IF('Town Data'!M101&gt;9,'Town Data'!L101,"*")</f>
        <v>*</v>
      </c>
      <c r="I105" s="22">
        <f t="shared" si="3"/>
        <v>1.6050224125286757E-3</v>
      </c>
      <c r="J105" s="22">
        <f t="shared" si="4"/>
        <v>3.4898413654987005E-2</v>
      </c>
      <c r="K105" s="22" t="str">
        <f t="shared" si="5"/>
        <v/>
      </c>
      <c r="L105" s="15"/>
    </row>
    <row r="106" spans="1:12" x14ac:dyDescent="0.25">
      <c r="B106" s="27" t="str">
        <f>'Town Data'!A102</f>
        <v>NEWPORT</v>
      </c>
      <c r="C106" s="49">
        <f>IF('Town Data'!C102&gt;9,'Town Data'!B102,"*")</f>
        <v>62122456.289999999</v>
      </c>
      <c r="D106" s="50">
        <f>IF('Town Data'!E102&gt;9,'Town Data'!D102,"*")</f>
        <v>11453717.6</v>
      </c>
      <c r="E106" s="51">
        <f>IF('Town Data'!G102&gt;9,'Town Data'!F102,"*")</f>
        <v>366103.16666666663</v>
      </c>
      <c r="F106" s="50">
        <f>IF('Town Data'!I102&gt;9,'Town Data'!H102,"*")</f>
        <v>64999562.039999999</v>
      </c>
      <c r="G106" s="50">
        <f>IF('Town Data'!K102&gt;9,'Town Data'!J102,"*")</f>
        <v>11629897.289999999</v>
      </c>
      <c r="H106" s="51">
        <f>IF('Town Data'!M102&gt;9,'Town Data'!L102,"*")</f>
        <v>312681.49999999994</v>
      </c>
      <c r="I106" s="22">
        <f t="shared" si="3"/>
        <v>-4.4263463625023529E-2</v>
      </c>
      <c r="J106" s="22">
        <f t="shared" si="4"/>
        <v>-1.5148860355928344E-2</v>
      </c>
      <c r="K106" s="22">
        <f t="shared" si="5"/>
        <v>0.17085010359316652</v>
      </c>
      <c r="L106" s="15"/>
    </row>
    <row r="107" spans="1:12" x14ac:dyDescent="0.25">
      <c r="B107" s="27" t="str">
        <f>'Town Data'!A103</f>
        <v>NEWPORT TOWN</v>
      </c>
      <c r="C107" s="49">
        <f>IF('Town Data'!C103&gt;9,'Town Data'!B103,"*")</f>
        <v>1543659.74</v>
      </c>
      <c r="D107" s="50">
        <f>IF('Town Data'!E103&gt;9,'Town Data'!D103,"*")</f>
        <v>366272.71</v>
      </c>
      <c r="E107" s="51" t="str">
        <f>IF('Town Data'!G103&gt;9,'Town Data'!F103,"*")</f>
        <v>*</v>
      </c>
      <c r="F107" s="50">
        <f>IF('Town Data'!I103&gt;9,'Town Data'!H103,"*")</f>
        <v>1649355.4</v>
      </c>
      <c r="G107" s="50">
        <f>IF('Town Data'!K103&gt;9,'Town Data'!J103,"*")</f>
        <v>311320.69</v>
      </c>
      <c r="H107" s="51" t="str">
        <f>IF('Town Data'!M103&gt;9,'Town Data'!L103,"*")</f>
        <v>*</v>
      </c>
      <c r="I107" s="22">
        <f t="shared" si="3"/>
        <v>-6.408301085381593E-2</v>
      </c>
      <c r="J107" s="22">
        <f t="shared" si="4"/>
        <v>0.17651258578413154</v>
      </c>
      <c r="K107" s="22" t="str">
        <f t="shared" si="5"/>
        <v/>
      </c>
      <c r="L107" s="15"/>
    </row>
    <row r="108" spans="1:12" x14ac:dyDescent="0.25">
      <c r="B108" s="27" t="str">
        <f>'Town Data'!A104</f>
        <v>NORTH HERO</v>
      </c>
      <c r="C108" s="49">
        <f>IF('Town Data'!C104&gt;9,'Town Data'!B104,"*")</f>
        <v>1592048.46</v>
      </c>
      <c r="D108" s="50">
        <f>IF('Town Data'!E104&gt;9,'Town Data'!D104,"*")</f>
        <v>455570.23</v>
      </c>
      <c r="E108" s="51" t="str">
        <f>IF('Town Data'!G104&gt;9,'Town Data'!F104,"*")</f>
        <v>*</v>
      </c>
      <c r="F108" s="50">
        <f>IF('Town Data'!I104&gt;9,'Town Data'!H104,"*")</f>
        <v>1810050.2</v>
      </c>
      <c r="G108" s="50">
        <f>IF('Town Data'!K104&gt;9,'Town Data'!J104,"*")</f>
        <v>432687.35999999999</v>
      </c>
      <c r="H108" s="51" t="str">
        <f>IF('Town Data'!M104&gt;9,'Town Data'!L104,"*")</f>
        <v>*</v>
      </c>
      <c r="I108" s="22">
        <f t="shared" si="3"/>
        <v>-0.12043960990695175</v>
      </c>
      <c r="J108" s="22">
        <f t="shared" si="4"/>
        <v>5.288545983871587E-2</v>
      </c>
      <c r="K108" s="22" t="str">
        <f t="shared" si="5"/>
        <v/>
      </c>
      <c r="L108" s="15"/>
    </row>
    <row r="109" spans="1:12" x14ac:dyDescent="0.25">
      <c r="B109" s="27" t="str">
        <f>'Town Data'!A105</f>
        <v>NORTHFIELD</v>
      </c>
      <c r="C109" s="49">
        <f>IF('Town Data'!C105&gt;9,'Town Data'!B105,"*")</f>
        <v>17083125.34</v>
      </c>
      <c r="D109" s="50">
        <f>IF('Town Data'!E105&gt;9,'Town Data'!D105,"*")</f>
        <v>3865960.48</v>
      </c>
      <c r="E109" s="51" t="str">
        <f>IF('Town Data'!G105&gt;9,'Town Data'!F105,"*")</f>
        <v>*</v>
      </c>
      <c r="F109" s="50">
        <f>IF('Town Data'!I105&gt;9,'Town Data'!H105,"*")</f>
        <v>15122755.48</v>
      </c>
      <c r="G109" s="50">
        <f>IF('Town Data'!K105&gt;9,'Town Data'!J105,"*")</f>
        <v>3757081.95</v>
      </c>
      <c r="H109" s="51" t="str">
        <f>IF('Town Data'!M105&gt;9,'Town Data'!L105,"*")</f>
        <v>*</v>
      </c>
      <c r="I109" s="22">
        <f t="shared" si="3"/>
        <v>0.12963046731745473</v>
      </c>
      <c r="J109" s="22">
        <f t="shared" si="4"/>
        <v>2.8979546214050453E-2</v>
      </c>
      <c r="K109" s="22" t="str">
        <f t="shared" si="5"/>
        <v/>
      </c>
      <c r="L109" s="15"/>
    </row>
    <row r="110" spans="1:12" x14ac:dyDescent="0.25">
      <c r="B110" s="27" t="str">
        <f>'Town Data'!A106</f>
        <v>NORWICH</v>
      </c>
      <c r="C110" s="49">
        <f>IF('Town Data'!C106&gt;9,'Town Data'!B106,"*")</f>
        <v>28043288.739999998</v>
      </c>
      <c r="D110" s="50">
        <f>IF('Town Data'!E106&gt;9,'Town Data'!D106,"*")</f>
        <v>3393278.46</v>
      </c>
      <c r="E110" s="51">
        <f>IF('Town Data'!G106&gt;9,'Town Data'!F106,"*")</f>
        <v>133783</v>
      </c>
      <c r="F110" s="50">
        <f>IF('Town Data'!I106&gt;9,'Town Data'!H106,"*")</f>
        <v>18776198.899999999</v>
      </c>
      <c r="G110" s="50">
        <f>IF('Town Data'!K106&gt;9,'Town Data'!J106,"*")</f>
        <v>3111323.2</v>
      </c>
      <c r="H110" s="51">
        <f>IF('Town Data'!M106&gt;9,'Town Data'!L106,"*")</f>
        <v>143757.16666666666</v>
      </c>
      <c r="I110" s="22">
        <f t="shared" si="3"/>
        <v>0.49355515934591004</v>
      </c>
      <c r="J110" s="22">
        <f t="shared" si="4"/>
        <v>9.0622298577016924E-2</v>
      </c>
      <c r="K110" s="22">
        <f t="shared" si="5"/>
        <v>-6.9382048199336091E-2</v>
      </c>
      <c r="L110" s="15"/>
    </row>
    <row r="111" spans="1:12" x14ac:dyDescent="0.25">
      <c r="B111" s="27" t="str">
        <f>'Town Data'!A107</f>
        <v>ORWELL</v>
      </c>
      <c r="C111" s="49">
        <f>IF('Town Data'!C107&gt;9,'Town Data'!B107,"*")</f>
        <v>4033934.15</v>
      </c>
      <c r="D111" s="50">
        <f>IF('Town Data'!E107&gt;9,'Town Data'!D107,"*")</f>
        <v>812475.66</v>
      </c>
      <c r="E111" s="51" t="str">
        <f>IF('Town Data'!G107&gt;9,'Town Data'!F107,"*")</f>
        <v>*</v>
      </c>
      <c r="F111" s="50">
        <f>IF('Town Data'!I107&gt;9,'Town Data'!H107,"*")</f>
        <v>4168186.54</v>
      </c>
      <c r="G111" s="50">
        <f>IF('Town Data'!K107&gt;9,'Town Data'!J107,"*")</f>
        <v>926626.36</v>
      </c>
      <c r="H111" s="51" t="str">
        <f>IF('Town Data'!M107&gt;9,'Town Data'!L107,"*")</f>
        <v>*</v>
      </c>
      <c r="I111" s="22">
        <f t="shared" si="3"/>
        <v>-3.2208824799861313E-2</v>
      </c>
      <c r="J111" s="22">
        <f t="shared" si="4"/>
        <v>-0.12318956693612726</v>
      </c>
      <c r="K111" s="22" t="str">
        <f t="shared" si="5"/>
        <v/>
      </c>
      <c r="L111" s="15"/>
    </row>
    <row r="112" spans="1:12" x14ac:dyDescent="0.25">
      <c r="B112" s="27" t="str">
        <f>'Town Data'!A108</f>
        <v>PAWLET</v>
      </c>
      <c r="C112" s="49">
        <f>IF('Town Data'!C108&gt;9,'Town Data'!B108,"*")</f>
        <v>2387229.63</v>
      </c>
      <c r="D112" s="50">
        <f>IF('Town Data'!E108&gt;9,'Town Data'!D108,"*")</f>
        <v>728616.6</v>
      </c>
      <c r="E112" s="51" t="str">
        <f>IF('Town Data'!G108&gt;9,'Town Data'!F108,"*")</f>
        <v>*</v>
      </c>
      <c r="F112" s="50">
        <f>IF('Town Data'!I108&gt;9,'Town Data'!H108,"*")</f>
        <v>3033166.62</v>
      </c>
      <c r="G112" s="50">
        <f>IF('Town Data'!K108&gt;9,'Town Data'!J108,"*")</f>
        <v>882980.76</v>
      </c>
      <c r="H112" s="51" t="str">
        <f>IF('Town Data'!M108&gt;9,'Town Data'!L108,"*")</f>
        <v>*</v>
      </c>
      <c r="I112" s="22">
        <f t="shared" si="3"/>
        <v>-0.21295796470290848</v>
      </c>
      <c r="J112" s="22">
        <f t="shared" si="4"/>
        <v>-0.17482165749568546</v>
      </c>
      <c r="K112" s="22" t="str">
        <f t="shared" si="5"/>
        <v/>
      </c>
      <c r="L112" s="15"/>
    </row>
    <row r="113" spans="2:12" x14ac:dyDescent="0.25">
      <c r="B113" s="27" t="str">
        <f>'Town Data'!A109</f>
        <v>PERU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767976.55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PITTSFORD</v>
      </c>
      <c r="C114" s="49">
        <f>IF('Town Data'!C110&gt;9,'Town Data'!B110,"*")</f>
        <v>11695288.77</v>
      </c>
      <c r="D114" s="50">
        <f>IF('Town Data'!E110&gt;9,'Town Data'!D110,"*")</f>
        <v>2536905.96</v>
      </c>
      <c r="E114" s="51" t="str">
        <f>IF('Town Data'!G110&gt;9,'Town Data'!F110,"*")</f>
        <v>*</v>
      </c>
      <c r="F114" s="50">
        <f>IF('Town Data'!I110&gt;9,'Town Data'!H110,"*")</f>
        <v>9572380.2799999993</v>
      </c>
      <c r="G114" s="50">
        <f>IF('Town Data'!K110&gt;9,'Town Data'!J110,"*")</f>
        <v>2361016.6</v>
      </c>
      <c r="H114" s="51" t="str">
        <f>IF('Town Data'!M110&gt;9,'Town Data'!L110,"*")</f>
        <v>*</v>
      </c>
      <c r="I114" s="22">
        <f t="shared" si="3"/>
        <v>0.22177435788207114</v>
      </c>
      <c r="J114" s="22">
        <f t="shared" si="4"/>
        <v>7.449729917189056E-2</v>
      </c>
      <c r="K114" s="22" t="str">
        <f t="shared" si="5"/>
        <v/>
      </c>
      <c r="L114" s="15"/>
    </row>
    <row r="115" spans="2:12" x14ac:dyDescent="0.25">
      <c r="B115" s="27" t="str">
        <f>'Town Data'!A111</f>
        <v>PLAINFIELD</v>
      </c>
      <c r="C115" s="49">
        <f>IF('Town Data'!C111&gt;9,'Town Data'!B111,"*")</f>
        <v>1325977.6100000001</v>
      </c>
      <c r="D115" s="50">
        <f>IF('Town Data'!E111&gt;9,'Town Data'!D111,"*")</f>
        <v>474947.54</v>
      </c>
      <c r="E115" s="51" t="str">
        <f>IF('Town Data'!G111&gt;9,'Town Data'!F111,"*")</f>
        <v>*</v>
      </c>
      <c r="F115" s="50">
        <f>IF('Town Data'!I111&gt;9,'Town Data'!H111,"*")</f>
        <v>1092784.83</v>
      </c>
      <c r="G115" s="50">
        <f>IF('Town Data'!K111&gt;9,'Town Data'!J111,"*")</f>
        <v>392997.24</v>
      </c>
      <c r="H115" s="51" t="str">
        <f>IF('Town Data'!M111&gt;9,'Town Data'!L111,"*")</f>
        <v>*</v>
      </c>
      <c r="I115" s="22">
        <f t="shared" si="3"/>
        <v>0.21339313430988974</v>
      </c>
      <c r="J115" s="22">
        <f t="shared" si="4"/>
        <v>0.20852640084698812</v>
      </c>
      <c r="K115" s="22" t="str">
        <f t="shared" si="5"/>
        <v/>
      </c>
      <c r="L115" s="15"/>
    </row>
    <row r="116" spans="2:12" x14ac:dyDescent="0.25">
      <c r="B116" s="27" t="str">
        <f>'Town Data'!A112</f>
        <v>POMFRET</v>
      </c>
      <c r="C116" s="49">
        <f>IF('Town Data'!C112&gt;9,'Town Data'!B112,"*")</f>
        <v>356551.46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408793.93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-0.12779658934759616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POULTNEY</v>
      </c>
      <c r="C117" s="49">
        <f>IF('Town Data'!C113&gt;9,'Town Data'!B113,"*")</f>
        <v>12143249.83</v>
      </c>
      <c r="D117" s="50">
        <f>IF('Town Data'!E113&gt;9,'Town Data'!D113,"*")</f>
        <v>2280795.88</v>
      </c>
      <c r="E117" s="51" t="str">
        <f>IF('Town Data'!G113&gt;9,'Town Data'!F113,"*")</f>
        <v>*</v>
      </c>
      <c r="F117" s="50">
        <f>IF('Town Data'!I113&gt;9,'Town Data'!H113,"*")</f>
        <v>12018028.99</v>
      </c>
      <c r="G117" s="50">
        <f>IF('Town Data'!K113&gt;9,'Town Data'!J113,"*")</f>
        <v>2207861.48</v>
      </c>
      <c r="H117" s="51" t="str">
        <f>IF('Town Data'!M113&gt;9,'Town Data'!L113,"*")</f>
        <v>*</v>
      </c>
      <c r="I117" s="22">
        <f t="shared" si="3"/>
        <v>1.0419415704870908E-2</v>
      </c>
      <c r="J117" s="22">
        <f t="shared" si="4"/>
        <v>3.3033956459985844E-2</v>
      </c>
      <c r="K117" s="22" t="str">
        <f t="shared" si="5"/>
        <v/>
      </c>
      <c r="L117" s="15"/>
    </row>
    <row r="118" spans="2:12" x14ac:dyDescent="0.25">
      <c r="B118" s="27" t="str">
        <f>'Town Data'!A114</f>
        <v>POWNAL</v>
      </c>
      <c r="C118" s="49">
        <f>IF('Town Data'!C114&gt;9,'Town Data'!B114,"*")</f>
        <v>3183666.59</v>
      </c>
      <c r="D118" s="50">
        <f>IF('Town Data'!E114&gt;9,'Town Data'!D114,"*")</f>
        <v>1348316.87</v>
      </c>
      <c r="E118" s="51" t="str">
        <f>IF('Town Data'!G114&gt;9,'Town Data'!F114,"*")</f>
        <v>*</v>
      </c>
      <c r="F118" s="50">
        <f>IF('Town Data'!I114&gt;9,'Town Data'!H114,"*")</f>
        <v>3172943.03</v>
      </c>
      <c r="G118" s="50">
        <f>IF('Town Data'!K114&gt;9,'Town Data'!J114,"*")</f>
        <v>1356796.25</v>
      </c>
      <c r="H118" s="51" t="str">
        <f>IF('Town Data'!M114&gt;9,'Town Data'!L114,"*")</f>
        <v>*</v>
      </c>
      <c r="I118" s="22">
        <f t="shared" si="3"/>
        <v>3.3796887932148142E-3</v>
      </c>
      <c r="J118" s="22">
        <f t="shared" si="4"/>
        <v>-6.2495603153383478E-3</v>
      </c>
      <c r="K118" s="22" t="str">
        <f t="shared" si="5"/>
        <v/>
      </c>
      <c r="L118" s="15"/>
    </row>
    <row r="119" spans="2:12" x14ac:dyDescent="0.25">
      <c r="B119" s="27" t="str">
        <f>'Town Data'!A115</f>
        <v>PROCTOR</v>
      </c>
      <c r="C119" s="49">
        <f>IF('Town Data'!C115&gt;9,'Town Data'!B115,"*")</f>
        <v>2499632.2400000002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>
        <f>IF('Town Data'!I115&gt;9,'Town Data'!H115,"*")</f>
        <v>2516321.9500000002</v>
      </c>
      <c r="G119" s="50">
        <f>IF('Town Data'!K115&gt;9,'Town Data'!J115,"*")</f>
        <v>314169.40000000002</v>
      </c>
      <c r="H119" s="51" t="str">
        <f>IF('Town Data'!M115&gt;9,'Town Data'!L115,"*")</f>
        <v>*</v>
      </c>
      <c r="I119" s="22">
        <f t="shared" si="3"/>
        <v>-6.6325813356275659E-3</v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PUTNEY</v>
      </c>
      <c r="C120" s="49">
        <f>IF('Town Data'!C116&gt;9,'Town Data'!B116,"*")</f>
        <v>13663661.439999999</v>
      </c>
      <c r="D120" s="50">
        <f>IF('Town Data'!E116&gt;9,'Town Data'!D116,"*")</f>
        <v>711021.6</v>
      </c>
      <c r="E120" s="51">
        <f>IF('Town Data'!G116&gt;9,'Town Data'!F116,"*")</f>
        <v>64817.166666666701</v>
      </c>
      <c r="F120" s="50">
        <f>IF('Town Data'!I116&gt;9,'Town Data'!H116,"*")</f>
        <v>13769558.23</v>
      </c>
      <c r="G120" s="50">
        <f>IF('Town Data'!K116&gt;9,'Town Data'!J116,"*")</f>
        <v>867755.4</v>
      </c>
      <c r="H120" s="51">
        <f>IF('Town Data'!M116&gt;9,'Town Data'!L116,"*")</f>
        <v>62109.500000000073</v>
      </c>
      <c r="I120" s="22">
        <f t="shared" si="3"/>
        <v>-7.6906454245773553E-3</v>
      </c>
      <c r="J120" s="22">
        <f t="shared" si="4"/>
        <v>-0.18061979216723981</v>
      </c>
      <c r="K120" s="22">
        <f t="shared" si="5"/>
        <v>4.3595048529880692E-2</v>
      </c>
      <c r="L120" s="15"/>
    </row>
    <row r="121" spans="2:12" x14ac:dyDescent="0.25">
      <c r="B121" s="27" t="str">
        <f>'Town Data'!A117</f>
        <v>RANDOLPH</v>
      </c>
      <c r="C121" s="49">
        <f>IF('Town Data'!C117&gt;9,'Town Data'!B117,"*")</f>
        <v>37455118.899999999</v>
      </c>
      <c r="D121" s="50">
        <f>IF('Town Data'!E117&gt;9,'Town Data'!D117,"*")</f>
        <v>5736511.8700000001</v>
      </c>
      <c r="E121" s="51">
        <f>IF('Town Data'!G117&gt;9,'Town Data'!F117,"*")</f>
        <v>101789.66666666663</v>
      </c>
      <c r="F121" s="50">
        <f>IF('Town Data'!I117&gt;9,'Town Data'!H117,"*")</f>
        <v>37364986.380000003</v>
      </c>
      <c r="G121" s="50">
        <f>IF('Town Data'!K117&gt;9,'Town Data'!J117,"*")</f>
        <v>6597138.7999999998</v>
      </c>
      <c r="H121" s="51">
        <f>IF('Town Data'!M117&gt;9,'Town Data'!L117,"*")</f>
        <v>125505.16666666672</v>
      </c>
      <c r="I121" s="22">
        <f t="shared" si="3"/>
        <v>2.4122187302131654E-3</v>
      </c>
      <c r="J121" s="22">
        <f t="shared" si="4"/>
        <v>-0.13045457373126662</v>
      </c>
      <c r="K121" s="22">
        <f t="shared" si="5"/>
        <v>-0.18896034824595598</v>
      </c>
      <c r="L121" s="15"/>
    </row>
    <row r="122" spans="2:12" x14ac:dyDescent="0.25">
      <c r="B122" s="27" t="str">
        <f>'Town Data'!A118</f>
        <v>READING</v>
      </c>
      <c r="C122" s="49">
        <f>IF('Town Data'!C118&gt;9,'Town Data'!B118,"*")</f>
        <v>441780.68</v>
      </c>
      <c r="D122" s="50">
        <f>IF('Town Data'!E118&gt;9,'Town Data'!D118,"*")</f>
        <v>242223</v>
      </c>
      <c r="E122" s="51" t="str">
        <f>IF('Town Data'!G118&gt;9,'Town Data'!F118,"*")</f>
        <v>*</v>
      </c>
      <c r="F122" s="50">
        <f>IF('Town Data'!I118&gt;9,'Town Data'!H118,"*")</f>
        <v>427565.26</v>
      </c>
      <c r="G122" s="50">
        <f>IF('Town Data'!K118&gt;9,'Town Data'!J118,"*")</f>
        <v>231487.7</v>
      </c>
      <c r="H122" s="51" t="str">
        <f>IF('Town Data'!M118&gt;9,'Town Data'!L118,"*")</f>
        <v>*</v>
      </c>
      <c r="I122" s="22">
        <f t="shared" si="3"/>
        <v>3.3247369068291434E-2</v>
      </c>
      <c r="J122" s="22">
        <f t="shared" si="4"/>
        <v>4.6375250175279235E-2</v>
      </c>
      <c r="K122" s="22" t="str">
        <f t="shared" si="5"/>
        <v/>
      </c>
      <c r="L122" s="15"/>
    </row>
    <row r="123" spans="2:12" x14ac:dyDescent="0.25">
      <c r="B123" s="27" t="str">
        <f>'Town Data'!A119</f>
        <v>RICHFORD</v>
      </c>
      <c r="C123" s="49">
        <f>IF('Town Data'!C119&gt;9,'Town Data'!B119,"*")</f>
        <v>16119144.73</v>
      </c>
      <c r="D123" s="50">
        <f>IF('Town Data'!E119&gt;9,'Town Data'!D119,"*")</f>
        <v>880647.27</v>
      </c>
      <c r="E123" s="51" t="str">
        <f>IF('Town Data'!G119&gt;9,'Town Data'!F119,"*")</f>
        <v>*</v>
      </c>
      <c r="F123" s="50">
        <f>IF('Town Data'!I119&gt;9,'Town Data'!H119,"*")</f>
        <v>16068295.300000001</v>
      </c>
      <c r="G123" s="50">
        <f>IF('Town Data'!K119&gt;9,'Town Data'!J119,"*")</f>
        <v>866801.38</v>
      </c>
      <c r="H123" s="51" t="str">
        <f>IF('Town Data'!M119&gt;9,'Town Data'!L119,"*")</f>
        <v>*</v>
      </c>
      <c r="I123" s="22">
        <f t="shared" si="3"/>
        <v>3.1645814973290725E-3</v>
      </c>
      <c r="J123" s="22">
        <f t="shared" si="4"/>
        <v>1.5973544019969158E-2</v>
      </c>
      <c r="K123" s="22" t="str">
        <f t="shared" si="5"/>
        <v/>
      </c>
      <c r="L123" s="15"/>
    </row>
    <row r="124" spans="2:12" x14ac:dyDescent="0.25">
      <c r="B124" s="27" t="str">
        <f>'Town Data'!A120</f>
        <v>RICHMOND</v>
      </c>
      <c r="C124" s="49">
        <f>IF('Town Data'!C120&gt;9,'Town Data'!B120,"*")</f>
        <v>27800852.550000001</v>
      </c>
      <c r="D124" s="50">
        <f>IF('Town Data'!E120&gt;9,'Town Data'!D120,"*")</f>
        <v>8182035.3600000003</v>
      </c>
      <c r="E124" s="51">
        <f>IF('Town Data'!G120&gt;9,'Town Data'!F120,"*")</f>
        <v>296715.33333333296</v>
      </c>
      <c r="F124" s="50">
        <f>IF('Town Data'!I120&gt;9,'Town Data'!H120,"*")</f>
        <v>28394447.920000002</v>
      </c>
      <c r="G124" s="50">
        <f>IF('Town Data'!K120&gt;9,'Town Data'!J120,"*")</f>
        <v>7929075.4000000004</v>
      </c>
      <c r="H124" s="51">
        <f>IF('Town Data'!M120&gt;9,'Town Data'!L120,"*")</f>
        <v>355937.83333333372</v>
      </c>
      <c r="I124" s="22">
        <f t="shared" si="3"/>
        <v>-2.0905332326672722E-2</v>
      </c>
      <c r="J124" s="22">
        <f t="shared" si="4"/>
        <v>3.1902831949359438E-2</v>
      </c>
      <c r="K124" s="22">
        <f t="shared" si="5"/>
        <v>-0.16638439203100736</v>
      </c>
      <c r="L124" s="15"/>
    </row>
    <row r="125" spans="2:12" x14ac:dyDescent="0.25">
      <c r="B125" s="27" t="str">
        <f>'Town Data'!A121</f>
        <v>ROCHESTER</v>
      </c>
      <c r="C125" s="49">
        <f>IF('Town Data'!C121&gt;9,'Town Data'!B121,"*")</f>
        <v>2189777.16</v>
      </c>
      <c r="D125" s="50">
        <f>IF('Town Data'!E121&gt;9,'Town Data'!D121,"*")</f>
        <v>786071.17</v>
      </c>
      <c r="E125" s="51" t="str">
        <f>IF('Town Data'!G121&gt;9,'Town Data'!F121,"*")</f>
        <v>*</v>
      </c>
      <c r="F125" s="50">
        <f>IF('Town Data'!I121&gt;9,'Town Data'!H121,"*")</f>
        <v>4667494.33</v>
      </c>
      <c r="G125" s="50">
        <f>IF('Town Data'!K121&gt;9,'Town Data'!J121,"*")</f>
        <v>744334.37</v>
      </c>
      <c r="H125" s="51" t="str">
        <f>IF('Town Data'!M121&gt;9,'Town Data'!L121,"*")</f>
        <v>*</v>
      </c>
      <c r="I125" s="22">
        <f t="shared" si="3"/>
        <v>-0.53084524475469475</v>
      </c>
      <c r="J125" s="22">
        <f t="shared" si="4"/>
        <v>5.6072649177815133E-2</v>
      </c>
      <c r="K125" s="22" t="str">
        <f t="shared" si="5"/>
        <v/>
      </c>
      <c r="L125" s="15"/>
    </row>
    <row r="126" spans="2:12" x14ac:dyDescent="0.25">
      <c r="B126" s="27" t="str">
        <f>'Town Data'!A122</f>
        <v>ROCKINGHAM</v>
      </c>
      <c r="C126" s="49">
        <f>IF('Town Data'!C122&gt;9,'Town Data'!B122,"*")</f>
        <v>23535080.010000002</v>
      </c>
      <c r="D126" s="50">
        <f>IF('Town Data'!E122&gt;9,'Town Data'!D122,"*")</f>
        <v>3255247.82</v>
      </c>
      <c r="E126" s="51">
        <f>IF('Town Data'!G122&gt;9,'Town Data'!F122,"*")</f>
        <v>231481.33333333337</v>
      </c>
      <c r="F126" s="50">
        <f>IF('Town Data'!I122&gt;9,'Town Data'!H122,"*")</f>
        <v>23346514.350000001</v>
      </c>
      <c r="G126" s="50">
        <f>IF('Town Data'!K122&gt;9,'Town Data'!J122,"*")</f>
        <v>3684304.03</v>
      </c>
      <c r="H126" s="51">
        <f>IF('Town Data'!M122&gt;9,'Town Data'!L122,"*")</f>
        <v>139336.83333333328</v>
      </c>
      <c r="I126" s="22">
        <f t="shared" si="3"/>
        <v>8.0768228255881005E-3</v>
      </c>
      <c r="J126" s="22">
        <f t="shared" si="4"/>
        <v>-0.11645515856084222</v>
      </c>
      <c r="K126" s="22">
        <f t="shared" si="5"/>
        <v>0.66130755088688054</v>
      </c>
      <c r="L126" s="15"/>
    </row>
    <row r="127" spans="2:12" x14ac:dyDescent="0.25">
      <c r="B127" s="27" t="str">
        <f>'Town Data'!A123</f>
        <v>ROYALTON</v>
      </c>
      <c r="C127" s="49">
        <f>IF('Town Data'!C123&gt;9,'Town Data'!B123,"*")</f>
        <v>17799514.18</v>
      </c>
      <c r="D127" s="50">
        <f>IF('Town Data'!E123&gt;9,'Town Data'!D123,"*")</f>
        <v>3710334.08</v>
      </c>
      <c r="E127" s="51">
        <f>IF('Town Data'!G123&gt;9,'Town Data'!F123,"*")</f>
        <v>17037.500000000004</v>
      </c>
      <c r="F127" s="50">
        <f>IF('Town Data'!I123&gt;9,'Town Data'!H123,"*")</f>
        <v>16218522.470000001</v>
      </c>
      <c r="G127" s="50">
        <f>IF('Town Data'!K123&gt;9,'Town Data'!J123,"*")</f>
        <v>3528671.84</v>
      </c>
      <c r="H127" s="51">
        <f>IF('Town Data'!M123&gt;9,'Town Data'!L123,"*")</f>
        <v>18465.666666666668</v>
      </c>
      <c r="I127" s="22">
        <f t="shared" si="3"/>
        <v>9.7480625187924344E-2</v>
      </c>
      <c r="J127" s="22">
        <f t="shared" si="4"/>
        <v>5.1481760910926821E-2</v>
      </c>
      <c r="K127" s="22">
        <f t="shared" si="5"/>
        <v>-7.7341733306857632E-2</v>
      </c>
    </row>
    <row r="128" spans="2:12" x14ac:dyDescent="0.25">
      <c r="B128" s="27" t="str">
        <f>'Town Data'!A124</f>
        <v>RUTLAND</v>
      </c>
      <c r="C128" s="49">
        <f>IF('Town Data'!C124&gt;9,'Town Data'!B124,"*")</f>
        <v>132583670.38</v>
      </c>
      <c r="D128" s="50">
        <f>IF('Town Data'!E124&gt;9,'Town Data'!D124,"*")</f>
        <v>45506586.649999999</v>
      </c>
      <c r="E128" s="51">
        <f>IF('Town Data'!G124&gt;9,'Town Data'!F124,"*")</f>
        <v>1836629.333333334</v>
      </c>
      <c r="F128" s="50">
        <f>IF('Town Data'!I124&gt;9,'Town Data'!H124,"*")</f>
        <v>138879116.34999999</v>
      </c>
      <c r="G128" s="50">
        <f>IF('Town Data'!K124&gt;9,'Town Data'!J124,"*")</f>
        <v>44420376.280000001</v>
      </c>
      <c r="H128" s="51">
        <f>IF('Town Data'!M124&gt;9,'Town Data'!L124,"*")</f>
        <v>1541887.833333333</v>
      </c>
      <c r="I128" s="22">
        <f t="shared" si="3"/>
        <v>-4.5330400534334903E-2</v>
      </c>
      <c r="J128" s="22">
        <f t="shared" si="4"/>
        <v>2.4452975435263407E-2</v>
      </c>
      <c r="K128" s="22">
        <f t="shared" si="5"/>
        <v>0.19115625250301993</v>
      </c>
    </row>
    <row r="129" spans="2:11" x14ac:dyDescent="0.25">
      <c r="B129" s="27" t="str">
        <f>'Town Data'!A125</f>
        <v>RUTLAND TOWN</v>
      </c>
      <c r="C129" s="49">
        <f>IF('Town Data'!C125&gt;9,'Town Data'!B125,"*")</f>
        <v>52652690.920000002</v>
      </c>
      <c r="D129" s="50">
        <f>IF('Town Data'!E125&gt;9,'Town Data'!D125,"*")</f>
        <v>26606370.77</v>
      </c>
      <c r="E129" s="51">
        <f>IF('Town Data'!G125&gt;9,'Town Data'!F125,"*")</f>
        <v>2143844</v>
      </c>
      <c r="F129" s="50">
        <f>IF('Town Data'!I125&gt;9,'Town Data'!H125,"*")</f>
        <v>52873089.740000002</v>
      </c>
      <c r="G129" s="50">
        <f>IF('Town Data'!K125&gt;9,'Town Data'!J125,"*")</f>
        <v>28687935.890000001</v>
      </c>
      <c r="H129" s="51">
        <f>IF('Town Data'!M125&gt;9,'Town Data'!L125,"*")</f>
        <v>3391932.8333333367</v>
      </c>
      <c r="I129" s="22">
        <f t="shared" si="3"/>
        <v>-4.1684497933409462E-3</v>
      </c>
      <c r="J129" s="22">
        <f t="shared" si="4"/>
        <v>-7.2558901692386657E-2</v>
      </c>
      <c r="K129" s="22">
        <f t="shared" si="5"/>
        <v>-0.36795800349230645</v>
      </c>
    </row>
    <row r="130" spans="2:11" x14ac:dyDescent="0.25">
      <c r="B130" s="27" t="str">
        <f>'Town Data'!A126</f>
        <v>RYEGATE</v>
      </c>
      <c r="C130" s="49">
        <f>IF('Town Data'!C126&gt;9,'Town Data'!B126,"*")</f>
        <v>5775728.0499999998</v>
      </c>
      <c r="D130" s="50">
        <f>IF('Town Data'!E126&gt;9,'Town Data'!D126,"*")</f>
        <v>143516.87</v>
      </c>
      <c r="E130" s="51" t="str">
        <f>IF('Town Data'!G126&gt;9,'Town Data'!F126,"*")</f>
        <v>*</v>
      </c>
      <c r="F130" s="50">
        <f>IF('Town Data'!I126&gt;9,'Town Data'!H126,"*")</f>
        <v>5428136.2599999998</v>
      </c>
      <c r="G130" s="50">
        <f>IF('Town Data'!K126&gt;9,'Town Data'!J126,"*")</f>
        <v>126924.46</v>
      </c>
      <c r="H130" s="51" t="str">
        <f>IF('Town Data'!M126&gt;9,'Town Data'!L126,"*")</f>
        <v>*</v>
      </c>
      <c r="I130" s="22">
        <f t="shared" si="3"/>
        <v>6.4035199809077764E-2</v>
      </c>
      <c r="J130" s="22">
        <f t="shared" si="4"/>
        <v>0.13072665426348859</v>
      </c>
      <c r="K130" s="22" t="str">
        <f t="shared" si="5"/>
        <v/>
      </c>
    </row>
    <row r="131" spans="2:11" x14ac:dyDescent="0.25">
      <c r="B131" s="27" t="str">
        <f>'Town Data'!A127</f>
        <v>SALISBURY</v>
      </c>
      <c r="C131" s="49">
        <f>IF('Town Data'!C127&gt;9,'Town Data'!B127,"*")</f>
        <v>598714.34</v>
      </c>
      <c r="D131" s="50">
        <f>IF('Town Data'!E127&gt;9,'Town Data'!D127,"*")</f>
        <v>298135.93</v>
      </c>
      <c r="E131" s="51" t="str">
        <f>IF('Town Data'!G127&gt;9,'Town Data'!F127,"*")</f>
        <v>*</v>
      </c>
      <c r="F131" s="50">
        <f>IF('Town Data'!I127&gt;9,'Town Data'!H127,"*")</f>
        <v>432673.38</v>
      </c>
      <c r="G131" s="50">
        <f>IF('Town Data'!K127&gt;9,'Town Data'!J127,"*")</f>
        <v>332450.77</v>
      </c>
      <c r="H131" s="51" t="str">
        <f>IF('Town Data'!M127&gt;9,'Town Data'!L127,"*")</f>
        <v>*</v>
      </c>
      <c r="I131" s="22">
        <f t="shared" si="3"/>
        <v>0.3837558945734077</v>
      </c>
      <c r="J131" s="22">
        <f t="shared" si="4"/>
        <v>-0.10321780876007604</v>
      </c>
      <c r="K131" s="22" t="str">
        <f t="shared" si="5"/>
        <v/>
      </c>
    </row>
    <row r="132" spans="2:11" x14ac:dyDescent="0.25">
      <c r="B132" s="27" t="str">
        <f>'Town Data'!A128</f>
        <v>SHAFTSBURY</v>
      </c>
      <c r="C132" s="49">
        <f>IF('Town Data'!C128&gt;9,'Town Data'!B128,"*")</f>
        <v>26562429.059999999</v>
      </c>
      <c r="D132" s="50">
        <f>IF('Town Data'!E128&gt;9,'Town Data'!D128,"*")</f>
        <v>1813539.19</v>
      </c>
      <c r="E132" s="51" t="str">
        <f>IF('Town Data'!G128&gt;9,'Town Data'!F128,"*")</f>
        <v>*</v>
      </c>
      <c r="F132" s="50">
        <f>IF('Town Data'!I128&gt;9,'Town Data'!H128,"*")</f>
        <v>24178413.75</v>
      </c>
      <c r="G132" s="50">
        <f>IF('Town Data'!K128&gt;9,'Town Data'!J128,"*")</f>
        <v>1701819.71</v>
      </c>
      <c r="H132" s="51" t="str">
        <f>IF('Town Data'!M128&gt;9,'Town Data'!L128,"*")</f>
        <v>*</v>
      </c>
      <c r="I132" s="22">
        <f t="shared" si="3"/>
        <v>9.8600980802555693E-2</v>
      </c>
      <c r="J132" s="22">
        <f t="shared" si="4"/>
        <v>6.5647071392774023E-2</v>
      </c>
      <c r="K132" s="22" t="str">
        <f t="shared" si="5"/>
        <v/>
      </c>
    </row>
    <row r="133" spans="2:11" x14ac:dyDescent="0.25">
      <c r="B133" s="27" t="str">
        <f>'Town Data'!A129</f>
        <v>SHARON</v>
      </c>
      <c r="C133" s="49">
        <f>IF('Town Data'!C129&gt;9,'Town Data'!B129,"*")</f>
        <v>1342195.11</v>
      </c>
      <c r="D133" s="50">
        <f>IF('Town Data'!E129&gt;9,'Town Data'!D129,"*")</f>
        <v>450216.39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SHELBURNE</v>
      </c>
      <c r="C134" s="49">
        <f>IF('Town Data'!C130&gt;9,'Town Data'!B130,"*")</f>
        <v>72390257.459999993</v>
      </c>
      <c r="D134" s="50">
        <f>IF('Town Data'!E130&gt;9,'Town Data'!D130,"*")</f>
        <v>17184999.059999999</v>
      </c>
      <c r="E134" s="51">
        <f>IF('Town Data'!G130&gt;9,'Town Data'!F130,"*")</f>
        <v>160415.66666666704</v>
      </c>
      <c r="F134" s="50">
        <f>IF('Town Data'!I130&gt;9,'Town Data'!H130,"*")</f>
        <v>71340853.170000002</v>
      </c>
      <c r="G134" s="50">
        <f>IF('Town Data'!K130&gt;9,'Town Data'!J130,"*")</f>
        <v>17647904.18</v>
      </c>
      <c r="H134" s="51">
        <f>IF('Town Data'!M130&gt;9,'Town Data'!L130,"*")</f>
        <v>675569.16666666698</v>
      </c>
      <c r="I134" s="22">
        <f t="shared" ref="I134:I197" si="6">IFERROR((C134-F134)/F134,"")</f>
        <v>1.4709724419742198E-2</v>
      </c>
      <c r="J134" s="22">
        <f t="shared" ref="J134:J197" si="7">IFERROR((D134-G134)/G134,"")</f>
        <v>-2.6230033622043444E-2</v>
      </c>
      <c r="K134" s="22">
        <f t="shared" ref="K134:K197" si="8">IFERROR((E134-H134)/H134,"")</f>
        <v>-0.76254738288578849</v>
      </c>
    </row>
    <row r="135" spans="2:11" x14ac:dyDescent="0.25">
      <c r="B135" s="27" t="str">
        <f>'Town Data'!A131</f>
        <v>SHELDON</v>
      </c>
      <c r="C135" s="49">
        <f>IF('Town Data'!C131&gt;9,'Town Data'!B131,"*")</f>
        <v>9904211.5999999996</v>
      </c>
      <c r="D135" s="50">
        <f>IF('Town Data'!E131&gt;9,'Town Data'!D131,"*")</f>
        <v>450164.14</v>
      </c>
      <c r="E135" s="51" t="str">
        <f>IF('Town Data'!G131&gt;9,'Town Data'!F131,"*")</f>
        <v>*</v>
      </c>
      <c r="F135" s="50">
        <f>IF('Town Data'!I131&gt;9,'Town Data'!H131,"*")</f>
        <v>8951476.9900000002</v>
      </c>
      <c r="G135" s="50">
        <f>IF('Town Data'!K131&gt;9,'Town Data'!J131,"*")</f>
        <v>400434.08</v>
      </c>
      <c r="H135" s="51" t="str">
        <f>IF('Town Data'!M131&gt;9,'Town Data'!L131,"*")</f>
        <v>*</v>
      </c>
      <c r="I135" s="22">
        <f t="shared" si="6"/>
        <v>0.10643323007636971</v>
      </c>
      <c r="J135" s="22">
        <f t="shared" si="7"/>
        <v>0.12419037860114203</v>
      </c>
      <c r="K135" s="22" t="str">
        <f t="shared" si="8"/>
        <v/>
      </c>
    </row>
    <row r="136" spans="2:11" x14ac:dyDescent="0.25">
      <c r="B136" s="27" t="str">
        <f>'Town Data'!A132</f>
        <v>SHOREHAM</v>
      </c>
      <c r="C136" s="49">
        <f>IF('Town Data'!C132&gt;9,'Town Data'!B132,"*")</f>
        <v>12215695.869999999</v>
      </c>
      <c r="D136" s="50">
        <f>IF('Town Data'!E132&gt;9,'Town Data'!D132,"*")</f>
        <v>555494.81999999995</v>
      </c>
      <c r="E136" s="51" t="str">
        <f>IF('Town Data'!G132&gt;9,'Town Data'!F132,"*")</f>
        <v>*</v>
      </c>
      <c r="F136" s="50">
        <f>IF('Town Data'!I132&gt;9,'Town Data'!H132,"*")</f>
        <v>10523473.26</v>
      </c>
      <c r="G136" s="50">
        <f>IF('Town Data'!K132&gt;9,'Town Data'!J132,"*")</f>
        <v>477046.92</v>
      </c>
      <c r="H136" s="51" t="str">
        <f>IF('Town Data'!M132&gt;9,'Town Data'!L132,"*")</f>
        <v>*</v>
      </c>
      <c r="I136" s="22">
        <f t="shared" si="6"/>
        <v>0.16080457166477366</v>
      </c>
      <c r="J136" s="22">
        <f t="shared" si="7"/>
        <v>0.1644448307097339</v>
      </c>
      <c r="K136" s="22" t="str">
        <f t="shared" si="8"/>
        <v/>
      </c>
    </row>
    <row r="137" spans="2:11" x14ac:dyDescent="0.25">
      <c r="B137" s="27" t="str">
        <f>'Town Data'!A133</f>
        <v>SHREWSBURY</v>
      </c>
      <c r="C137" s="49">
        <f>IF('Town Data'!C133&gt;9,'Town Data'!B133,"*")</f>
        <v>310801.96000000002</v>
      </c>
      <c r="D137" s="50">
        <f>IF('Town Data'!E133&gt;9,'Town Data'!D133,"*")</f>
        <v>251531.05</v>
      </c>
      <c r="E137" s="51" t="str">
        <f>IF('Town Data'!G133&gt;9,'Town Data'!F133,"*")</f>
        <v>*</v>
      </c>
      <c r="F137" s="50">
        <f>IF('Town Data'!I133&gt;9,'Town Data'!H133,"*")</f>
        <v>353172.95</v>
      </c>
      <c r="G137" s="50">
        <f>IF('Town Data'!K133&gt;9,'Town Data'!J133,"*")</f>
        <v>269862.08</v>
      </c>
      <c r="H137" s="51" t="str">
        <f>IF('Town Data'!M133&gt;9,'Town Data'!L133,"*")</f>
        <v>*</v>
      </c>
      <c r="I137" s="22">
        <f t="shared" si="6"/>
        <v>-0.11997235348856697</v>
      </c>
      <c r="J137" s="22">
        <f t="shared" si="7"/>
        <v>-6.7927402026991074E-2</v>
      </c>
      <c r="K137" s="22" t="str">
        <f t="shared" si="8"/>
        <v/>
      </c>
    </row>
    <row r="138" spans="2:11" x14ac:dyDescent="0.25">
      <c r="B138" s="27" t="str">
        <f>'Town Data'!A134</f>
        <v>SOUTH BURLINGTON</v>
      </c>
      <c r="C138" s="49">
        <f>IF('Town Data'!C134&gt;9,'Town Data'!B134,"*")</f>
        <v>382010675.18000001</v>
      </c>
      <c r="D138" s="50">
        <f>IF('Town Data'!E134&gt;9,'Town Data'!D134,"*")</f>
        <v>86711210.329999998</v>
      </c>
      <c r="E138" s="51">
        <f>IF('Town Data'!G134&gt;9,'Town Data'!F134,"*")</f>
        <v>4092727.833333334</v>
      </c>
      <c r="F138" s="50">
        <f>IF('Town Data'!I134&gt;9,'Town Data'!H134,"*")</f>
        <v>445211166.87</v>
      </c>
      <c r="G138" s="50">
        <f>IF('Town Data'!K134&gt;9,'Town Data'!J134,"*")</f>
        <v>84870517.290000007</v>
      </c>
      <c r="H138" s="51">
        <f>IF('Town Data'!M134&gt;9,'Town Data'!L134,"*")</f>
        <v>5842549.4999999972</v>
      </c>
      <c r="I138" s="22">
        <f t="shared" si="6"/>
        <v>-0.14195621402383715</v>
      </c>
      <c r="J138" s="22">
        <f t="shared" si="7"/>
        <v>2.168825051119223E-2</v>
      </c>
      <c r="K138" s="22">
        <f t="shared" si="8"/>
        <v>-0.29949625016727099</v>
      </c>
    </row>
    <row r="139" spans="2:11" x14ac:dyDescent="0.25">
      <c r="B139" s="27" t="str">
        <f>'Town Data'!A135</f>
        <v>SOUTH HERO</v>
      </c>
      <c r="C139" s="49">
        <f>IF('Town Data'!C135&gt;9,'Town Data'!B135,"*")</f>
        <v>5136661.6399999997</v>
      </c>
      <c r="D139" s="50">
        <f>IF('Town Data'!E135&gt;9,'Town Data'!D135,"*")</f>
        <v>1502109.89</v>
      </c>
      <c r="E139" s="51" t="str">
        <f>IF('Town Data'!G135&gt;9,'Town Data'!F135,"*")</f>
        <v>*</v>
      </c>
      <c r="F139" s="50">
        <f>IF('Town Data'!I135&gt;9,'Town Data'!H135,"*")</f>
        <v>5363842.45</v>
      </c>
      <c r="G139" s="50">
        <f>IF('Town Data'!K135&gt;9,'Town Data'!J135,"*")</f>
        <v>1727740.45</v>
      </c>
      <c r="H139" s="51" t="str">
        <f>IF('Town Data'!M135&gt;9,'Town Data'!L135,"*")</f>
        <v>*</v>
      </c>
      <c r="I139" s="22">
        <f t="shared" si="6"/>
        <v>-4.2354116870080796E-2</v>
      </c>
      <c r="J139" s="22">
        <f t="shared" si="7"/>
        <v>-0.13059285612025814</v>
      </c>
      <c r="K139" s="22" t="str">
        <f t="shared" si="8"/>
        <v/>
      </c>
    </row>
    <row r="140" spans="2:11" x14ac:dyDescent="0.25">
      <c r="B140" s="27" t="str">
        <f>'Town Data'!A136</f>
        <v>SPRINGFIELD</v>
      </c>
      <c r="C140" s="49">
        <f>IF('Town Data'!C136&gt;9,'Town Data'!B136,"*")</f>
        <v>34148953.640000001</v>
      </c>
      <c r="D140" s="50">
        <f>IF('Town Data'!E136&gt;9,'Town Data'!D136,"*")</f>
        <v>14184028.66</v>
      </c>
      <c r="E140" s="51">
        <f>IF('Town Data'!G136&gt;9,'Town Data'!F136,"*")</f>
        <v>342763.33333333302</v>
      </c>
      <c r="F140" s="50">
        <f>IF('Town Data'!I136&gt;9,'Town Data'!H136,"*")</f>
        <v>35368604.350000001</v>
      </c>
      <c r="G140" s="50">
        <f>IF('Town Data'!K136&gt;9,'Town Data'!J136,"*")</f>
        <v>12878142.310000001</v>
      </c>
      <c r="H140" s="51">
        <f>IF('Town Data'!M136&gt;9,'Town Data'!L136,"*")</f>
        <v>438031.83333333331</v>
      </c>
      <c r="I140" s="22">
        <f t="shared" si="6"/>
        <v>-3.4483993146311433E-2</v>
      </c>
      <c r="J140" s="22">
        <f t="shared" si="7"/>
        <v>0.10140331723046471</v>
      </c>
      <c r="K140" s="22">
        <f t="shared" si="8"/>
        <v>-0.21749218378725205</v>
      </c>
    </row>
    <row r="141" spans="2:11" x14ac:dyDescent="0.25">
      <c r="B141" s="27" t="str">
        <f>'Town Data'!A137</f>
        <v>ST ALBANS</v>
      </c>
      <c r="C141" s="49">
        <f>IF('Town Data'!C137&gt;9,'Town Data'!B137,"*")</f>
        <v>203446036.36000001</v>
      </c>
      <c r="D141" s="50">
        <f>IF('Town Data'!E137&gt;9,'Town Data'!D137,"*")</f>
        <v>26806980.02</v>
      </c>
      <c r="E141" s="51">
        <f>IF('Town Data'!G137&gt;9,'Town Data'!F137,"*")</f>
        <v>829045.8333333336</v>
      </c>
      <c r="F141" s="50">
        <f>IF('Town Data'!I137&gt;9,'Town Data'!H137,"*")</f>
        <v>176596950.55000001</v>
      </c>
      <c r="G141" s="50">
        <f>IF('Town Data'!K137&gt;9,'Town Data'!J137,"*")</f>
        <v>25280022.280000001</v>
      </c>
      <c r="H141" s="51">
        <f>IF('Town Data'!M137&gt;9,'Town Data'!L137,"*")</f>
        <v>682604.33333333372</v>
      </c>
      <c r="I141" s="22">
        <f t="shared" si="6"/>
        <v>0.15203595377145657</v>
      </c>
      <c r="J141" s="22">
        <f t="shared" si="7"/>
        <v>6.0401756101616785E-2</v>
      </c>
      <c r="K141" s="22">
        <f t="shared" si="8"/>
        <v>0.21453350476825736</v>
      </c>
    </row>
    <row r="142" spans="2:11" x14ac:dyDescent="0.25">
      <c r="B142" s="27" t="str">
        <f>'Town Data'!A138</f>
        <v>ST ALBANS TOWN</v>
      </c>
      <c r="C142" s="49">
        <f>IF('Town Data'!C138&gt;9,'Town Data'!B138,"*")</f>
        <v>69122159.189999998</v>
      </c>
      <c r="D142" s="50">
        <f>IF('Town Data'!E138&gt;9,'Town Data'!D138,"*")</f>
        <v>18069166.899999999</v>
      </c>
      <c r="E142" s="51">
        <f>IF('Town Data'!G138&gt;9,'Town Data'!F138,"*")</f>
        <v>378005.83333333326</v>
      </c>
      <c r="F142" s="50">
        <f>IF('Town Data'!I138&gt;9,'Town Data'!H138,"*")</f>
        <v>66951911.380000003</v>
      </c>
      <c r="G142" s="50">
        <f>IF('Town Data'!K138&gt;9,'Town Data'!J138,"*")</f>
        <v>17751603.489999998</v>
      </c>
      <c r="H142" s="51">
        <f>IF('Town Data'!M138&gt;9,'Town Data'!L138,"*")</f>
        <v>189441.00000000003</v>
      </c>
      <c r="I142" s="22">
        <f t="shared" si="6"/>
        <v>3.2415023936841557E-2</v>
      </c>
      <c r="J142" s="22">
        <f t="shared" si="7"/>
        <v>1.7889280265802072E-2</v>
      </c>
      <c r="K142" s="22">
        <f t="shared" si="8"/>
        <v>0.9953749892226772</v>
      </c>
    </row>
    <row r="143" spans="2:11" x14ac:dyDescent="0.25">
      <c r="B143" s="27" t="str">
        <f>'Town Data'!A139</f>
        <v>ST JOHNSBURY</v>
      </c>
      <c r="C143" s="49">
        <f>IF('Town Data'!C139&gt;9,'Town Data'!B139,"*")</f>
        <v>75523528.430000007</v>
      </c>
      <c r="D143" s="50">
        <f>IF('Town Data'!E139&gt;9,'Town Data'!D139,"*")</f>
        <v>19535719.629999999</v>
      </c>
      <c r="E143" s="51">
        <f>IF('Town Data'!G139&gt;9,'Town Data'!F139,"*")</f>
        <v>491273.16666666651</v>
      </c>
      <c r="F143" s="50">
        <f>IF('Town Data'!I139&gt;9,'Town Data'!H139,"*")</f>
        <v>80954231.709999993</v>
      </c>
      <c r="G143" s="50">
        <f>IF('Town Data'!K139&gt;9,'Town Data'!J139,"*")</f>
        <v>20455210.920000002</v>
      </c>
      <c r="H143" s="51">
        <f>IF('Town Data'!M139&gt;9,'Town Data'!L139,"*")</f>
        <v>421931.50000000023</v>
      </c>
      <c r="I143" s="22">
        <f t="shared" si="6"/>
        <v>-6.7083624478757792E-2</v>
      </c>
      <c r="J143" s="22">
        <f t="shared" si="7"/>
        <v>-4.4951445066790968E-2</v>
      </c>
      <c r="K143" s="22">
        <f t="shared" si="8"/>
        <v>0.16434342225376924</v>
      </c>
    </row>
    <row r="144" spans="2:11" x14ac:dyDescent="0.25">
      <c r="B144" s="27" t="str">
        <f>'Town Data'!A140</f>
        <v>STARKSBORO</v>
      </c>
      <c r="C144" s="49">
        <f>IF('Town Data'!C140&gt;9,'Town Data'!B140,"*")</f>
        <v>662134.16</v>
      </c>
      <c r="D144" s="50">
        <f>IF('Town Data'!E140&gt;9,'Town Data'!D140,"*")</f>
        <v>226503.81</v>
      </c>
      <c r="E144" s="51" t="str">
        <f>IF('Town Data'!G140&gt;9,'Town Data'!F140,"*")</f>
        <v>*</v>
      </c>
      <c r="F144" s="50">
        <f>IF('Town Data'!I140&gt;9,'Town Data'!H140,"*")</f>
        <v>557391.88</v>
      </c>
      <c r="G144" s="50">
        <f>IF('Town Data'!K140&gt;9,'Town Data'!J140,"*")</f>
        <v>156136.46</v>
      </c>
      <c r="H144" s="51" t="str">
        <f>IF('Town Data'!M140&gt;9,'Town Data'!L140,"*")</f>
        <v>*</v>
      </c>
      <c r="I144" s="22">
        <f t="shared" si="6"/>
        <v>0.18791497285536349</v>
      </c>
      <c r="J144" s="22">
        <f t="shared" si="7"/>
        <v>0.45067852825662891</v>
      </c>
      <c r="K144" s="22" t="str">
        <f t="shared" si="8"/>
        <v/>
      </c>
    </row>
    <row r="145" spans="2:11" x14ac:dyDescent="0.25">
      <c r="B145" s="27" t="str">
        <f>'Town Data'!A141</f>
        <v>STOWE</v>
      </c>
      <c r="C145" s="49">
        <f>IF('Town Data'!C141&gt;9,'Town Data'!B141,"*")</f>
        <v>34791186.359999999</v>
      </c>
      <c r="D145" s="50">
        <f>IF('Town Data'!E141&gt;9,'Town Data'!D141,"*")</f>
        <v>13767975.869999999</v>
      </c>
      <c r="E145" s="51">
        <f>IF('Town Data'!G141&gt;9,'Town Data'!F141,"*")</f>
        <v>1091325.0000000007</v>
      </c>
      <c r="F145" s="50">
        <f>IF('Town Data'!I141&gt;9,'Town Data'!H141,"*")</f>
        <v>34343880.689999998</v>
      </c>
      <c r="G145" s="50">
        <f>IF('Town Data'!K141&gt;9,'Town Data'!J141,"*")</f>
        <v>14697031.289999999</v>
      </c>
      <c r="H145" s="51">
        <f>IF('Town Data'!M141&gt;9,'Town Data'!L141,"*")</f>
        <v>1037775.6666666669</v>
      </c>
      <c r="I145" s="22">
        <f t="shared" si="6"/>
        <v>1.3024319355099699E-2</v>
      </c>
      <c r="J145" s="22">
        <f t="shared" si="7"/>
        <v>-6.3213815203083779E-2</v>
      </c>
      <c r="K145" s="22">
        <f t="shared" si="8"/>
        <v>5.1600104968094092E-2</v>
      </c>
    </row>
    <row r="146" spans="2:11" x14ac:dyDescent="0.25">
      <c r="B146" s="27" t="str">
        <f>'Town Data'!A142</f>
        <v>SWANTON</v>
      </c>
      <c r="C146" s="49">
        <f>IF('Town Data'!C142&gt;9,'Town Data'!B142,"*")</f>
        <v>47437382.740000002</v>
      </c>
      <c r="D146" s="50">
        <f>IF('Town Data'!E142&gt;9,'Town Data'!D142,"*")</f>
        <v>7715180.2599999998</v>
      </c>
      <c r="E146" s="51">
        <f>IF('Town Data'!G142&gt;9,'Town Data'!F142,"*")</f>
        <v>152376.49999999997</v>
      </c>
      <c r="F146" s="50">
        <f>IF('Town Data'!I142&gt;9,'Town Data'!H142,"*")</f>
        <v>48783238.640000001</v>
      </c>
      <c r="G146" s="50">
        <f>IF('Town Data'!K142&gt;9,'Town Data'!J142,"*")</f>
        <v>10712563.75</v>
      </c>
      <c r="H146" s="51">
        <f>IF('Town Data'!M142&gt;9,'Town Data'!L142,"*")</f>
        <v>110190.33333333337</v>
      </c>
      <c r="I146" s="22">
        <f t="shared" si="6"/>
        <v>-2.7588490176551315E-2</v>
      </c>
      <c r="J146" s="22">
        <f t="shared" si="7"/>
        <v>-0.27980076104564605</v>
      </c>
      <c r="K146" s="22">
        <f t="shared" si="8"/>
        <v>0.38284816272449718</v>
      </c>
    </row>
    <row r="147" spans="2:11" x14ac:dyDescent="0.25">
      <c r="B147" s="27" t="str">
        <f>'Town Data'!A143</f>
        <v>THETFORD</v>
      </c>
      <c r="C147" s="49">
        <f>IF('Town Data'!C143&gt;9,'Town Data'!B143,"*")</f>
        <v>4770595.71</v>
      </c>
      <c r="D147" s="50">
        <f>IF('Town Data'!E143&gt;9,'Town Data'!D143,"*")</f>
        <v>1993956.88</v>
      </c>
      <c r="E147" s="51">
        <f>IF('Town Data'!G143&gt;9,'Town Data'!F143,"*")</f>
        <v>36097.666666666664</v>
      </c>
      <c r="F147" s="50">
        <f>IF('Town Data'!I143&gt;9,'Town Data'!H143,"*")</f>
        <v>4942013.3899999997</v>
      </c>
      <c r="G147" s="50">
        <f>IF('Town Data'!K143&gt;9,'Town Data'!J143,"*")</f>
        <v>2258625.37</v>
      </c>
      <c r="H147" s="51">
        <f>IF('Town Data'!M143&gt;9,'Town Data'!L143,"*")</f>
        <v>49989.166666666664</v>
      </c>
      <c r="I147" s="22">
        <f t="shared" si="6"/>
        <v>-3.468579837255352E-2</v>
      </c>
      <c r="J147" s="22">
        <f t="shared" si="7"/>
        <v>-0.11718122603041523</v>
      </c>
      <c r="K147" s="22">
        <f t="shared" si="8"/>
        <v>-0.2778902095454015</v>
      </c>
    </row>
    <row r="148" spans="2:11" x14ac:dyDescent="0.25">
      <c r="B148" s="27" t="str">
        <f>'Town Data'!A144</f>
        <v>TOWNSHEND</v>
      </c>
      <c r="C148" s="49">
        <f>IF('Town Data'!C144&gt;9,'Town Data'!B144,"*")</f>
        <v>3669707.6</v>
      </c>
      <c r="D148" s="50">
        <f>IF('Town Data'!E144&gt;9,'Town Data'!D144,"*")</f>
        <v>762782.86</v>
      </c>
      <c r="E148" s="51" t="str">
        <f>IF('Town Data'!G144&gt;9,'Town Data'!F144,"*")</f>
        <v>*</v>
      </c>
      <c r="F148" s="50">
        <f>IF('Town Data'!I144&gt;9,'Town Data'!H144,"*")</f>
        <v>3750067.21</v>
      </c>
      <c r="G148" s="50">
        <f>IF('Town Data'!K144&gt;9,'Town Data'!J144,"*")</f>
        <v>769762.88</v>
      </c>
      <c r="H148" s="51" t="str">
        <f>IF('Town Data'!M144&gt;9,'Town Data'!L144,"*")</f>
        <v>*</v>
      </c>
      <c r="I148" s="22">
        <f t="shared" si="6"/>
        <v>-2.142884527128245E-2</v>
      </c>
      <c r="J148" s="22">
        <f t="shared" si="7"/>
        <v>-9.067753435967215E-3</v>
      </c>
      <c r="K148" s="22" t="str">
        <f t="shared" si="8"/>
        <v/>
      </c>
    </row>
    <row r="149" spans="2:11" x14ac:dyDescent="0.25">
      <c r="B149" s="27" t="str">
        <f>'Town Data'!A145</f>
        <v>TROY</v>
      </c>
      <c r="C149" s="49">
        <f>IF('Town Data'!C145&gt;9,'Town Data'!B145,"*")</f>
        <v>8407299.6500000004</v>
      </c>
      <c r="D149" s="50">
        <f>IF('Town Data'!E145&gt;9,'Town Data'!D145,"*")</f>
        <v>858199.85</v>
      </c>
      <c r="E149" s="51">
        <f>IF('Town Data'!G145&gt;9,'Town Data'!F145,"*")</f>
        <v>190253.33333333302</v>
      </c>
      <c r="F149" s="50">
        <f>IF('Town Data'!I145&gt;9,'Town Data'!H145,"*")</f>
        <v>8763199.9100000001</v>
      </c>
      <c r="G149" s="50">
        <f>IF('Town Data'!K145&gt;9,'Town Data'!J145,"*")</f>
        <v>858854.72</v>
      </c>
      <c r="H149" s="51">
        <f>IF('Town Data'!M145&gt;9,'Town Data'!L145,"*")</f>
        <v>263932.00000000006</v>
      </c>
      <c r="I149" s="22">
        <f t="shared" si="6"/>
        <v>-4.0613048162220888E-2</v>
      </c>
      <c r="J149" s="22">
        <f t="shared" si="7"/>
        <v>-7.624921709692594E-4</v>
      </c>
      <c r="K149" s="22">
        <f t="shared" si="8"/>
        <v>-0.27915776285811122</v>
      </c>
    </row>
    <row r="150" spans="2:11" x14ac:dyDescent="0.25">
      <c r="B150" s="27" t="str">
        <f>'Town Data'!A146</f>
        <v>TUNBRIDGE</v>
      </c>
      <c r="C150" s="49">
        <f>IF('Town Data'!C146&gt;9,'Town Data'!B146,"*")</f>
        <v>441706.78</v>
      </c>
      <c r="D150" s="50">
        <f>IF('Town Data'!E146&gt;9,'Town Data'!D146,"*")</f>
        <v>253857.81</v>
      </c>
      <c r="E150" s="51" t="str">
        <f>IF('Town Data'!G146&gt;9,'Town Data'!F146,"*")</f>
        <v>*</v>
      </c>
      <c r="F150" s="50">
        <f>IF('Town Data'!I146&gt;9,'Town Data'!H146,"*")</f>
        <v>440083.06</v>
      </c>
      <c r="G150" s="50">
        <f>IF('Town Data'!K146&gt;9,'Town Data'!J146,"*")</f>
        <v>277703.05</v>
      </c>
      <c r="H150" s="51" t="str">
        <f>IF('Town Data'!M146&gt;9,'Town Data'!L146,"*")</f>
        <v>*</v>
      </c>
      <c r="I150" s="22">
        <f t="shared" si="6"/>
        <v>3.689576235904264E-3</v>
      </c>
      <c r="J150" s="22">
        <f t="shared" si="7"/>
        <v>-8.5865963661544198E-2</v>
      </c>
      <c r="K150" s="22" t="str">
        <f t="shared" si="8"/>
        <v/>
      </c>
    </row>
    <row r="151" spans="2:11" x14ac:dyDescent="0.25">
      <c r="B151" s="27" t="str">
        <f>'Town Data'!A147</f>
        <v>UNDERHILL</v>
      </c>
      <c r="C151" s="49">
        <f>IF('Town Data'!C147&gt;9,'Town Data'!B147,"*")</f>
        <v>5506169.8099999996</v>
      </c>
      <c r="D151" s="50">
        <f>IF('Town Data'!E147&gt;9,'Town Data'!D147,"*")</f>
        <v>1163996.96</v>
      </c>
      <c r="E151" s="51" t="str">
        <f>IF('Town Data'!G147&gt;9,'Town Data'!F147,"*")</f>
        <v>*</v>
      </c>
      <c r="F151" s="50">
        <f>IF('Town Data'!I147&gt;9,'Town Data'!H147,"*")</f>
        <v>4773805.74</v>
      </c>
      <c r="G151" s="50">
        <f>IF('Town Data'!K147&gt;9,'Town Data'!J147,"*")</f>
        <v>820266.99</v>
      </c>
      <c r="H151" s="51" t="str">
        <f>IF('Town Data'!M147&gt;9,'Town Data'!L147,"*")</f>
        <v>*</v>
      </c>
      <c r="I151" s="22">
        <f t="shared" si="6"/>
        <v>0.15341304399202454</v>
      </c>
      <c r="J151" s="22">
        <f t="shared" si="7"/>
        <v>0.41904644974193095</v>
      </c>
      <c r="K151" s="22" t="str">
        <f t="shared" si="8"/>
        <v/>
      </c>
    </row>
    <row r="152" spans="2:11" x14ac:dyDescent="0.25">
      <c r="B152" s="27" t="str">
        <f>'Town Data'!A148</f>
        <v>VERGENNES</v>
      </c>
      <c r="C152" s="49">
        <f>IF('Town Data'!C148&gt;9,'Town Data'!B148,"*")</f>
        <v>48578369.07</v>
      </c>
      <c r="D152" s="50">
        <f>IF('Town Data'!E148&gt;9,'Town Data'!D148,"*")</f>
        <v>5188972.97</v>
      </c>
      <c r="E152" s="51">
        <f>IF('Town Data'!G148&gt;9,'Town Data'!F148,"*")</f>
        <v>1364151.166666667</v>
      </c>
      <c r="F152" s="50">
        <f>IF('Town Data'!I148&gt;9,'Town Data'!H148,"*")</f>
        <v>51548495.869999997</v>
      </c>
      <c r="G152" s="50">
        <f>IF('Town Data'!K148&gt;9,'Town Data'!J148,"*")</f>
        <v>5523717.1699999999</v>
      </c>
      <c r="H152" s="51">
        <f>IF('Town Data'!M148&gt;9,'Town Data'!L148,"*")</f>
        <v>1916939.9999999967</v>
      </c>
      <c r="I152" s="22">
        <f t="shared" si="6"/>
        <v>-5.7618107955862599E-2</v>
      </c>
      <c r="J152" s="22">
        <f t="shared" si="7"/>
        <v>-6.0601256309435587E-2</v>
      </c>
      <c r="K152" s="22">
        <f t="shared" si="8"/>
        <v>-0.28837044108492216</v>
      </c>
    </row>
    <row r="153" spans="2:11" x14ac:dyDescent="0.25">
      <c r="B153" s="27" t="str">
        <f>'Town Data'!A149</f>
        <v>VERNON</v>
      </c>
      <c r="C153" s="49">
        <f>IF('Town Data'!C149&gt;9,'Town Data'!B149,"*")</f>
        <v>4585975.66</v>
      </c>
      <c r="D153" s="50">
        <f>IF('Town Data'!E149&gt;9,'Town Data'!D149,"*")</f>
        <v>1306622.6499999999</v>
      </c>
      <c r="E153" s="51" t="str">
        <f>IF('Town Data'!G149&gt;9,'Town Data'!F149,"*")</f>
        <v>*</v>
      </c>
      <c r="F153" s="50">
        <f>IF('Town Data'!I149&gt;9,'Town Data'!H149,"*")</f>
        <v>3932374.63</v>
      </c>
      <c r="G153" s="50">
        <f>IF('Town Data'!K149&gt;9,'Town Data'!J149,"*")</f>
        <v>720566.22</v>
      </c>
      <c r="H153" s="51" t="str">
        <f>IF('Town Data'!M149&gt;9,'Town Data'!L149,"*")</f>
        <v>*</v>
      </c>
      <c r="I153" s="22">
        <f t="shared" si="6"/>
        <v>0.16621026516997955</v>
      </c>
      <c r="J153" s="22">
        <f t="shared" si="7"/>
        <v>0.81332764946988489</v>
      </c>
      <c r="K153" s="22" t="str">
        <f t="shared" si="8"/>
        <v/>
      </c>
    </row>
    <row r="154" spans="2:11" x14ac:dyDescent="0.25">
      <c r="B154" s="27" t="str">
        <f>'Town Data'!A150</f>
        <v>WAITSFIELD</v>
      </c>
      <c r="C154" s="49">
        <f>IF('Town Data'!C150&gt;9,'Town Data'!B150,"*")</f>
        <v>24572196.440000001</v>
      </c>
      <c r="D154" s="50">
        <f>IF('Town Data'!E150&gt;9,'Town Data'!D150,"*")</f>
        <v>9288684.1799999997</v>
      </c>
      <c r="E154" s="51">
        <f>IF('Town Data'!G150&gt;9,'Town Data'!F150,"*")</f>
        <v>159197.33333333331</v>
      </c>
      <c r="F154" s="50">
        <f>IF('Town Data'!I150&gt;9,'Town Data'!H150,"*")</f>
        <v>26702405.050000001</v>
      </c>
      <c r="G154" s="50">
        <f>IF('Town Data'!K150&gt;9,'Town Data'!J150,"*")</f>
        <v>9903185.4600000009</v>
      </c>
      <c r="H154" s="51">
        <f>IF('Town Data'!M150&gt;9,'Town Data'!L150,"*")</f>
        <v>313980.33333333291</v>
      </c>
      <c r="I154" s="22">
        <f t="shared" si="6"/>
        <v>-7.9775908050649519E-2</v>
      </c>
      <c r="J154" s="22">
        <f t="shared" si="7"/>
        <v>-6.2050870649856649E-2</v>
      </c>
      <c r="K154" s="22">
        <f t="shared" si="8"/>
        <v>-0.49297036650915438</v>
      </c>
    </row>
    <row r="155" spans="2:11" x14ac:dyDescent="0.25">
      <c r="B155" s="27" t="str">
        <f>'Town Data'!A151</f>
        <v>WALLINGFORD</v>
      </c>
      <c r="C155" s="49">
        <f>IF('Town Data'!C151&gt;9,'Town Data'!B151,"*")</f>
        <v>2574503.9900000002</v>
      </c>
      <c r="D155" s="50">
        <f>IF('Town Data'!E151&gt;9,'Town Data'!D151,"*")</f>
        <v>1041383.49</v>
      </c>
      <c r="E155" s="51" t="str">
        <f>IF('Town Data'!G151&gt;9,'Town Data'!F151,"*")</f>
        <v>*</v>
      </c>
      <c r="F155" s="50">
        <f>IF('Town Data'!I151&gt;9,'Town Data'!H151,"*")</f>
        <v>2633535.6</v>
      </c>
      <c r="G155" s="50">
        <f>IF('Town Data'!K151&gt;9,'Town Data'!J151,"*")</f>
        <v>935638.07</v>
      </c>
      <c r="H155" s="51" t="str">
        <f>IF('Town Data'!M151&gt;9,'Town Data'!L151,"*")</f>
        <v>*</v>
      </c>
      <c r="I155" s="22">
        <f t="shared" si="6"/>
        <v>-2.2415345363092819E-2</v>
      </c>
      <c r="J155" s="22">
        <f t="shared" si="7"/>
        <v>0.11301957817941295</v>
      </c>
      <c r="K155" s="22" t="str">
        <f t="shared" si="8"/>
        <v/>
      </c>
    </row>
    <row r="156" spans="2:11" x14ac:dyDescent="0.25">
      <c r="B156" s="27" t="str">
        <f>'Town Data'!A152</f>
        <v>WARDSBORO</v>
      </c>
      <c r="C156" s="49">
        <f>IF('Town Data'!C152&gt;9,'Town Data'!B152,"*")</f>
        <v>808074.13</v>
      </c>
      <c r="D156" s="50">
        <f>IF('Town Data'!E152&gt;9,'Town Data'!D152,"*")</f>
        <v>211612.26</v>
      </c>
      <c r="E156" s="51" t="str">
        <f>IF('Town Data'!G152&gt;9,'Town Data'!F152,"*")</f>
        <v>*</v>
      </c>
      <c r="F156" s="50">
        <f>IF('Town Data'!I152&gt;9,'Town Data'!H152,"*")</f>
        <v>1030715.92</v>
      </c>
      <c r="G156" s="50">
        <f>IF('Town Data'!K152&gt;9,'Town Data'!J152,"*")</f>
        <v>221115.42</v>
      </c>
      <c r="H156" s="51" t="str">
        <f>IF('Town Data'!M152&gt;9,'Town Data'!L152,"*")</f>
        <v>*</v>
      </c>
      <c r="I156" s="22">
        <f t="shared" si="6"/>
        <v>-0.21600693816779315</v>
      </c>
      <c r="J156" s="22">
        <f t="shared" si="7"/>
        <v>-4.297827804139577E-2</v>
      </c>
      <c r="K156" s="22" t="str">
        <f t="shared" si="8"/>
        <v/>
      </c>
    </row>
    <row r="157" spans="2:11" x14ac:dyDescent="0.25">
      <c r="B157" s="27" t="str">
        <f>'Town Data'!A153</f>
        <v>WARREN</v>
      </c>
      <c r="C157" s="49">
        <f>IF('Town Data'!C153&gt;9,'Town Data'!B153,"*")</f>
        <v>9759588.5700000003</v>
      </c>
      <c r="D157" s="50">
        <f>IF('Town Data'!E153&gt;9,'Town Data'!D153,"*")</f>
        <v>3600408.97</v>
      </c>
      <c r="E157" s="51" t="str">
        <f>IF('Town Data'!G153&gt;9,'Town Data'!F153,"*")</f>
        <v>*</v>
      </c>
      <c r="F157" s="50">
        <f>IF('Town Data'!I153&gt;9,'Town Data'!H153,"*")</f>
        <v>4460767.21</v>
      </c>
      <c r="G157" s="50">
        <f>IF('Town Data'!K153&gt;9,'Town Data'!J153,"*")</f>
        <v>3131161.89</v>
      </c>
      <c r="H157" s="51" t="str">
        <f>IF('Town Data'!M153&gt;9,'Town Data'!L153,"*")</f>
        <v>*</v>
      </c>
      <c r="I157" s="22">
        <f t="shared" si="6"/>
        <v>1.1878722001276547</v>
      </c>
      <c r="J157" s="22">
        <f t="shared" si="7"/>
        <v>0.14986356390534636</v>
      </c>
      <c r="K157" s="22" t="str">
        <f t="shared" si="8"/>
        <v/>
      </c>
    </row>
    <row r="158" spans="2:11" x14ac:dyDescent="0.25">
      <c r="B158" s="27" t="str">
        <f>'Town Data'!A154</f>
        <v>WATERBURY</v>
      </c>
      <c r="C158" s="49">
        <f>IF('Town Data'!C154&gt;9,'Town Data'!B154,"*")</f>
        <v>34230875.460000001</v>
      </c>
      <c r="D158" s="50">
        <f>IF('Town Data'!E154&gt;9,'Town Data'!D154,"*")</f>
        <v>9121882.6600000001</v>
      </c>
      <c r="E158" s="51">
        <f>IF('Town Data'!G154&gt;9,'Town Data'!F154,"*")</f>
        <v>1083760.1666666633</v>
      </c>
      <c r="F158" s="50">
        <f>IF('Town Data'!I154&gt;9,'Town Data'!H154,"*")</f>
        <v>32015463.460000001</v>
      </c>
      <c r="G158" s="50">
        <f>IF('Town Data'!K154&gt;9,'Town Data'!J154,"*")</f>
        <v>9829869.3100000005</v>
      </c>
      <c r="H158" s="51">
        <f>IF('Town Data'!M154&gt;9,'Town Data'!L154,"*")</f>
        <v>462798.83333333366</v>
      </c>
      <c r="I158" s="22">
        <f t="shared" si="6"/>
        <v>6.9198186144265178E-2</v>
      </c>
      <c r="J158" s="22">
        <f t="shared" si="7"/>
        <v>-7.2024014528836125E-2</v>
      </c>
      <c r="K158" s="22">
        <f t="shared" si="8"/>
        <v>1.3417521579750362</v>
      </c>
    </row>
    <row r="159" spans="2:11" x14ac:dyDescent="0.25">
      <c r="B159" s="27" t="str">
        <f>'Town Data'!A155</f>
        <v>WATERFORD</v>
      </c>
      <c r="C159" s="49">
        <f>IF('Town Data'!C155&gt;9,'Town Data'!B155,"*")</f>
        <v>2342165.46</v>
      </c>
      <c r="D159" s="50">
        <f>IF('Town Data'!E155&gt;9,'Town Data'!D155,"*")</f>
        <v>489546.94</v>
      </c>
      <c r="E159" s="51" t="str">
        <f>IF('Town Data'!G155&gt;9,'Town Data'!F155,"*")</f>
        <v>*</v>
      </c>
      <c r="F159" s="50">
        <f>IF('Town Data'!I155&gt;9,'Town Data'!H155,"*")</f>
        <v>3093242.67</v>
      </c>
      <c r="G159" s="50">
        <f>IF('Town Data'!K155&gt;9,'Town Data'!J155,"*")</f>
        <v>548050.55000000005</v>
      </c>
      <c r="H159" s="51" t="str">
        <f>IF('Town Data'!M155&gt;9,'Town Data'!L155,"*")</f>
        <v>*</v>
      </c>
      <c r="I159" s="22">
        <f t="shared" si="6"/>
        <v>-0.24281224919220451</v>
      </c>
      <c r="J159" s="22">
        <f t="shared" si="7"/>
        <v>-0.1067485654379875</v>
      </c>
      <c r="K159" s="22" t="str">
        <f t="shared" si="8"/>
        <v/>
      </c>
    </row>
    <row r="160" spans="2:11" x14ac:dyDescent="0.25">
      <c r="B160" s="27" t="str">
        <f>'Town Data'!A156</f>
        <v>WEATHERSFIELD</v>
      </c>
      <c r="C160" s="49">
        <f>IF('Town Data'!C156&gt;9,'Town Data'!B156,"*")</f>
        <v>5042550.41</v>
      </c>
      <c r="D160" s="50">
        <f>IF('Town Data'!E156&gt;9,'Town Data'!D156,"*")</f>
        <v>1111693.67</v>
      </c>
      <c r="E160" s="51">
        <f>IF('Town Data'!G156&gt;9,'Town Data'!F156,"*")</f>
        <v>133562.83333333343</v>
      </c>
      <c r="F160" s="50">
        <f>IF('Town Data'!I156&gt;9,'Town Data'!H156,"*")</f>
        <v>5192493.63</v>
      </c>
      <c r="G160" s="50">
        <f>IF('Town Data'!K156&gt;9,'Town Data'!J156,"*")</f>
        <v>1110759.96</v>
      </c>
      <c r="H160" s="51">
        <f>IF('Town Data'!M156&gt;9,'Town Data'!L156,"*")</f>
        <v>325010.50000000035</v>
      </c>
      <c r="I160" s="22">
        <f t="shared" si="6"/>
        <v>-2.8876919392580889E-2</v>
      </c>
      <c r="J160" s="22">
        <f t="shared" si="7"/>
        <v>8.4060466133471605E-4</v>
      </c>
      <c r="K160" s="22">
        <f t="shared" si="8"/>
        <v>-0.58905071272056353</v>
      </c>
    </row>
    <row r="161" spans="2:11" x14ac:dyDescent="0.25">
      <c r="B161" s="27" t="str">
        <f>'Town Data'!A157</f>
        <v>WELLS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500052.98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 RUTLAND</v>
      </c>
      <c r="C162" s="49">
        <f>IF('Town Data'!C158&gt;9,'Town Data'!B158,"*")</f>
        <v>17440349.16</v>
      </c>
      <c r="D162" s="50">
        <f>IF('Town Data'!E158&gt;9,'Town Data'!D158,"*")</f>
        <v>2960277.45</v>
      </c>
      <c r="E162" s="51">
        <f>IF('Town Data'!G158&gt;9,'Town Data'!F158,"*")</f>
        <v>82553.999999999971</v>
      </c>
      <c r="F162" s="50">
        <f>IF('Town Data'!I158&gt;9,'Town Data'!H158,"*")</f>
        <v>14760225.279999999</v>
      </c>
      <c r="G162" s="50">
        <f>IF('Town Data'!K158&gt;9,'Town Data'!J158,"*")</f>
        <v>2748061.47</v>
      </c>
      <c r="H162" s="51">
        <f>IF('Town Data'!M158&gt;9,'Town Data'!L158,"*")</f>
        <v>51979.000000000007</v>
      </c>
      <c r="I162" s="22">
        <f t="shared" si="6"/>
        <v>0.18157743727878936</v>
      </c>
      <c r="J162" s="22">
        <f t="shared" si="7"/>
        <v>7.7223883932989304E-2</v>
      </c>
      <c r="K162" s="22">
        <f t="shared" si="8"/>
        <v>0.58821831893649279</v>
      </c>
    </row>
    <row r="163" spans="2:11" x14ac:dyDescent="0.25">
      <c r="B163" s="27" t="str">
        <f>'Town Data'!A159</f>
        <v>WEST WINDSOR</v>
      </c>
      <c r="C163" s="49">
        <f>IF('Town Data'!C159&gt;9,'Town Data'!B159,"*")</f>
        <v>484091.69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316068.09000000003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0.53160570559337372</v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 t="str">
        <f>'Town Data'!A160</f>
        <v>WESTFIELD</v>
      </c>
      <c r="C164" s="49">
        <f>IF('Town Data'!C160&gt;9,'Town Data'!B160,"*")</f>
        <v>1412355.51</v>
      </c>
      <c r="D164" s="50">
        <f>IF('Town Data'!E160&gt;9,'Town Data'!D160,"*")</f>
        <v>306244.90000000002</v>
      </c>
      <c r="E164" s="51" t="str">
        <f>IF('Town Data'!G160&gt;9,'Town Data'!F160,"*")</f>
        <v>*</v>
      </c>
      <c r="F164" s="50">
        <f>IF('Town Data'!I160&gt;9,'Town Data'!H160,"*")</f>
        <v>1482948.37</v>
      </c>
      <c r="G164" s="50">
        <f>IF('Town Data'!K160&gt;9,'Town Data'!J160,"*")</f>
        <v>302040.36</v>
      </c>
      <c r="H164" s="51" t="str">
        <f>IF('Town Data'!M160&gt;9,'Town Data'!L160,"*")</f>
        <v>*</v>
      </c>
      <c r="I164" s="22">
        <f t="shared" si="6"/>
        <v>-4.7603046355551876E-2</v>
      </c>
      <c r="J164" s="22">
        <f t="shared" si="7"/>
        <v>1.392045751766432E-2</v>
      </c>
      <c r="K164" s="22" t="str">
        <f t="shared" si="8"/>
        <v/>
      </c>
    </row>
    <row r="165" spans="2:11" x14ac:dyDescent="0.25">
      <c r="B165" s="27" t="str">
        <f>'Town Data'!A161</f>
        <v>WESTFORD</v>
      </c>
      <c r="C165" s="49">
        <f>IF('Town Data'!C161&gt;9,'Town Data'!B161,"*")</f>
        <v>3629714.95</v>
      </c>
      <c r="D165" s="50">
        <f>IF('Town Data'!E161&gt;9,'Town Data'!D161,"*")</f>
        <v>346671.45</v>
      </c>
      <c r="E165" s="51" t="str">
        <f>IF('Town Data'!G161&gt;9,'Town Data'!F161,"*")</f>
        <v>*</v>
      </c>
      <c r="F165" s="50">
        <f>IF('Town Data'!I161&gt;9,'Town Data'!H161,"*")</f>
        <v>3566187.62</v>
      </c>
      <c r="G165" s="50">
        <f>IF('Town Data'!K161&gt;9,'Town Data'!J161,"*")</f>
        <v>359312.19</v>
      </c>
      <c r="H165" s="51" t="str">
        <f>IF('Town Data'!M161&gt;9,'Town Data'!L161,"*")</f>
        <v>*</v>
      </c>
      <c r="I165" s="22">
        <f t="shared" si="6"/>
        <v>1.7813793543481615E-2</v>
      </c>
      <c r="J165" s="22">
        <f t="shared" si="7"/>
        <v>-3.5180381717636662E-2</v>
      </c>
      <c r="K165" s="22" t="str">
        <f t="shared" si="8"/>
        <v/>
      </c>
    </row>
    <row r="166" spans="2:11" x14ac:dyDescent="0.25">
      <c r="B166" s="27" t="str">
        <f>'Town Data'!A162</f>
        <v>WESTMINSTER</v>
      </c>
      <c r="C166" s="49">
        <f>IF('Town Data'!C162&gt;9,'Town Data'!B162,"*")</f>
        <v>13945429.869999999</v>
      </c>
      <c r="D166" s="50">
        <f>IF('Town Data'!E162&gt;9,'Town Data'!D162,"*")</f>
        <v>1893104.13</v>
      </c>
      <c r="E166" s="51">
        <f>IF('Town Data'!G162&gt;9,'Town Data'!F162,"*")</f>
        <v>148117</v>
      </c>
      <c r="F166" s="50">
        <f>IF('Town Data'!I162&gt;9,'Town Data'!H162,"*")</f>
        <v>8162574.2400000002</v>
      </c>
      <c r="G166" s="50">
        <f>IF('Town Data'!K162&gt;9,'Town Data'!J162,"*")</f>
        <v>1918141.88</v>
      </c>
      <c r="H166" s="51">
        <f>IF('Town Data'!M162&gt;9,'Town Data'!L162,"*")</f>
        <v>138937.50000000006</v>
      </c>
      <c r="I166" s="22">
        <f t="shared" si="6"/>
        <v>0.70845978976357815</v>
      </c>
      <c r="J166" s="22">
        <f t="shared" si="7"/>
        <v>-1.3053127227481212E-2</v>
      </c>
      <c r="K166" s="22">
        <f t="shared" si="8"/>
        <v>6.606927575348584E-2</v>
      </c>
    </row>
    <row r="167" spans="2:11" x14ac:dyDescent="0.25">
      <c r="B167" s="27" t="str">
        <f>'Town Data'!A163</f>
        <v>WESTON</v>
      </c>
      <c r="C167" s="49">
        <f>IF('Town Data'!C163&gt;9,'Town Data'!B163,"*")</f>
        <v>1499703.04</v>
      </c>
      <c r="D167" s="50">
        <f>IF('Town Data'!E163&gt;9,'Town Data'!D163,"*")</f>
        <v>933122.42</v>
      </c>
      <c r="E167" s="51" t="str">
        <f>IF('Town Data'!G163&gt;9,'Town Data'!F163,"*")</f>
        <v>*</v>
      </c>
      <c r="F167" s="50">
        <f>IF('Town Data'!I163&gt;9,'Town Data'!H163,"*")</f>
        <v>1691399.23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-0.11333586216661572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WHITINGHAM</v>
      </c>
      <c r="C168" s="49">
        <f>IF('Town Data'!C164&gt;9,'Town Data'!B164,"*")</f>
        <v>1407040.37</v>
      </c>
      <c r="D168" s="50">
        <f>IF('Town Data'!E164&gt;9,'Town Data'!D164,"*")</f>
        <v>401220.25</v>
      </c>
      <c r="E168" s="51" t="str">
        <f>IF('Town Data'!G164&gt;9,'Town Data'!F164,"*")</f>
        <v>*</v>
      </c>
      <c r="F168" s="50">
        <f>IF('Town Data'!I164&gt;9,'Town Data'!H164,"*")</f>
        <v>1534173.95</v>
      </c>
      <c r="G168" s="50">
        <f>IF('Town Data'!K164&gt;9,'Town Data'!J164,"*")</f>
        <v>441811.58</v>
      </c>
      <c r="H168" s="51">
        <f>IF('Town Data'!M164&gt;9,'Town Data'!L164,"*")</f>
        <v>110209.00000000006</v>
      </c>
      <c r="I168" s="22">
        <f t="shared" si="6"/>
        <v>-8.2867773892262894E-2</v>
      </c>
      <c r="J168" s="22">
        <f t="shared" si="7"/>
        <v>-9.1874753486542865E-2</v>
      </c>
      <c r="K168" s="22" t="str">
        <f t="shared" si="8"/>
        <v/>
      </c>
    </row>
    <row r="169" spans="2:11" x14ac:dyDescent="0.25">
      <c r="B169" s="27" t="str">
        <f>'Town Data'!A165</f>
        <v>WILLIAMSTOWN</v>
      </c>
      <c r="C169" s="49">
        <f>IF('Town Data'!C165&gt;9,'Town Data'!B165,"*")</f>
        <v>4510887.29</v>
      </c>
      <c r="D169" s="50">
        <f>IF('Town Data'!E165&gt;9,'Town Data'!D165,"*")</f>
        <v>1361030.09</v>
      </c>
      <c r="E169" s="51" t="str">
        <f>IF('Town Data'!G165&gt;9,'Town Data'!F165,"*")</f>
        <v>*</v>
      </c>
      <c r="F169" s="50">
        <f>IF('Town Data'!I165&gt;9,'Town Data'!H165,"*")</f>
        <v>4578922.87</v>
      </c>
      <c r="G169" s="50">
        <f>IF('Town Data'!K165&gt;9,'Town Data'!J165,"*")</f>
        <v>1235187.8899999999</v>
      </c>
      <c r="H169" s="51" t="str">
        <f>IF('Town Data'!M165&gt;9,'Town Data'!L165,"*")</f>
        <v>*</v>
      </c>
      <c r="I169" s="22">
        <f t="shared" si="6"/>
        <v>-1.4858424553458371E-2</v>
      </c>
      <c r="J169" s="22">
        <f t="shared" si="7"/>
        <v>0.10188101827973735</v>
      </c>
      <c r="K169" s="22" t="str">
        <f t="shared" si="8"/>
        <v/>
      </c>
    </row>
    <row r="170" spans="2:11" x14ac:dyDescent="0.25">
      <c r="B170" s="27" t="str">
        <f>'Town Data'!A166</f>
        <v>WILLISTON</v>
      </c>
      <c r="C170" s="49">
        <f>IF('Town Data'!C166&gt;9,'Town Data'!B166,"*")</f>
        <v>221716335.80000001</v>
      </c>
      <c r="D170" s="50">
        <f>IF('Town Data'!E166&gt;9,'Town Data'!D166,"*")</f>
        <v>94165760.760000005</v>
      </c>
      <c r="E170" s="51">
        <f>IF('Town Data'!G166&gt;9,'Town Data'!F166,"*")</f>
        <v>4562517.3333333293</v>
      </c>
      <c r="F170" s="50">
        <f>IF('Town Data'!I166&gt;9,'Town Data'!H166,"*")</f>
        <v>267249347.31999999</v>
      </c>
      <c r="G170" s="50">
        <f>IF('Town Data'!K166&gt;9,'Town Data'!J166,"*")</f>
        <v>102684153.79000001</v>
      </c>
      <c r="H170" s="51">
        <f>IF('Town Data'!M166&gt;9,'Town Data'!L166,"*")</f>
        <v>5301240.3333333349</v>
      </c>
      <c r="I170" s="22">
        <f t="shared" si="6"/>
        <v>-0.17037651158593664</v>
      </c>
      <c r="J170" s="22">
        <f t="shared" si="7"/>
        <v>-8.2957230649443922E-2</v>
      </c>
      <c r="K170" s="22">
        <f t="shared" si="8"/>
        <v>-0.13934908692123157</v>
      </c>
    </row>
    <row r="171" spans="2:11" x14ac:dyDescent="0.25">
      <c r="B171" s="27" t="str">
        <f>'Town Data'!A167</f>
        <v>WILMINGTON</v>
      </c>
      <c r="C171" s="49">
        <f>IF('Town Data'!C167&gt;9,'Town Data'!B167,"*")</f>
        <v>12583396.550000001</v>
      </c>
      <c r="D171" s="50">
        <f>IF('Town Data'!E167&gt;9,'Town Data'!D167,"*")</f>
        <v>5601929.4400000004</v>
      </c>
      <c r="E171" s="51">
        <f>IF('Town Data'!G167&gt;9,'Town Data'!F167,"*")</f>
        <v>40771.166666666701</v>
      </c>
      <c r="F171" s="50">
        <f>IF('Town Data'!I167&gt;9,'Town Data'!H167,"*")</f>
        <v>12367155.57</v>
      </c>
      <c r="G171" s="50">
        <f>IF('Town Data'!K167&gt;9,'Town Data'!J167,"*")</f>
        <v>5179151.83</v>
      </c>
      <c r="H171" s="51">
        <f>IF('Town Data'!M167&gt;9,'Town Data'!L167,"*")</f>
        <v>34386.666666666621</v>
      </c>
      <c r="I171" s="22">
        <f t="shared" si="6"/>
        <v>1.748510227562379E-2</v>
      </c>
      <c r="J171" s="22">
        <f t="shared" si="7"/>
        <v>8.1630665382520812E-2</v>
      </c>
      <c r="K171" s="22">
        <f t="shared" si="8"/>
        <v>0.18566789453276722</v>
      </c>
    </row>
    <row r="172" spans="2:11" x14ac:dyDescent="0.25">
      <c r="B172" s="27" t="str">
        <f>'Town Data'!A168</f>
        <v>WINDSOR</v>
      </c>
      <c r="C172" s="49">
        <f>IF('Town Data'!C168&gt;9,'Town Data'!B168,"*")</f>
        <v>8784814.4100000001</v>
      </c>
      <c r="D172" s="50">
        <f>IF('Town Data'!E168&gt;9,'Town Data'!D168,"*")</f>
        <v>2878291.9</v>
      </c>
      <c r="E172" s="51">
        <f>IF('Town Data'!G168&gt;9,'Town Data'!F168,"*")</f>
        <v>133331</v>
      </c>
      <c r="F172" s="50">
        <f>IF('Town Data'!I168&gt;9,'Town Data'!H168,"*")</f>
        <v>8471412.2699999996</v>
      </c>
      <c r="G172" s="50">
        <f>IF('Town Data'!K168&gt;9,'Town Data'!J168,"*")</f>
        <v>2742410.94</v>
      </c>
      <c r="H172" s="51">
        <f>IF('Town Data'!M168&gt;9,'Town Data'!L168,"*")</f>
        <v>131178.99999999991</v>
      </c>
      <c r="I172" s="22">
        <f t="shared" si="6"/>
        <v>3.699526478127603E-2</v>
      </c>
      <c r="J172" s="22">
        <f t="shared" si="7"/>
        <v>4.9547993708047258E-2</v>
      </c>
      <c r="K172" s="22">
        <f t="shared" si="8"/>
        <v>1.6405064835073365E-2</v>
      </c>
    </row>
    <row r="173" spans="2:11" x14ac:dyDescent="0.25">
      <c r="B173" s="27" t="str">
        <f>'Town Data'!A169</f>
        <v>WINHALL</v>
      </c>
      <c r="C173" s="49">
        <f>IF('Town Data'!C169&gt;9,'Town Data'!B169,"*")</f>
        <v>1901140.13</v>
      </c>
      <c r="D173" s="50">
        <f>IF('Town Data'!E169&gt;9,'Town Data'!D169,"*")</f>
        <v>1217997.25</v>
      </c>
      <c r="E173" s="51" t="str">
        <f>IF('Town Data'!G169&gt;9,'Town Data'!F169,"*")</f>
        <v>*</v>
      </c>
      <c r="F173" s="50">
        <f>IF('Town Data'!I169&gt;9,'Town Data'!H169,"*")</f>
        <v>1927949.67</v>
      </c>
      <c r="G173" s="50">
        <f>IF('Town Data'!K169&gt;9,'Town Data'!J169,"*")</f>
        <v>1098953.1299999999</v>
      </c>
      <c r="H173" s="51" t="str">
        <f>IF('Town Data'!M169&gt;9,'Town Data'!L169,"*")</f>
        <v>*</v>
      </c>
      <c r="I173" s="22">
        <f t="shared" si="6"/>
        <v>-1.3905726076345156E-2</v>
      </c>
      <c r="J173" s="22">
        <f t="shared" si="7"/>
        <v>0.10832502019444644</v>
      </c>
      <c r="K173" s="22" t="str">
        <f t="shared" si="8"/>
        <v/>
      </c>
    </row>
    <row r="174" spans="2:11" x14ac:dyDescent="0.25">
      <c r="B174" s="27" t="str">
        <f>'Town Data'!A170</f>
        <v>WINOOSKI</v>
      </c>
      <c r="C174" s="49">
        <f>IF('Town Data'!C170&gt;9,'Town Data'!B170,"*")</f>
        <v>43817509.710000001</v>
      </c>
      <c r="D174" s="50">
        <f>IF('Town Data'!E170&gt;9,'Town Data'!D170,"*")</f>
        <v>4295833.17</v>
      </c>
      <c r="E174" s="51">
        <f>IF('Town Data'!G170&gt;9,'Town Data'!F170,"*")</f>
        <v>761588.16666666698</v>
      </c>
      <c r="F174" s="50">
        <f>IF('Town Data'!I170&gt;9,'Town Data'!H170,"*")</f>
        <v>58361174.280000001</v>
      </c>
      <c r="G174" s="50">
        <f>IF('Town Data'!K170&gt;9,'Town Data'!J170,"*")</f>
        <v>5269435.97</v>
      </c>
      <c r="H174" s="51">
        <f>IF('Town Data'!M170&gt;9,'Town Data'!L170,"*")</f>
        <v>1070035.1666666677</v>
      </c>
      <c r="I174" s="22">
        <f t="shared" si="6"/>
        <v>-0.24920102704280267</v>
      </c>
      <c r="J174" s="22">
        <f t="shared" si="7"/>
        <v>-0.18476413899759367</v>
      </c>
      <c r="K174" s="22">
        <f t="shared" si="8"/>
        <v>-0.28825875037440396</v>
      </c>
    </row>
    <row r="175" spans="2:11" x14ac:dyDescent="0.25">
      <c r="B175" s="27" t="str">
        <f>'Town Data'!A171</f>
        <v>WOLCOTT</v>
      </c>
      <c r="C175" s="49">
        <f>IF('Town Data'!C171&gt;9,'Town Data'!B171,"*")</f>
        <v>1788621.04</v>
      </c>
      <c r="D175" s="50">
        <f>IF('Town Data'!E171&gt;9,'Town Data'!D171,"*")</f>
        <v>593707.05000000005</v>
      </c>
      <c r="E175" s="51" t="str">
        <f>IF('Town Data'!G171&gt;9,'Town Data'!F171,"*")</f>
        <v>*</v>
      </c>
      <c r="F175" s="50">
        <f>IF('Town Data'!I171&gt;9,'Town Data'!H171,"*")</f>
        <v>2961669.92</v>
      </c>
      <c r="G175" s="50">
        <f>IF('Town Data'!K171&gt;9,'Town Data'!J171,"*")</f>
        <v>555429.62</v>
      </c>
      <c r="H175" s="51" t="str">
        <f>IF('Town Data'!M171&gt;9,'Town Data'!L171,"*")</f>
        <v>*</v>
      </c>
      <c r="I175" s="22">
        <f t="shared" si="6"/>
        <v>-0.39607684572762919</v>
      </c>
      <c r="J175" s="22">
        <f t="shared" si="7"/>
        <v>6.8914995926936798E-2</v>
      </c>
      <c r="K175" s="22" t="str">
        <f t="shared" si="8"/>
        <v/>
      </c>
    </row>
    <row r="176" spans="2:11" x14ac:dyDescent="0.25">
      <c r="B176" s="27" t="str">
        <f>'Town Data'!A172</f>
        <v>WOODSTOCK</v>
      </c>
      <c r="C176" s="49">
        <f>IF('Town Data'!C172&gt;9,'Town Data'!B172,"*")</f>
        <v>18282630.18</v>
      </c>
      <c r="D176" s="50">
        <f>IF('Town Data'!E172&gt;9,'Town Data'!D172,"*")</f>
        <v>5675155.4400000004</v>
      </c>
      <c r="E176" s="51">
        <f>IF('Town Data'!G172&gt;9,'Town Data'!F172,"*")</f>
        <v>465999.8333333336</v>
      </c>
      <c r="F176" s="50">
        <f>IF('Town Data'!I172&gt;9,'Town Data'!H172,"*")</f>
        <v>19300275.370000001</v>
      </c>
      <c r="G176" s="50">
        <f>IF('Town Data'!K172&gt;9,'Town Data'!J172,"*")</f>
        <v>5616338.7000000002</v>
      </c>
      <c r="H176" s="51">
        <f>IF('Town Data'!M172&gt;9,'Town Data'!L172,"*")</f>
        <v>497706.3333333336</v>
      </c>
      <c r="I176" s="22">
        <f t="shared" si="6"/>
        <v>-5.2726977749851724E-2</v>
      </c>
      <c r="J176" s="22">
        <f t="shared" si="7"/>
        <v>1.0472434648572783E-2</v>
      </c>
      <c r="K176" s="22">
        <f t="shared" si="8"/>
        <v>-6.3705237157922409E-2</v>
      </c>
    </row>
    <row r="177" spans="2:11" x14ac:dyDescent="0.25">
      <c r="B177" s="27" t="str">
        <f>'Town Data'!A173</f>
        <v>WORCESTER</v>
      </c>
      <c r="C177" s="49">
        <f>IF('Town Data'!C173&gt;9,'Town Data'!B173,"*")</f>
        <v>574710.72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1837805.26</v>
      </c>
      <c r="C2" s="38">
        <v>16</v>
      </c>
      <c r="D2" s="41">
        <v>423000.57</v>
      </c>
      <c r="E2" s="38">
        <v>15</v>
      </c>
      <c r="F2" s="38">
        <v>0</v>
      </c>
      <c r="G2" s="38">
        <v>0</v>
      </c>
      <c r="H2" s="41">
        <v>1949214.89</v>
      </c>
      <c r="I2" s="38">
        <v>19</v>
      </c>
      <c r="J2" s="41">
        <v>442786.31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377510.16</v>
      </c>
      <c r="C3" s="38">
        <v>10</v>
      </c>
      <c r="D3" s="41">
        <v>0</v>
      </c>
      <c r="E3" s="38">
        <v>0</v>
      </c>
      <c r="F3" s="38">
        <v>0</v>
      </c>
      <c r="G3" s="38">
        <v>0</v>
      </c>
      <c r="H3" s="41">
        <v>0</v>
      </c>
      <c r="I3" s="38">
        <v>0</v>
      </c>
      <c r="J3" s="41">
        <v>0</v>
      </c>
      <c r="K3" s="38">
        <v>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5673881.7400000002</v>
      </c>
      <c r="C4" s="38">
        <v>26</v>
      </c>
      <c r="D4" s="41">
        <v>1285709.28</v>
      </c>
      <c r="E4" s="38">
        <v>24</v>
      </c>
      <c r="F4" s="41">
        <v>0</v>
      </c>
      <c r="G4" s="38">
        <v>0</v>
      </c>
      <c r="H4" s="41">
        <v>4502414.68</v>
      </c>
      <c r="I4" s="38">
        <v>25</v>
      </c>
      <c r="J4" s="41">
        <v>1340142.72</v>
      </c>
      <c r="K4" s="38">
        <v>22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41206422.450000003</v>
      </c>
      <c r="C5" s="38">
        <v>40</v>
      </c>
      <c r="D5" s="41">
        <v>1418173.62</v>
      </c>
      <c r="E5" s="38">
        <v>37</v>
      </c>
      <c r="F5" s="38">
        <v>185821</v>
      </c>
      <c r="G5" s="38">
        <v>10</v>
      </c>
      <c r="H5" s="41">
        <v>32766998.73</v>
      </c>
      <c r="I5" s="38">
        <v>41</v>
      </c>
      <c r="J5" s="41">
        <v>1420093.82</v>
      </c>
      <c r="K5" s="38">
        <v>40</v>
      </c>
      <c r="L5" s="38">
        <v>122035.5</v>
      </c>
      <c r="M5" s="38">
        <v>10</v>
      </c>
      <c r="N5" s="34"/>
      <c r="O5" s="34"/>
      <c r="P5" s="34"/>
      <c r="Q5" s="34"/>
    </row>
    <row r="6" spans="1:17" x14ac:dyDescent="0.25">
      <c r="A6" s="37" t="s">
        <v>56</v>
      </c>
      <c r="B6" s="41">
        <v>0</v>
      </c>
      <c r="C6" s="38">
        <v>0</v>
      </c>
      <c r="D6" s="41">
        <v>0</v>
      </c>
      <c r="E6" s="38">
        <v>0</v>
      </c>
      <c r="F6" s="41">
        <v>0</v>
      </c>
      <c r="G6" s="38">
        <v>0</v>
      </c>
      <c r="H6" s="41">
        <v>274013.06</v>
      </c>
      <c r="I6" s="38">
        <v>10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1754386.59</v>
      </c>
      <c r="C7" s="38">
        <v>17</v>
      </c>
      <c r="D7" s="41">
        <v>436649.5</v>
      </c>
      <c r="E7" s="38">
        <v>14</v>
      </c>
      <c r="F7" s="41">
        <v>0</v>
      </c>
      <c r="G7" s="38">
        <v>0</v>
      </c>
      <c r="H7" s="41">
        <v>1833629.16</v>
      </c>
      <c r="I7" s="38">
        <v>18</v>
      </c>
      <c r="J7" s="41">
        <v>470116.47</v>
      </c>
      <c r="K7" s="38">
        <v>15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138681822.66</v>
      </c>
      <c r="C8" s="38">
        <v>236</v>
      </c>
      <c r="D8" s="41">
        <v>31711491.77</v>
      </c>
      <c r="E8" s="38">
        <v>214</v>
      </c>
      <c r="F8" s="41">
        <v>1221172.4999999993</v>
      </c>
      <c r="G8" s="38">
        <v>60</v>
      </c>
      <c r="H8" s="41">
        <v>139424309.94</v>
      </c>
      <c r="I8" s="38">
        <v>249</v>
      </c>
      <c r="J8" s="41">
        <v>31690243.829999998</v>
      </c>
      <c r="K8" s="38">
        <v>229</v>
      </c>
      <c r="L8" s="41">
        <v>1323260.6666666679</v>
      </c>
      <c r="M8" s="38">
        <v>64</v>
      </c>
      <c r="N8" s="34"/>
      <c r="O8" s="34"/>
      <c r="P8" s="34"/>
      <c r="Q8" s="34"/>
    </row>
    <row r="9" spans="1:17" x14ac:dyDescent="0.25">
      <c r="A9" s="37" t="s">
        <v>59</v>
      </c>
      <c r="B9" s="41">
        <v>29333391.329999998</v>
      </c>
      <c r="C9" s="38">
        <v>41</v>
      </c>
      <c r="D9" s="41">
        <v>3489618.03</v>
      </c>
      <c r="E9" s="38">
        <v>39</v>
      </c>
      <c r="F9" s="38">
        <v>236063.50000000003</v>
      </c>
      <c r="G9" s="38">
        <v>10</v>
      </c>
      <c r="H9" s="41">
        <v>35874381.369999997</v>
      </c>
      <c r="I9" s="38">
        <v>43</v>
      </c>
      <c r="J9" s="41">
        <v>3488420.85</v>
      </c>
      <c r="K9" s="38">
        <v>40</v>
      </c>
      <c r="L9" s="38">
        <v>341568.33333333372</v>
      </c>
      <c r="M9" s="38">
        <v>13</v>
      </c>
      <c r="N9" s="34"/>
      <c r="O9" s="34"/>
      <c r="P9" s="34"/>
      <c r="Q9" s="34"/>
    </row>
    <row r="10" spans="1:17" x14ac:dyDescent="0.25">
      <c r="A10" s="37" t="s">
        <v>60</v>
      </c>
      <c r="B10" s="41">
        <v>52719534.25</v>
      </c>
      <c r="C10" s="38">
        <v>51</v>
      </c>
      <c r="D10" s="41">
        <v>4158023.03</v>
      </c>
      <c r="E10" s="38">
        <v>44</v>
      </c>
      <c r="F10" s="41">
        <v>353670.66666666669</v>
      </c>
      <c r="G10" s="38">
        <v>14</v>
      </c>
      <c r="H10" s="41">
        <v>53757517.200000003</v>
      </c>
      <c r="I10" s="38">
        <v>53</v>
      </c>
      <c r="J10" s="41">
        <v>3880236.4</v>
      </c>
      <c r="K10" s="38">
        <v>45</v>
      </c>
      <c r="L10" s="41">
        <v>132285.66666666669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133610072.69</v>
      </c>
      <c r="C11" s="38">
        <v>258</v>
      </c>
      <c r="D11" s="41">
        <v>34888274.189999998</v>
      </c>
      <c r="E11" s="38">
        <v>236</v>
      </c>
      <c r="F11" s="38">
        <v>629124.83333333314</v>
      </c>
      <c r="G11" s="38">
        <v>69</v>
      </c>
      <c r="H11" s="41">
        <v>120422275.72</v>
      </c>
      <c r="I11" s="38">
        <v>273</v>
      </c>
      <c r="J11" s="41">
        <v>36449570.969999999</v>
      </c>
      <c r="K11" s="38">
        <v>246</v>
      </c>
      <c r="L11" s="38">
        <v>599811.50000000012</v>
      </c>
      <c r="M11" s="38">
        <v>77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623847.43999999994</v>
      </c>
      <c r="C12" s="38">
        <v>11</v>
      </c>
      <c r="D12" s="41">
        <v>251954.05</v>
      </c>
      <c r="E12" s="38">
        <v>10</v>
      </c>
      <c r="F12" s="41">
        <v>0</v>
      </c>
      <c r="G12" s="38">
        <v>0</v>
      </c>
      <c r="H12" s="41">
        <v>735977.29</v>
      </c>
      <c r="I12" s="38">
        <v>11</v>
      </c>
      <c r="J12" s="41">
        <v>257775.59</v>
      </c>
      <c r="K12" s="38">
        <v>10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49639752.240000002</v>
      </c>
      <c r="C13" s="38">
        <v>64</v>
      </c>
      <c r="D13" s="41">
        <v>18883040.82</v>
      </c>
      <c r="E13" s="38">
        <v>62</v>
      </c>
      <c r="F13" s="38">
        <v>228795.5</v>
      </c>
      <c r="G13" s="38">
        <v>30</v>
      </c>
      <c r="H13" s="38">
        <v>59761789.439999998</v>
      </c>
      <c r="I13" s="38">
        <v>71</v>
      </c>
      <c r="J13" s="38">
        <v>18385605.66</v>
      </c>
      <c r="K13" s="38">
        <v>68</v>
      </c>
      <c r="L13" s="38">
        <v>262499.16666666669</v>
      </c>
      <c r="M13" s="38">
        <v>30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13808958.199999999</v>
      </c>
      <c r="C14" s="38">
        <v>41</v>
      </c>
      <c r="D14" s="41">
        <v>4299774.92</v>
      </c>
      <c r="E14" s="38">
        <v>37</v>
      </c>
      <c r="F14" s="38">
        <v>221179.33333333334</v>
      </c>
      <c r="G14" s="38">
        <v>17</v>
      </c>
      <c r="H14" s="41">
        <v>15202218.66</v>
      </c>
      <c r="I14" s="38">
        <v>41</v>
      </c>
      <c r="J14" s="41">
        <v>4536774.0199999996</v>
      </c>
      <c r="K14" s="38">
        <v>36</v>
      </c>
      <c r="L14" s="38">
        <v>220421.00000000009</v>
      </c>
      <c r="M14" s="38">
        <v>17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23635020.460000001</v>
      </c>
      <c r="C15" s="38">
        <v>52</v>
      </c>
      <c r="D15" s="41">
        <v>5443953.3300000001</v>
      </c>
      <c r="E15" s="38">
        <v>46</v>
      </c>
      <c r="F15" s="38">
        <v>367861.83333333302</v>
      </c>
      <c r="G15" s="38">
        <v>22</v>
      </c>
      <c r="H15" s="41">
        <v>24069327.170000002</v>
      </c>
      <c r="I15" s="38">
        <v>52</v>
      </c>
      <c r="J15" s="41">
        <v>5396422.3899999997</v>
      </c>
      <c r="K15" s="38">
        <v>48</v>
      </c>
      <c r="L15" s="38">
        <v>276964.66666666669</v>
      </c>
      <c r="M15" s="38">
        <v>20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28436202.620000001</v>
      </c>
      <c r="C16" s="38">
        <v>84</v>
      </c>
      <c r="D16" s="41">
        <v>4038788.61</v>
      </c>
      <c r="E16" s="38">
        <v>78</v>
      </c>
      <c r="F16" s="38">
        <v>357198.3333333336</v>
      </c>
      <c r="G16" s="38">
        <v>11</v>
      </c>
      <c r="H16" s="41">
        <v>29607754.32</v>
      </c>
      <c r="I16" s="38">
        <v>84</v>
      </c>
      <c r="J16" s="41">
        <v>4164032.89</v>
      </c>
      <c r="K16" s="38">
        <v>77</v>
      </c>
      <c r="L16" s="38">
        <v>244570.66666666637</v>
      </c>
      <c r="M16" s="38">
        <v>12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135620468.00999999</v>
      </c>
      <c r="C17" s="38">
        <v>301</v>
      </c>
      <c r="D17" s="41">
        <v>22853577.010000002</v>
      </c>
      <c r="E17" s="38">
        <v>266</v>
      </c>
      <c r="F17" s="41">
        <v>1460000.166666666</v>
      </c>
      <c r="G17" s="38">
        <v>85</v>
      </c>
      <c r="H17" s="41">
        <v>133573595.12</v>
      </c>
      <c r="I17" s="38">
        <v>304</v>
      </c>
      <c r="J17" s="41">
        <v>23525448.469999999</v>
      </c>
      <c r="K17" s="38">
        <v>278</v>
      </c>
      <c r="L17" s="41">
        <v>2320534.5000000009</v>
      </c>
      <c r="M17" s="38">
        <v>86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1145792.1399999999</v>
      </c>
      <c r="C18" s="38">
        <v>12</v>
      </c>
      <c r="D18" s="41">
        <v>410804.37</v>
      </c>
      <c r="E18" s="38">
        <v>12</v>
      </c>
      <c r="F18" s="38">
        <v>0</v>
      </c>
      <c r="G18" s="38">
        <v>0</v>
      </c>
      <c r="H18" s="41">
        <v>1546689.63</v>
      </c>
      <c r="I18" s="38">
        <v>13</v>
      </c>
      <c r="J18" s="41">
        <v>485877.89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3902885.02</v>
      </c>
      <c r="C19" s="38">
        <v>14</v>
      </c>
      <c r="D19" s="41">
        <v>1048714.56</v>
      </c>
      <c r="E19" s="38">
        <v>13</v>
      </c>
      <c r="F19" s="38">
        <v>0</v>
      </c>
      <c r="G19" s="38">
        <v>0</v>
      </c>
      <c r="H19" s="41">
        <v>4410682.1900000004</v>
      </c>
      <c r="I19" s="38">
        <v>14</v>
      </c>
      <c r="J19" s="41">
        <v>1107104.6100000001</v>
      </c>
      <c r="K19" s="38">
        <v>12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1879383.65</v>
      </c>
      <c r="C20" s="38">
        <v>16</v>
      </c>
      <c r="D20" s="41">
        <v>910236.72</v>
      </c>
      <c r="E20" s="38">
        <v>14</v>
      </c>
      <c r="F20" s="38">
        <v>0</v>
      </c>
      <c r="G20" s="38">
        <v>0</v>
      </c>
      <c r="H20" s="41">
        <v>1865205.88</v>
      </c>
      <c r="I20" s="38">
        <v>17</v>
      </c>
      <c r="J20" s="41">
        <v>896467.68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17138349.760000002</v>
      </c>
      <c r="C21" s="38">
        <v>76</v>
      </c>
      <c r="D21" s="41">
        <v>4852123.6100000003</v>
      </c>
      <c r="E21" s="38">
        <v>67</v>
      </c>
      <c r="F21" s="38">
        <v>180572</v>
      </c>
      <c r="G21" s="38">
        <v>14</v>
      </c>
      <c r="H21" s="41">
        <v>17110895.73</v>
      </c>
      <c r="I21" s="38">
        <v>80</v>
      </c>
      <c r="J21" s="41">
        <v>4669086.03</v>
      </c>
      <c r="K21" s="38">
        <v>71</v>
      </c>
      <c r="L21" s="41">
        <v>227270.33333333334</v>
      </c>
      <c r="M21" s="38">
        <v>18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12260110.380000001</v>
      </c>
      <c r="C22" s="38">
        <v>10</v>
      </c>
      <c r="D22" s="41">
        <v>0</v>
      </c>
      <c r="E22" s="38">
        <v>0</v>
      </c>
      <c r="F22" s="38">
        <v>0</v>
      </c>
      <c r="G22" s="38">
        <v>0</v>
      </c>
      <c r="H22" s="41">
        <v>0</v>
      </c>
      <c r="I22" s="38">
        <v>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2911997.12</v>
      </c>
      <c r="C23" s="38">
        <v>31</v>
      </c>
      <c r="D23" s="41">
        <v>1459534.9</v>
      </c>
      <c r="E23" s="38">
        <v>28</v>
      </c>
      <c r="F23" s="41">
        <v>0</v>
      </c>
      <c r="G23" s="38">
        <v>0</v>
      </c>
      <c r="H23" s="41">
        <v>2569522.54</v>
      </c>
      <c r="I23" s="38">
        <v>32</v>
      </c>
      <c r="J23" s="41">
        <v>1403303.1</v>
      </c>
      <c r="K23" s="38">
        <v>29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233965800.99000001</v>
      </c>
      <c r="C24" s="38">
        <v>586</v>
      </c>
      <c r="D24" s="41">
        <v>58556910.229999997</v>
      </c>
      <c r="E24" s="38">
        <v>520</v>
      </c>
      <c r="F24" s="38">
        <v>2982940.3333333344</v>
      </c>
      <c r="G24" s="38">
        <v>119</v>
      </c>
      <c r="H24" s="41">
        <v>231958265.06</v>
      </c>
      <c r="I24" s="38">
        <v>613</v>
      </c>
      <c r="J24" s="41">
        <v>57147275.43</v>
      </c>
      <c r="K24" s="38">
        <v>545</v>
      </c>
      <c r="L24" s="38">
        <v>2800165.666666666</v>
      </c>
      <c r="M24" s="38">
        <v>129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232836398.77000001</v>
      </c>
      <c r="C25" s="38">
        <v>20</v>
      </c>
      <c r="D25" s="38">
        <v>728109.91</v>
      </c>
      <c r="E25" s="38">
        <v>16</v>
      </c>
      <c r="F25" s="38">
        <v>0</v>
      </c>
      <c r="G25" s="38">
        <v>0</v>
      </c>
      <c r="H25" s="41">
        <v>222231195.83000001</v>
      </c>
      <c r="I25" s="38">
        <v>20</v>
      </c>
      <c r="J25" s="41">
        <v>678846.05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470081.54</v>
      </c>
      <c r="C26" s="38">
        <v>12</v>
      </c>
      <c r="D26" s="41">
        <v>125196.4</v>
      </c>
      <c r="E26" s="38">
        <v>11</v>
      </c>
      <c r="F26" s="38">
        <v>0</v>
      </c>
      <c r="G26" s="38">
        <v>0</v>
      </c>
      <c r="H26" s="41">
        <v>533312.37</v>
      </c>
      <c r="I26" s="38">
        <v>11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12459312.58</v>
      </c>
      <c r="C27" s="38">
        <v>75</v>
      </c>
      <c r="D27" s="41">
        <v>4031780.26</v>
      </c>
      <c r="E27" s="38">
        <v>72</v>
      </c>
      <c r="F27" s="41">
        <v>212354.00000000006</v>
      </c>
      <c r="G27" s="38">
        <v>10</v>
      </c>
      <c r="H27" s="41">
        <v>12379316.33</v>
      </c>
      <c r="I27" s="38">
        <v>73</v>
      </c>
      <c r="J27" s="41">
        <v>4243778.12</v>
      </c>
      <c r="K27" s="38">
        <v>67</v>
      </c>
      <c r="L27" s="41">
        <v>257496.00000000003</v>
      </c>
      <c r="M27" s="38">
        <v>10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17136386.239999998</v>
      </c>
      <c r="C28" s="38">
        <v>62</v>
      </c>
      <c r="D28" s="41">
        <v>5965309.5300000003</v>
      </c>
      <c r="E28" s="38">
        <v>58</v>
      </c>
      <c r="F28" s="38">
        <v>0</v>
      </c>
      <c r="G28" s="38">
        <v>0</v>
      </c>
      <c r="H28" s="41">
        <v>16722190.390000001</v>
      </c>
      <c r="I28" s="38">
        <v>62</v>
      </c>
      <c r="J28" s="41">
        <v>6244149.0999999996</v>
      </c>
      <c r="K28" s="38">
        <v>59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1449800.73</v>
      </c>
      <c r="C29" s="38">
        <v>13</v>
      </c>
      <c r="D29" s="41">
        <v>274310.06</v>
      </c>
      <c r="E29" s="38">
        <v>13</v>
      </c>
      <c r="F29" s="38">
        <v>0</v>
      </c>
      <c r="G29" s="38">
        <v>0</v>
      </c>
      <c r="H29" s="41">
        <v>1292983.3</v>
      </c>
      <c r="I29" s="38">
        <v>15</v>
      </c>
      <c r="J29" s="41">
        <v>273165.84000000003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447169.1</v>
      </c>
      <c r="C30" s="38">
        <v>10</v>
      </c>
      <c r="D30" s="41">
        <v>0</v>
      </c>
      <c r="E30" s="38">
        <v>0</v>
      </c>
      <c r="F30" s="38">
        <v>0</v>
      </c>
      <c r="G30" s="38">
        <v>0</v>
      </c>
      <c r="H30" s="41">
        <v>0</v>
      </c>
      <c r="I30" s="38">
        <v>0</v>
      </c>
      <c r="J30" s="41">
        <v>0</v>
      </c>
      <c r="K30" s="38">
        <v>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6245695.1399999997</v>
      </c>
      <c r="C31" s="38">
        <v>49</v>
      </c>
      <c r="D31" s="41">
        <v>2129718.66</v>
      </c>
      <c r="E31" s="38">
        <v>39</v>
      </c>
      <c r="F31" s="38">
        <v>0</v>
      </c>
      <c r="G31" s="38">
        <v>0</v>
      </c>
      <c r="H31" s="41">
        <v>6068162.2000000002</v>
      </c>
      <c r="I31" s="38">
        <v>49</v>
      </c>
      <c r="J31" s="41">
        <v>2133274.7400000002</v>
      </c>
      <c r="K31" s="38">
        <v>38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2327460.14</v>
      </c>
      <c r="C32" s="38">
        <v>18</v>
      </c>
      <c r="D32" s="41">
        <v>294681.15000000002</v>
      </c>
      <c r="E32" s="38">
        <v>18</v>
      </c>
      <c r="F32" s="41">
        <v>0</v>
      </c>
      <c r="G32" s="38">
        <v>0</v>
      </c>
      <c r="H32" s="41">
        <v>3274884.82</v>
      </c>
      <c r="I32" s="38">
        <v>18</v>
      </c>
      <c r="J32" s="41">
        <v>255844.34</v>
      </c>
      <c r="K32" s="38">
        <v>17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8307386.0300000003</v>
      </c>
      <c r="C33" s="38">
        <v>59</v>
      </c>
      <c r="D33" s="41">
        <v>2284704.16</v>
      </c>
      <c r="E33" s="38">
        <v>52</v>
      </c>
      <c r="F33" s="41">
        <v>86317.5</v>
      </c>
      <c r="G33" s="38">
        <v>14</v>
      </c>
      <c r="H33" s="41">
        <v>7943005.7699999996</v>
      </c>
      <c r="I33" s="38">
        <v>65</v>
      </c>
      <c r="J33" s="41">
        <v>2210400.09</v>
      </c>
      <c r="K33" s="38">
        <v>58</v>
      </c>
      <c r="L33" s="41">
        <v>113268.5</v>
      </c>
      <c r="M33" s="38">
        <v>15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28313189.239999998</v>
      </c>
      <c r="C34" s="38">
        <v>46</v>
      </c>
      <c r="D34" s="41">
        <v>4710645.17</v>
      </c>
      <c r="E34" s="38">
        <v>40</v>
      </c>
      <c r="F34" s="38">
        <v>153328.33333333369</v>
      </c>
      <c r="G34" s="38">
        <v>11</v>
      </c>
      <c r="H34" s="41">
        <v>28040651.629999999</v>
      </c>
      <c r="I34" s="38">
        <v>44</v>
      </c>
      <c r="J34" s="41">
        <v>4749133.5999999996</v>
      </c>
      <c r="K34" s="38">
        <v>39</v>
      </c>
      <c r="L34" s="38">
        <v>185276.16666666637</v>
      </c>
      <c r="M34" s="38">
        <v>13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425665753.67000002</v>
      </c>
      <c r="C35" s="38">
        <v>224</v>
      </c>
      <c r="D35" s="41">
        <v>82333740.689999998</v>
      </c>
      <c r="E35" s="38">
        <v>193</v>
      </c>
      <c r="F35" s="38">
        <v>3434499.8333333363</v>
      </c>
      <c r="G35" s="38">
        <v>59</v>
      </c>
      <c r="H35" s="41">
        <v>406409332.73000002</v>
      </c>
      <c r="I35" s="38">
        <v>243</v>
      </c>
      <c r="J35" s="41">
        <v>81964180.370000005</v>
      </c>
      <c r="K35" s="38">
        <v>209</v>
      </c>
      <c r="L35" s="38">
        <v>3232841.3333333298</v>
      </c>
      <c r="M35" s="38">
        <v>65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0</v>
      </c>
      <c r="C36" s="38">
        <v>0</v>
      </c>
      <c r="D36" s="41">
        <v>0</v>
      </c>
      <c r="E36" s="38">
        <v>0</v>
      </c>
      <c r="F36" s="38">
        <v>0</v>
      </c>
      <c r="G36" s="38">
        <v>0</v>
      </c>
      <c r="H36" s="41">
        <v>570973.98</v>
      </c>
      <c r="I36" s="38">
        <v>11</v>
      </c>
      <c r="J36" s="41">
        <v>305268.84999999998</v>
      </c>
      <c r="K36" s="38">
        <v>11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1191653.73</v>
      </c>
      <c r="C37" s="38">
        <v>11</v>
      </c>
      <c r="D37" s="41">
        <v>447046.99</v>
      </c>
      <c r="E37" s="38">
        <v>11</v>
      </c>
      <c r="F37" s="38">
        <v>0</v>
      </c>
      <c r="G37" s="38">
        <v>0</v>
      </c>
      <c r="H37" s="41">
        <v>1201396.06</v>
      </c>
      <c r="I37" s="38">
        <v>12</v>
      </c>
      <c r="J37" s="41">
        <v>453206.38</v>
      </c>
      <c r="K37" s="38">
        <v>12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998703.66</v>
      </c>
      <c r="C38" s="38">
        <v>10</v>
      </c>
      <c r="D38" s="41">
        <v>0</v>
      </c>
      <c r="E38" s="38">
        <v>0</v>
      </c>
      <c r="F38" s="38">
        <v>0</v>
      </c>
      <c r="G38" s="38">
        <v>0</v>
      </c>
      <c r="H38" s="41">
        <v>1166434.6200000001</v>
      </c>
      <c r="I38" s="38">
        <v>11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2005757.77</v>
      </c>
      <c r="C39" s="38">
        <v>10</v>
      </c>
      <c r="D39" s="41">
        <v>851356.14</v>
      </c>
      <c r="E39" s="38">
        <v>10</v>
      </c>
      <c r="F39" s="38">
        <v>0</v>
      </c>
      <c r="G39" s="38">
        <v>0</v>
      </c>
      <c r="H39" s="41">
        <v>2043850.59</v>
      </c>
      <c r="I39" s="38">
        <v>11</v>
      </c>
      <c r="J39" s="41">
        <v>769089.95</v>
      </c>
      <c r="K39" s="38">
        <v>11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1678557.16</v>
      </c>
      <c r="C40" s="38">
        <v>24</v>
      </c>
      <c r="D40" s="41">
        <v>634550.57999999996</v>
      </c>
      <c r="E40" s="38">
        <v>21</v>
      </c>
      <c r="F40" s="41">
        <v>0</v>
      </c>
      <c r="G40" s="38">
        <v>0</v>
      </c>
      <c r="H40" s="41">
        <v>1504929.3</v>
      </c>
      <c r="I40" s="38">
        <v>22</v>
      </c>
      <c r="J40" s="41">
        <v>582403.44999999995</v>
      </c>
      <c r="K40" s="38">
        <v>20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2547604.4300000002</v>
      </c>
      <c r="C41" s="38">
        <v>13</v>
      </c>
      <c r="D41" s="41">
        <v>434060.99</v>
      </c>
      <c r="E41" s="38">
        <v>12</v>
      </c>
      <c r="F41" s="38">
        <v>0</v>
      </c>
      <c r="G41" s="38">
        <v>0</v>
      </c>
      <c r="H41" s="41">
        <v>2947966.52</v>
      </c>
      <c r="I41" s="38">
        <v>15</v>
      </c>
      <c r="J41" s="41">
        <v>531630.27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3670545.4</v>
      </c>
      <c r="C42" s="38">
        <v>35</v>
      </c>
      <c r="D42" s="41">
        <v>2197187.38</v>
      </c>
      <c r="E42" s="38">
        <v>30</v>
      </c>
      <c r="F42" s="38">
        <v>0</v>
      </c>
      <c r="G42" s="38">
        <v>0</v>
      </c>
      <c r="H42" s="41">
        <v>3183039.97</v>
      </c>
      <c r="I42" s="38">
        <v>37</v>
      </c>
      <c r="J42" s="41">
        <v>2005758.61</v>
      </c>
      <c r="K42" s="38">
        <v>34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67496155.450000003</v>
      </c>
      <c r="C43" s="38">
        <v>91</v>
      </c>
      <c r="D43" s="41">
        <v>22272367.329999998</v>
      </c>
      <c r="E43" s="38">
        <v>82</v>
      </c>
      <c r="F43" s="38">
        <v>371961.00000000006</v>
      </c>
      <c r="G43" s="38">
        <v>39</v>
      </c>
      <c r="H43" s="41">
        <v>66432896.159999996</v>
      </c>
      <c r="I43" s="38">
        <v>91</v>
      </c>
      <c r="J43" s="41">
        <v>22294541.420000002</v>
      </c>
      <c r="K43" s="38">
        <v>85</v>
      </c>
      <c r="L43" s="38">
        <v>317071.50000000006</v>
      </c>
      <c r="M43" s="38">
        <v>45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6048641.9000000004</v>
      </c>
      <c r="C44" s="38">
        <v>51</v>
      </c>
      <c r="D44" s="41">
        <v>2319757.92</v>
      </c>
      <c r="E44" s="38">
        <v>44</v>
      </c>
      <c r="F44" s="38">
        <v>0</v>
      </c>
      <c r="G44" s="38">
        <v>0</v>
      </c>
      <c r="H44" s="41">
        <v>7769913.1200000001</v>
      </c>
      <c r="I44" s="38">
        <v>52</v>
      </c>
      <c r="J44" s="41">
        <v>2768601.55</v>
      </c>
      <c r="K44" s="38">
        <v>44</v>
      </c>
      <c r="L44" s="38">
        <v>92606.333333333372</v>
      </c>
      <c r="M44" s="38">
        <v>10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7154126.7400000002</v>
      </c>
      <c r="C45" s="38">
        <v>38</v>
      </c>
      <c r="D45" s="41">
        <v>5634257.8099999996</v>
      </c>
      <c r="E45" s="38">
        <v>34</v>
      </c>
      <c r="F45" s="38">
        <v>0</v>
      </c>
      <c r="G45" s="38">
        <v>0</v>
      </c>
      <c r="H45" s="41">
        <v>8626118.0099999998</v>
      </c>
      <c r="I45" s="38">
        <v>41</v>
      </c>
      <c r="J45" s="41">
        <v>7287981.0499999998</v>
      </c>
      <c r="K45" s="38">
        <v>38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5626609.71</v>
      </c>
      <c r="C46" s="38">
        <v>24</v>
      </c>
      <c r="D46" s="41">
        <v>1452554.4</v>
      </c>
      <c r="E46" s="38">
        <v>22</v>
      </c>
      <c r="F46" s="38">
        <v>0</v>
      </c>
      <c r="G46" s="38">
        <v>0</v>
      </c>
      <c r="H46" s="41">
        <v>5716152.8300000001</v>
      </c>
      <c r="I46" s="38">
        <v>23</v>
      </c>
      <c r="J46" s="41">
        <v>1341244.44</v>
      </c>
      <c r="K46" s="38">
        <v>21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501258.8</v>
      </c>
      <c r="C47" s="38">
        <v>13</v>
      </c>
      <c r="D47" s="41">
        <v>225665.04</v>
      </c>
      <c r="E47" s="38">
        <v>12</v>
      </c>
      <c r="F47" s="38">
        <v>0</v>
      </c>
      <c r="G47" s="38">
        <v>0</v>
      </c>
      <c r="H47" s="41">
        <v>538587.92000000004</v>
      </c>
      <c r="I47" s="38">
        <v>12</v>
      </c>
      <c r="J47" s="41">
        <v>273254.26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14112019.74</v>
      </c>
      <c r="C48" s="38">
        <v>38</v>
      </c>
      <c r="D48" s="41">
        <v>4429815.47</v>
      </c>
      <c r="E48" s="38">
        <v>34</v>
      </c>
      <c r="F48" s="38">
        <v>167285.66666666677</v>
      </c>
      <c r="G48" s="38">
        <v>12</v>
      </c>
      <c r="H48" s="41">
        <v>15534081.02</v>
      </c>
      <c r="I48" s="38">
        <v>39</v>
      </c>
      <c r="J48" s="41">
        <v>4888698.83</v>
      </c>
      <c r="K48" s="38">
        <v>35</v>
      </c>
      <c r="L48" s="38">
        <v>285126.83333333355</v>
      </c>
      <c r="M48" s="38">
        <v>10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1221169.99</v>
      </c>
      <c r="C49" s="38">
        <v>12</v>
      </c>
      <c r="D49" s="41">
        <v>0</v>
      </c>
      <c r="E49" s="38">
        <v>0</v>
      </c>
      <c r="F49" s="38">
        <v>0</v>
      </c>
      <c r="G49" s="38">
        <v>0</v>
      </c>
      <c r="H49" s="41">
        <v>1160917.3700000001</v>
      </c>
      <c r="I49" s="38">
        <v>14</v>
      </c>
      <c r="J49" s="41">
        <v>380844.73</v>
      </c>
      <c r="K49" s="38">
        <v>12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18526037.010000002</v>
      </c>
      <c r="C50" s="38">
        <v>61</v>
      </c>
      <c r="D50" s="41">
        <v>5762693.8200000003</v>
      </c>
      <c r="E50" s="38">
        <v>56</v>
      </c>
      <c r="F50" s="38">
        <v>284482.83333333273</v>
      </c>
      <c r="G50" s="38">
        <v>13</v>
      </c>
      <c r="H50" s="41">
        <v>28225234.949999999</v>
      </c>
      <c r="I50" s="38">
        <v>62</v>
      </c>
      <c r="J50" s="41">
        <v>5396605.1100000003</v>
      </c>
      <c r="K50" s="38">
        <v>57</v>
      </c>
      <c r="L50" s="38">
        <v>59442.333333333299</v>
      </c>
      <c r="M50" s="38">
        <v>17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155442831.61000001</v>
      </c>
      <c r="C51" s="38">
        <v>293</v>
      </c>
      <c r="D51" s="41">
        <v>42781399.869999997</v>
      </c>
      <c r="E51" s="38">
        <v>264</v>
      </c>
      <c r="F51" s="41">
        <v>625417</v>
      </c>
      <c r="G51" s="38">
        <v>71</v>
      </c>
      <c r="H51" s="41">
        <v>150959087.36000001</v>
      </c>
      <c r="I51" s="38">
        <v>291</v>
      </c>
      <c r="J51" s="41">
        <v>42198227.049999997</v>
      </c>
      <c r="K51" s="38">
        <v>269</v>
      </c>
      <c r="L51" s="41">
        <v>988653.99999999988</v>
      </c>
      <c r="M51" s="38">
        <v>82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16894957.02</v>
      </c>
      <c r="C52" s="38">
        <v>49</v>
      </c>
      <c r="D52" s="41">
        <v>4111584.12</v>
      </c>
      <c r="E52" s="38">
        <v>47</v>
      </c>
      <c r="F52" s="41">
        <v>0</v>
      </c>
      <c r="G52" s="38">
        <v>0</v>
      </c>
      <c r="H52" s="41">
        <v>18952905.739999998</v>
      </c>
      <c r="I52" s="38">
        <v>51</v>
      </c>
      <c r="J52" s="41">
        <v>4079743.77</v>
      </c>
      <c r="K52" s="38">
        <v>51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10956043.08</v>
      </c>
      <c r="C53" s="38">
        <v>41</v>
      </c>
      <c r="D53" s="41">
        <v>3799232.52</v>
      </c>
      <c r="E53" s="38">
        <v>41</v>
      </c>
      <c r="F53" s="41">
        <v>0</v>
      </c>
      <c r="G53" s="38">
        <v>0</v>
      </c>
      <c r="H53" s="41">
        <v>11380630.68</v>
      </c>
      <c r="I53" s="38">
        <v>45</v>
      </c>
      <c r="J53" s="41">
        <v>3935226.64</v>
      </c>
      <c r="K53" s="38">
        <v>43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1923491.55</v>
      </c>
      <c r="C54" s="38">
        <v>17</v>
      </c>
      <c r="D54" s="41">
        <v>450795.66</v>
      </c>
      <c r="E54" s="38">
        <v>14</v>
      </c>
      <c r="F54" s="41">
        <v>0</v>
      </c>
      <c r="G54" s="38">
        <v>0</v>
      </c>
      <c r="H54" s="41">
        <v>1940102.7</v>
      </c>
      <c r="I54" s="38">
        <v>19</v>
      </c>
      <c r="J54" s="41">
        <v>402247.67999999999</v>
      </c>
      <c r="K54" s="38">
        <v>18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12317425.380000001</v>
      </c>
      <c r="C55" s="38">
        <v>30</v>
      </c>
      <c r="D55" s="41">
        <v>1757527.48</v>
      </c>
      <c r="E55" s="38">
        <v>26</v>
      </c>
      <c r="F55" s="41">
        <v>121458.66666666667</v>
      </c>
      <c r="G55" s="38">
        <v>10</v>
      </c>
      <c r="H55" s="41">
        <v>12547536.33</v>
      </c>
      <c r="I55" s="38">
        <v>31</v>
      </c>
      <c r="J55" s="41">
        <v>1654156.4</v>
      </c>
      <c r="K55" s="38">
        <v>27</v>
      </c>
      <c r="L55" s="41">
        <v>50381.000000000029</v>
      </c>
      <c r="M55" s="38">
        <v>11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6977125.6399999997</v>
      </c>
      <c r="C56" s="38">
        <v>37</v>
      </c>
      <c r="D56" s="41">
        <v>2885589.58</v>
      </c>
      <c r="E56" s="38">
        <v>29</v>
      </c>
      <c r="F56" s="41">
        <v>0</v>
      </c>
      <c r="G56" s="38">
        <v>0</v>
      </c>
      <c r="H56" s="41">
        <v>7095248.3799999999</v>
      </c>
      <c r="I56" s="38">
        <v>30</v>
      </c>
      <c r="J56" s="41">
        <v>3207839.25</v>
      </c>
      <c r="K56" s="38">
        <v>28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1489515.4</v>
      </c>
      <c r="I57" s="38">
        <v>12</v>
      </c>
      <c r="J57" s="41">
        <v>384354.26</v>
      </c>
      <c r="K57" s="38">
        <v>12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3555362.46</v>
      </c>
      <c r="C58" s="38">
        <v>23</v>
      </c>
      <c r="D58" s="41">
        <v>1793824.42</v>
      </c>
      <c r="E58" s="38">
        <v>22</v>
      </c>
      <c r="F58" s="38">
        <v>0</v>
      </c>
      <c r="G58" s="38">
        <v>0</v>
      </c>
      <c r="H58" s="41">
        <v>3907553.43</v>
      </c>
      <c r="I58" s="38">
        <v>24</v>
      </c>
      <c r="J58" s="41">
        <v>2025538.88</v>
      </c>
      <c r="K58" s="38">
        <v>22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300242.06</v>
      </c>
      <c r="C59" s="38">
        <v>12</v>
      </c>
      <c r="D59" s="41">
        <v>193886.27</v>
      </c>
      <c r="E59" s="38">
        <v>12</v>
      </c>
      <c r="F59" s="41">
        <v>0</v>
      </c>
      <c r="G59" s="38">
        <v>0</v>
      </c>
      <c r="H59" s="41">
        <v>118259.72</v>
      </c>
      <c r="I59" s="38">
        <v>11</v>
      </c>
      <c r="J59" s="41">
        <v>62330.27</v>
      </c>
      <c r="K59" s="38">
        <v>11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0</v>
      </c>
      <c r="C60" s="38">
        <v>0</v>
      </c>
      <c r="D60" s="41">
        <v>0</v>
      </c>
      <c r="E60" s="38">
        <v>0</v>
      </c>
      <c r="F60" s="38">
        <v>0</v>
      </c>
      <c r="G60" s="38">
        <v>0</v>
      </c>
      <c r="H60" s="41">
        <v>303455.53999999998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1735579.51</v>
      </c>
      <c r="C61" s="38">
        <v>17</v>
      </c>
      <c r="D61" s="41">
        <v>599081.76</v>
      </c>
      <c r="E61" s="38">
        <v>16</v>
      </c>
      <c r="F61" s="38">
        <v>0</v>
      </c>
      <c r="G61" s="38">
        <v>0</v>
      </c>
      <c r="H61" s="41">
        <v>1683930.25</v>
      </c>
      <c r="I61" s="38">
        <v>22</v>
      </c>
      <c r="J61" s="41">
        <v>564993.02</v>
      </c>
      <c r="K61" s="38">
        <v>20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3125063.99</v>
      </c>
      <c r="C62" s="38">
        <v>20</v>
      </c>
      <c r="D62" s="41">
        <v>2125683.52</v>
      </c>
      <c r="E62" s="38">
        <v>19</v>
      </c>
      <c r="F62" s="38">
        <v>0</v>
      </c>
      <c r="G62" s="38">
        <v>0</v>
      </c>
      <c r="H62" s="41">
        <v>3008779.15</v>
      </c>
      <c r="I62" s="38">
        <v>20</v>
      </c>
      <c r="J62" s="41">
        <v>2017143.74</v>
      </c>
      <c r="K62" s="38">
        <v>20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2157397.13</v>
      </c>
      <c r="C63" s="38">
        <v>14</v>
      </c>
      <c r="D63" s="41">
        <v>957388.31</v>
      </c>
      <c r="E63" s="38">
        <v>11</v>
      </c>
      <c r="F63" s="38">
        <v>0</v>
      </c>
      <c r="G63" s="38">
        <v>0</v>
      </c>
      <c r="H63" s="41">
        <v>1719997.84</v>
      </c>
      <c r="I63" s="38">
        <v>18</v>
      </c>
      <c r="J63" s="41">
        <v>1063422.3700000001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988981.1</v>
      </c>
      <c r="C64" s="38">
        <v>22</v>
      </c>
      <c r="D64" s="41">
        <v>407096.18</v>
      </c>
      <c r="E64" s="38">
        <v>17</v>
      </c>
      <c r="F64" s="38">
        <v>0</v>
      </c>
      <c r="G64" s="38">
        <v>0</v>
      </c>
      <c r="H64" s="41">
        <v>971936.69</v>
      </c>
      <c r="I64" s="38">
        <v>28</v>
      </c>
      <c r="J64" s="41">
        <v>460463.18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554674.78</v>
      </c>
      <c r="I65" s="38">
        <v>11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479186.99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25905254.149999999</v>
      </c>
      <c r="C67" s="38">
        <v>63</v>
      </c>
      <c r="D67" s="41">
        <v>4329130.42</v>
      </c>
      <c r="E67" s="38">
        <v>57</v>
      </c>
      <c r="F67" s="38">
        <v>65437.166666666664</v>
      </c>
      <c r="G67" s="38">
        <v>14</v>
      </c>
      <c r="H67" s="41">
        <v>25387680.489999998</v>
      </c>
      <c r="I67" s="38">
        <v>65</v>
      </c>
      <c r="J67" s="41">
        <v>4288393.3</v>
      </c>
      <c r="K67" s="38">
        <v>60</v>
      </c>
      <c r="L67" s="38">
        <v>33957.500000000036</v>
      </c>
      <c r="M67" s="38">
        <v>11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96065693.030000001</v>
      </c>
      <c r="C68" s="38">
        <v>206</v>
      </c>
      <c r="D68" s="41">
        <v>21136800.829999998</v>
      </c>
      <c r="E68" s="38">
        <v>190</v>
      </c>
      <c r="F68" s="38">
        <v>898594.50000000035</v>
      </c>
      <c r="G68" s="38">
        <v>82</v>
      </c>
      <c r="H68" s="41">
        <v>90190731.189999998</v>
      </c>
      <c r="I68" s="38">
        <v>212</v>
      </c>
      <c r="J68" s="41">
        <v>19803484.27</v>
      </c>
      <c r="K68" s="38">
        <v>195</v>
      </c>
      <c r="L68" s="38">
        <v>579239.5</v>
      </c>
      <c r="M68" s="38">
        <v>84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3891645.29</v>
      </c>
      <c r="C69" s="38">
        <v>40</v>
      </c>
      <c r="D69" s="41">
        <v>1611588.58</v>
      </c>
      <c r="E69" s="38">
        <v>33</v>
      </c>
      <c r="F69" s="38">
        <v>60710.833333333307</v>
      </c>
      <c r="G69" s="38">
        <v>11</v>
      </c>
      <c r="H69" s="41">
        <v>4221716.4800000004</v>
      </c>
      <c r="I69" s="38">
        <v>35</v>
      </c>
      <c r="J69" s="41">
        <v>1507020.14</v>
      </c>
      <c r="K69" s="38">
        <v>32</v>
      </c>
      <c r="L69" s="38">
        <v>84065.833333333328</v>
      </c>
      <c r="M69" s="38">
        <v>10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5448911.71</v>
      </c>
      <c r="C70" s="38">
        <v>24</v>
      </c>
      <c r="D70" s="41">
        <v>1939554</v>
      </c>
      <c r="E70" s="38">
        <v>22</v>
      </c>
      <c r="F70" s="38">
        <v>0</v>
      </c>
      <c r="G70" s="38">
        <v>0</v>
      </c>
      <c r="H70" s="41">
        <v>5234732.55</v>
      </c>
      <c r="I70" s="38">
        <v>26</v>
      </c>
      <c r="J70" s="41">
        <v>1956136.74</v>
      </c>
      <c r="K70" s="38">
        <v>25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22194019.129999999</v>
      </c>
      <c r="C71" s="38">
        <v>66</v>
      </c>
      <c r="D71" s="41">
        <v>4455117.45</v>
      </c>
      <c r="E71" s="38">
        <v>54</v>
      </c>
      <c r="F71" s="41">
        <v>96445.333333333358</v>
      </c>
      <c r="G71" s="38">
        <v>15</v>
      </c>
      <c r="H71" s="41">
        <v>15831208.300000001</v>
      </c>
      <c r="I71" s="38">
        <v>65</v>
      </c>
      <c r="J71" s="41">
        <v>4296697.7</v>
      </c>
      <c r="K71" s="38">
        <v>54</v>
      </c>
      <c r="L71" s="41">
        <v>12253.333333333341</v>
      </c>
      <c r="M71" s="38">
        <v>11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533696.18000000005</v>
      </c>
      <c r="C72" s="38">
        <v>17</v>
      </c>
      <c r="D72" s="41">
        <v>240784.46</v>
      </c>
      <c r="E72" s="38">
        <v>16</v>
      </c>
      <c r="F72" s="41">
        <v>0</v>
      </c>
      <c r="G72" s="38">
        <v>0</v>
      </c>
      <c r="H72" s="41">
        <v>550194.29</v>
      </c>
      <c r="I72" s="38">
        <v>18</v>
      </c>
      <c r="J72" s="41">
        <v>267136.49</v>
      </c>
      <c r="K72" s="38">
        <v>18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9285276.5099999998</v>
      </c>
      <c r="C73" s="38">
        <v>41</v>
      </c>
      <c r="D73" s="38">
        <v>1012302.22</v>
      </c>
      <c r="E73" s="38">
        <v>31</v>
      </c>
      <c r="F73" s="38">
        <v>0</v>
      </c>
      <c r="G73" s="38">
        <v>0</v>
      </c>
      <c r="H73" s="41">
        <v>11345855.15</v>
      </c>
      <c r="I73" s="38">
        <v>43</v>
      </c>
      <c r="J73" s="38">
        <v>1237012.68</v>
      </c>
      <c r="K73" s="38">
        <v>38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6054719.2999999998</v>
      </c>
      <c r="C74" s="38">
        <v>21</v>
      </c>
      <c r="D74" s="41">
        <v>869674.37</v>
      </c>
      <c r="E74" s="38">
        <v>16</v>
      </c>
      <c r="F74" s="41">
        <v>0</v>
      </c>
      <c r="G74" s="38">
        <v>0</v>
      </c>
      <c r="H74" s="41">
        <v>6176311.3799999999</v>
      </c>
      <c r="I74" s="38">
        <v>24</v>
      </c>
      <c r="J74" s="41">
        <v>753667.25</v>
      </c>
      <c r="K74" s="38">
        <v>18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5433699.1799999997</v>
      </c>
      <c r="C75" s="38">
        <v>20</v>
      </c>
      <c r="D75" s="41">
        <v>1341275.58</v>
      </c>
      <c r="E75" s="38">
        <v>19</v>
      </c>
      <c r="F75" s="41">
        <v>0</v>
      </c>
      <c r="G75" s="38">
        <v>0</v>
      </c>
      <c r="H75" s="41">
        <v>3733451.44</v>
      </c>
      <c r="I75" s="38">
        <v>24</v>
      </c>
      <c r="J75" s="41">
        <v>1035249.01</v>
      </c>
      <c r="K75" s="38">
        <v>21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5487125.2400000002</v>
      </c>
      <c r="C76" s="38">
        <v>10</v>
      </c>
      <c r="D76" s="41">
        <v>0</v>
      </c>
      <c r="E76" s="38">
        <v>0</v>
      </c>
      <c r="F76" s="38">
        <v>0</v>
      </c>
      <c r="G76" s="38">
        <v>0</v>
      </c>
      <c r="H76" s="41">
        <v>5577266.7699999996</v>
      </c>
      <c r="I76" s="38">
        <v>12</v>
      </c>
      <c r="J76" s="41">
        <v>2165444.14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8398750.3300000001</v>
      </c>
      <c r="C77" s="34">
        <v>51</v>
      </c>
      <c r="D77" s="39">
        <v>2798467</v>
      </c>
      <c r="E77" s="34">
        <v>45</v>
      </c>
      <c r="F77" s="39">
        <v>9087.3333333333303</v>
      </c>
      <c r="G77" s="34">
        <v>10</v>
      </c>
      <c r="H77" s="39">
        <v>8062512.2199999997</v>
      </c>
      <c r="I77" s="34">
        <v>51</v>
      </c>
      <c r="J77" s="39">
        <v>2644040.38</v>
      </c>
      <c r="K77" s="34">
        <v>49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27404925.420000002</v>
      </c>
      <c r="C78" s="34">
        <v>41</v>
      </c>
      <c r="D78" s="39">
        <v>7227340.3899999997</v>
      </c>
      <c r="E78" s="34">
        <v>38</v>
      </c>
      <c r="F78" s="39">
        <v>0</v>
      </c>
      <c r="G78" s="34">
        <v>0</v>
      </c>
      <c r="H78" s="39">
        <v>27580429.129999999</v>
      </c>
      <c r="I78" s="34">
        <v>42</v>
      </c>
      <c r="J78" s="39">
        <v>7912932.9400000004</v>
      </c>
      <c r="K78" s="34">
        <v>38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9721688.6099999994</v>
      </c>
      <c r="C79" s="34">
        <v>49</v>
      </c>
      <c r="D79" s="39">
        <v>7771863.3300000001</v>
      </c>
      <c r="E79" s="34">
        <v>45</v>
      </c>
      <c r="F79" s="39">
        <v>0</v>
      </c>
      <c r="G79" s="34">
        <v>0</v>
      </c>
      <c r="H79" s="39">
        <v>9519774.5</v>
      </c>
      <c r="I79" s="34">
        <v>47</v>
      </c>
      <c r="J79" s="39">
        <v>7706550.6699999999</v>
      </c>
      <c r="K79" s="34">
        <v>43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762323.54</v>
      </c>
      <c r="C80" s="34">
        <v>14</v>
      </c>
      <c r="D80" s="39">
        <v>335905.14</v>
      </c>
      <c r="E80" s="34">
        <v>10</v>
      </c>
      <c r="F80" s="39">
        <v>0</v>
      </c>
      <c r="G80" s="34">
        <v>0</v>
      </c>
      <c r="H80" s="39">
        <v>655130.22</v>
      </c>
      <c r="I80" s="34">
        <v>16</v>
      </c>
      <c r="J80" s="39">
        <v>217659.53</v>
      </c>
      <c r="K80" s="34">
        <v>14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9257499.4499999993</v>
      </c>
      <c r="C81" s="34">
        <v>36</v>
      </c>
      <c r="D81" s="39">
        <v>3533624</v>
      </c>
      <c r="E81" s="34">
        <v>33</v>
      </c>
      <c r="F81" s="39">
        <v>0</v>
      </c>
      <c r="G81" s="34">
        <v>0</v>
      </c>
      <c r="H81" s="39">
        <v>8573768.6799999997</v>
      </c>
      <c r="I81" s="34">
        <v>36</v>
      </c>
      <c r="J81" s="39">
        <v>3212633.66</v>
      </c>
      <c r="K81" s="34">
        <v>32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14343787.939999999</v>
      </c>
      <c r="C82" s="34">
        <v>65</v>
      </c>
      <c r="D82" s="39">
        <v>6945396.2000000002</v>
      </c>
      <c r="E82" s="34">
        <v>61</v>
      </c>
      <c r="F82" s="39">
        <v>80381.999999999956</v>
      </c>
      <c r="G82" s="34">
        <v>14</v>
      </c>
      <c r="H82" s="39">
        <v>20423220.629999999</v>
      </c>
      <c r="I82" s="34">
        <v>63</v>
      </c>
      <c r="J82" s="39">
        <v>11442065.439999999</v>
      </c>
      <c r="K82" s="34">
        <v>60</v>
      </c>
      <c r="L82" s="39">
        <v>248639.66666666642</v>
      </c>
      <c r="M82" s="34">
        <v>17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357208.4</v>
      </c>
      <c r="C83" s="34">
        <v>10</v>
      </c>
      <c r="D83" s="39">
        <v>179427.34</v>
      </c>
      <c r="E83" s="34">
        <v>10</v>
      </c>
      <c r="F83" s="34">
        <v>0</v>
      </c>
      <c r="G83" s="34">
        <v>0</v>
      </c>
      <c r="H83" s="39">
        <v>0</v>
      </c>
      <c r="I83" s="34">
        <v>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36435548.140000001</v>
      </c>
      <c r="C84" s="34">
        <v>97</v>
      </c>
      <c r="D84" s="39">
        <v>9412073.6899999995</v>
      </c>
      <c r="E84" s="34">
        <v>86</v>
      </c>
      <c r="F84" s="34">
        <v>151971.49999999991</v>
      </c>
      <c r="G84" s="34">
        <v>28</v>
      </c>
      <c r="H84" s="39">
        <v>35631598.119999997</v>
      </c>
      <c r="I84" s="34">
        <v>93</v>
      </c>
      <c r="J84" s="39">
        <v>9340972.8599999994</v>
      </c>
      <c r="K84" s="34">
        <v>82</v>
      </c>
      <c r="L84" s="34">
        <v>165413.49999999997</v>
      </c>
      <c r="M84" s="34">
        <v>29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65024009.520000003</v>
      </c>
      <c r="C85" s="34">
        <v>203</v>
      </c>
      <c r="D85" s="39">
        <v>26318209.420000002</v>
      </c>
      <c r="E85" s="34">
        <v>191</v>
      </c>
      <c r="F85" s="39">
        <v>916248.33333333372</v>
      </c>
      <c r="G85" s="34">
        <v>43</v>
      </c>
      <c r="H85" s="39">
        <v>96315763.109999999</v>
      </c>
      <c r="I85" s="34">
        <v>214</v>
      </c>
      <c r="J85" s="39">
        <v>26779377.129999999</v>
      </c>
      <c r="K85" s="34">
        <v>197</v>
      </c>
      <c r="L85" s="39">
        <v>903612.33333333326</v>
      </c>
      <c r="M85" s="34">
        <v>48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332861.06</v>
      </c>
      <c r="C86" s="34">
        <v>13</v>
      </c>
      <c r="D86" s="39">
        <v>149427.75</v>
      </c>
      <c r="E86" s="34">
        <v>10</v>
      </c>
      <c r="F86" s="34">
        <v>0</v>
      </c>
      <c r="G86" s="34">
        <v>0</v>
      </c>
      <c r="H86" s="39">
        <v>423160.9</v>
      </c>
      <c r="I86" s="34">
        <v>14</v>
      </c>
      <c r="J86" s="39">
        <v>219794.86</v>
      </c>
      <c r="K86" s="34">
        <v>12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2771817.14</v>
      </c>
      <c r="C87" s="34">
        <v>11</v>
      </c>
      <c r="D87" s="39">
        <v>0</v>
      </c>
      <c r="E87" s="34">
        <v>0</v>
      </c>
      <c r="F87" s="34">
        <v>0</v>
      </c>
      <c r="G87" s="34">
        <v>0</v>
      </c>
      <c r="H87" s="39">
        <v>2736001.98</v>
      </c>
      <c r="I87" s="34">
        <v>13</v>
      </c>
      <c r="J87" s="39">
        <v>698210.51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6322420.2599999998</v>
      </c>
      <c r="C88" s="34">
        <v>19</v>
      </c>
      <c r="D88" s="39">
        <v>905934.67</v>
      </c>
      <c r="E88" s="34">
        <v>18</v>
      </c>
      <c r="F88" s="39">
        <v>0</v>
      </c>
      <c r="G88" s="34">
        <v>0</v>
      </c>
      <c r="H88" s="39">
        <v>5091549.22</v>
      </c>
      <c r="I88" s="34">
        <v>16</v>
      </c>
      <c r="J88" s="39">
        <v>770142.75</v>
      </c>
      <c r="K88" s="34">
        <v>15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102073551.22</v>
      </c>
      <c r="C89" s="34">
        <v>182</v>
      </c>
      <c r="D89" s="39">
        <v>28418162.760000002</v>
      </c>
      <c r="E89" s="34">
        <v>173</v>
      </c>
      <c r="F89" s="34">
        <v>418319.66666666692</v>
      </c>
      <c r="G89" s="34">
        <v>51</v>
      </c>
      <c r="H89" s="39">
        <v>105599652.13</v>
      </c>
      <c r="I89" s="34">
        <v>194</v>
      </c>
      <c r="J89" s="39">
        <v>28549621.98</v>
      </c>
      <c r="K89" s="34">
        <v>185</v>
      </c>
      <c r="L89" s="34">
        <v>406545.99999999977</v>
      </c>
      <c r="M89" s="34">
        <v>51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18891434.620000001</v>
      </c>
      <c r="C90" s="34">
        <v>32</v>
      </c>
      <c r="D90" s="39">
        <v>492302.68</v>
      </c>
      <c r="E90" s="34">
        <v>29</v>
      </c>
      <c r="F90" s="34">
        <v>0</v>
      </c>
      <c r="G90" s="34">
        <v>0</v>
      </c>
      <c r="H90" s="39">
        <v>6254709.3499999996</v>
      </c>
      <c r="I90" s="34">
        <v>32</v>
      </c>
      <c r="J90" s="39">
        <v>409644.52</v>
      </c>
      <c r="K90" s="34">
        <v>28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1000268.47</v>
      </c>
      <c r="C91" s="34">
        <v>10</v>
      </c>
      <c r="D91" s="39">
        <v>0</v>
      </c>
      <c r="E91" s="34">
        <v>0</v>
      </c>
      <c r="F91" s="34">
        <v>0</v>
      </c>
      <c r="G91" s="34">
        <v>0</v>
      </c>
      <c r="H91" s="39">
        <v>512543.03</v>
      </c>
      <c r="I91" s="34">
        <v>13</v>
      </c>
      <c r="J91" s="39">
        <v>115230.78</v>
      </c>
      <c r="K91" s="34">
        <v>12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55108456.359999999</v>
      </c>
      <c r="C92" s="34">
        <v>126</v>
      </c>
      <c r="D92" s="39">
        <v>11548523.85</v>
      </c>
      <c r="E92" s="34">
        <v>113</v>
      </c>
      <c r="F92" s="34">
        <v>174066.66666666669</v>
      </c>
      <c r="G92" s="34">
        <v>30</v>
      </c>
      <c r="H92" s="39">
        <v>62747415.93</v>
      </c>
      <c r="I92" s="34">
        <v>130</v>
      </c>
      <c r="J92" s="39">
        <v>11945040.42</v>
      </c>
      <c r="K92" s="34">
        <v>119</v>
      </c>
      <c r="L92" s="34">
        <v>615334.3333333336</v>
      </c>
      <c r="M92" s="34">
        <v>32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1124838.74</v>
      </c>
      <c r="C93" s="34">
        <v>10</v>
      </c>
      <c r="D93" s="39">
        <v>0</v>
      </c>
      <c r="E93" s="34">
        <v>0</v>
      </c>
      <c r="F93" s="34">
        <v>0</v>
      </c>
      <c r="G93" s="34">
        <v>0</v>
      </c>
      <c r="H93" s="39">
        <v>1327217.69</v>
      </c>
      <c r="I93" s="34">
        <v>11</v>
      </c>
      <c r="J93" s="39">
        <v>185840.21</v>
      </c>
      <c r="K93" s="34">
        <v>11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2176287.1</v>
      </c>
      <c r="C94" s="34">
        <v>20</v>
      </c>
      <c r="D94" s="39">
        <v>607664.31999999995</v>
      </c>
      <c r="E94" s="34">
        <v>19</v>
      </c>
      <c r="F94" s="39">
        <v>0</v>
      </c>
      <c r="G94" s="34">
        <v>0</v>
      </c>
      <c r="H94" s="39">
        <v>2816677.02</v>
      </c>
      <c r="I94" s="34">
        <v>16</v>
      </c>
      <c r="J94" s="39">
        <v>575023.01</v>
      </c>
      <c r="K94" s="34">
        <v>15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51821618.68</v>
      </c>
      <c r="C95" s="34">
        <v>194</v>
      </c>
      <c r="D95" s="39">
        <v>17732105.5</v>
      </c>
      <c r="E95" s="34">
        <v>172</v>
      </c>
      <c r="F95" s="34">
        <v>2382695.666666667</v>
      </c>
      <c r="G95" s="34">
        <v>60</v>
      </c>
      <c r="H95" s="39">
        <v>50973806.57</v>
      </c>
      <c r="I95" s="34">
        <v>200</v>
      </c>
      <c r="J95" s="39">
        <v>17767851.620000001</v>
      </c>
      <c r="K95" s="34">
        <v>180</v>
      </c>
      <c r="L95" s="34">
        <v>2159326.5</v>
      </c>
      <c r="M95" s="34">
        <v>49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1973336.86</v>
      </c>
      <c r="C96" s="34">
        <v>21</v>
      </c>
      <c r="D96" s="39">
        <v>521487.32</v>
      </c>
      <c r="E96" s="34">
        <v>17</v>
      </c>
      <c r="F96" s="34">
        <v>0</v>
      </c>
      <c r="G96" s="34">
        <v>0</v>
      </c>
      <c r="H96" s="39">
        <v>1664754.92</v>
      </c>
      <c r="I96" s="34">
        <v>21</v>
      </c>
      <c r="J96" s="39">
        <v>628479.18999999994</v>
      </c>
      <c r="K96" s="34">
        <v>18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63173421.82</v>
      </c>
      <c r="C97" s="34">
        <v>137</v>
      </c>
      <c r="D97" s="39">
        <v>22206401.370000001</v>
      </c>
      <c r="E97" s="34">
        <v>129</v>
      </c>
      <c r="F97" s="34">
        <v>681180.33333333337</v>
      </c>
      <c r="G97" s="34">
        <v>46</v>
      </c>
      <c r="H97" s="39">
        <v>66211844.950000003</v>
      </c>
      <c r="I97" s="34">
        <v>145</v>
      </c>
      <c r="J97" s="39">
        <v>20674646.280000001</v>
      </c>
      <c r="K97" s="34">
        <v>135</v>
      </c>
      <c r="L97" s="34">
        <v>940540.00000000081</v>
      </c>
      <c r="M97" s="34">
        <v>54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1194644.17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1273804.97</v>
      </c>
      <c r="I98" s="34">
        <v>12</v>
      </c>
      <c r="J98" s="39">
        <v>368963.34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31273924.050000001</v>
      </c>
      <c r="C99" s="34">
        <v>41</v>
      </c>
      <c r="D99" s="39">
        <v>2485189.2799999998</v>
      </c>
      <c r="E99" s="34">
        <v>37</v>
      </c>
      <c r="F99" s="39">
        <v>0</v>
      </c>
      <c r="G99" s="34">
        <v>0</v>
      </c>
      <c r="H99" s="39">
        <v>32979779.16</v>
      </c>
      <c r="I99" s="34">
        <v>44</v>
      </c>
      <c r="J99" s="39">
        <v>2317384.09</v>
      </c>
      <c r="K99" s="34">
        <v>38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9724905.2400000002</v>
      </c>
      <c r="C100" s="34">
        <v>26</v>
      </c>
      <c r="D100" s="34">
        <v>742777.07</v>
      </c>
      <c r="E100" s="34">
        <v>24</v>
      </c>
      <c r="F100" s="34">
        <v>0</v>
      </c>
      <c r="G100" s="34">
        <v>0</v>
      </c>
      <c r="H100" s="34">
        <v>9136332.6400000006</v>
      </c>
      <c r="I100" s="34">
        <v>28</v>
      </c>
      <c r="J100" s="34">
        <v>864295.03</v>
      </c>
      <c r="K100" s="34">
        <v>24</v>
      </c>
      <c r="L100" s="34">
        <v>22014.833333333332</v>
      </c>
      <c r="M100" s="34">
        <v>10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2343804.15</v>
      </c>
      <c r="C101" s="34">
        <v>17</v>
      </c>
      <c r="D101" s="34">
        <v>1722146.57</v>
      </c>
      <c r="E101" s="34">
        <v>16</v>
      </c>
      <c r="F101" s="34">
        <v>0</v>
      </c>
      <c r="G101" s="34">
        <v>0</v>
      </c>
      <c r="H101" s="34">
        <v>2340048.3199999998</v>
      </c>
      <c r="I101" s="34">
        <v>19</v>
      </c>
      <c r="J101" s="34">
        <v>1664073.06</v>
      </c>
      <c r="K101" s="34">
        <v>17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62122456.289999999</v>
      </c>
      <c r="C102" s="34">
        <v>140</v>
      </c>
      <c r="D102" s="34">
        <v>11453717.6</v>
      </c>
      <c r="E102" s="34">
        <v>123</v>
      </c>
      <c r="F102" s="34">
        <v>366103.16666666663</v>
      </c>
      <c r="G102" s="34">
        <v>51</v>
      </c>
      <c r="H102" s="34">
        <v>64999562.039999999</v>
      </c>
      <c r="I102" s="34">
        <v>148</v>
      </c>
      <c r="J102" s="34">
        <v>11629897.289999999</v>
      </c>
      <c r="K102" s="34">
        <v>130</v>
      </c>
      <c r="L102" s="34">
        <v>312681.49999999994</v>
      </c>
      <c r="M102" s="34">
        <v>54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1543659.74</v>
      </c>
      <c r="C103" s="34">
        <v>16</v>
      </c>
      <c r="D103" s="34">
        <v>366272.71</v>
      </c>
      <c r="E103" s="34">
        <v>15</v>
      </c>
      <c r="F103" s="34">
        <v>0</v>
      </c>
      <c r="G103" s="34">
        <v>0</v>
      </c>
      <c r="H103" s="34">
        <v>1649355.4</v>
      </c>
      <c r="I103" s="34">
        <v>16</v>
      </c>
      <c r="J103" s="34">
        <v>311320.69</v>
      </c>
      <c r="K103" s="34">
        <v>14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1592048.46</v>
      </c>
      <c r="C104" s="34">
        <v>19</v>
      </c>
      <c r="D104" s="34">
        <v>455570.23</v>
      </c>
      <c r="E104" s="34">
        <v>17</v>
      </c>
      <c r="F104" s="34">
        <v>0</v>
      </c>
      <c r="G104" s="34">
        <v>0</v>
      </c>
      <c r="H104" s="34">
        <v>1810050.2</v>
      </c>
      <c r="I104" s="34">
        <v>17</v>
      </c>
      <c r="J104" s="34">
        <v>432687.35999999999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17083125.34</v>
      </c>
      <c r="C105" s="34">
        <v>47</v>
      </c>
      <c r="D105" s="34">
        <v>3865960.48</v>
      </c>
      <c r="E105" s="34">
        <v>45</v>
      </c>
      <c r="F105" s="34">
        <v>0</v>
      </c>
      <c r="G105" s="34">
        <v>0</v>
      </c>
      <c r="H105" s="34">
        <v>15122755.48</v>
      </c>
      <c r="I105" s="34">
        <v>59</v>
      </c>
      <c r="J105" s="34">
        <v>3757081.95</v>
      </c>
      <c r="K105" s="34">
        <v>54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28043288.739999998</v>
      </c>
      <c r="C106" s="34">
        <v>39</v>
      </c>
      <c r="D106" s="34">
        <v>3393278.46</v>
      </c>
      <c r="E106" s="34">
        <v>35</v>
      </c>
      <c r="F106" s="34">
        <v>133783</v>
      </c>
      <c r="G106" s="34">
        <v>17</v>
      </c>
      <c r="H106" s="34">
        <v>18776198.899999999</v>
      </c>
      <c r="I106" s="34">
        <v>45</v>
      </c>
      <c r="J106" s="34">
        <v>3111323.2</v>
      </c>
      <c r="K106" s="34">
        <v>40</v>
      </c>
      <c r="L106" s="34">
        <v>143757.16666666666</v>
      </c>
      <c r="M106" s="34">
        <v>16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4033934.15</v>
      </c>
      <c r="C107" s="34">
        <v>17</v>
      </c>
      <c r="D107" s="34">
        <v>812475.66</v>
      </c>
      <c r="E107" s="34">
        <v>17</v>
      </c>
      <c r="F107" s="34">
        <v>0</v>
      </c>
      <c r="G107" s="34">
        <v>0</v>
      </c>
      <c r="H107" s="34">
        <v>4168186.54</v>
      </c>
      <c r="I107" s="34">
        <v>17</v>
      </c>
      <c r="J107" s="34">
        <v>926626.36</v>
      </c>
      <c r="K107" s="34">
        <v>17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2387229.63</v>
      </c>
      <c r="C108" s="34">
        <v>26</v>
      </c>
      <c r="D108" s="34">
        <v>728616.6</v>
      </c>
      <c r="E108" s="34">
        <v>22</v>
      </c>
      <c r="F108" s="34">
        <v>0</v>
      </c>
      <c r="G108" s="34">
        <v>0</v>
      </c>
      <c r="H108" s="34">
        <v>3033166.62</v>
      </c>
      <c r="I108" s="34">
        <v>25</v>
      </c>
      <c r="J108" s="34">
        <v>882980.76</v>
      </c>
      <c r="K108" s="34">
        <v>21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767976.55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11695288.77</v>
      </c>
      <c r="C110" s="34">
        <v>47</v>
      </c>
      <c r="D110" s="34">
        <v>2536905.96</v>
      </c>
      <c r="E110" s="34">
        <v>44</v>
      </c>
      <c r="F110" s="34">
        <v>0</v>
      </c>
      <c r="G110" s="34">
        <v>0</v>
      </c>
      <c r="H110" s="34">
        <v>9572380.2799999993</v>
      </c>
      <c r="I110" s="34">
        <v>46</v>
      </c>
      <c r="J110" s="34">
        <v>2361016.6</v>
      </c>
      <c r="K110" s="34">
        <v>45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1325977.6100000001</v>
      </c>
      <c r="C111" s="34">
        <v>17</v>
      </c>
      <c r="D111" s="34">
        <v>474947.54</v>
      </c>
      <c r="E111" s="34">
        <v>12</v>
      </c>
      <c r="F111" s="34">
        <v>0</v>
      </c>
      <c r="G111" s="34">
        <v>0</v>
      </c>
      <c r="H111" s="34">
        <v>1092784.83</v>
      </c>
      <c r="I111" s="34">
        <v>20</v>
      </c>
      <c r="J111" s="34">
        <v>392997.24</v>
      </c>
      <c r="K111" s="34">
        <v>17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356551.46</v>
      </c>
      <c r="C112" s="34">
        <v>11</v>
      </c>
      <c r="D112" s="34">
        <v>0</v>
      </c>
      <c r="E112" s="34">
        <v>0</v>
      </c>
      <c r="F112" s="34">
        <v>0</v>
      </c>
      <c r="G112" s="34">
        <v>0</v>
      </c>
      <c r="H112" s="34">
        <v>408793.93</v>
      </c>
      <c r="I112" s="34">
        <v>11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12143249.83</v>
      </c>
      <c r="C113" s="34">
        <v>50</v>
      </c>
      <c r="D113" s="34">
        <v>2280795.88</v>
      </c>
      <c r="E113" s="34">
        <v>45</v>
      </c>
      <c r="F113" s="34">
        <v>0</v>
      </c>
      <c r="G113" s="34">
        <v>0</v>
      </c>
      <c r="H113" s="34">
        <v>12018028.99</v>
      </c>
      <c r="I113" s="34">
        <v>53</v>
      </c>
      <c r="J113" s="34">
        <v>2207861.48</v>
      </c>
      <c r="K113" s="34">
        <v>47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3183666.59</v>
      </c>
      <c r="C114" s="34">
        <v>17</v>
      </c>
      <c r="D114" s="34">
        <v>1348316.87</v>
      </c>
      <c r="E114" s="34">
        <v>14</v>
      </c>
      <c r="F114" s="34">
        <v>0</v>
      </c>
      <c r="G114" s="34">
        <v>0</v>
      </c>
      <c r="H114" s="34">
        <v>3172943.03</v>
      </c>
      <c r="I114" s="34">
        <v>18</v>
      </c>
      <c r="J114" s="34">
        <v>1356796.25</v>
      </c>
      <c r="K114" s="34">
        <v>14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2499632.2400000002</v>
      </c>
      <c r="C115" s="34">
        <v>13</v>
      </c>
      <c r="D115" s="34">
        <v>0</v>
      </c>
      <c r="E115" s="34">
        <v>0</v>
      </c>
      <c r="F115" s="34">
        <v>0</v>
      </c>
      <c r="G115" s="34">
        <v>0</v>
      </c>
      <c r="H115" s="34">
        <v>2516321.9500000002</v>
      </c>
      <c r="I115" s="34">
        <v>12</v>
      </c>
      <c r="J115" s="34">
        <v>314169.40000000002</v>
      </c>
      <c r="K115" s="34">
        <v>10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13663661.439999999</v>
      </c>
      <c r="C116" s="34">
        <v>49</v>
      </c>
      <c r="D116" s="34">
        <v>711021.6</v>
      </c>
      <c r="E116" s="34">
        <v>38</v>
      </c>
      <c r="F116" s="34">
        <v>64817.166666666701</v>
      </c>
      <c r="G116" s="34">
        <v>12</v>
      </c>
      <c r="H116" s="34">
        <v>13769558.23</v>
      </c>
      <c r="I116" s="34">
        <v>54</v>
      </c>
      <c r="J116" s="34">
        <v>867755.4</v>
      </c>
      <c r="K116" s="34">
        <v>45</v>
      </c>
      <c r="L116" s="34">
        <v>62109.500000000073</v>
      </c>
      <c r="M116" s="34">
        <v>14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37455118.899999999</v>
      </c>
      <c r="C117" s="34">
        <v>93</v>
      </c>
      <c r="D117" s="34">
        <v>5736511.8700000001</v>
      </c>
      <c r="E117" s="34">
        <v>79</v>
      </c>
      <c r="F117" s="34">
        <v>101789.66666666663</v>
      </c>
      <c r="G117" s="34">
        <v>25</v>
      </c>
      <c r="H117" s="34">
        <v>37364986.380000003</v>
      </c>
      <c r="I117" s="34">
        <v>104</v>
      </c>
      <c r="J117" s="34">
        <v>6597138.7999999998</v>
      </c>
      <c r="K117" s="34">
        <v>92</v>
      </c>
      <c r="L117" s="34">
        <v>125505.16666666672</v>
      </c>
      <c r="M117" s="34">
        <v>38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441780.68</v>
      </c>
      <c r="C118" s="34">
        <v>11</v>
      </c>
      <c r="D118" s="34">
        <v>242223</v>
      </c>
      <c r="E118" s="34">
        <v>11</v>
      </c>
      <c r="F118" s="34">
        <v>0</v>
      </c>
      <c r="G118" s="34">
        <v>0</v>
      </c>
      <c r="H118" s="34">
        <v>427565.26</v>
      </c>
      <c r="I118" s="34">
        <v>11</v>
      </c>
      <c r="J118" s="34">
        <v>231487.7</v>
      </c>
      <c r="K118" s="34">
        <v>10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16119144.73</v>
      </c>
      <c r="C119" s="34">
        <v>25</v>
      </c>
      <c r="D119" s="34">
        <v>880647.27</v>
      </c>
      <c r="E119" s="34">
        <v>21</v>
      </c>
      <c r="F119" s="34">
        <v>0</v>
      </c>
      <c r="G119" s="34">
        <v>0</v>
      </c>
      <c r="H119" s="34">
        <v>16068295.300000001</v>
      </c>
      <c r="I119" s="34">
        <v>29</v>
      </c>
      <c r="J119" s="34">
        <v>866801.38</v>
      </c>
      <c r="K119" s="34">
        <v>23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27800852.550000001</v>
      </c>
      <c r="C120" s="34">
        <v>52</v>
      </c>
      <c r="D120" s="34">
        <v>8182035.3600000003</v>
      </c>
      <c r="E120" s="34">
        <v>46</v>
      </c>
      <c r="F120" s="34">
        <v>296715.33333333296</v>
      </c>
      <c r="G120" s="34">
        <v>13</v>
      </c>
      <c r="H120" s="34">
        <v>28394447.920000002</v>
      </c>
      <c r="I120" s="34">
        <v>59</v>
      </c>
      <c r="J120" s="34">
        <v>7929075.4000000004</v>
      </c>
      <c r="K120" s="34">
        <v>50</v>
      </c>
      <c r="L120" s="34">
        <v>355937.83333333372</v>
      </c>
      <c r="M120" s="34">
        <v>15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2189777.16</v>
      </c>
      <c r="C121" s="34">
        <v>22</v>
      </c>
      <c r="D121" s="34">
        <v>786071.17</v>
      </c>
      <c r="E121" s="34">
        <v>21</v>
      </c>
      <c r="F121" s="34">
        <v>0</v>
      </c>
      <c r="G121" s="34">
        <v>0</v>
      </c>
      <c r="H121" s="34">
        <v>4667494.33</v>
      </c>
      <c r="I121" s="34">
        <v>21</v>
      </c>
      <c r="J121" s="34">
        <v>744334.37</v>
      </c>
      <c r="K121" s="34">
        <v>21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23535080.010000002</v>
      </c>
      <c r="C122" s="34">
        <v>80</v>
      </c>
      <c r="D122" s="34">
        <v>3255247.82</v>
      </c>
      <c r="E122" s="34">
        <v>71</v>
      </c>
      <c r="F122" s="34">
        <v>231481.33333333337</v>
      </c>
      <c r="G122" s="34">
        <v>21</v>
      </c>
      <c r="H122" s="34">
        <v>23346514.350000001</v>
      </c>
      <c r="I122" s="34">
        <v>82</v>
      </c>
      <c r="J122" s="34">
        <v>3684304.03</v>
      </c>
      <c r="K122" s="34">
        <v>72</v>
      </c>
      <c r="L122" s="34">
        <v>139336.83333333328</v>
      </c>
      <c r="M122" s="34">
        <v>22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17799514.18</v>
      </c>
      <c r="C123" s="34">
        <v>41</v>
      </c>
      <c r="D123" s="34">
        <v>3710334.08</v>
      </c>
      <c r="E123" s="34">
        <v>38</v>
      </c>
      <c r="F123" s="34">
        <v>17037.500000000004</v>
      </c>
      <c r="G123" s="34">
        <v>11</v>
      </c>
      <c r="H123" s="34">
        <v>16218522.470000001</v>
      </c>
      <c r="I123" s="34">
        <v>41</v>
      </c>
      <c r="J123" s="34">
        <v>3528671.84</v>
      </c>
      <c r="K123" s="34">
        <v>39</v>
      </c>
      <c r="L123" s="34">
        <v>18465.666666666668</v>
      </c>
      <c r="M123" s="34">
        <v>13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132583670.38</v>
      </c>
      <c r="C124" s="34">
        <v>348</v>
      </c>
      <c r="D124" s="34">
        <v>45506586.649999999</v>
      </c>
      <c r="E124" s="34">
        <v>324</v>
      </c>
      <c r="F124" s="34">
        <v>1836629.333333334</v>
      </c>
      <c r="G124" s="34">
        <v>93</v>
      </c>
      <c r="H124" s="34">
        <v>138879116.34999999</v>
      </c>
      <c r="I124" s="34">
        <v>372</v>
      </c>
      <c r="J124" s="34">
        <v>44420376.280000001</v>
      </c>
      <c r="K124" s="34">
        <v>349</v>
      </c>
      <c r="L124" s="34">
        <v>1541887.833333333</v>
      </c>
      <c r="M124" s="34">
        <v>92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52652690.920000002</v>
      </c>
      <c r="C125" s="34">
        <v>65</v>
      </c>
      <c r="D125" s="34">
        <v>26606370.77</v>
      </c>
      <c r="E125" s="34">
        <v>63</v>
      </c>
      <c r="F125" s="34">
        <v>2143844</v>
      </c>
      <c r="G125" s="34">
        <v>26</v>
      </c>
      <c r="H125" s="34">
        <v>52873089.740000002</v>
      </c>
      <c r="I125" s="34">
        <v>71</v>
      </c>
      <c r="J125" s="34">
        <v>28687935.890000001</v>
      </c>
      <c r="K125" s="34">
        <v>69</v>
      </c>
      <c r="L125" s="34">
        <v>3391932.8333333367</v>
      </c>
      <c r="M125" s="34">
        <v>28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5775728.0499999998</v>
      </c>
      <c r="C126" s="34">
        <v>13</v>
      </c>
      <c r="D126" s="34">
        <v>143516.87</v>
      </c>
      <c r="E126" s="34">
        <v>11</v>
      </c>
      <c r="F126" s="34">
        <v>0</v>
      </c>
      <c r="G126" s="34">
        <v>0</v>
      </c>
      <c r="H126" s="34">
        <v>5428136.2599999998</v>
      </c>
      <c r="I126" s="34">
        <v>14</v>
      </c>
      <c r="J126" s="34">
        <v>126924.46</v>
      </c>
      <c r="K126" s="34">
        <v>11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598714.34</v>
      </c>
      <c r="C127" s="34">
        <v>13</v>
      </c>
      <c r="D127" s="34">
        <v>298135.93</v>
      </c>
      <c r="E127" s="34">
        <v>11</v>
      </c>
      <c r="F127" s="34">
        <v>0</v>
      </c>
      <c r="G127" s="34">
        <v>0</v>
      </c>
      <c r="H127" s="34">
        <v>432673.38</v>
      </c>
      <c r="I127" s="34">
        <v>12</v>
      </c>
      <c r="J127" s="34">
        <v>332450.77</v>
      </c>
      <c r="K127" s="34">
        <v>12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26562429.059999999</v>
      </c>
      <c r="C128" s="34">
        <v>23</v>
      </c>
      <c r="D128" s="34">
        <v>1813539.19</v>
      </c>
      <c r="E128" s="34">
        <v>16</v>
      </c>
      <c r="F128" s="34">
        <v>0</v>
      </c>
      <c r="G128" s="34">
        <v>0</v>
      </c>
      <c r="H128" s="34">
        <v>24178413.75</v>
      </c>
      <c r="I128" s="34">
        <v>24</v>
      </c>
      <c r="J128" s="34">
        <v>1701819.71</v>
      </c>
      <c r="K128" s="34">
        <v>20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1342195.11</v>
      </c>
      <c r="C129" s="34">
        <v>11</v>
      </c>
      <c r="D129" s="34">
        <v>450216.39</v>
      </c>
      <c r="E129" s="34">
        <v>10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72390257.459999993</v>
      </c>
      <c r="C130" s="34">
        <v>140</v>
      </c>
      <c r="D130" s="34">
        <v>17184999.059999999</v>
      </c>
      <c r="E130" s="34">
        <v>129</v>
      </c>
      <c r="F130" s="34">
        <v>160415.66666666704</v>
      </c>
      <c r="G130" s="34">
        <v>20</v>
      </c>
      <c r="H130" s="34">
        <v>71340853.170000002</v>
      </c>
      <c r="I130" s="34">
        <v>145</v>
      </c>
      <c r="J130" s="34">
        <v>17647904.18</v>
      </c>
      <c r="K130" s="34">
        <v>133</v>
      </c>
      <c r="L130" s="34">
        <v>675569.16666666698</v>
      </c>
      <c r="M130" s="34">
        <v>27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9904211.5999999996</v>
      </c>
      <c r="C131" s="34">
        <v>11</v>
      </c>
      <c r="D131" s="34">
        <v>450164.14</v>
      </c>
      <c r="E131" s="34">
        <v>10</v>
      </c>
      <c r="F131" s="34">
        <v>0</v>
      </c>
      <c r="G131" s="34">
        <v>0</v>
      </c>
      <c r="H131" s="34">
        <v>8951476.9900000002</v>
      </c>
      <c r="I131" s="34">
        <v>11</v>
      </c>
      <c r="J131" s="34">
        <v>400434.08</v>
      </c>
      <c r="K131" s="34">
        <v>10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12215695.869999999</v>
      </c>
      <c r="C132" s="34">
        <v>19</v>
      </c>
      <c r="D132" s="34">
        <v>555494.81999999995</v>
      </c>
      <c r="E132" s="34">
        <v>16</v>
      </c>
      <c r="F132" s="34">
        <v>0</v>
      </c>
      <c r="G132" s="34">
        <v>0</v>
      </c>
      <c r="H132" s="34">
        <v>10523473.26</v>
      </c>
      <c r="I132" s="34">
        <v>19</v>
      </c>
      <c r="J132" s="34">
        <v>477046.92</v>
      </c>
      <c r="K132" s="34">
        <v>15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310801.96000000002</v>
      </c>
      <c r="C133" s="34">
        <v>12</v>
      </c>
      <c r="D133" s="34">
        <v>251531.05</v>
      </c>
      <c r="E133" s="34">
        <v>12</v>
      </c>
      <c r="F133" s="34">
        <v>0</v>
      </c>
      <c r="G133" s="34">
        <v>0</v>
      </c>
      <c r="H133" s="34">
        <v>353172.95</v>
      </c>
      <c r="I133" s="34">
        <v>12</v>
      </c>
      <c r="J133" s="34">
        <v>269862.08</v>
      </c>
      <c r="K133" s="34">
        <v>12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382010675.18000001</v>
      </c>
      <c r="C134" s="34">
        <v>440</v>
      </c>
      <c r="D134" s="34">
        <v>86711210.329999998</v>
      </c>
      <c r="E134" s="34">
        <v>397</v>
      </c>
      <c r="F134" s="34">
        <v>4092727.833333334</v>
      </c>
      <c r="G134" s="34">
        <v>175</v>
      </c>
      <c r="H134" s="34">
        <v>445211166.87</v>
      </c>
      <c r="I134" s="34">
        <v>456</v>
      </c>
      <c r="J134" s="34">
        <v>84870517.290000007</v>
      </c>
      <c r="K134" s="34">
        <v>413</v>
      </c>
      <c r="L134" s="34">
        <v>5842549.4999999972</v>
      </c>
      <c r="M134" s="34">
        <v>181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5136661.6399999997</v>
      </c>
      <c r="C135" s="34">
        <v>28</v>
      </c>
      <c r="D135" s="34">
        <v>1502109.89</v>
      </c>
      <c r="E135" s="34">
        <v>27</v>
      </c>
      <c r="F135" s="34">
        <v>0</v>
      </c>
      <c r="G135" s="34">
        <v>0</v>
      </c>
      <c r="H135" s="34">
        <v>5363842.45</v>
      </c>
      <c r="I135" s="34">
        <v>30</v>
      </c>
      <c r="J135" s="34">
        <v>1727740.45</v>
      </c>
      <c r="K135" s="34">
        <v>28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34148953.640000001</v>
      </c>
      <c r="C136" s="34">
        <v>121</v>
      </c>
      <c r="D136" s="34">
        <v>14184028.66</v>
      </c>
      <c r="E136" s="34">
        <v>111</v>
      </c>
      <c r="F136" s="34">
        <v>342763.33333333302</v>
      </c>
      <c r="G136" s="34">
        <v>32</v>
      </c>
      <c r="H136" s="34">
        <v>35368604.350000001</v>
      </c>
      <c r="I136" s="34">
        <v>124</v>
      </c>
      <c r="J136" s="34">
        <v>12878142.310000001</v>
      </c>
      <c r="K136" s="34">
        <v>115</v>
      </c>
      <c r="L136" s="34">
        <v>438031.83333333331</v>
      </c>
      <c r="M136" s="34">
        <v>36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203446036.36000001</v>
      </c>
      <c r="C137" s="34">
        <v>172</v>
      </c>
      <c r="D137" s="34">
        <v>26806980.02</v>
      </c>
      <c r="E137" s="34">
        <v>162</v>
      </c>
      <c r="F137" s="34">
        <v>829045.8333333336</v>
      </c>
      <c r="G137" s="34">
        <v>36</v>
      </c>
      <c r="H137" s="34">
        <v>176596950.55000001</v>
      </c>
      <c r="I137" s="34">
        <v>177</v>
      </c>
      <c r="J137" s="34">
        <v>25280022.280000001</v>
      </c>
      <c r="K137" s="34">
        <v>169</v>
      </c>
      <c r="L137" s="34">
        <v>682604.33333333372</v>
      </c>
      <c r="M137" s="34">
        <v>43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69122159.189999998</v>
      </c>
      <c r="C138" s="34">
        <v>43</v>
      </c>
      <c r="D138" s="34">
        <v>18069166.899999999</v>
      </c>
      <c r="E138" s="34">
        <v>39</v>
      </c>
      <c r="F138" s="34">
        <v>378005.83333333326</v>
      </c>
      <c r="G138" s="34">
        <v>19</v>
      </c>
      <c r="H138" s="34">
        <v>66951911.380000003</v>
      </c>
      <c r="I138" s="34">
        <v>47</v>
      </c>
      <c r="J138" s="34">
        <v>17751603.489999998</v>
      </c>
      <c r="K138" s="34">
        <v>43</v>
      </c>
      <c r="L138" s="34">
        <v>189441.00000000003</v>
      </c>
      <c r="M138" s="34">
        <v>19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75523528.430000007</v>
      </c>
      <c r="C139" s="34">
        <v>168</v>
      </c>
      <c r="D139" s="34">
        <v>19535719.629999999</v>
      </c>
      <c r="E139" s="34">
        <v>153</v>
      </c>
      <c r="F139" s="34">
        <v>491273.16666666651</v>
      </c>
      <c r="G139" s="34">
        <v>57</v>
      </c>
      <c r="H139" s="34">
        <v>80954231.709999993</v>
      </c>
      <c r="I139" s="34">
        <v>178</v>
      </c>
      <c r="J139" s="34">
        <v>20455210.920000002</v>
      </c>
      <c r="K139" s="34">
        <v>167</v>
      </c>
      <c r="L139" s="34">
        <v>421931.50000000023</v>
      </c>
      <c r="M139" s="34">
        <v>58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662134.16</v>
      </c>
      <c r="C140" s="34">
        <v>15</v>
      </c>
      <c r="D140" s="34">
        <v>226503.81</v>
      </c>
      <c r="E140" s="34">
        <v>11</v>
      </c>
      <c r="F140" s="34">
        <v>0</v>
      </c>
      <c r="G140" s="34">
        <v>0</v>
      </c>
      <c r="H140" s="34">
        <v>557391.88</v>
      </c>
      <c r="I140" s="34">
        <v>16</v>
      </c>
      <c r="J140" s="34">
        <v>156136.46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34791186.359999999</v>
      </c>
      <c r="C141" s="34">
        <v>166</v>
      </c>
      <c r="D141" s="34">
        <v>13767975.869999999</v>
      </c>
      <c r="E141" s="34">
        <v>155</v>
      </c>
      <c r="F141" s="34">
        <v>1091325.0000000007</v>
      </c>
      <c r="G141" s="34">
        <v>39</v>
      </c>
      <c r="H141" s="34">
        <v>34343880.689999998</v>
      </c>
      <c r="I141" s="34">
        <v>171</v>
      </c>
      <c r="J141" s="34">
        <v>14697031.289999999</v>
      </c>
      <c r="K141" s="34">
        <v>164</v>
      </c>
      <c r="L141" s="34">
        <v>1037775.6666666669</v>
      </c>
      <c r="M141" s="34">
        <v>48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47437382.740000002</v>
      </c>
      <c r="C142" s="34">
        <v>86</v>
      </c>
      <c r="D142" s="34">
        <v>7715180.2599999998</v>
      </c>
      <c r="E142" s="34">
        <v>75</v>
      </c>
      <c r="F142" s="34">
        <v>152376.49999999997</v>
      </c>
      <c r="G142" s="34">
        <v>17</v>
      </c>
      <c r="H142" s="34">
        <v>48783238.640000001</v>
      </c>
      <c r="I142" s="34">
        <v>87</v>
      </c>
      <c r="J142" s="34">
        <v>10712563.75</v>
      </c>
      <c r="K142" s="34">
        <v>79</v>
      </c>
      <c r="L142" s="34">
        <v>110190.33333333337</v>
      </c>
      <c r="M142" s="34">
        <v>18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4770595.71</v>
      </c>
      <c r="C143" s="34">
        <v>36</v>
      </c>
      <c r="D143" s="34">
        <v>1993956.88</v>
      </c>
      <c r="E143" s="34">
        <v>32</v>
      </c>
      <c r="F143" s="34">
        <v>36097.666666666664</v>
      </c>
      <c r="G143" s="34">
        <v>14</v>
      </c>
      <c r="H143" s="34">
        <v>4942013.3899999997</v>
      </c>
      <c r="I143" s="34">
        <v>42</v>
      </c>
      <c r="J143" s="34">
        <v>2258625.37</v>
      </c>
      <c r="K143" s="34">
        <v>37</v>
      </c>
      <c r="L143" s="34">
        <v>49989.166666666664</v>
      </c>
      <c r="M143" s="34">
        <v>15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3669707.6</v>
      </c>
      <c r="C144" s="34">
        <v>16</v>
      </c>
      <c r="D144" s="34">
        <v>762782.86</v>
      </c>
      <c r="E144" s="34">
        <v>16</v>
      </c>
      <c r="F144" s="34">
        <v>0</v>
      </c>
      <c r="G144" s="34">
        <v>0</v>
      </c>
      <c r="H144" s="34">
        <v>3750067.21</v>
      </c>
      <c r="I144" s="34">
        <v>17</v>
      </c>
      <c r="J144" s="34">
        <v>769762.88</v>
      </c>
      <c r="K144" s="34">
        <v>17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8407299.6500000004</v>
      </c>
      <c r="C145" s="34">
        <v>25</v>
      </c>
      <c r="D145" s="34">
        <v>858199.85</v>
      </c>
      <c r="E145" s="34">
        <v>20</v>
      </c>
      <c r="F145" s="34">
        <v>190253.33333333302</v>
      </c>
      <c r="G145" s="34">
        <v>12</v>
      </c>
      <c r="H145" s="34">
        <v>8763199.9100000001</v>
      </c>
      <c r="I145" s="34">
        <v>25</v>
      </c>
      <c r="J145" s="34">
        <v>858854.72</v>
      </c>
      <c r="K145" s="34">
        <v>20</v>
      </c>
      <c r="L145" s="34">
        <v>263932.00000000006</v>
      </c>
      <c r="M145" s="34">
        <v>11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441706.78</v>
      </c>
      <c r="C146" s="34">
        <v>18</v>
      </c>
      <c r="D146" s="34">
        <v>253857.81</v>
      </c>
      <c r="E146" s="34">
        <v>18</v>
      </c>
      <c r="F146" s="34">
        <v>0</v>
      </c>
      <c r="G146" s="34">
        <v>0</v>
      </c>
      <c r="H146" s="34">
        <v>440083.06</v>
      </c>
      <c r="I146" s="34">
        <v>19</v>
      </c>
      <c r="J146" s="34">
        <v>277703.05</v>
      </c>
      <c r="K146" s="34">
        <v>18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5506169.8099999996</v>
      </c>
      <c r="C147" s="34">
        <v>27</v>
      </c>
      <c r="D147" s="34">
        <v>1163996.96</v>
      </c>
      <c r="E147" s="34">
        <v>24</v>
      </c>
      <c r="F147" s="34">
        <v>0</v>
      </c>
      <c r="G147" s="34">
        <v>0</v>
      </c>
      <c r="H147" s="34">
        <v>4773805.74</v>
      </c>
      <c r="I147" s="34">
        <v>30</v>
      </c>
      <c r="J147" s="34">
        <v>820266.99</v>
      </c>
      <c r="K147" s="34">
        <v>28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48578369.07</v>
      </c>
      <c r="C148" s="34">
        <v>71</v>
      </c>
      <c r="D148" s="34">
        <v>5188972.97</v>
      </c>
      <c r="E148" s="34">
        <v>63</v>
      </c>
      <c r="F148" s="34">
        <v>1364151.166666667</v>
      </c>
      <c r="G148" s="34">
        <v>18</v>
      </c>
      <c r="H148" s="34">
        <v>51548495.869999997</v>
      </c>
      <c r="I148" s="34">
        <v>68</v>
      </c>
      <c r="J148" s="34">
        <v>5523717.1699999999</v>
      </c>
      <c r="K148" s="34">
        <v>60</v>
      </c>
      <c r="L148" s="34">
        <v>1916939.9999999967</v>
      </c>
      <c r="M148" s="34">
        <v>18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4585975.66</v>
      </c>
      <c r="C149" s="34">
        <v>20</v>
      </c>
      <c r="D149" s="34">
        <v>1306622.6499999999</v>
      </c>
      <c r="E149" s="34">
        <v>19</v>
      </c>
      <c r="F149" s="34">
        <v>0</v>
      </c>
      <c r="G149" s="34">
        <v>0</v>
      </c>
      <c r="H149" s="34">
        <v>3932374.63</v>
      </c>
      <c r="I149" s="34">
        <v>23</v>
      </c>
      <c r="J149" s="34">
        <v>720566.22</v>
      </c>
      <c r="K149" s="34">
        <v>21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24572196.440000001</v>
      </c>
      <c r="C150" s="34">
        <v>102</v>
      </c>
      <c r="D150" s="34">
        <v>9288684.1799999997</v>
      </c>
      <c r="E150" s="34">
        <v>90</v>
      </c>
      <c r="F150" s="34">
        <v>159197.33333333331</v>
      </c>
      <c r="G150" s="34">
        <v>15</v>
      </c>
      <c r="H150" s="34">
        <v>26702405.050000001</v>
      </c>
      <c r="I150" s="34">
        <v>103</v>
      </c>
      <c r="J150" s="34">
        <v>9903185.4600000009</v>
      </c>
      <c r="K150" s="34">
        <v>87</v>
      </c>
      <c r="L150" s="34">
        <v>313980.33333333291</v>
      </c>
      <c r="M150" s="34">
        <v>19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2574503.9900000002</v>
      </c>
      <c r="C151" s="34">
        <v>21</v>
      </c>
      <c r="D151" s="34">
        <v>1041383.49</v>
      </c>
      <c r="E151" s="34">
        <v>19</v>
      </c>
      <c r="F151" s="34">
        <v>0</v>
      </c>
      <c r="G151" s="34">
        <v>0</v>
      </c>
      <c r="H151" s="34">
        <v>2633535.6</v>
      </c>
      <c r="I151" s="34">
        <v>23</v>
      </c>
      <c r="J151" s="34">
        <v>935638.07</v>
      </c>
      <c r="K151" s="34">
        <v>21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808074.13</v>
      </c>
      <c r="C152" s="34">
        <v>12</v>
      </c>
      <c r="D152" s="34">
        <v>211612.26</v>
      </c>
      <c r="E152" s="34">
        <v>11</v>
      </c>
      <c r="F152" s="34">
        <v>0</v>
      </c>
      <c r="G152" s="34">
        <v>0</v>
      </c>
      <c r="H152" s="34">
        <v>1030715.92</v>
      </c>
      <c r="I152" s="34">
        <v>12</v>
      </c>
      <c r="J152" s="34">
        <v>221115.42</v>
      </c>
      <c r="K152" s="34">
        <v>11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9759588.5700000003</v>
      </c>
      <c r="C153" s="34">
        <v>45</v>
      </c>
      <c r="D153" s="34">
        <v>3600408.97</v>
      </c>
      <c r="E153" s="34">
        <v>39</v>
      </c>
      <c r="F153" s="34">
        <v>0</v>
      </c>
      <c r="G153" s="34">
        <v>0</v>
      </c>
      <c r="H153" s="34">
        <v>4460767.21</v>
      </c>
      <c r="I153" s="34">
        <v>43</v>
      </c>
      <c r="J153" s="34">
        <v>3131161.89</v>
      </c>
      <c r="K153" s="34">
        <v>37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34230875.460000001</v>
      </c>
      <c r="C154" s="34">
        <v>129</v>
      </c>
      <c r="D154" s="34">
        <v>9121882.6600000001</v>
      </c>
      <c r="E154" s="34">
        <v>114</v>
      </c>
      <c r="F154" s="34">
        <v>1083760.1666666633</v>
      </c>
      <c r="G154" s="34">
        <v>22</v>
      </c>
      <c r="H154" s="34">
        <v>32015463.460000001</v>
      </c>
      <c r="I154" s="34">
        <v>128</v>
      </c>
      <c r="J154" s="34">
        <v>9829869.3100000005</v>
      </c>
      <c r="K154" s="34">
        <v>115</v>
      </c>
      <c r="L154" s="34">
        <v>462798.83333333366</v>
      </c>
      <c r="M154" s="34">
        <v>24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2342165.46</v>
      </c>
      <c r="C155" s="34">
        <v>16</v>
      </c>
      <c r="D155" s="34">
        <v>489546.94</v>
      </c>
      <c r="E155" s="34">
        <v>14</v>
      </c>
      <c r="F155" s="34">
        <v>0</v>
      </c>
      <c r="G155" s="34">
        <v>0</v>
      </c>
      <c r="H155" s="34">
        <v>3093242.67</v>
      </c>
      <c r="I155" s="34">
        <v>17</v>
      </c>
      <c r="J155" s="34">
        <v>548050.55000000005</v>
      </c>
      <c r="K155" s="34">
        <v>14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5042550.41</v>
      </c>
      <c r="C156" s="34">
        <v>36</v>
      </c>
      <c r="D156" s="34">
        <v>1111693.67</v>
      </c>
      <c r="E156" s="34">
        <v>32</v>
      </c>
      <c r="F156" s="34">
        <v>133562.83333333343</v>
      </c>
      <c r="G156" s="34">
        <v>12</v>
      </c>
      <c r="H156" s="34">
        <v>5192493.63</v>
      </c>
      <c r="I156" s="34">
        <v>39</v>
      </c>
      <c r="J156" s="34">
        <v>1110759.96</v>
      </c>
      <c r="K156" s="34">
        <v>36</v>
      </c>
      <c r="L156" s="34">
        <v>325010.50000000035</v>
      </c>
      <c r="M156" s="34">
        <v>12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500052.98</v>
      </c>
      <c r="I157" s="34">
        <v>10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17440349.16</v>
      </c>
      <c r="C158" s="34">
        <v>36</v>
      </c>
      <c r="D158" s="34">
        <v>2960277.45</v>
      </c>
      <c r="E158" s="34">
        <v>32</v>
      </c>
      <c r="F158" s="34">
        <v>82553.999999999971</v>
      </c>
      <c r="G158" s="34">
        <v>11</v>
      </c>
      <c r="H158" s="34">
        <v>14760225.279999999</v>
      </c>
      <c r="I158" s="34">
        <v>36</v>
      </c>
      <c r="J158" s="34">
        <v>2748061.47</v>
      </c>
      <c r="K158" s="34">
        <v>34</v>
      </c>
      <c r="L158" s="34">
        <v>51979.000000000007</v>
      </c>
      <c r="M158" s="34">
        <v>10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484091.69</v>
      </c>
      <c r="C159" s="34">
        <v>10</v>
      </c>
      <c r="D159" s="34">
        <v>0</v>
      </c>
      <c r="E159" s="34">
        <v>0</v>
      </c>
      <c r="F159" s="34">
        <v>0</v>
      </c>
      <c r="G159" s="34">
        <v>0</v>
      </c>
      <c r="H159" s="34">
        <v>316068.09000000003</v>
      </c>
      <c r="I159" s="34">
        <v>10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1412355.51</v>
      </c>
      <c r="C160" s="34">
        <v>14</v>
      </c>
      <c r="D160" s="34">
        <v>306244.90000000002</v>
      </c>
      <c r="E160" s="34">
        <v>11</v>
      </c>
      <c r="F160" s="34">
        <v>0</v>
      </c>
      <c r="G160" s="34">
        <v>0</v>
      </c>
      <c r="H160" s="34">
        <v>1482948.37</v>
      </c>
      <c r="I160" s="34">
        <v>12</v>
      </c>
      <c r="J160" s="34">
        <v>302040.36</v>
      </c>
      <c r="K160" s="34">
        <v>11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3629714.95</v>
      </c>
      <c r="C161" s="34">
        <v>19</v>
      </c>
      <c r="D161" s="34">
        <v>346671.45</v>
      </c>
      <c r="E161" s="34">
        <v>14</v>
      </c>
      <c r="F161" s="34">
        <v>0</v>
      </c>
      <c r="G161" s="34">
        <v>0</v>
      </c>
      <c r="H161" s="34">
        <v>3566187.62</v>
      </c>
      <c r="I161" s="34">
        <v>21</v>
      </c>
      <c r="J161" s="34">
        <v>359312.19</v>
      </c>
      <c r="K161" s="34">
        <v>15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13945429.869999999</v>
      </c>
      <c r="C162" s="34">
        <v>34</v>
      </c>
      <c r="D162" s="34">
        <v>1893104.13</v>
      </c>
      <c r="E162" s="34">
        <v>31</v>
      </c>
      <c r="F162" s="34">
        <v>148117</v>
      </c>
      <c r="G162" s="34">
        <v>11</v>
      </c>
      <c r="H162" s="34">
        <v>8162574.2400000002</v>
      </c>
      <c r="I162" s="34">
        <v>30</v>
      </c>
      <c r="J162" s="34">
        <v>1918141.88</v>
      </c>
      <c r="K162" s="34">
        <v>28</v>
      </c>
      <c r="L162" s="34">
        <v>138937.50000000006</v>
      </c>
      <c r="M162" s="34">
        <v>12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1499703.04</v>
      </c>
      <c r="C163" s="34">
        <v>10</v>
      </c>
      <c r="D163" s="34">
        <v>933122.42</v>
      </c>
      <c r="E163" s="34">
        <v>10</v>
      </c>
      <c r="F163" s="34">
        <v>0</v>
      </c>
      <c r="G163" s="34">
        <v>0</v>
      </c>
      <c r="H163" s="34">
        <v>1691399.23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1407040.37</v>
      </c>
      <c r="C164" s="34">
        <v>27</v>
      </c>
      <c r="D164" s="34">
        <v>401220.25</v>
      </c>
      <c r="E164" s="34">
        <v>23</v>
      </c>
      <c r="F164" s="34">
        <v>0</v>
      </c>
      <c r="G164" s="34">
        <v>0</v>
      </c>
      <c r="H164" s="34">
        <v>1534173.95</v>
      </c>
      <c r="I164" s="34">
        <v>28</v>
      </c>
      <c r="J164" s="34">
        <v>441811.58</v>
      </c>
      <c r="K164" s="34">
        <v>24</v>
      </c>
      <c r="L164" s="34">
        <v>110209.00000000006</v>
      </c>
      <c r="M164" s="34">
        <v>10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4510887.29</v>
      </c>
      <c r="C165" s="34">
        <v>28</v>
      </c>
      <c r="D165" s="34">
        <v>1361030.09</v>
      </c>
      <c r="E165" s="34">
        <v>27</v>
      </c>
      <c r="F165" s="34">
        <v>0</v>
      </c>
      <c r="G165" s="34">
        <v>0</v>
      </c>
      <c r="H165" s="34">
        <v>4578922.87</v>
      </c>
      <c r="I165" s="34">
        <v>26</v>
      </c>
      <c r="J165" s="34">
        <v>1235187.8899999999</v>
      </c>
      <c r="K165" s="34">
        <v>23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221716335.80000001</v>
      </c>
      <c r="C166" s="34">
        <v>346</v>
      </c>
      <c r="D166" s="34">
        <v>94165760.760000005</v>
      </c>
      <c r="E166" s="34">
        <v>309</v>
      </c>
      <c r="F166" s="34">
        <v>4562517.3333333293</v>
      </c>
      <c r="G166" s="34">
        <v>126</v>
      </c>
      <c r="H166" s="34">
        <v>267249347.31999999</v>
      </c>
      <c r="I166" s="34">
        <v>356</v>
      </c>
      <c r="J166" s="34">
        <v>102684153.79000001</v>
      </c>
      <c r="K166" s="34">
        <v>315</v>
      </c>
      <c r="L166" s="34">
        <v>5301240.3333333349</v>
      </c>
      <c r="M166" s="34">
        <v>132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12583396.550000001</v>
      </c>
      <c r="C167" s="34">
        <v>56</v>
      </c>
      <c r="D167" s="34">
        <v>5601929.4400000004</v>
      </c>
      <c r="E167" s="34">
        <v>54</v>
      </c>
      <c r="F167" s="34">
        <v>40771.166666666701</v>
      </c>
      <c r="G167" s="34">
        <v>10</v>
      </c>
      <c r="H167" s="34">
        <v>12367155.57</v>
      </c>
      <c r="I167" s="34">
        <v>59</v>
      </c>
      <c r="J167" s="34">
        <v>5179151.83</v>
      </c>
      <c r="K167" s="34">
        <v>57</v>
      </c>
      <c r="L167" s="34">
        <v>34386.666666666621</v>
      </c>
      <c r="M167" s="34">
        <v>12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8784814.4100000001</v>
      </c>
      <c r="C168" s="34">
        <v>57</v>
      </c>
      <c r="D168" s="34">
        <v>2878291.9</v>
      </c>
      <c r="E168" s="34">
        <v>51</v>
      </c>
      <c r="F168" s="34">
        <v>133331</v>
      </c>
      <c r="G168" s="34">
        <v>21</v>
      </c>
      <c r="H168" s="34">
        <v>8471412.2699999996</v>
      </c>
      <c r="I168" s="34">
        <v>60</v>
      </c>
      <c r="J168" s="34">
        <v>2742410.94</v>
      </c>
      <c r="K168" s="34">
        <v>51</v>
      </c>
      <c r="L168" s="34">
        <v>131178.99999999991</v>
      </c>
      <c r="M168" s="34">
        <v>21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1901140.13</v>
      </c>
      <c r="C169" s="34">
        <v>17</v>
      </c>
      <c r="D169" s="34">
        <v>1217997.25</v>
      </c>
      <c r="E169" s="34">
        <v>14</v>
      </c>
      <c r="F169" s="34">
        <v>0</v>
      </c>
      <c r="G169" s="34">
        <v>0</v>
      </c>
      <c r="H169" s="34">
        <v>1927949.67</v>
      </c>
      <c r="I169" s="34">
        <v>17</v>
      </c>
      <c r="J169" s="34">
        <v>1098953.1299999999</v>
      </c>
      <c r="K169" s="34">
        <v>14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43817509.710000001</v>
      </c>
      <c r="C170" s="34">
        <v>83</v>
      </c>
      <c r="D170" s="34">
        <v>4295833.17</v>
      </c>
      <c r="E170" s="34">
        <v>71</v>
      </c>
      <c r="F170" s="34">
        <v>761588.16666666698</v>
      </c>
      <c r="G170" s="34">
        <v>15</v>
      </c>
      <c r="H170" s="34">
        <v>58361174.280000001</v>
      </c>
      <c r="I170" s="34">
        <v>80</v>
      </c>
      <c r="J170" s="34">
        <v>5269435.97</v>
      </c>
      <c r="K170" s="34">
        <v>65</v>
      </c>
      <c r="L170" s="34">
        <v>1070035.1666666677</v>
      </c>
      <c r="M170" s="34">
        <v>17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1788621.04</v>
      </c>
      <c r="C171" s="34">
        <v>25</v>
      </c>
      <c r="D171" s="34">
        <v>593707.05000000005</v>
      </c>
      <c r="E171" s="34">
        <v>21</v>
      </c>
      <c r="F171" s="34">
        <v>0</v>
      </c>
      <c r="G171" s="34">
        <v>0</v>
      </c>
      <c r="H171" s="34">
        <v>2961669.92</v>
      </c>
      <c r="I171" s="34">
        <v>21</v>
      </c>
      <c r="J171" s="34">
        <v>555429.62</v>
      </c>
      <c r="K171" s="34">
        <v>18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18282630.18</v>
      </c>
      <c r="C172" s="34">
        <v>106</v>
      </c>
      <c r="D172" s="34">
        <v>5675155.4400000004</v>
      </c>
      <c r="E172" s="34">
        <v>95</v>
      </c>
      <c r="F172" s="34">
        <v>465999.8333333336</v>
      </c>
      <c r="G172" s="34">
        <v>22</v>
      </c>
      <c r="H172" s="34">
        <v>19300275.370000001</v>
      </c>
      <c r="I172" s="34">
        <v>110</v>
      </c>
      <c r="J172" s="34">
        <v>5616338.7000000002</v>
      </c>
      <c r="K172" s="34">
        <v>101</v>
      </c>
      <c r="L172" s="34">
        <v>497706.3333333336</v>
      </c>
      <c r="M172" s="34">
        <v>31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574710.72</v>
      </c>
      <c r="C173" s="34">
        <v>10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E18" sqref="E18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224</v>
      </c>
      <c r="B2" s="39">
        <v>236039517.31999999</v>
      </c>
      <c r="C2" s="35">
        <v>587</v>
      </c>
      <c r="D2" s="39">
        <v>48527570.450000003</v>
      </c>
      <c r="E2" s="35">
        <v>526</v>
      </c>
      <c r="F2" s="39">
        <v>2425379.6666666674</v>
      </c>
      <c r="G2" s="35">
        <v>109</v>
      </c>
      <c r="H2" s="39">
        <v>243477712.34</v>
      </c>
      <c r="I2" s="35">
        <v>606</v>
      </c>
      <c r="J2" s="39">
        <v>48841238.770000003</v>
      </c>
      <c r="K2" s="35">
        <v>547</v>
      </c>
      <c r="L2" s="39">
        <v>3123014.9999999967</v>
      </c>
      <c r="M2" s="36">
        <v>115</v>
      </c>
      <c r="N2" s="34"/>
    </row>
    <row r="3" spans="1:14" x14ac:dyDescent="0.25">
      <c r="A3" s="34" t="s">
        <v>225</v>
      </c>
      <c r="B3" s="39">
        <v>280253395.88999999</v>
      </c>
      <c r="C3" s="35">
        <v>647</v>
      </c>
      <c r="D3" s="39">
        <v>70593047.909999996</v>
      </c>
      <c r="E3" s="35">
        <v>582</v>
      </c>
      <c r="F3" s="39">
        <v>2102718.333333334</v>
      </c>
      <c r="G3" s="35">
        <v>147</v>
      </c>
      <c r="H3" s="39">
        <v>292285032.62</v>
      </c>
      <c r="I3" s="35">
        <v>688</v>
      </c>
      <c r="J3" s="39">
        <v>72831985.590000004</v>
      </c>
      <c r="K3" s="35">
        <v>613</v>
      </c>
      <c r="L3" s="39">
        <v>2067213.4999999998</v>
      </c>
      <c r="M3" s="36">
        <v>162</v>
      </c>
      <c r="N3" s="34"/>
    </row>
    <row r="4" spans="1:14" x14ac:dyDescent="0.25">
      <c r="A4" s="34" t="s">
        <v>226</v>
      </c>
      <c r="B4" s="39">
        <v>159859539.00999999</v>
      </c>
      <c r="C4" s="35">
        <v>493</v>
      </c>
      <c r="D4" s="39">
        <v>39984835.579999998</v>
      </c>
      <c r="E4" s="35">
        <v>441</v>
      </c>
      <c r="F4" s="39">
        <v>846903.6666666664</v>
      </c>
      <c r="G4" s="35">
        <v>124</v>
      </c>
      <c r="H4" s="39">
        <v>162811925.03999999</v>
      </c>
      <c r="I4" s="35">
        <v>515</v>
      </c>
      <c r="J4" s="39">
        <v>40940881.649999999</v>
      </c>
      <c r="K4" s="35">
        <v>470</v>
      </c>
      <c r="L4" s="39">
        <v>880768.16666666721</v>
      </c>
      <c r="M4" s="36">
        <v>128</v>
      </c>
      <c r="N4" s="34"/>
    </row>
    <row r="5" spans="1:14" x14ac:dyDescent="0.25">
      <c r="A5" s="34" t="s">
        <v>227</v>
      </c>
      <c r="B5" s="39">
        <v>1665635086.4000001</v>
      </c>
      <c r="C5" s="40">
        <v>2527</v>
      </c>
      <c r="D5" s="39">
        <v>417778644.81</v>
      </c>
      <c r="E5" s="40">
        <v>2242</v>
      </c>
      <c r="F5" s="39">
        <v>17282171.166666668</v>
      </c>
      <c r="G5" s="35">
        <v>670</v>
      </c>
      <c r="H5" s="39">
        <v>1762490576.1099999</v>
      </c>
      <c r="I5" s="40">
        <v>2615</v>
      </c>
      <c r="J5" s="39">
        <v>422861282.51999998</v>
      </c>
      <c r="K5" s="40">
        <v>2328</v>
      </c>
      <c r="L5" s="39">
        <v>21056974.999999996</v>
      </c>
      <c r="M5" s="36">
        <v>718</v>
      </c>
      <c r="N5" s="34"/>
    </row>
    <row r="6" spans="1:14" x14ac:dyDescent="0.25">
      <c r="A6" s="34" t="s">
        <v>228</v>
      </c>
      <c r="B6" s="39">
        <v>5223529.41</v>
      </c>
      <c r="C6" s="35">
        <v>60</v>
      </c>
      <c r="D6" s="39">
        <v>1951444.65</v>
      </c>
      <c r="E6" s="35">
        <v>54</v>
      </c>
      <c r="F6" s="34">
        <v>9883.3333333333303</v>
      </c>
      <c r="G6" s="35">
        <v>11</v>
      </c>
      <c r="H6" s="39">
        <v>4942841.7</v>
      </c>
      <c r="I6" s="35">
        <v>61</v>
      </c>
      <c r="J6" s="39">
        <v>1856816.02</v>
      </c>
      <c r="K6" s="35">
        <v>55</v>
      </c>
      <c r="L6" s="34">
        <v>0</v>
      </c>
      <c r="M6" s="36">
        <v>0</v>
      </c>
      <c r="N6" s="34"/>
    </row>
    <row r="7" spans="1:14" x14ac:dyDescent="0.25">
      <c r="A7" s="34" t="s">
        <v>229</v>
      </c>
      <c r="B7" s="39">
        <v>391400871.48000002</v>
      </c>
      <c r="C7" s="35">
        <v>544</v>
      </c>
      <c r="D7" s="39">
        <v>69314227.019999996</v>
      </c>
      <c r="E7" s="35">
        <v>502</v>
      </c>
      <c r="F7" s="39">
        <v>2233137.666666666</v>
      </c>
      <c r="G7" s="35">
        <v>115</v>
      </c>
      <c r="H7" s="39">
        <v>374047149.88</v>
      </c>
      <c r="I7" s="35">
        <v>568</v>
      </c>
      <c r="J7" s="39">
        <v>70339597.359999999</v>
      </c>
      <c r="K7" s="35">
        <v>529</v>
      </c>
      <c r="L7" s="39">
        <v>1634599.0000000012</v>
      </c>
      <c r="M7" s="36">
        <v>130</v>
      </c>
      <c r="N7" s="34"/>
    </row>
    <row r="8" spans="1:14" x14ac:dyDescent="0.25">
      <c r="A8" s="34" t="s">
        <v>230</v>
      </c>
      <c r="B8" s="39">
        <v>14356665.09</v>
      </c>
      <c r="C8" s="35">
        <v>97</v>
      </c>
      <c r="D8" s="39">
        <v>3881003.52</v>
      </c>
      <c r="E8" s="35">
        <v>90</v>
      </c>
      <c r="F8" s="34">
        <v>38447.499999999993</v>
      </c>
      <c r="G8" s="35">
        <v>12</v>
      </c>
      <c r="H8" s="39">
        <v>13582909.24</v>
      </c>
      <c r="I8" s="35">
        <v>102</v>
      </c>
      <c r="J8" s="39">
        <v>4125289.08</v>
      </c>
      <c r="K8" s="35">
        <v>94</v>
      </c>
      <c r="L8" s="34">
        <v>24903.333333333339</v>
      </c>
      <c r="M8" s="36">
        <v>11</v>
      </c>
      <c r="N8" s="34"/>
    </row>
    <row r="9" spans="1:14" x14ac:dyDescent="0.25">
      <c r="A9" s="34" t="s">
        <v>231</v>
      </c>
      <c r="B9" s="39">
        <v>150675628.21000001</v>
      </c>
      <c r="C9" s="35">
        <v>510</v>
      </c>
      <c r="D9" s="39">
        <v>49380924.130000003</v>
      </c>
      <c r="E9" s="35">
        <v>467</v>
      </c>
      <c r="F9" s="39">
        <v>2335091.5000000009</v>
      </c>
      <c r="G9" s="35">
        <v>116</v>
      </c>
      <c r="H9" s="39">
        <v>156612260.94</v>
      </c>
      <c r="I9" s="35">
        <v>522</v>
      </c>
      <c r="J9" s="39">
        <v>49927929.359999999</v>
      </c>
      <c r="K9" s="35">
        <v>485</v>
      </c>
      <c r="L9" s="39">
        <v>2571839.8333333344</v>
      </c>
      <c r="M9" s="36">
        <v>134</v>
      </c>
      <c r="N9" s="34"/>
    </row>
    <row r="10" spans="1:14" x14ac:dyDescent="0.25">
      <c r="A10" s="34" t="s">
        <v>232</v>
      </c>
      <c r="B10" s="39">
        <v>111610035.81999999</v>
      </c>
      <c r="C10" s="35">
        <v>368</v>
      </c>
      <c r="D10" s="39">
        <v>18745887.23</v>
      </c>
      <c r="E10" s="35">
        <v>327</v>
      </c>
      <c r="F10" s="39">
        <v>764625.49999999965</v>
      </c>
      <c r="G10" s="35">
        <v>105</v>
      </c>
      <c r="H10" s="39">
        <v>115302849.97</v>
      </c>
      <c r="I10" s="35">
        <v>387</v>
      </c>
      <c r="J10" s="39">
        <v>19757846.34</v>
      </c>
      <c r="K10" s="35">
        <v>340</v>
      </c>
      <c r="L10" s="39">
        <v>672479.66666666686</v>
      </c>
      <c r="M10" s="36">
        <v>121</v>
      </c>
      <c r="N10" s="34"/>
    </row>
    <row r="11" spans="1:14" x14ac:dyDescent="0.25">
      <c r="A11" s="34" t="s">
        <v>233</v>
      </c>
      <c r="B11" s="39">
        <v>214382500.96000001</v>
      </c>
      <c r="C11" s="35">
        <v>481</v>
      </c>
      <c r="D11" s="39">
        <v>46607799.530000001</v>
      </c>
      <c r="E11" s="35">
        <v>425</v>
      </c>
      <c r="F11" s="39">
        <v>1801423.6666666667</v>
      </c>
      <c r="G11" s="35">
        <v>145</v>
      </c>
      <c r="H11" s="39">
        <v>218177719.00999999</v>
      </c>
      <c r="I11" s="35">
        <v>490</v>
      </c>
      <c r="J11" s="39">
        <v>46306081.32</v>
      </c>
      <c r="K11" s="35">
        <v>440</v>
      </c>
      <c r="L11" s="39">
        <v>1595728</v>
      </c>
      <c r="M11" s="36">
        <v>156</v>
      </c>
      <c r="N11" s="34"/>
    </row>
    <row r="12" spans="1:14" x14ac:dyDescent="0.25">
      <c r="A12" s="34" t="s">
        <v>234</v>
      </c>
      <c r="B12" s="39">
        <v>3014339783.6300001</v>
      </c>
      <c r="C12" s="35">
        <v>7419</v>
      </c>
      <c r="D12" s="39">
        <v>504643078.19999999</v>
      </c>
      <c r="E12" s="35">
        <v>6154</v>
      </c>
      <c r="F12" s="39">
        <v>17453129.333333328</v>
      </c>
      <c r="G12" s="35">
        <v>529</v>
      </c>
      <c r="H12" s="39">
        <v>2323847211.25</v>
      </c>
      <c r="I12" s="35">
        <v>5263</v>
      </c>
      <c r="J12" s="39">
        <v>430234720.02999997</v>
      </c>
      <c r="K12" s="35">
        <v>4292</v>
      </c>
      <c r="L12" s="39">
        <v>14883926.833333319</v>
      </c>
      <c r="M12" s="36">
        <v>477</v>
      </c>
      <c r="N12" s="34"/>
    </row>
    <row r="13" spans="1:14" x14ac:dyDescent="0.25">
      <c r="A13" s="34" t="s">
        <v>235</v>
      </c>
      <c r="B13" s="39">
        <v>351145670.89999998</v>
      </c>
      <c r="C13" s="35">
        <v>1010</v>
      </c>
      <c r="D13" s="39">
        <v>112371469.73</v>
      </c>
      <c r="E13" s="35">
        <v>928</v>
      </c>
      <c r="F13" s="39">
        <v>6139138.8333333312</v>
      </c>
      <c r="G13" s="35">
        <v>203</v>
      </c>
      <c r="H13" s="39">
        <v>354803986.30000001</v>
      </c>
      <c r="I13" s="35">
        <v>1045</v>
      </c>
      <c r="J13" s="39">
        <v>113315678.72</v>
      </c>
      <c r="K13" s="35">
        <v>974</v>
      </c>
      <c r="L13" s="39">
        <v>8843001.6666666698</v>
      </c>
      <c r="M13" s="36">
        <v>217</v>
      </c>
      <c r="N13" s="34"/>
    </row>
    <row r="14" spans="1:14" x14ac:dyDescent="0.25">
      <c r="A14" s="34" t="s">
        <v>236</v>
      </c>
      <c r="B14" s="39">
        <v>629153708.5</v>
      </c>
      <c r="C14" s="35">
        <v>1049</v>
      </c>
      <c r="D14" s="39">
        <v>106019225.25</v>
      </c>
      <c r="E14" s="35">
        <v>937</v>
      </c>
      <c r="F14" s="39">
        <v>5927071.6666666623</v>
      </c>
      <c r="G14" s="35">
        <v>240</v>
      </c>
      <c r="H14" s="39">
        <v>616366230.28999996</v>
      </c>
      <c r="I14" s="35">
        <v>1091</v>
      </c>
      <c r="J14" s="39">
        <v>106669497.5</v>
      </c>
      <c r="K14" s="35">
        <v>978</v>
      </c>
      <c r="L14" s="39">
        <v>5719489.0000000019</v>
      </c>
      <c r="M14" s="36">
        <v>244</v>
      </c>
      <c r="N14" s="34"/>
    </row>
    <row r="15" spans="1:14" x14ac:dyDescent="0.25">
      <c r="A15" s="34" t="s">
        <v>237</v>
      </c>
      <c r="B15" s="39">
        <v>246688809.77000001</v>
      </c>
      <c r="C15" s="35">
        <v>796</v>
      </c>
      <c r="D15" s="39">
        <v>53334671.32</v>
      </c>
      <c r="E15" s="35">
        <v>708</v>
      </c>
      <c r="F15" s="39">
        <v>3017523.333333333</v>
      </c>
      <c r="G15" s="35">
        <v>192</v>
      </c>
      <c r="H15" s="39">
        <v>238808188.84</v>
      </c>
      <c r="I15" s="35">
        <v>835</v>
      </c>
      <c r="J15" s="39">
        <v>54951545.909999996</v>
      </c>
      <c r="K15" s="35">
        <v>752</v>
      </c>
      <c r="L15" s="39">
        <v>3618769.0000000009</v>
      </c>
      <c r="M15" s="36">
        <v>205</v>
      </c>
      <c r="N15" s="34"/>
    </row>
    <row r="16" spans="1:14" x14ac:dyDescent="0.25">
      <c r="A16" s="34" t="s">
        <v>238</v>
      </c>
      <c r="B16" s="34">
        <v>260528148.84</v>
      </c>
      <c r="C16" s="35">
        <v>940</v>
      </c>
      <c r="D16" s="34">
        <v>71052153.409999996</v>
      </c>
      <c r="E16" s="35">
        <v>852</v>
      </c>
      <c r="F16" s="34">
        <v>2892906.166666667</v>
      </c>
      <c r="G16" s="35">
        <v>287</v>
      </c>
      <c r="H16" s="34">
        <v>255103308.22999999</v>
      </c>
      <c r="I16" s="35">
        <v>964</v>
      </c>
      <c r="J16" s="34">
        <v>72383323.719999999</v>
      </c>
      <c r="K16" s="35">
        <v>877</v>
      </c>
      <c r="L16" s="34">
        <v>3205408.1666666674</v>
      </c>
      <c r="M16" s="36">
        <v>309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2019-09-16T19:12:35Z</dcterms:modified>
</cp:coreProperties>
</file>