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6AF7C35-0384-47EC-8658-56A8BACA5D34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J342" i="3"/>
  <c r="H342" i="3"/>
  <c r="G342" i="3"/>
  <c r="F342" i="3"/>
  <c r="E342" i="3"/>
  <c r="D342" i="3"/>
  <c r="C342" i="3"/>
  <c r="I342" i="3" s="1"/>
  <c r="B342" i="3"/>
  <c r="J341" i="3"/>
  <c r="H341" i="3"/>
  <c r="G341" i="3"/>
  <c r="F341" i="3"/>
  <c r="I341" i="3" s="1"/>
  <c r="E341" i="3"/>
  <c r="D341" i="3"/>
  <c r="C341" i="3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J338" i="3"/>
  <c r="H338" i="3"/>
  <c r="K338" i="3" s="1"/>
  <c r="G338" i="3"/>
  <c r="F338" i="3"/>
  <c r="E338" i="3"/>
  <c r="D338" i="3"/>
  <c r="C338" i="3"/>
  <c r="B338" i="3"/>
  <c r="J337" i="3"/>
  <c r="H337" i="3"/>
  <c r="G337" i="3"/>
  <c r="F337" i="3"/>
  <c r="I337" i="3" s="1"/>
  <c r="E337" i="3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J334" i="3"/>
  <c r="H334" i="3"/>
  <c r="K334" i="3" s="1"/>
  <c r="G334" i="3"/>
  <c r="F334" i="3"/>
  <c r="E334" i="3"/>
  <c r="D334" i="3"/>
  <c r="C334" i="3"/>
  <c r="B334" i="3"/>
  <c r="J333" i="3"/>
  <c r="H333" i="3"/>
  <c r="G333" i="3"/>
  <c r="F333" i="3"/>
  <c r="I333" i="3" s="1"/>
  <c r="E333" i="3"/>
  <c r="K333" i="3" s="1"/>
  <c r="D333" i="3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J330" i="3"/>
  <c r="H330" i="3"/>
  <c r="K330" i="3" s="1"/>
  <c r="G330" i="3"/>
  <c r="F330" i="3"/>
  <c r="E330" i="3"/>
  <c r="D330" i="3"/>
  <c r="C330" i="3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K328" i="3" s="1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J326" i="3"/>
  <c r="H326" i="3"/>
  <c r="K326" i="3" s="1"/>
  <c r="G326" i="3"/>
  <c r="F326" i="3"/>
  <c r="E326" i="3"/>
  <c r="D326" i="3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K320" i="3" s="1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J318" i="3"/>
  <c r="H318" i="3"/>
  <c r="K318" i="3" s="1"/>
  <c r="G318" i="3"/>
  <c r="F318" i="3"/>
  <c r="E318" i="3"/>
  <c r="D318" i="3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I314" i="3" s="1"/>
  <c r="B314" i="3"/>
  <c r="J313" i="3"/>
  <c r="H313" i="3"/>
  <c r="G313" i="3"/>
  <c r="F313" i="3"/>
  <c r="I313" i="3" s="1"/>
  <c r="E313" i="3"/>
  <c r="D313" i="3"/>
  <c r="C313" i="3"/>
  <c r="B313" i="3"/>
  <c r="J312" i="3"/>
  <c r="H312" i="3"/>
  <c r="K312" i="3" s="1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J309" i="3"/>
  <c r="H309" i="3"/>
  <c r="G309" i="3"/>
  <c r="F309" i="3"/>
  <c r="I309" i="3" s="1"/>
  <c r="E309" i="3"/>
  <c r="D309" i="3"/>
  <c r="C309" i="3"/>
  <c r="B309" i="3"/>
  <c r="J308" i="3"/>
  <c r="H308" i="3"/>
  <c r="K308" i="3" s="1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B306" i="3"/>
  <c r="J305" i="3"/>
  <c r="H305" i="3"/>
  <c r="G305" i="3"/>
  <c r="F305" i="3"/>
  <c r="I305" i="3" s="1"/>
  <c r="E305" i="3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B302" i="3"/>
  <c r="J301" i="3"/>
  <c r="H301" i="3"/>
  <c r="G301" i="3"/>
  <c r="F301" i="3"/>
  <c r="I301" i="3" s="1"/>
  <c r="E301" i="3"/>
  <c r="K301" i="3" s="1"/>
  <c r="D301" i="3"/>
  <c r="C301" i="3"/>
  <c r="B301" i="3"/>
  <c r="J300" i="3"/>
  <c r="H300" i="3"/>
  <c r="K300" i="3" s="1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J298" i="3"/>
  <c r="H298" i="3"/>
  <c r="K298" i="3" s="1"/>
  <c r="G298" i="3"/>
  <c r="F298" i="3"/>
  <c r="E298" i="3"/>
  <c r="D298" i="3"/>
  <c r="C298" i="3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J290" i="3"/>
  <c r="H290" i="3"/>
  <c r="K290" i="3" s="1"/>
  <c r="G290" i="3"/>
  <c r="F290" i="3"/>
  <c r="E290" i="3"/>
  <c r="D290" i="3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J284" i="3"/>
  <c r="H284" i="3"/>
  <c r="K284" i="3" s="1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J281" i="3"/>
  <c r="H281" i="3"/>
  <c r="G281" i="3"/>
  <c r="F281" i="3"/>
  <c r="I281" i="3" s="1"/>
  <c r="E281" i="3"/>
  <c r="D281" i="3"/>
  <c r="C281" i="3"/>
  <c r="B281" i="3"/>
  <c r="J280" i="3"/>
  <c r="H280" i="3"/>
  <c r="K280" i="3" s="1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J278" i="3"/>
  <c r="H278" i="3"/>
  <c r="K278" i="3" s="1"/>
  <c r="G278" i="3"/>
  <c r="F278" i="3"/>
  <c r="E278" i="3"/>
  <c r="D278" i="3"/>
  <c r="C278" i="3"/>
  <c r="I278" i="3" s="1"/>
  <c r="B278" i="3"/>
  <c r="J277" i="3"/>
  <c r="H277" i="3"/>
  <c r="G277" i="3"/>
  <c r="F277" i="3"/>
  <c r="I277" i="3" s="1"/>
  <c r="E277" i="3"/>
  <c r="D277" i="3"/>
  <c r="C277" i="3"/>
  <c r="B277" i="3"/>
  <c r="J276" i="3"/>
  <c r="H276" i="3"/>
  <c r="K276" i="3" s="1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B274" i="3"/>
  <c r="J273" i="3"/>
  <c r="H273" i="3"/>
  <c r="G273" i="3"/>
  <c r="F273" i="3"/>
  <c r="I273" i="3" s="1"/>
  <c r="E273" i="3"/>
  <c r="D273" i="3"/>
  <c r="C273" i="3"/>
  <c r="B273" i="3"/>
  <c r="J272" i="3"/>
  <c r="H272" i="3"/>
  <c r="K272" i="3" s="1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B270" i="3"/>
  <c r="J269" i="3"/>
  <c r="H269" i="3"/>
  <c r="G269" i="3"/>
  <c r="F269" i="3"/>
  <c r="I269" i="3" s="1"/>
  <c r="E269" i="3"/>
  <c r="K269" i="3" s="1"/>
  <c r="D269" i="3"/>
  <c r="C269" i="3"/>
  <c r="B269" i="3"/>
  <c r="J268" i="3"/>
  <c r="H268" i="3"/>
  <c r="K268" i="3" s="1"/>
  <c r="G268" i="3"/>
  <c r="F268" i="3"/>
  <c r="E268" i="3"/>
  <c r="D268" i="3"/>
  <c r="C268" i="3"/>
  <c r="B268" i="3"/>
  <c r="H267" i="3"/>
  <c r="G267" i="3"/>
  <c r="F267" i="3"/>
  <c r="I267" i="3" s="1"/>
  <c r="E267" i="3"/>
  <c r="K267" i="3" s="1"/>
  <c r="D267" i="3"/>
  <c r="J267" i="3" s="1"/>
  <c r="C267" i="3"/>
  <c r="B267" i="3"/>
  <c r="J266" i="3"/>
  <c r="H266" i="3"/>
  <c r="K266" i="3" s="1"/>
  <c r="G266" i="3"/>
  <c r="F266" i="3"/>
  <c r="E266" i="3"/>
  <c r="D266" i="3"/>
  <c r="C266" i="3"/>
  <c r="B266" i="3"/>
  <c r="H265" i="3"/>
  <c r="G265" i="3"/>
  <c r="F265" i="3"/>
  <c r="I265" i="3" s="1"/>
  <c r="E265" i="3"/>
  <c r="K265" i="3" s="1"/>
  <c r="D265" i="3"/>
  <c r="J265" i="3" s="1"/>
  <c r="C265" i="3"/>
  <c r="B265" i="3"/>
  <c r="H264" i="3"/>
  <c r="K264" i="3" s="1"/>
  <c r="G264" i="3"/>
  <c r="F264" i="3"/>
  <c r="E264" i="3"/>
  <c r="D264" i="3"/>
  <c r="J264" i="3" s="1"/>
  <c r="C264" i="3"/>
  <c r="B264" i="3"/>
  <c r="H263" i="3"/>
  <c r="G263" i="3"/>
  <c r="F263" i="3"/>
  <c r="I263" i="3" s="1"/>
  <c r="E263" i="3"/>
  <c r="K263" i="3" s="1"/>
  <c r="D263" i="3"/>
  <c r="J263" i="3" s="1"/>
  <c r="C263" i="3"/>
  <c r="B263" i="3"/>
  <c r="J262" i="3"/>
  <c r="H262" i="3"/>
  <c r="K262" i="3" s="1"/>
  <c r="G262" i="3"/>
  <c r="F262" i="3"/>
  <c r="E262" i="3"/>
  <c r="D262" i="3"/>
  <c r="C262" i="3"/>
  <c r="I262" i="3" s="1"/>
  <c r="B262" i="3"/>
  <c r="H261" i="3"/>
  <c r="G261" i="3"/>
  <c r="F261" i="3"/>
  <c r="I261" i="3" s="1"/>
  <c r="E261" i="3"/>
  <c r="K261" i="3" s="1"/>
  <c r="D261" i="3"/>
  <c r="J261" i="3" s="1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H257" i="3"/>
  <c r="G257" i="3"/>
  <c r="F257" i="3"/>
  <c r="I257" i="3" s="1"/>
  <c r="E257" i="3"/>
  <c r="K257" i="3" s="1"/>
  <c r="D257" i="3"/>
  <c r="J257" i="3" s="1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I254" i="3" s="1"/>
  <c r="B254" i="3"/>
  <c r="J253" i="3"/>
  <c r="H253" i="3"/>
  <c r="G253" i="3"/>
  <c r="F253" i="3"/>
  <c r="I253" i="3" s="1"/>
  <c r="E253" i="3"/>
  <c r="K253" i="3" s="1"/>
  <c r="D253" i="3"/>
  <c r="C253" i="3"/>
  <c r="B253" i="3"/>
  <c r="J252" i="3"/>
  <c r="H252" i="3"/>
  <c r="K252" i="3" s="1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D251" i="3"/>
  <c r="J251" i="3" s="1"/>
  <c r="C251" i="3"/>
  <c r="B251" i="3"/>
  <c r="J250" i="3"/>
  <c r="H250" i="3"/>
  <c r="K250" i="3" s="1"/>
  <c r="G250" i="3"/>
  <c r="F250" i="3"/>
  <c r="E250" i="3"/>
  <c r="D250" i="3"/>
  <c r="C250" i="3"/>
  <c r="I250" i="3" s="1"/>
  <c r="B250" i="3"/>
  <c r="J249" i="3"/>
  <c r="H249" i="3"/>
  <c r="G249" i="3"/>
  <c r="F249" i="3"/>
  <c r="I249" i="3" s="1"/>
  <c r="E249" i="3"/>
  <c r="D249" i="3"/>
  <c r="C249" i="3"/>
  <c r="B249" i="3"/>
  <c r="J248" i="3"/>
  <c r="H248" i="3"/>
  <c r="K248" i="3" s="1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D247" i="3"/>
  <c r="J247" i="3" s="1"/>
  <c r="C247" i="3"/>
  <c r="B247" i="3"/>
  <c r="J246" i="3"/>
  <c r="H246" i="3"/>
  <c r="K246" i="3" s="1"/>
  <c r="G246" i="3"/>
  <c r="F246" i="3"/>
  <c r="E246" i="3"/>
  <c r="D246" i="3"/>
  <c r="C246" i="3"/>
  <c r="I246" i="3" s="1"/>
  <c r="B246" i="3"/>
  <c r="J245" i="3"/>
  <c r="H245" i="3"/>
  <c r="G245" i="3"/>
  <c r="F245" i="3"/>
  <c r="I245" i="3" s="1"/>
  <c r="E245" i="3"/>
  <c r="D245" i="3"/>
  <c r="C245" i="3"/>
  <c r="B245" i="3"/>
  <c r="J244" i="3"/>
  <c r="H244" i="3"/>
  <c r="K244" i="3" s="1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D243" i="3"/>
  <c r="J243" i="3" s="1"/>
  <c r="C243" i="3"/>
  <c r="B243" i="3"/>
  <c r="J242" i="3"/>
  <c r="H242" i="3"/>
  <c r="K242" i="3" s="1"/>
  <c r="G242" i="3"/>
  <c r="F242" i="3"/>
  <c r="E242" i="3"/>
  <c r="D242" i="3"/>
  <c r="C242" i="3"/>
  <c r="B242" i="3"/>
  <c r="J241" i="3"/>
  <c r="H241" i="3"/>
  <c r="G241" i="3"/>
  <c r="F241" i="3"/>
  <c r="I241" i="3" s="1"/>
  <c r="E241" i="3"/>
  <c r="D241" i="3"/>
  <c r="C241" i="3"/>
  <c r="B241" i="3"/>
  <c r="J240" i="3"/>
  <c r="H240" i="3"/>
  <c r="K240" i="3" s="1"/>
  <c r="G240" i="3"/>
  <c r="F240" i="3"/>
  <c r="E240" i="3"/>
  <c r="D240" i="3"/>
  <c r="C240" i="3"/>
  <c r="B240" i="3"/>
  <c r="H239" i="3"/>
  <c r="G239" i="3"/>
  <c r="F239" i="3"/>
  <c r="I239" i="3" s="1"/>
  <c r="E239" i="3"/>
  <c r="K239" i="3" s="1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B238" i="3"/>
  <c r="J237" i="3"/>
  <c r="H237" i="3"/>
  <c r="G237" i="3"/>
  <c r="F237" i="3"/>
  <c r="I237" i="3" s="1"/>
  <c r="E237" i="3"/>
  <c r="K237" i="3" s="1"/>
  <c r="D237" i="3"/>
  <c r="C237" i="3"/>
  <c r="B237" i="3"/>
  <c r="J236" i="3"/>
  <c r="H236" i="3"/>
  <c r="K236" i="3" s="1"/>
  <c r="G236" i="3"/>
  <c r="F236" i="3"/>
  <c r="E236" i="3"/>
  <c r="D236" i="3"/>
  <c r="C236" i="3"/>
  <c r="B236" i="3"/>
  <c r="J235" i="3"/>
  <c r="H235" i="3"/>
  <c r="G235" i="3"/>
  <c r="F235" i="3"/>
  <c r="I235" i="3" s="1"/>
  <c r="E235" i="3"/>
  <c r="K235" i="3" s="1"/>
  <c r="D235" i="3"/>
  <c r="C235" i="3"/>
  <c r="B235" i="3"/>
  <c r="J234" i="3"/>
  <c r="H234" i="3"/>
  <c r="K234" i="3" s="1"/>
  <c r="G234" i="3"/>
  <c r="F234" i="3"/>
  <c r="E234" i="3"/>
  <c r="D234" i="3"/>
  <c r="C234" i="3"/>
  <c r="B234" i="3"/>
  <c r="J233" i="3"/>
  <c r="H233" i="3"/>
  <c r="G233" i="3"/>
  <c r="F233" i="3"/>
  <c r="I233" i="3" s="1"/>
  <c r="E233" i="3"/>
  <c r="K233" i="3" s="1"/>
  <c r="D233" i="3"/>
  <c r="C233" i="3"/>
  <c r="B233" i="3"/>
  <c r="J232" i="3"/>
  <c r="H232" i="3"/>
  <c r="K232" i="3" s="1"/>
  <c r="G232" i="3"/>
  <c r="F232" i="3"/>
  <c r="E232" i="3"/>
  <c r="D232" i="3"/>
  <c r="C232" i="3"/>
  <c r="B232" i="3"/>
  <c r="J231" i="3"/>
  <c r="H231" i="3"/>
  <c r="G231" i="3"/>
  <c r="F231" i="3"/>
  <c r="I231" i="3" s="1"/>
  <c r="E231" i="3"/>
  <c r="K231" i="3" s="1"/>
  <c r="D231" i="3"/>
  <c r="C231" i="3"/>
  <c r="B231" i="3"/>
  <c r="J230" i="3"/>
  <c r="H230" i="3"/>
  <c r="K230" i="3" s="1"/>
  <c r="G230" i="3"/>
  <c r="F230" i="3"/>
  <c r="E230" i="3"/>
  <c r="D230" i="3"/>
  <c r="C230" i="3"/>
  <c r="B230" i="3"/>
  <c r="J229" i="3"/>
  <c r="H229" i="3"/>
  <c r="G229" i="3"/>
  <c r="F229" i="3"/>
  <c r="I229" i="3" s="1"/>
  <c r="E229" i="3"/>
  <c r="K229" i="3" s="1"/>
  <c r="D229" i="3"/>
  <c r="C229" i="3"/>
  <c r="B229" i="3"/>
  <c r="J228" i="3"/>
  <c r="H228" i="3"/>
  <c r="K228" i="3" s="1"/>
  <c r="G228" i="3"/>
  <c r="F228" i="3"/>
  <c r="E228" i="3"/>
  <c r="D228" i="3"/>
  <c r="C228" i="3"/>
  <c r="B228" i="3"/>
  <c r="J227" i="3"/>
  <c r="H227" i="3"/>
  <c r="G227" i="3"/>
  <c r="F227" i="3"/>
  <c r="I227" i="3" s="1"/>
  <c r="E227" i="3"/>
  <c r="K227" i="3" s="1"/>
  <c r="D227" i="3"/>
  <c r="C227" i="3"/>
  <c r="B227" i="3"/>
  <c r="J226" i="3"/>
  <c r="H226" i="3"/>
  <c r="K226" i="3" s="1"/>
  <c r="G226" i="3"/>
  <c r="F226" i="3"/>
  <c r="E226" i="3"/>
  <c r="D226" i="3"/>
  <c r="C226" i="3"/>
  <c r="B226" i="3"/>
  <c r="J225" i="3"/>
  <c r="H225" i="3"/>
  <c r="G225" i="3"/>
  <c r="F225" i="3"/>
  <c r="I225" i="3" s="1"/>
  <c r="E225" i="3"/>
  <c r="K225" i="3" s="1"/>
  <c r="D225" i="3"/>
  <c r="C225" i="3"/>
  <c r="B225" i="3"/>
  <c r="J224" i="3"/>
  <c r="H224" i="3"/>
  <c r="K224" i="3" s="1"/>
  <c r="G224" i="3"/>
  <c r="F224" i="3"/>
  <c r="E224" i="3"/>
  <c r="D224" i="3"/>
  <c r="C224" i="3"/>
  <c r="B224" i="3"/>
  <c r="J223" i="3"/>
  <c r="H223" i="3"/>
  <c r="G223" i="3"/>
  <c r="F223" i="3"/>
  <c r="I223" i="3" s="1"/>
  <c r="E223" i="3"/>
  <c r="K223" i="3" s="1"/>
  <c r="D223" i="3"/>
  <c r="C223" i="3"/>
  <c r="B223" i="3"/>
  <c r="J222" i="3"/>
  <c r="H222" i="3"/>
  <c r="K222" i="3" s="1"/>
  <c r="G222" i="3"/>
  <c r="F222" i="3"/>
  <c r="E222" i="3"/>
  <c r="D222" i="3"/>
  <c r="C222" i="3"/>
  <c r="B222" i="3"/>
  <c r="J221" i="3"/>
  <c r="H221" i="3"/>
  <c r="G221" i="3"/>
  <c r="F221" i="3"/>
  <c r="I221" i="3" s="1"/>
  <c r="E221" i="3"/>
  <c r="K221" i="3" s="1"/>
  <c r="D221" i="3"/>
  <c r="C221" i="3"/>
  <c r="B221" i="3"/>
  <c r="J220" i="3"/>
  <c r="H220" i="3"/>
  <c r="K220" i="3" s="1"/>
  <c r="G220" i="3"/>
  <c r="F220" i="3"/>
  <c r="E220" i="3"/>
  <c r="D220" i="3"/>
  <c r="C220" i="3"/>
  <c r="B220" i="3"/>
  <c r="J219" i="3"/>
  <c r="H219" i="3"/>
  <c r="G219" i="3"/>
  <c r="F219" i="3"/>
  <c r="I219" i="3" s="1"/>
  <c r="E219" i="3"/>
  <c r="K219" i="3" s="1"/>
  <c r="D219" i="3"/>
  <c r="C219" i="3"/>
  <c r="B219" i="3"/>
  <c r="J218" i="3"/>
  <c r="H218" i="3"/>
  <c r="K218" i="3" s="1"/>
  <c r="G218" i="3"/>
  <c r="F218" i="3"/>
  <c r="E218" i="3"/>
  <c r="D218" i="3"/>
  <c r="C218" i="3"/>
  <c r="B218" i="3"/>
  <c r="J217" i="3"/>
  <c r="H217" i="3"/>
  <c r="G217" i="3"/>
  <c r="F217" i="3"/>
  <c r="I217" i="3" s="1"/>
  <c r="E217" i="3"/>
  <c r="K217" i="3" s="1"/>
  <c r="D217" i="3"/>
  <c r="C217" i="3"/>
  <c r="B217" i="3"/>
  <c r="J216" i="3"/>
  <c r="H216" i="3"/>
  <c r="K216" i="3" s="1"/>
  <c r="G216" i="3"/>
  <c r="F216" i="3"/>
  <c r="E216" i="3"/>
  <c r="D216" i="3"/>
  <c r="C216" i="3"/>
  <c r="B216" i="3"/>
  <c r="J215" i="3"/>
  <c r="H215" i="3"/>
  <c r="G215" i="3"/>
  <c r="F215" i="3"/>
  <c r="I215" i="3" s="1"/>
  <c r="E215" i="3"/>
  <c r="K215" i="3" s="1"/>
  <c r="D215" i="3"/>
  <c r="C215" i="3"/>
  <c r="B215" i="3"/>
  <c r="J214" i="3"/>
  <c r="H214" i="3"/>
  <c r="K214" i="3" s="1"/>
  <c r="G214" i="3"/>
  <c r="F214" i="3"/>
  <c r="E214" i="3"/>
  <c r="D214" i="3"/>
  <c r="C214" i="3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K212" i="3" s="1"/>
  <c r="G212" i="3"/>
  <c r="J212" i="3" s="1"/>
  <c r="F212" i="3"/>
  <c r="E212" i="3"/>
  <c r="D212" i="3"/>
  <c r="C212" i="3"/>
  <c r="B212" i="3"/>
  <c r="J211" i="3"/>
  <c r="H211" i="3"/>
  <c r="G211" i="3"/>
  <c r="F211" i="3"/>
  <c r="I211" i="3" s="1"/>
  <c r="E211" i="3"/>
  <c r="D211" i="3"/>
  <c r="C211" i="3"/>
  <c r="B211" i="3"/>
  <c r="J210" i="3"/>
  <c r="H210" i="3"/>
  <c r="K210" i="3" s="1"/>
  <c r="G210" i="3"/>
  <c r="F210" i="3"/>
  <c r="E210" i="3"/>
  <c r="D210" i="3"/>
  <c r="C210" i="3"/>
  <c r="I210" i="3" s="1"/>
  <c r="B210" i="3"/>
  <c r="J209" i="3"/>
  <c r="H209" i="3"/>
  <c r="G209" i="3"/>
  <c r="F209" i="3"/>
  <c r="I209" i="3" s="1"/>
  <c r="E209" i="3"/>
  <c r="D209" i="3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D207" i="3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I201" i="3" s="1"/>
  <c r="E201" i="3"/>
  <c r="K201" i="3" s="1"/>
  <c r="D201" i="3"/>
  <c r="J201" i="3" s="1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J198" i="3"/>
  <c r="H198" i="3"/>
  <c r="K198" i="3" s="1"/>
  <c r="G198" i="3"/>
  <c r="F198" i="3"/>
  <c r="E198" i="3"/>
  <c r="D198" i="3"/>
  <c r="C198" i="3"/>
  <c r="B198" i="3"/>
  <c r="J197" i="3"/>
  <c r="H197" i="3"/>
  <c r="G197" i="3"/>
  <c r="F197" i="3"/>
  <c r="I197" i="3" s="1"/>
  <c r="E197" i="3"/>
  <c r="K197" i="3" s="1"/>
  <c r="D197" i="3"/>
  <c r="C197" i="3"/>
  <c r="B197" i="3"/>
  <c r="H196" i="3"/>
  <c r="K196" i="3" s="1"/>
  <c r="G196" i="3"/>
  <c r="J196" i="3" s="1"/>
  <c r="F196" i="3"/>
  <c r="E196" i="3"/>
  <c r="D196" i="3"/>
  <c r="C196" i="3"/>
  <c r="B196" i="3"/>
  <c r="J195" i="3"/>
  <c r="H195" i="3"/>
  <c r="G195" i="3"/>
  <c r="F195" i="3"/>
  <c r="I195" i="3" s="1"/>
  <c r="E195" i="3"/>
  <c r="D195" i="3"/>
  <c r="C195" i="3"/>
  <c r="B195" i="3"/>
  <c r="J194" i="3"/>
  <c r="H194" i="3"/>
  <c r="K194" i="3" s="1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H188" i="3"/>
  <c r="K188" i="3" s="1"/>
  <c r="G188" i="3"/>
  <c r="J188" i="3" s="1"/>
  <c r="F188" i="3"/>
  <c r="E188" i="3"/>
  <c r="D188" i="3"/>
  <c r="C188" i="3"/>
  <c r="B188" i="3"/>
  <c r="J187" i="3"/>
  <c r="H187" i="3"/>
  <c r="G187" i="3"/>
  <c r="F187" i="3"/>
  <c r="I187" i="3" s="1"/>
  <c r="E187" i="3"/>
  <c r="D187" i="3"/>
  <c r="C187" i="3"/>
  <c r="B187" i="3"/>
  <c r="J186" i="3"/>
  <c r="H186" i="3"/>
  <c r="K186" i="3" s="1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B182" i="3"/>
  <c r="H181" i="3"/>
  <c r="G181" i="3"/>
  <c r="J181" i="3" s="1"/>
  <c r="F181" i="3"/>
  <c r="I181" i="3" s="1"/>
  <c r="E181" i="3"/>
  <c r="K181" i="3" s="1"/>
  <c r="D181" i="3"/>
  <c r="C181" i="3"/>
  <c r="B181" i="3"/>
  <c r="J180" i="3"/>
  <c r="I180" i="3"/>
  <c r="H180" i="3"/>
  <c r="K180" i="3" s="1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J177" i="3" s="1"/>
  <c r="F177" i="3"/>
  <c r="I177" i="3" s="1"/>
  <c r="E177" i="3"/>
  <c r="D177" i="3"/>
  <c r="C177" i="3"/>
  <c r="B177" i="3"/>
  <c r="J176" i="3"/>
  <c r="I176" i="3"/>
  <c r="H176" i="3"/>
  <c r="K176" i="3" s="1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J172" i="3"/>
  <c r="I172" i="3"/>
  <c r="H172" i="3"/>
  <c r="K172" i="3" s="1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I169" i="3" s="1"/>
  <c r="E169" i="3"/>
  <c r="D169" i="3"/>
  <c r="C169" i="3"/>
  <c r="B169" i="3"/>
  <c r="J168" i="3"/>
  <c r="I168" i="3"/>
  <c r="H168" i="3"/>
  <c r="K168" i="3" s="1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F166" i="3"/>
  <c r="E166" i="3"/>
  <c r="K166" i="3" s="1"/>
  <c r="D166" i="3"/>
  <c r="J166" i="3" s="1"/>
  <c r="C166" i="3"/>
  <c r="B166" i="3"/>
  <c r="H165" i="3"/>
  <c r="G165" i="3"/>
  <c r="J165" i="3" s="1"/>
  <c r="F165" i="3"/>
  <c r="I165" i="3" s="1"/>
  <c r="E165" i="3"/>
  <c r="K165" i="3" s="1"/>
  <c r="D165" i="3"/>
  <c r="C165" i="3"/>
  <c r="B165" i="3"/>
  <c r="J164" i="3"/>
  <c r="I164" i="3"/>
  <c r="H164" i="3"/>
  <c r="K164" i="3" s="1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J161" i="3" s="1"/>
  <c r="F161" i="3"/>
  <c r="I161" i="3" s="1"/>
  <c r="E161" i="3"/>
  <c r="D161" i="3"/>
  <c r="C161" i="3"/>
  <c r="B161" i="3"/>
  <c r="J160" i="3"/>
  <c r="I160" i="3"/>
  <c r="H160" i="3"/>
  <c r="K160" i="3" s="1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E158" i="3"/>
  <c r="K158" i="3" s="1"/>
  <c r="D158" i="3"/>
  <c r="J158" i="3" s="1"/>
  <c r="C158" i="3"/>
  <c r="B158" i="3"/>
  <c r="H157" i="3"/>
  <c r="G157" i="3"/>
  <c r="J157" i="3" s="1"/>
  <c r="F157" i="3"/>
  <c r="I157" i="3" s="1"/>
  <c r="E157" i="3"/>
  <c r="K157" i="3" s="1"/>
  <c r="D157" i="3"/>
  <c r="C157" i="3"/>
  <c r="B157" i="3"/>
  <c r="J156" i="3"/>
  <c r="I156" i="3"/>
  <c r="H156" i="3"/>
  <c r="K156" i="3" s="1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J152" i="3"/>
  <c r="I152" i="3"/>
  <c r="H152" i="3"/>
  <c r="K152" i="3" s="1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E150" i="3"/>
  <c r="K150" i="3" s="1"/>
  <c r="D150" i="3"/>
  <c r="J150" i="3" s="1"/>
  <c r="C150" i="3"/>
  <c r="B150" i="3"/>
  <c r="H149" i="3"/>
  <c r="G149" i="3"/>
  <c r="J149" i="3" s="1"/>
  <c r="F149" i="3"/>
  <c r="I149" i="3" s="1"/>
  <c r="E149" i="3"/>
  <c r="K149" i="3" s="1"/>
  <c r="D149" i="3"/>
  <c r="C149" i="3"/>
  <c r="B149" i="3"/>
  <c r="J148" i="3"/>
  <c r="I148" i="3"/>
  <c r="H148" i="3"/>
  <c r="K148" i="3" s="1"/>
  <c r="G148" i="3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I145" i="3" s="1"/>
  <c r="E145" i="3"/>
  <c r="D145" i="3"/>
  <c r="C145" i="3"/>
  <c r="B145" i="3"/>
  <c r="J144" i="3"/>
  <c r="I144" i="3"/>
  <c r="H144" i="3"/>
  <c r="K144" i="3" s="1"/>
  <c r="G144" i="3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J137" i="3" s="1"/>
  <c r="F137" i="3"/>
  <c r="I137" i="3" s="1"/>
  <c r="E137" i="3"/>
  <c r="D137" i="3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F134" i="3"/>
  <c r="E134" i="3"/>
  <c r="K134" i="3" s="1"/>
  <c r="D134" i="3"/>
  <c r="J134" i="3" s="1"/>
  <c r="C134" i="3"/>
  <c r="B134" i="3"/>
  <c r="H133" i="3"/>
  <c r="G133" i="3"/>
  <c r="J133" i="3" s="1"/>
  <c r="F133" i="3"/>
  <c r="I133" i="3" s="1"/>
  <c r="E133" i="3"/>
  <c r="K133" i="3" s="1"/>
  <c r="D133" i="3"/>
  <c r="C133" i="3"/>
  <c r="B133" i="3"/>
  <c r="J132" i="3"/>
  <c r="I132" i="3"/>
  <c r="H132" i="3"/>
  <c r="K132" i="3" s="1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I129" i="3" s="1"/>
  <c r="E129" i="3"/>
  <c r="D129" i="3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J125" i="3" s="1"/>
  <c r="F125" i="3"/>
  <c r="I125" i="3" s="1"/>
  <c r="E125" i="3"/>
  <c r="D125" i="3"/>
  <c r="C125" i="3"/>
  <c r="B125" i="3"/>
  <c r="J124" i="3"/>
  <c r="I124" i="3"/>
  <c r="H124" i="3"/>
  <c r="K124" i="3" s="1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I121" i="3" s="1"/>
  <c r="E121" i="3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J117" i="3" s="1"/>
  <c r="F117" i="3"/>
  <c r="I117" i="3" s="1"/>
  <c r="E117" i="3"/>
  <c r="D117" i="3"/>
  <c r="C117" i="3"/>
  <c r="B117" i="3"/>
  <c r="J116" i="3"/>
  <c r="I116" i="3"/>
  <c r="H116" i="3"/>
  <c r="K116" i="3" s="1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J113" i="3" s="1"/>
  <c r="F113" i="3"/>
  <c r="I113" i="3" s="1"/>
  <c r="E113" i="3"/>
  <c r="D113" i="3"/>
  <c r="C113" i="3"/>
  <c r="B113" i="3"/>
  <c r="J112" i="3"/>
  <c r="I112" i="3"/>
  <c r="H112" i="3"/>
  <c r="K112" i="3" s="1"/>
  <c r="G112" i="3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J109" i="3" s="1"/>
  <c r="F109" i="3"/>
  <c r="I109" i="3" s="1"/>
  <c r="E109" i="3"/>
  <c r="D109" i="3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J105" i="3" s="1"/>
  <c r="F105" i="3"/>
  <c r="I105" i="3" s="1"/>
  <c r="E105" i="3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J101" i="3" s="1"/>
  <c r="F101" i="3"/>
  <c r="I101" i="3" s="1"/>
  <c r="E101" i="3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J97" i="3" s="1"/>
  <c r="F97" i="3"/>
  <c r="I97" i="3" s="1"/>
  <c r="E97" i="3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J93" i="3" s="1"/>
  <c r="F93" i="3"/>
  <c r="I93" i="3" s="1"/>
  <c r="E93" i="3"/>
  <c r="D93" i="3"/>
  <c r="C93" i="3"/>
  <c r="B93" i="3"/>
  <c r="J92" i="3"/>
  <c r="I92" i="3"/>
  <c r="H92" i="3"/>
  <c r="K92" i="3" s="1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J89" i="3" s="1"/>
  <c r="F89" i="3"/>
  <c r="I89" i="3" s="1"/>
  <c r="E89" i="3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H85" i="3"/>
  <c r="K85" i="3" s="1"/>
  <c r="G85" i="3"/>
  <c r="J85" i="3" s="1"/>
  <c r="F85" i="3"/>
  <c r="I85" i="3" s="1"/>
  <c r="E85" i="3"/>
  <c r="D85" i="3"/>
  <c r="C85" i="3"/>
  <c r="B85" i="3"/>
  <c r="J84" i="3"/>
  <c r="I84" i="3"/>
  <c r="H84" i="3"/>
  <c r="K84" i="3" s="1"/>
  <c r="G84" i="3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I82" i="3" s="1"/>
  <c r="E82" i="3"/>
  <c r="D82" i="3"/>
  <c r="J82" i="3" s="1"/>
  <c r="C82" i="3"/>
  <c r="B82" i="3"/>
  <c r="J81" i="3"/>
  <c r="H81" i="3"/>
  <c r="K81" i="3" s="1"/>
  <c r="G81" i="3"/>
  <c r="F81" i="3"/>
  <c r="I81" i="3" s="1"/>
  <c r="E81" i="3"/>
  <c r="D81" i="3"/>
  <c r="C81" i="3"/>
  <c r="B81" i="3"/>
  <c r="J80" i="3"/>
  <c r="I80" i="3"/>
  <c r="H80" i="3"/>
  <c r="K80" i="3" s="1"/>
  <c r="G80" i="3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I78" i="3" s="1"/>
  <c r="E78" i="3"/>
  <c r="D78" i="3"/>
  <c r="J78" i="3" s="1"/>
  <c r="C78" i="3"/>
  <c r="B78" i="3"/>
  <c r="J77" i="3"/>
  <c r="H77" i="3"/>
  <c r="K77" i="3" s="1"/>
  <c r="G77" i="3"/>
  <c r="F77" i="3"/>
  <c r="I77" i="3" s="1"/>
  <c r="E77" i="3"/>
  <c r="D77" i="3"/>
  <c r="C77" i="3"/>
  <c r="B77" i="3"/>
  <c r="J76" i="3"/>
  <c r="I76" i="3"/>
  <c r="H76" i="3"/>
  <c r="K76" i="3" s="1"/>
  <c r="G76" i="3"/>
  <c r="F76" i="3"/>
  <c r="E76" i="3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J73" i="3"/>
  <c r="H73" i="3"/>
  <c r="G73" i="3"/>
  <c r="F73" i="3"/>
  <c r="I73" i="3" s="1"/>
  <c r="E73" i="3"/>
  <c r="K73" i="3" s="1"/>
  <c r="D73" i="3"/>
  <c r="C73" i="3"/>
  <c r="B73" i="3"/>
  <c r="I72" i="3"/>
  <c r="H72" i="3"/>
  <c r="K72" i="3" s="1"/>
  <c r="G72" i="3"/>
  <c r="F72" i="3"/>
  <c r="E72" i="3"/>
  <c r="D72" i="3"/>
  <c r="J72" i="3" s="1"/>
  <c r="C72" i="3"/>
  <c r="B72" i="3"/>
  <c r="J71" i="3"/>
  <c r="H71" i="3"/>
  <c r="G71" i="3"/>
  <c r="F71" i="3"/>
  <c r="E71" i="3"/>
  <c r="K71" i="3" s="1"/>
  <c r="D71" i="3"/>
  <c r="C71" i="3"/>
  <c r="B71" i="3"/>
  <c r="H70" i="3"/>
  <c r="G70" i="3"/>
  <c r="F70" i="3"/>
  <c r="E70" i="3"/>
  <c r="K70" i="3" s="1"/>
  <c r="D70" i="3"/>
  <c r="J70" i="3" s="1"/>
  <c r="C70" i="3"/>
  <c r="B70" i="3"/>
  <c r="H69" i="3"/>
  <c r="G69" i="3"/>
  <c r="J69" i="3" s="1"/>
  <c r="F69" i="3"/>
  <c r="I69" i="3" s="1"/>
  <c r="E69" i="3"/>
  <c r="K69" i="3" s="1"/>
  <c r="D69" i="3"/>
  <c r="C69" i="3"/>
  <c r="B69" i="3"/>
  <c r="I68" i="3"/>
  <c r="H68" i="3"/>
  <c r="K68" i="3" s="1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J60" i="3"/>
  <c r="H60" i="3"/>
  <c r="K60" i="3" s="1"/>
  <c r="G60" i="3"/>
  <c r="F60" i="3"/>
  <c r="E60" i="3"/>
  <c r="D60" i="3"/>
  <c r="C60" i="3"/>
  <c r="I60" i="3" s="1"/>
  <c r="B60" i="3"/>
  <c r="J59" i="3"/>
  <c r="H59" i="3"/>
  <c r="K59" i="3" s="1"/>
  <c r="G59" i="3"/>
  <c r="F59" i="3"/>
  <c r="E59" i="3"/>
  <c r="D59" i="3"/>
  <c r="C59" i="3"/>
  <c r="B59" i="3"/>
  <c r="H58" i="3"/>
  <c r="G58" i="3"/>
  <c r="J58" i="3" s="1"/>
  <c r="F58" i="3"/>
  <c r="E58" i="3"/>
  <c r="D58" i="3"/>
  <c r="C58" i="3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I198" i="2"/>
  <c r="H198" i="2"/>
  <c r="K198" i="2" s="1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I186" i="2"/>
  <c r="H186" i="2"/>
  <c r="K186" i="2" s="1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I182" i="2"/>
  <c r="H182" i="2"/>
  <c r="K182" i="2" s="1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I174" i="2"/>
  <c r="H174" i="2"/>
  <c r="K174" i="2" s="1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I170" i="2"/>
  <c r="H170" i="2"/>
  <c r="K170" i="2" s="1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I166" i="2"/>
  <c r="H166" i="2"/>
  <c r="K166" i="2" s="1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I162" i="2"/>
  <c r="H162" i="2"/>
  <c r="K162" i="2" s="1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I158" i="2"/>
  <c r="H158" i="2"/>
  <c r="K158" i="2" s="1"/>
  <c r="G158" i="2"/>
  <c r="F158" i="2"/>
  <c r="E158" i="2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I146" i="2"/>
  <c r="H146" i="2"/>
  <c r="K146" i="2" s="1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I142" i="2"/>
  <c r="H142" i="2"/>
  <c r="K142" i="2" s="1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I134" i="2"/>
  <c r="H134" i="2"/>
  <c r="K134" i="2" s="1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I130" i="2"/>
  <c r="H130" i="2"/>
  <c r="K130" i="2" s="1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I126" i="2"/>
  <c r="H126" i="2"/>
  <c r="K126" i="2" s="1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I118" i="2"/>
  <c r="H118" i="2"/>
  <c r="K118" i="2" s="1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C107" i="2"/>
  <c r="B107" i="2"/>
  <c r="I106" i="2"/>
  <c r="H106" i="2"/>
  <c r="K106" i="2" s="1"/>
  <c r="G106" i="2"/>
  <c r="J106" i="2" s="1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I98" i="2"/>
  <c r="H98" i="2"/>
  <c r="K98" i="2" s="1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I94" i="2"/>
  <c r="H94" i="2"/>
  <c r="K94" i="2" s="1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C91" i="2"/>
  <c r="B91" i="2"/>
  <c r="I90" i="2"/>
  <c r="H90" i="2"/>
  <c r="K90" i="2" s="1"/>
  <c r="G90" i="2"/>
  <c r="J90" i="2" s="1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I86" i="2"/>
  <c r="H86" i="2"/>
  <c r="K86" i="2" s="1"/>
  <c r="G86" i="2"/>
  <c r="J86" i="2" s="1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C83" i="2"/>
  <c r="B83" i="2"/>
  <c r="I82" i="2"/>
  <c r="H82" i="2"/>
  <c r="K82" i="2" s="1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C79" i="2"/>
  <c r="B79" i="2"/>
  <c r="I78" i="2"/>
  <c r="H78" i="2"/>
  <c r="K78" i="2" s="1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C75" i="2"/>
  <c r="B75" i="2"/>
  <c r="I74" i="2"/>
  <c r="H74" i="2"/>
  <c r="K74" i="2" s="1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I70" i="2"/>
  <c r="H70" i="2"/>
  <c r="K70" i="2" s="1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I66" i="2"/>
  <c r="H66" i="2"/>
  <c r="K66" i="2" s="1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I62" i="2"/>
  <c r="H62" i="2"/>
  <c r="K62" i="2" s="1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C59" i="2"/>
  <c r="B59" i="2"/>
  <c r="I58" i="2"/>
  <c r="H58" i="2"/>
  <c r="K58" i="2" s="1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C55" i="2"/>
  <c r="B55" i="2"/>
  <c r="I54" i="2"/>
  <c r="H54" i="2"/>
  <c r="K54" i="2" s="1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I46" i="2"/>
  <c r="H46" i="2"/>
  <c r="K46" i="2" s="1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C39" i="2"/>
  <c r="B39" i="2"/>
  <c r="I38" i="2"/>
  <c r="H38" i="2"/>
  <c r="K38" i="2" s="1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C35" i="2"/>
  <c r="B35" i="2"/>
  <c r="I34" i="2"/>
  <c r="H34" i="2"/>
  <c r="K34" i="2" s="1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C31" i="2"/>
  <c r="B31" i="2"/>
  <c r="I30" i="2"/>
  <c r="H30" i="2"/>
  <c r="K30" i="2" s="1"/>
  <c r="G30" i="2"/>
  <c r="J30" i="2" s="1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I27" i="2"/>
  <c r="H27" i="2"/>
  <c r="G27" i="2"/>
  <c r="F27" i="2"/>
  <c r="E27" i="2"/>
  <c r="K27" i="2" s="1"/>
  <c r="D27" i="2"/>
  <c r="C27" i="2"/>
  <c r="B27" i="2"/>
  <c r="K26" i="2"/>
  <c r="H26" i="2"/>
  <c r="G26" i="2"/>
  <c r="J26" i="2" s="1"/>
  <c r="F26" i="2"/>
  <c r="E26" i="2"/>
  <c r="D26" i="2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H23" i="2"/>
  <c r="G23" i="2"/>
  <c r="F23" i="2"/>
  <c r="I23" i="2" s="1"/>
  <c r="E23" i="2"/>
  <c r="K23" i="2" s="1"/>
  <c r="D23" i="2"/>
  <c r="C23" i="2"/>
  <c r="B23" i="2"/>
  <c r="I22" i="2"/>
  <c r="H22" i="2"/>
  <c r="K22" i="2" s="1"/>
  <c r="G22" i="2"/>
  <c r="J22" i="2" s="1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D19" i="2"/>
  <c r="J19" i="2" s="1"/>
  <c r="C19" i="2"/>
  <c r="B19" i="2"/>
  <c r="J18" i="2"/>
  <c r="H18" i="2"/>
  <c r="K18" i="2" s="1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H16" i="2"/>
  <c r="G16" i="2"/>
  <c r="J16" i="2" s="1"/>
  <c r="F16" i="2"/>
  <c r="E16" i="2"/>
  <c r="K16" i="2" s="1"/>
  <c r="D16" i="2"/>
  <c r="C16" i="2"/>
  <c r="I16" i="2" s="1"/>
  <c r="B16" i="2"/>
  <c r="J15" i="2"/>
  <c r="I15" i="2"/>
  <c r="H15" i="2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B12" i="2"/>
  <c r="H11" i="2"/>
  <c r="G11" i="2"/>
  <c r="F11" i="2"/>
  <c r="I11" i="2" s="1"/>
  <c r="E11" i="2"/>
  <c r="D11" i="2"/>
  <c r="J11" i="2" s="1"/>
  <c r="C11" i="2"/>
  <c r="B11" i="2"/>
  <c r="J10" i="2"/>
  <c r="I10" i="2"/>
  <c r="H10" i="2"/>
  <c r="K10" i="2" s="1"/>
  <c r="G10" i="2"/>
  <c r="F10" i="2"/>
  <c r="E10" i="2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F7" i="2"/>
  <c r="I7" i="2" s="1"/>
  <c r="E7" i="2"/>
  <c r="D7" i="2"/>
  <c r="D6" i="2" s="1"/>
  <c r="C7" i="2"/>
  <c r="B7" i="2"/>
  <c r="F6" i="2"/>
  <c r="F4" i="2"/>
  <c r="C4" i="2"/>
  <c r="I2" i="2"/>
  <c r="G2" i="2"/>
  <c r="K7" i="2" l="1"/>
  <c r="E6" i="2"/>
  <c r="C6" i="2"/>
  <c r="I6" i="2" s="1"/>
  <c r="J7" i="2"/>
  <c r="I12" i="2"/>
  <c r="J34" i="2"/>
  <c r="J35" i="2"/>
  <c r="J79" i="2"/>
  <c r="J111" i="2"/>
  <c r="K11" i="2"/>
  <c r="J23" i="2"/>
  <c r="J38" i="2"/>
  <c r="J39" i="2"/>
  <c r="J75" i="2"/>
  <c r="J107" i="2"/>
  <c r="J139" i="2"/>
  <c r="G6" i="2"/>
  <c r="J6" i="2" s="1"/>
  <c r="H6" i="2"/>
  <c r="K19" i="2"/>
  <c r="J27" i="2"/>
  <c r="J54" i="2"/>
  <c r="J55" i="2"/>
  <c r="J59" i="2"/>
  <c r="J91" i="2"/>
  <c r="J123" i="2"/>
  <c r="K15" i="2"/>
  <c r="J31" i="2"/>
  <c r="J83" i="2"/>
  <c r="J115" i="2"/>
  <c r="I134" i="3"/>
  <c r="K145" i="3"/>
  <c r="I166" i="3"/>
  <c r="K177" i="3"/>
  <c r="I58" i="3"/>
  <c r="I59" i="3"/>
  <c r="K65" i="3"/>
  <c r="J66" i="3"/>
  <c r="K78" i="3"/>
  <c r="K137" i="3"/>
  <c r="I158" i="3"/>
  <c r="K169" i="3"/>
  <c r="K66" i="3"/>
  <c r="I71" i="3"/>
  <c r="K82" i="3"/>
  <c r="K58" i="3"/>
  <c r="I70" i="3"/>
  <c r="K89" i="3"/>
  <c r="K93" i="3"/>
  <c r="K97" i="3"/>
  <c r="K101" i="3"/>
  <c r="K105" i="3"/>
  <c r="K109" i="3"/>
  <c r="K113" i="3"/>
  <c r="K117" i="3"/>
  <c r="K121" i="3"/>
  <c r="K125" i="3"/>
  <c r="K129" i="3"/>
  <c r="I150" i="3"/>
  <c r="K161" i="3"/>
  <c r="I182" i="3"/>
  <c r="K185" i="3"/>
  <c r="K193" i="3"/>
  <c r="K207" i="3"/>
  <c r="I240" i="3"/>
  <c r="I242" i="3"/>
  <c r="K249" i="3"/>
  <c r="K251" i="3"/>
  <c r="I274" i="3"/>
  <c r="K281" i="3"/>
  <c r="I306" i="3"/>
  <c r="K313" i="3"/>
  <c r="I338" i="3"/>
  <c r="K345" i="3"/>
  <c r="K346" i="3"/>
  <c r="I188" i="3"/>
  <c r="I196" i="3"/>
  <c r="I198" i="3"/>
  <c r="K209" i="3"/>
  <c r="I212" i="3"/>
  <c r="I214" i="3"/>
  <c r="I216" i="3"/>
  <c r="I218" i="3"/>
  <c r="I220" i="3"/>
  <c r="I222" i="3"/>
  <c r="I224" i="3"/>
  <c r="I226" i="3"/>
  <c r="I228" i="3"/>
  <c r="I230" i="3"/>
  <c r="I232" i="3"/>
  <c r="I234" i="3"/>
  <c r="I236" i="3"/>
  <c r="I238" i="3"/>
  <c r="K245" i="3"/>
  <c r="K247" i="3"/>
  <c r="I268" i="3"/>
  <c r="I270" i="3"/>
  <c r="K277" i="3"/>
  <c r="I302" i="3"/>
  <c r="K309" i="3"/>
  <c r="I334" i="3"/>
  <c r="K341" i="3"/>
  <c r="K342" i="3"/>
  <c r="K187" i="3"/>
  <c r="K195" i="3"/>
  <c r="K211" i="3"/>
  <c r="K241" i="3"/>
  <c r="K243" i="3"/>
  <c r="I264" i="3"/>
  <c r="I266" i="3"/>
  <c r="K273" i="3"/>
  <c r="I298" i="3"/>
  <c r="K305" i="3"/>
  <c r="I330" i="3"/>
  <c r="K337" i="3"/>
  <c r="K6" i="2" l="1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<sst xmlns="http://schemas.openxmlformats.org/spreadsheetml/2006/main" count="168" uniqueCount="132">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</sst>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43983</v>
      </c>
      <c r="F7" s="3" t="s">
        <v>3</v>
      </c>
      <c r="G7" s="5">
        <v>44012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E24" sqref="E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06/01/2020 - 06/30/2020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06/01/2019 - 06/30/2019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63878498.32</v>
      </c>
      <c r="D6" s="41">
        <f t="shared" si="0"/>
        <v>16120377.910000004</v>
      </c>
      <c r="E6" s="42">
        <f t="shared" si="0"/>
        <v>4907543.17</v>
      </c>
      <c r="F6" s="40">
        <f t="shared" si="0"/>
        <v>102630907.01000001</v>
      </c>
      <c r="G6" s="41">
        <f t="shared" si="0"/>
        <v>43752206.989999987</v>
      </c>
      <c r="H6" s="42">
        <f t="shared" si="0"/>
        <v>18946710.539999999</v>
      </c>
      <c r="I6" s="20">
        <f t="shared" ref="I6:I69" si="1">IFERROR((C6-F6)/F6,"")</f>
        <v>-0.37759004396428164</v>
      </c>
      <c r="J6" s="20">
        <f t="shared" ref="J6:J69" si="2">IFERROR((D6-G6)/G6,"")</f>
        <v>-0.63155280569767647</v>
      </c>
      <c r="K6" s="20">
        <f t="shared" ref="K6:K69" si="3">IFERROR((E6-H6)/H6,"")</f>
        <v>-0.74098178363788947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2592828.34</v>
      </c>
      <c r="D7" s="43">
        <f>IF('County Data'!E2&gt;9,'County Data'!D2,"*")</f>
        <v>334838.71999999997</v>
      </c>
      <c r="E7" s="44">
        <f>IF('County Data'!G2&gt;9,'County Data'!F2,"*")</f>
        <v>150508.28</v>
      </c>
      <c r="F7" s="43">
        <f>IF('County Data'!I2&gt;9,'County Data'!H2,"*")</f>
        <v>4816658.21</v>
      </c>
      <c r="G7" s="43">
        <f>IF('County Data'!K2&gt;9,'County Data'!J2,"*")</f>
        <v>1742978.6</v>
      </c>
      <c r="H7" s="44">
        <f>IF('County Data'!M2&gt;9,'County Data'!L2,"*")</f>
        <v>794883.05</v>
      </c>
      <c r="I7" s="22">
        <f t="shared" si="1"/>
        <v>-0.46169559330222854</v>
      </c>
      <c r="J7" s="22">
        <f t="shared" si="2"/>
        <v>-0.80789281061741092</v>
      </c>
      <c r="K7" s="22">
        <f t="shared" si="3"/>
        <v>-0.81065355463297395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4459973</v>
      </c>
      <c r="D8" s="43">
        <f>IF('County Data'!E3&gt;9,'County Data'!D3,"*")</f>
        <v>543323.57999999996</v>
      </c>
      <c r="E8" s="44">
        <f>IF('County Data'!G3&gt;9,'County Data'!F3,"*")</f>
        <v>451387.65</v>
      </c>
      <c r="F8" s="43">
        <f>IF('County Data'!I3&gt;9,'County Data'!H3,"*")</f>
        <v>6410460</v>
      </c>
      <c r="G8" s="43">
        <f>IF('County Data'!K3&gt;9,'County Data'!J3,"*")</f>
        <v>3181610.59</v>
      </c>
      <c r="H8" s="44">
        <f>IF('County Data'!M3&gt;9,'County Data'!L3,"*")</f>
        <v>1246029.51</v>
      </c>
      <c r="I8" s="22">
        <f t="shared" si="1"/>
        <v>-0.30426630850204195</v>
      </c>
      <c r="J8" s="22">
        <f t="shared" si="2"/>
        <v>-0.82923001900116255</v>
      </c>
      <c r="K8" s="22">
        <f t="shared" si="3"/>
        <v>-0.63773919768561504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2770095.11</v>
      </c>
      <c r="D9" s="46">
        <f>IF('County Data'!E4&gt;9,'County Data'!D4,"*")</f>
        <v>138565.04</v>
      </c>
      <c r="E9" s="47">
        <f>IF('County Data'!G4&gt;9,'County Data'!F4,"*")</f>
        <v>138196.84</v>
      </c>
      <c r="F9" s="45">
        <f>IF('County Data'!I4&gt;9,'County Data'!H4,"*")</f>
        <v>3532334.75</v>
      </c>
      <c r="G9" s="46">
        <f>IF('County Data'!K4&gt;9,'County Data'!J4,"*")</f>
        <v>880464.76</v>
      </c>
      <c r="H9" s="47">
        <f>IF('County Data'!M4&gt;9,'County Data'!L4,"*")</f>
        <v>512547.66</v>
      </c>
      <c r="I9" s="9">
        <f t="shared" si="1"/>
        <v>-0.21578918589185245</v>
      </c>
      <c r="J9" s="9">
        <f t="shared" si="2"/>
        <v>-0.84262284387168429</v>
      </c>
      <c r="K9" s="9">
        <f t="shared" si="3"/>
        <v>-0.7303727032916314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19898331.050000001</v>
      </c>
      <c r="D10" s="43">
        <f>IF('County Data'!E5&gt;9,'County Data'!D5,"*")</f>
        <v>2070899.2</v>
      </c>
      <c r="E10" s="44">
        <f>IF('County Data'!G5&gt;9,'County Data'!F5,"*")</f>
        <v>1951712.73</v>
      </c>
      <c r="F10" s="43">
        <f>IF('County Data'!I5&gt;9,'County Data'!H5,"*")</f>
        <v>35273332.549999997</v>
      </c>
      <c r="G10" s="43">
        <f>IF('County Data'!K5&gt;9,'County Data'!J5,"*")</f>
        <v>11672450.67</v>
      </c>
      <c r="H10" s="44">
        <f>IF('County Data'!M5&gt;9,'County Data'!L5,"*")</f>
        <v>7009303.7300000004</v>
      </c>
      <c r="I10" s="22">
        <f t="shared" si="1"/>
        <v>-0.4358817380865817</v>
      </c>
      <c r="J10" s="22">
        <f t="shared" si="2"/>
        <v>-0.82258231295656448</v>
      </c>
      <c r="K10" s="22">
        <f t="shared" si="3"/>
        <v>-0.72155397951345446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97615.83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199220.26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-0.5100105280456918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3913226.39</v>
      </c>
      <c r="D12" s="43">
        <f>IF('County Data'!E7&gt;9,'County Data'!D7,"*")</f>
        <v>180911.96</v>
      </c>
      <c r="E12" s="44">
        <f>IF('County Data'!G7&gt;9,'County Data'!F7,"*")</f>
        <v>147111.98000000001</v>
      </c>
      <c r="F12" s="43">
        <f>IF('County Data'!I7&gt;9,'County Data'!H7,"*")</f>
        <v>4792179.32</v>
      </c>
      <c r="G12" s="43">
        <f>IF('County Data'!K7&gt;9,'County Data'!J7,"*")</f>
        <v>2228189.11</v>
      </c>
      <c r="H12" s="44">
        <f>IF('County Data'!M7&gt;9,'County Data'!L7,"*")</f>
        <v>512153.4</v>
      </c>
      <c r="I12" s="22">
        <f t="shared" si="1"/>
        <v>-0.1834140317603975</v>
      </c>
      <c r="J12" s="22">
        <f t="shared" si="2"/>
        <v>-0.91880762759853896</v>
      </c>
      <c r="K12" s="22">
        <f t="shared" si="3"/>
        <v>-0.712757974466244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535626.05000000005</v>
      </c>
      <c r="D13" s="46">
        <f>IF('County Data'!E8&gt;9,'County Data'!D8,"*")</f>
        <v>208021.81</v>
      </c>
      <c r="E13" s="47" t="str">
        <f>IF('County Data'!G8&gt;9,'County Data'!F8,"*")</f>
        <v>*</v>
      </c>
      <c r="F13" s="45">
        <f>IF('County Data'!I8&gt;9,'County Data'!H8,"*")</f>
        <v>833330.76</v>
      </c>
      <c r="G13" s="46">
        <f>IF('County Data'!K8&gt;9,'County Data'!J8,"*")</f>
        <v>437717.58</v>
      </c>
      <c r="H13" s="47">
        <f>IF('County Data'!M8&gt;9,'County Data'!L8,"*")</f>
        <v>178385.4</v>
      </c>
      <c r="I13" s="9">
        <f t="shared" si="1"/>
        <v>-0.35724675517797994</v>
      </c>
      <c r="J13" s="9">
        <f t="shared" si="2"/>
        <v>-0.52475792724614811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3086575.28</v>
      </c>
      <c r="D14" s="43">
        <f>IF('County Data'!E9&gt;9,'County Data'!D9,"*")</f>
        <v>837755.09</v>
      </c>
      <c r="E14" s="44">
        <f>IF('County Data'!G9&gt;9,'County Data'!F9,"*")</f>
        <v>451141.49</v>
      </c>
      <c r="F14" s="43">
        <f>IF('County Data'!I9&gt;9,'County Data'!H9,"*")</f>
        <v>5898505.6299999999</v>
      </c>
      <c r="G14" s="43">
        <f>IF('County Data'!K9&gt;9,'County Data'!J9,"*")</f>
        <v>3705576.79</v>
      </c>
      <c r="H14" s="44">
        <f>IF('County Data'!M9&gt;9,'County Data'!L9,"*")</f>
        <v>1508023.61</v>
      </c>
      <c r="I14" s="22">
        <f t="shared" si="1"/>
        <v>-0.4767191092771747</v>
      </c>
      <c r="J14" s="22">
        <f t="shared" si="2"/>
        <v>-0.77392046165099171</v>
      </c>
      <c r="K14" s="22">
        <f t="shared" si="3"/>
        <v>-0.70083923951296756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1401397.64</v>
      </c>
      <c r="D15" s="48">
        <f>IF('County Data'!E10&gt;9,'County Data'!D10,"*")</f>
        <v>72850.09</v>
      </c>
      <c r="E15" s="49" t="str">
        <f>IF('County Data'!G10&gt;9,'County Data'!F10,"*")</f>
        <v>*</v>
      </c>
      <c r="F15" s="48">
        <f>IF('County Data'!I10&gt;9,'County Data'!H10,"*")</f>
        <v>2103608.54</v>
      </c>
      <c r="G15" s="48">
        <f>IF('County Data'!K10&gt;9,'County Data'!J10,"*")</f>
        <v>593581.69999999995</v>
      </c>
      <c r="H15" s="49">
        <f>IF('County Data'!M10&gt;9,'County Data'!L10,"*")</f>
        <v>233554.88</v>
      </c>
      <c r="I15" s="23">
        <f t="shared" si="1"/>
        <v>-0.33381253529233157</v>
      </c>
      <c r="J15" s="23">
        <f t="shared" si="2"/>
        <v>-0.87727032352917889</v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2510010.83</v>
      </c>
      <c r="D16" s="43">
        <f>IF('County Data'!E11&gt;9,'County Data'!D11,"*")</f>
        <v>165619.04</v>
      </c>
      <c r="E16" s="44">
        <f>IF('County Data'!G11&gt;9,'County Data'!F11,"*")</f>
        <v>174885.78</v>
      </c>
      <c r="F16" s="43">
        <f>IF('County Data'!I11&gt;9,'County Data'!H11,"*")</f>
        <v>3060656.81</v>
      </c>
      <c r="G16" s="43">
        <f>IF('County Data'!K11&gt;9,'County Data'!J11,"*")</f>
        <v>435590.57</v>
      </c>
      <c r="H16" s="44">
        <f>IF('County Data'!M11&gt;9,'County Data'!L11,"*")</f>
        <v>464660.18</v>
      </c>
      <c r="I16" s="22">
        <f t="shared" si="1"/>
        <v>-0.17991104987690534</v>
      </c>
      <c r="J16" s="22">
        <f t="shared" si="2"/>
        <v>-0.61978276986115655</v>
      </c>
      <c r="K16" s="22">
        <f t="shared" si="3"/>
        <v>-0.62362649624936661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1394904.89</v>
      </c>
      <c r="D17" s="46">
        <f>IF('County Data'!E12&gt;9,'County Data'!D12,"*")</f>
        <v>9619289.1600000001</v>
      </c>
      <c r="E17" s="47" t="str">
        <f>IF('County Data'!G12&gt;9,'County Data'!F12,"*")</f>
        <v>*</v>
      </c>
      <c r="F17" s="45">
        <f>IF('County Data'!I12&gt;9,'County Data'!H12,"*")</f>
        <v>2024254.73</v>
      </c>
      <c r="G17" s="46">
        <f>IF('County Data'!K12&gt;9,'County Data'!J12,"*")</f>
        <v>6822640.79</v>
      </c>
      <c r="H17" s="47">
        <f>IF('County Data'!M12&gt;9,'County Data'!L12,"*")</f>
        <v>397758.93</v>
      </c>
      <c r="I17" s="9">
        <f t="shared" si="1"/>
        <v>-0.3109044680359967</v>
      </c>
      <c r="J17" s="9">
        <f t="shared" si="2"/>
        <v>0.40990702223383507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6462289.75</v>
      </c>
      <c r="D18" s="43">
        <f>IF('County Data'!E13&gt;9,'County Data'!D13,"*")</f>
        <v>424367.13</v>
      </c>
      <c r="E18" s="44">
        <f>IF('County Data'!G13&gt;9,'County Data'!F13,"*")</f>
        <v>401646.16</v>
      </c>
      <c r="F18" s="43">
        <f>IF('County Data'!I13&gt;9,'County Data'!H13,"*")</f>
        <v>8714701.3399999999</v>
      </c>
      <c r="G18" s="43">
        <f>IF('County Data'!K13&gt;9,'County Data'!J13,"*")</f>
        <v>2554232.1</v>
      </c>
      <c r="H18" s="44">
        <f>IF('County Data'!M13&gt;9,'County Data'!L13,"*")</f>
        <v>1487367.86</v>
      </c>
      <c r="I18" s="22">
        <f t="shared" si="1"/>
        <v>-0.25846113390731529</v>
      </c>
      <c r="J18" s="22">
        <f t="shared" si="2"/>
        <v>-0.83385725596354388</v>
      </c>
      <c r="K18" s="22">
        <f t="shared" si="3"/>
        <v>-0.72996178631962649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5857368.5599999996</v>
      </c>
      <c r="D19" s="46">
        <f>IF('County Data'!E14&gt;9,'County Data'!D14,"*")</f>
        <v>311535.96000000002</v>
      </c>
      <c r="E19" s="47">
        <f>IF('County Data'!G14&gt;9,'County Data'!F14,"*")</f>
        <v>367339.59</v>
      </c>
      <c r="F19" s="45">
        <f>IF('County Data'!I14&gt;9,'County Data'!H14,"*")</f>
        <v>9622269.6699999999</v>
      </c>
      <c r="G19" s="46">
        <f>IF('County Data'!K14&gt;9,'County Data'!J14,"*")</f>
        <v>2278834.94</v>
      </c>
      <c r="H19" s="47">
        <f>IF('County Data'!M14&gt;9,'County Data'!L14,"*")</f>
        <v>1654056.2</v>
      </c>
      <c r="I19" s="9">
        <f t="shared" si="1"/>
        <v>-0.39126954857003093</v>
      </c>
      <c r="J19" s="9">
        <f t="shared" si="2"/>
        <v>-0.86329156424115561</v>
      </c>
      <c r="K19" s="9">
        <f t="shared" si="3"/>
        <v>-0.77791589548166495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4437528.3600000003</v>
      </c>
      <c r="D20" s="43">
        <f>IF('County Data'!E15&gt;9,'County Data'!D15,"*")</f>
        <v>443759.13</v>
      </c>
      <c r="E20" s="44">
        <f>IF('County Data'!G15&gt;9,'County Data'!F15,"*")</f>
        <v>306020.12</v>
      </c>
      <c r="F20" s="43">
        <f>IF('County Data'!I15&gt;9,'County Data'!H15,"*")</f>
        <v>6519781.3399999999</v>
      </c>
      <c r="G20" s="43">
        <f>IF('County Data'!K15&gt;9,'County Data'!J15,"*")</f>
        <v>1912568.96</v>
      </c>
      <c r="H20" s="44">
        <f>IF('County Data'!M15&gt;9,'County Data'!L15,"*")</f>
        <v>1088520.95</v>
      </c>
      <c r="I20" s="22">
        <f t="shared" si="1"/>
        <v>-0.31937466479512328</v>
      </c>
      <c r="J20" s="22">
        <f t="shared" si="2"/>
        <v>-0.76797744850988281</v>
      </c>
      <c r="K20" s="22">
        <f t="shared" si="3"/>
        <v>-0.7188661182864694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4460727.24</v>
      </c>
      <c r="D21" s="46">
        <f>IF('County Data'!E16&gt;9,'County Data'!D16,"*")</f>
        <v>768642</v>
      </c>
      <c r="E21" s="47">
        <f>IF('County Data'!G16&gt;9,'County Data'!F16,"*")</f>
        <v>367592.55</v>
      </c>
      <c r="F21" s="45">
        <f>IF('County Data'!I16&gt;9,'County Data'!H16,"*")</f>
        <v>8829613.0999999996</v>
      </c>
      <c r="G21" s="46">
        <f>IF('County Data'!K16&gt;9,'County Data'!J16,"*")</f>
        <v>5305769.83</v>
      </c>
      <c r="H21" s="47">
        <f>IF('County Data'!M16&gt;9,'County Data'!L16,"*")</f>
        <v>1859465.18</v>
      </c>
      <c r="I21" s="9">
        <f t="shared" si="1"/>
        <v>-0.49479924097693473</v>
      </c>
      <c r="J21" s="9">
        <f t="shared" si="2"/>
        <v>-0.85513091886234349</v>
      </c>
      <c r="K21" s="9">
        <f t="shared" si="3"/>
        <v>-0.80231275425119819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77" sqref="H77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06/01/2020 - 06/30/2020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06/01/2019 - 06/30/2019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52644.68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1098500.1399999999</v>
      </c>
      <c r="D7" s="46" t="str">
        <f>IF('Town Data'!E3&gt;9,'Town Data'!D3,"*")</f>
        <v>*</v>
      </c>
      <c r="E7" s="47">
        <f>IF('Town Data'!G3&gt;9,'Town Data'!F3,"*")</f>
        <v>81352.160000000003</v>
      </c>
      <c r="F7" s="45">
        <f>IF('Town Data'!I3&gt;9,'Town Data'!H3,"*")</f>
        <v>1457496.8</v>
      </c>
      <c r="G7" s="46" t="str">
        <f>IF('Town Data'!K3&gt;9,'Town Data'!J3,"*")</f>
        <v>*</v>
      </c>
      <c r="H7" s="47">
        <f>IF('Town Data'!M3&gt;9,'Town Data'!L3,"*")</f>
        <v>217608.97</v>
      </c>
      <c r="I7" s="9">
        <f t="shared" si="0"/>
        <v>-0.24631042757692514</v>
      </c>
      <c r="J7" s="9" t="str">
        <f t="shared" si="1"/>
        <v/>
      </c>
      <c r="K7" s="9">
        <f t="shared" si="2"/>
        <v>-0.62615438141175883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398779.37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467880.92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-0.14769046363335353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216742.14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227852.47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-4.8761068949570691E-2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2284641.4500000002</v>
      </c>
      <c r="D10" s="43">
        <f>IF('Town Data'!E6&gt;9,'Town Data'!D6,"*")</f>
        <v>212049.4</v>
      </c>
      <c r="E10" s="44">
        <f>IF('Town Data'!G6&gt;9,'Town Data'!F6,"*")</f>
        <v>150908.45000000001</v>
      </c>
      <c r="F10" s="43">
        <f>IF('Town Data'!I6&gt;9,'Town Data'!H6,"*")</f>
        <v>2816132.68</v>
      </c>
      <c r="G10" s="43">
        <f>IF('Town Data'!K6&gt;9,'Town Data'!J6,"*")</f>
        <v>795895.52</v>
      </c>
      <c r="H10" s="44">
        <f>IF('Town Data'!M6&gt;9,'Town Data'!L6,"*")</f>
        <v>363778.97</v>
      </c>
      <c r="I10" s="22">
        <f t="shared" si="0"/>
        <v>-0.18873089104594318</v>
      </c>
      <c r="J10" s="22">
        <f t="shared" si="1"/>
        <v>-0.73357131096805261</v>
      </c>
      <c r="K10" s="22">
        <f t="shared" si="2"/>
        <v>-0.58516444752152652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1218071.03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1702000.89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-0.28432996882862965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294589.99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 t="str">
        <f>IF('Town Data'!C9&gt;9,'Town Data'!B9,"*")</f>
        <v>*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505247.41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259368.53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342699.97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-0.24316150363246306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2691403.48</v>
      </c>
      <c r="D15" s="46">
        <f>IF('Town Data'!E11&gt;9,'Town Data'!D11,"*")</f>
        <v>332792.23</v>
      </c>
      <c r="E15" s="47">
        <f>IF('Town Data'!G11&gt;9,'Town Data'!F11,"*")</f>
        <v>159105.26999999999</v>
      </c>
      <c r="F15" s="45">
        <f>IF('Town Data'!I11&gt;9,'Town Data'!H11,"*")</f>
        <v>3670113.87</v>
      </c>
      <c r="G15" s="46">
        <f>IF('Town Data'!K11&gt;9,'Town Data'!J11,"*")</f>
        <v>905760.85</v>
      </c>
      <c r="H15" s="47">
        <f>IF('Town Data'!M11&gt;9,'Town Data'!L11,"*")</f>
        <v>542577.27</v>
      </c>
      <c r="I15" s="9">
        <f t="shared" si="0"/>
        <v>-0.26667030633575411</v>
      </c>
      <c r="J15" s="9">
        <f t="shared" si="1"/>
        <v>-0.63258267345072383</v>
      </c>
      <c r="K15" s="9">
        <f t="shared" si="2"/>
        <v>-0.70676016339571313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247712.68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444547.81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-0.44277606496363126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114204.02</v>
      </c>
      <c r="D17" s="43">
        <f>IF('Town Data'!E13&gt;9,'Town Data'!D13,"*")</f>
        <v>25120.54</v>
      </c>
      <c r="E17" s="44" t="str">
        <f>IF('Town Data'!G13&gt;9,'Town Data'!F13,"*")</f>
        <v>*</v>
      </c>
      <c r="F17" s="43">
        <f>IF('Town Data'!I13&gt;9,'Town Data'!H13,"*")</f>
        <v>340618.69</v>
      </c>
      <c r="G17" s="43">
        <f>IF('Town Data'!K13&gt;9,'Town Data'!J13,"*")</f>
        <v>319162.95</v>
      </c>
      <c r="H17" s="44" t="str">
        <f>IF('Town Data'!M13&gt;9,'Town Data'!L13,"*")</f>
        <v>*</v>
      </c>
      <c r="I17" s="22">
        <f t="shared" si="0"/>
        <v>-0.66471593205880741</v>
      </c>
      <c r="J17" s="22">
        <f t="shared" si="1"/>
        <v>-0.92129243071603395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5261960.78</v>
      </c>
      <c r="D18" s="46">
        <f>IF('Town Data'!E14&gt;9,'Town Data'!D14,"*")</f>
        <v>552679.27</v>
      </c>
      <c r="E18" s="47">
        <f>IF('Town Data'!G14&gt;9,'Town Data'!F14,"*")</f>
        <v>1121082.44</v>
      </c>
      <c r="F18" s="45">
        <f>IF('Town Data'!I14&gt;9,'Town Data'!H14,"*")</f>
        <v>13006723.449999999</v>
      </c>
      <c r="G18" s="46">
        <f>IF('Town Data'!K14&gt;9,'Town Data'!J14,"*")</f>
        <v>4213511.1500000004</v>
      </c>
      <c r="H18" s="47">
        <f>IF('Town Data'!M14&gt;9,'Town Data'!L14,"*")</f>
        <v>4210062.03</v>
      </c>
      <c r="I18" s="9">
        <f t="shared" si="0"/>
        <v>-0.59544301835678681</v>
      </c>
      <c r="J18" s="9">
        <f t="shared" si="1"/>
        <v>-0.86883165836644338</v>
      </c>
      <c r="K18" s="9">
        <f t="shared" si="2"/>
        <v>-0.7337135576598619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331139.39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625351.28</v>
      </c>
      <c r="G19" s="43">
        <f>IF('Town Data'!K15&gt;9,'Town Data'!J15,"*")</f>
        <v>329163.38</v>
      </c>
      <c r="H19" s="44">
        <f>IF('Town Data'!M15&gt;9,'Town Data'!L15,"*")</f>
        <v>153090.59</v>
      </c>
      <c r="I19" s="22">
        <f t="shared" si="0"/>
        <v>-0.47047459469500086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411445.39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662732.99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-0.37916869054609759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CHARLOTTE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>
        <f>IF('Town Data'!K17&gt;9,'Town Data'!J17,"*")</f>
        <v>81771.509999999995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171624.94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317460.40000000002</v>
      </c>
      <c r="G22" s="46">
        <f>IF('Town Data'!K18&gt;9,'Town Data'!J18,"*")</f>
        <v>61406.5</v>
      </c>
      <c r="H22" s="47" t="str">
        <f>IF('Town Data'!M18&gt;9,'Town Data'!L18,"*")</f>
        <v>*</v>
      </c>
      <c r="I22" s="9">
        <f t="shared" si="0"/>
        <v>-0.45938157956078934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1885412.01</v>
      </c>
      <c r="D23" s="43" t="str">
        <f>IF('Town Data'!E19&gt;9,'Town Data'!D19,"*")</f>
        <v>*</v>
      </c>
      <c r="E23" s="44">
        <f>IF('Town Data'!G19&gt;9,'Town Data'!F19,"*")</f>
        <v>118119.7</v>
      </c>
      <c r="F23" s="43">
        <f>IF('Town Data'!I19&gt;9,'Town Data'!H19,"*")</f>
        <v>2493602.06</v>
      </c>
      <c r="G23" s="43">
        <f>IF('Town Data'!K19&gt;9,'Town Data'!J19,"*")</f>
        <v>1403602.59</v>
      </c>
      <c r="H23" s="44">
        <f>IF('Town Data'!M19&gt;9,'Town Data'!L19,"*")</f>
        <v>266647.44</v>
      </c>
      <c r="I23" s="22">
        <f t="shared" si="0"/>
        <v>-0.2439002035473134</v>
      </c>
      <c r="J23" s="22" t="str">
        <f t="shared" si="1"/>
        <v/>
      </c>
      <c r="K23" s="22">
        <f t="shared" si="2"/>
        <v>-0.55701918608331658</v>
      </c>
      <c r="L23" s="15"/>
    </row>
    <row r="24" spans="1:12" x14ac:dyDescent="0.25">
      <c r="A24" s="15"/>
      <c r="B24" s="15" t="str">
        <f>'Town Data'!A20</f>
        <v>DANVILLE</v>
      </c>
      <c r="C24" s="50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238996.66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DERBY</v>
      </c>
      <c r="C25" s="51">
        <f>IF('Town Data'!C21&gt;9,'Town Data'!B21,"*")</f>
        <v>724356.72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911484.02</v>
      </c>
      <c r="G25" s="43">
        <f>IF('Town Data'!K21&gt;9,'Town Data'!J21,"*")</f>
        <v>62134.559999999998</v>
      </c>
      <c r="H25" s="44" t="str">
        <f>IF('Town Data'!M21&gt;9,'Town Data'!L21,"*")</f>
        <v>*</v>
      </c>
      <c r="I25" s="22">
        <f t="shared" si="0"/>
        <v>-0.20529959482997853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DORSET</v>
      </c>
      <c r="C26" s="50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463630.33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DOVER</v>
      </c>
      <c r="C27" s="51">
        <f>IF('Town Data'!C23&gt;9,'Town Data'!B23,"*")</f>
        <v>223537.71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296055.26</v>
      </c>
      <c r="G27" s="43">
        <f>IF('Town Data'!K23&gt;9,'Town Data'!J23,"*")</f>
        <v>104671.65</v>
      </c>
      <c r="H27" s="44" t="str">
        <f>IF('Town Data'!M23&gt;9,'Town Data'!L23,"*")</f>
        <v>*</v>
      </c>
      <c r="I27" s="22">
        <f t="shared" si="0"/>
        <v>-0.24494599420391996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ENOSBURG</v>
      </c>
      <c r="C28" s="50">
        <f>IF('Town Data'!C24&gt;9,'Town Data'!B24,"*")</f>
        <v>382418.78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425077.64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-0.10035545506463239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ESSEX</v>
      </c>
      <c r="C29" s="51">
        <f>IF('Town Data'!C25&gt;9,'Town Data'!B25,"*")</f>
        <v>3001116.45</v>
      </c>
      <c r="D29" s="43" t="str">
        <f>IF('Town Data'!E25&gt;9,'Town Data'!D25,"*")</f>
        <v>*</v>
      </c>
      <c r="E29" s="44">
        <f>IF('Town Data'!G25&gt;9,'Town Data'!F25,"*")</f>
        <v>146111.46</v>
      </c>
      <c r="F29" s="43">
        <f>IF('Town Data'!I25&gt;9,'Town Data'!H25,"*")</f>
        <v>3722563.16</v>
      </c>
      <c r="G29" s="43" t="str">
        <f>IF('Town Data'!K25&gt;9,'Town Data'!J25,"*")</f>
        <v>*</v>
      </c>
      <c r="H29" s="44">
        <f>IF('Town Data'!M25&gt;9,'Town Data'!L25,"*")</f>
        <v>346045.79</v>
      </c>
      <c r="I29" s="22">
        <f t="shared" si="0"/>
        <v>-0.19380375268098873</v>
      </c>
      <c r="J29" s="22" t="str">
        <f t="shared" si="1"/>
        <v/>
      </c>
      <c r="K29" s="22">
        <f t="shared" si="2"/>
        <v>-0.5777684219189605</v>
      </c>
      <c r="L29" s="15"/>
    </row>
    <row r="30" spans="1:12" x14ac:dyDescent="0.25">
      <c r="A30" s="15"/>
      <c r="B30" s="15" t="str">
        <f>'Town Data'!A26</f>
        <v>FAIR HAVEN</v>
      </c>
      <c r="C30" s="50">
        <f>IF('Town Data'!C26&gt;9,'Town Data'!B26,"*")</f>
        <v>440148.08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476677.53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-7.6633463297504312E-2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FAIRLEE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283607.03000000003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248199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348787.38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-0.28839455143130466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1261880.97</v>
      </c>
      <c r="D33" s="43">
        <f>IF('Town Data'!E29&gt;9,'Town Data'!D29,"*")</f>
        <v>327961.68</v>
      </c>
      <c r="E33" s="44">
        <f>IF('Town Data'!G29&gt;9,'Town Data'!F29,"*")</f>
        <v>82997.62</v>
      </c>
      <c r="F33" s="43">
        <f>IF('Town Data'!I29&gt;9,'Town Data'!H29,"*")</f>
        <v>2566634.5</v>
      </c>
      <c r="G33" s="43">
        <f>IF('Town Data'!K29&gt;9,'Town Data'!J29,"*")</f>
        <v>1757128.19</v>
      </c>
      <c r="H33" s="44">
        <f>IF('Town Data'!M29&gt;9,'Town Data'!L29,"*")</f>
        <v>490718.91</v>
      </c>
      <c r="I33" s="22">
        <f t="shared" si="0"/>
        <v>-0.508351902072539</v>
      </c>
      <c r="J33" s="22">
        <f t="shared" si="1"/>
        <v>-0.81335358349694453</v>
      </c>
      <c r="K33" s="22">
        <f t="shared" si="2"/>
        <v>-0.83086525033241532</v>
      </c>
      <c r="L33" s="15"/>
    </row>
    <row r="34" spans="1:12" x14ac:dyDescent="0.25">
      <c r="A34" s="15"/>
      <c r="B34" s="15" t="str">
        <f>'Town Data'!A30</f>
        <v>HINESBURG</v>
      </c>
      <c r="C34" s="50">
        <f>IF('Town Data'!C30&gt;9,'Town Data'!B30,"*")</f>
        <v>323380.28000000003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463590.24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-0.30244372702928335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JERICHO</v>
      </c>
      <c r="C35" s="51">
        <f>IF('Town Data'!C31&gt;9,'Town Data'!B31,"*")</f>
        <v>347072.05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428332.39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-0.18971327384324127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JOHNSON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164578.59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340575.51</v>
      </c>
      <c r="D37" s="43">
        <f>IF('Town Data'!E33&gt;9,'Town Data'!D33,"*")</f>
        <v>42011.68</v>
      </c>
      <c r="E37" s="44">
        <f>IF('Town Data'!G33&gt;9,'Town Data'!F33,"*")</f>
        <v>89689.71</v>
      </c>
      <c r="F37" s="43">
        <f>IF('Town Data'!I33&gt;9,'Town Data'!H33,"*")</f>
        <v>704487.54</v>
      </c>
      <c r="G37" s="43">
        <f>IF('Town Data'!K33&gt;9,'Town Data'!J33,"*")</f>
        <v>603930.85</v>
      </c>
      <c r="H37" s="44">
        <f>IF('Town Data'!M33&gt;9,'Town Data'!L33,"*")</f>
        <v>343665.94</v>
      </c>
      <c r="I37" s="22">
        <f t="shared" si="0"/>
        <v>-0.5165627627707936</v>
      </c>
      <c r="J37" s="22">
        <f t="shared" si="1"/>
        <v>-0.93043627428537545</v>
      </c>
      <c r="K37" s="22">
        <f t="shared" si="2"/>
        <v>-0.73902066058684779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138859.72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203861.99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-0.31885428961033879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427751.8</v>
      </c>
      <c r="D39" s="43" t="str">
        <f>IF('Town Data'!E35&gt;9,'Town Data'!D35,"*")</f>
        <v>*</v>
      </c>
      <c r="E39" s="44">
        <f>IF('Town Data'!G35&gt;9,'Town Data'!F35,"*")</f>
        <v>74353.58</v>
      </c>
      <c r="F39" s="43">
        <f>IF('Town Data'!I35&gt;9,'Town Data'!H35,"*")</f>
        <v>809184.75</v>
      </c>
      <c r="G39" s="43">
        <f>IF('Town Data'!K35&gt;9,'Town Data'!J35,"*")</f>
        <v>125249.59</v>
      </c>
      <c r="H39" s="44">
        <f>IF('Town Data'!M35&gt;9,'Town Data'!L35,"*")</f>
        <v>255760.49</v>
      </c>
      <c r="I39" s="22">
        <f t="shared" si="0"/>
        <v>-0.47137931109057607</v>
      </c>
      <c r="J39" s="22" t="str">
        <f t="shared" si="1"/>
        <v/>
      </c>
      <c r="K39" s="22">
        <f t="shared" si="2"/>
        <v>-0.70928433864042084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1033023.42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1228332.24</v>
      </c>
      <c r="G40" s="46" t="str">
        <f>IF('Town Data'!K36&gt;9,'Town Data'!J36,"*")</f>
        <v>*</v>
      </c>
      <c r="H40" s="47">
        <f>IF('Town Data'!M36&gt;9,'Town Data'!L36,"*")</f>
        <v>129039.81</v>
      </c>
      <c r="I40" s="9">
        <f t="shared" si="0"/>
        <v>-0.15900325143301616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1534575.16</v>
      </c>
      <c r="D41" s="43">
        <f>IF('Town Data'!E37&gt;9,'Town Data'!D37,"*")</f>
        <v>255711.52</v>
      </c>
      <c r="E41" s="44">
        <f>IF('Town Data'!G37&gt;9,'Town Data'!F37,"*")</f>
        <v>207753.28</v>
      </c>
      <c r="F41" s="43">
        <f>IF('Town Data'!I37&gt;9,'Town Data'!H37,"*")</f>
        <v>2655806.44</v>
      </c>
      <c r="G41" s="43">
        <f>IF('Town Data'!K37&gt;9,'Town Data'!J37,"*")</f>
        <v>1978643.65</v>
      </c>
      <c r="H41" s="44">
        <f>IF('Town Data'!M37&gt;9,'Town Data'!L37,"*")</f>
        <v>664083.65</v>
      </c>
      <c r="I41" s="22">
        <f t="shared" si="0"/>
        <v>-0.42218109840866264</v>
      </c>
      <c r="J41" s="22">
        <f t="shared" si="1"/>
        <v>-0.87076423791621094</v>
      </c>
      <c r="K41" s="22">
        <f t="shared" si="2"/>
        <v>-0.68715796571712007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1481002.66</v>
      </c>
      <c r="D42" s="46" t="str">
        <f>IF('Town Data'!E38&gt;9,'Town Data'!D38,"*")</f>
        <v>*</v>
      </c>
      <c r="E42" s="47">
        <f>IF('Town Data'!G38&gt;9,'Town Data'!F38,"*")</f>
        <v>92303.23</v>
      </c>
      <c r="F42" s="45">
        <f>IF('Town Data'!I38&gt;9,'Town Data'!H38,"*")</f>
        <v>2242932.4500000002</v>
      </c>
      <c r="G42" s="46" t="str">
        <f>IF('Town Data'!K38&gt;9,'Town Data'!J38,"*")</f>
        <v>*</v>
      </c>
      <c r="H42" s="47">
        <f>IF('Town Data'!M38&gt;9,'Town Data'!L38,"*")</f>
        <v>334976.45</v>
      </c>
      <c r="I42" s="9">
        <f t="shared" si="0"/>
        <v>-0.33970251310956789</v>
      </c>
      <c r="J42" s="9" t="str">
        <f t="shared" si="1"/>
        <v/>
      </c>
      <c r="K42" s="9">
        <f t="shared" si="2"/>
        <v>-0.72444859929705507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844164.85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913366.96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-7.5765944062614207E-2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MONTGOMERY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110943.03999999999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MONTPELIER</v>
      </c>
      <c r="C45" s="51">
        <f>IF('Town Data'!C41&gt;9,'Town Data'!B41,"*")</f>
        <v>1195911</v>
      </c>
      <c r="D45" s="43" t="str">
        <f>IF('Town Data'!E41&gt;9,'Town Data'!D41,"*")</f>
        <v>*</v>
      </c>
      <c r="E45" s="44">
        <f>IF('Town Data'!G41&gt;9,'Town Data'!F41,"*")</f>
        <v>76805.16</v>
      </c>
      <c r="F45" s="43">
        <f>IF('Town Data'!I41&gt;9,'Town Data'!H41,"*")</f>
        <v>2357206.94</v>
      </c>
      <c r="G45" s="43" t="str">
        <f>IF('Town Data'!K41&gt;9,'Town Data'!J41,"*")</f>
        <v>*</v>
      </c>
      <c r="H45" s="44">
        <f>IF('Town Data'!M41&gt;9,'Town Data'!L41,"*")</f>
        <v>400087.88</v>
      </c>
      <c r="I45" s="22">
        <f t="shared" si="0"/>
        <v>-0.49265761113023027</v>
      </c>
      <c r="J45" s="22" t="str">
        <f t="shared" si="1"/>
        <v/>
      </c>
      <c r="K45" s="22">
        <f t="shared" si="2"/>
        <v>-0.80802927596806973</v>
      </c>
      <c r="L45" s="15"/>
    </row>
    <row r="46" spans="1:12" x14ac:dyDescent="0.25">
      <c r="A46" s="15"/>
      <c r="B46" s="15" t="str">
        <f>'Town Data'!A42</f>
        <v>MORRISTOWN</v>
      </c>
      <c r="C46" s="50">
        <f>IF('Town Data'!C42&gt;9,'Town Data'!B42,"*")</f>
        <v>1186138.99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1416616.78</v>
      </c>
      <c r="G46" s="46" t="str">
        <f>IF('Town Data'!K42&gt;9,'Town Data'!J42,"*")</f>
        <v>*</v>
      </c>
      <c r="H46" s="47">
        <f>IF('Town Data'!M42&gt;9,'Town Data'!L42,"*")</f>
        <v>133212.88</v>
      </c>
      <c r="I46" s="9">
        <f t="shared" si="0"/>
        <v>-0.16269593389963941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NEWPORT</v>
      </c>
      <c r="C47" s="51">
        <f>IF('Town Data'!C43&gt;9,'Town Data'!B43,"*")</f>
        <v>996976.03</v>
      </c>
      <c r="D47" s="43" t="str">
        <f>IF('Town Data'!E43&gt;9,'Town Data'!D43,"*")</f>
        <v>*</v>
      </c>
      <c r="E47" s="44">
        <f>IF('Town Data'!G43&gt;9,'Town Data'!F43,"*")</f>
        <v>77074.02</v>
      </c>
      <c r="F47" s="43">
        <f>IF('Town Data'!I43&gt;9,'Town Data'!H43,"*")</f>
        <v>1092085.02</v>
      </c>
      <c r="G47" s="43" t="str">
        <f>IF('Town Data'!K43&gt;9,'Town Data'!J43,"*")</f>
        <v>*</v>
      </c>
      <c r="H47" s="44">
        <f>IF('Town Data'!M43&gt;9,'Town Data'!L43,"*")</f>
        <v>183737.75</v>
      </c>
      <c r="I47" s="22">
        <f t="shared" si="0"/>
        <v>-8.7089364159577964E-2</v>
      </c>
      <c r="J47" s="22" t="str">
        <f t="shared" si="1"/>
        <v/>
      </c>
      <c r="K47" s="22">
        <f t="shared" si="2"/>
        <v>-0.58052158579279434</v>
      </c>
      <c r="L47" s="15"/>
    </row>
    <row r="48" spans="1:12" x14ac:dyDescent="0.25">
      <c r="A48" s="15"/>
      <c r="B48" s="15" t="str">
        <f>'Town Data'!A44</f>
        <v>NORTH HERO</v>
      </c>
      <c r="C48" s="50" t="str">
        <f>IF('Town Data'!C44&gt;9,'Town Data'!B44,"*")</f>
        <v>*</v>
      </c>
      <c r="D48" s="46">
        <f>IF('Town Data'!E44&gt;9,'Town Data'!D44,"*")</f>
        <v>105581.75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199160.2</v>
      </c>
      <c r="H48" s="47" t="str">
        <f>IF('Town Data'!M44&gt;9,'Town Data'!L44,"*")</f>
        <v>*</v>
      </c>
      <c r="I48" s="9" t="str">
        <f t="shared" si="0"/>
        <v/>
      </c>
      <c r="J48" s="9">
        <f t="shared" si="1"/>
        <v>-0.46986521403372766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NORTHFIELD</v>
      </c>
      <c r="C49" s="51">
        <f>IF('Town Data'!C45&gt;9,'Town Data'!B45,"*")</f>
        <v>266795.71000000002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374059.04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-0.28675508016060769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POULTNEY</v>
      </c>
      <c r="C50" s="50">
        <f>IF('Town Data'!C46&gt;9,'Town Data'!B46,"*")</f>
        <v>239783.89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263172.49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-8.8871750994946236E-2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RANDOLPH</v>
      </c>
      <c r="C51" s="51">
        <f>IF('Town Data'!C47&gt;9,'Town Data'!B47,"*")</f>
        <v>537376.57999999996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701571.74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-0.23403901645183148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RICHMOND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328823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ROCKINGHAM</v>
      </c>
      <c r="C53" s="51">
        <f>IF('Town Data'!C49&gt;9,'Town Data'!B49,"*")</f>
        <v>417823.74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531149.66</v>
      </c>
      <c r="G53" s="43" t="str">
        <f>IF('Town Data'!K49&gt;9,'Town Data'!J49,"*")</f>
        <v>*</v>
      </c>
      <c r="H53" s="44">
        <f>IF('Town Data'!M49&gt;9,'Town Data'!L49,"*")</f>
        <v>99158.57</v>
      </c>
      <c r="I53" s="22">
        <f t="shared" si="0"/>
        <v>-0.2133596771953126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ROYALTON</v>
      </c>
      <c r="C54" s="50" t="str">
        <f>IF('Town Data'!C50&gt;9,'Town Data'!B50,"*")</f>
        <v>*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393626.66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RUTLAND</v>
      </c>
      <c r="C55" s="51">
        <f>IF('Town Data'!C51&gt;9,'Town Data'!B51,"*")</f>
        <v>3194495.23</v>
      </c>
      <c r="D55" s="43" t="str">
        <f>IF('Town Data'!E51&gt;9,'Town Data'!D51,"*")</f>
        <v>*</v>
      </c>
      <c r="E55" s="44">
        <f>IF('Town Data'!G51&gt;9,'Town Data'!F51,"*")</f>
        <v>125834.84</v>
      </c>
      <c r="F55" s="43">
        <f>IF('Town Data'!I51&gt;9,'Town Data'!H51,"*")</f>
        <v>3447464.64</v>
      </c>
      <c r="G55" s="43">
        <f>IF('Town Data'!K51&gt;9,'Town Data'!J51,"*")</f>
        <v>268018.31</v>
      </c>
      <c r="H55" s="44">
        <f>IF('Town Data'!M51&gt;9,'Town Data'!L51,"*")</f>
        <v>433921.71</v>
      </c>
      <c r="I55" s="22">
        <f t="shared" si="0"/>
        <v>-7.337839148946286E-2</v>
      </c>
      <c r="J55" s="22" t="str">
        <f t="shared" si="1"/>
        <v/>
      </c>
      <c r="K55" s="22">
        <f t="shared" si="2"/>
        <v>-0.71000565977673713</v>
      </c>
      <c r="L55" s="15"/>
    </row>
    <row r="56" spans="1:12" x14ac:dyDescent="0.25">
      <c r="A56" s="15"/>
      <c r="B56" s="15" t="str">
        <f>'Town Data'!A52</f>
        <v>RUTLAND TOWN</v>
      </c>
      <c r="C56" s="50">
        <f>IF('Town Data'!C52&gt;9,'Town Data'!B52,"*")</f>
        <v>874504.54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1464066.06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-0.40268778582299763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SHELBURNE</v>
      </c>
      <c r="C57" s="51">
        <f>IF('Town Data'!C53&gt;9,'Town Data'!B53,"*")</f>
        <v>704063.47</v>
      </c>
      <c r="D57" s="43" t="str">
        <f>IF('Town Data'!E53&gt;9,'Town Data'!D53,"*")</f>
        <v>*</v>
      </c>
      <c r="E57" s="44">
        <f>IF('Town Data'!G53&gt;9,'Town Data'!F53,"*")</f>
        <v>38007.81</v>
      </c>
      <c r="F57" s="43">
        <f>IF('Town Data'!I53&gt;9,'Town Data'!H53,"*")</f>
        <v>1255141.58</v>
      </c>
      <c r="G57" s="43" t="str">
        <f>IF('Town Data'!K53&gt;9,'Town Data'!J53,"*")</f>
        <v>*</v>
      </c>
      <c r="H57" s="44">
        <f>IF('Town Data'!M53&gt;9,'Town Data'!L53,"*")</f>
        <v>284487.90999999997</v>
      </c>
      <c r="I57" s="22">
        <f t="shared" si="0"/>
        <v>-0.4390565325706125</v>
      </c>
      <c r="J57" s="22" t="str">
        <f t="shared" si="1"/>
        <v/>
      </c>
      <c r="K57" s="22">
        <f t="shared" si="2"/>
        <v>-0.86639920831785078</v>
      </c>
      <c r="L57" s="15"/>
    </row>
    <row r="58" spans="1:12" x14ac:dyDescent="0.25">
      <c r="A58" s="15"/>
      <c r="B58" s="15" t="str">
        <f>'Town Data'!A54</f>
        <v>SOUTH BURLINGTON</v>
      </c>
      <c r="C58" s="50">
        <f>IF('Town Data'!C54&gt;9,'Town Data'!B54,"*")</f>
        <v>4693519.4000000004</v>
      </c>
      <c r="D58" s="46">
        <f>IF('Town Data'!E54&gt;9,'Town Data'!D54,"*")</f>
        <v>638203.47</v>
      </c>
      <c r="E58" s="47">
        <f>IF('Town Data'!G54&gt;9,'Town Data'!F54,"*")</f>
        <v>179120.13</v>
      </c>
      <c r="F58" s="45">
        <f>IF('Town Data'!I54&gt;9,'Town Data'!H54,"*")</f>
        <v>7819830.1900000004</v>
      </c>
      <c r="G58" s="46">
        <f>IF('Town Data'!K54&gt;9,'Town Data'!J54,"*")</f>
        <v>3569686.73</v>
      </c>
      <c r="H58" s="47">
        <f>IF('Town Data'!M54&gt;9,'Town Data'!L54,"*")</f>
        <v>842937.43</v>
      </c>
      <c r="I58" s="9">
        <f t="shared" si="0"/>
        <v>-0.39979266992241425</v>
      </c>
      <c r="J58" s="9">
        <f t="shared" si="1"/>
        <v>-0.82121583257251252</v>
      </c>
      <c r="K58" s="9">
        <f t="shared" si="2"/>
        <v>-0.78750483295064977</v>
      </c>
      <c r="L58" s="15"/>
    </row>
    <row r="59" spans="1:12" x14ac:dyDescent="0.25">
      <c r="A59" s="15"/>
      <c r="B59" s="27" t="str">
        <f>'Town Data'!A55</f>
        <v>SOUTH HERO</v>
      </c>
      <c r="C59" s="51">
        <f>IF('Town Data'!C55&gt;9,'Town Data'!B55,"*")</f>
        <v>209371.49</v>
      </c>
      <c r="D59" s="43">
        <f>IF('Town Data'!E55&gt;9,'Town Data'!D55,"*")</f>
        <v>63832.06</v>
      </c>
      <c r="E59" s="44" t="str">
        <f>IF('Town Data'!G55&gt;9,'Town Data'!F55,"*")</f>
        <v>*</v>
      </c>
      <c r="F59" s="43">
        <f>IF('Town Data'!I55&gt;9,'Town Data'!H55,"*")</f>
        <v>396157.12</v>
      </c>
      <c r="G59" s="43">
        <f>IF('Town Data'!K55&gt;9,'Town Data'!J55,"*")</f>
        <v>125994.2</v>
      </c>
      <c r="H59" s="44" t="str">
        <f>IF('Town Data'!M55&gt;9,'Town Data'!L55,"*")</f>
        <v>*</v>
      </c>
      <c r="I59" s="22">
        <f t="shared" si="0"/>
        <v>-0.47149381033464705</v>
      </c>
      <c r="J59" s="22">
        <f t="shared" si="1"/>
        <v>-0.49337302828225427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SPRINGFIELD</v>
      </c>
      <c r="C60" s="50">
        <f>IF('Town Data'!C56&gt;9,'Town Data'!B56,"*")</f>
        <v>903696.3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983010.75</v>
      </c>
      <c r="G60" s="46" t="str">
        <f>IF('Town Data'!K56&gt;9,'Town Data'!J56,"*")</f>
        <v>*</v>
      </c>
      <c r="H60" s="47">
        <f>IF('Town Data'!M56&gt;9,'Town Data'!L56,"*")</f>
        <v>100751.5</v>
      </c>
      <c r="I60" s="9">
        <f t="shared" si="0"/>
        <v>-8.0685231570458357E-2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ALBANS</v>
      </c>
      <c r="C61" s="51">
        <f>IF('Town Data'!C57&gt;9,'Town Data'!B57,"*")</f>
        <v>1605022.45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1700165.59</v>
      </c>
      <c r="G61" s="43" t="str">
        <f>IF('Town Data'!K57&gt;9,'Town Data'!J57,"*")</f>
        <v>*</v>
      </c>
      <c r="H61" s="44">
        <f>IF('Town Data'!M57&gt;9,'Town Data'!L57,"*")</f>
        <v>188247.31</v>
      </c>
      <c r="I61" s="22">
        <f t="shared" si="0"/>
        <v>-5.5961102000658729E-2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ST ALBANS TOWN</v>
      </c>
      <c r="C62" s="50">
        <f>IF('Town Data'!C58&gt;9,'Town Data'!B58,"*")</f>
        <v>852830.27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1249884.2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-0.31767257318718001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ST JOHNSBURY</v>
      </c>
      <c r="C63" s="51">
        <f>IF('Town Data'!C59&gt;9,'Town Data'!B59,"*")</f>
        <v>993028.09</v>
      </c>
      <c r="D63" s="43" t="str">
        <f>IF('Town Data'!E59&gt;9,'Town Data'!D59,"*")</f>
        <v>*</v>
      </c>
      <c r="E63" s="44">
        <f>IF('Town Data'!G59&gt;9,'Town Data'!F59,"*")</f>
        <v>28553.79</v>
      </c>
      <c r="F63" s="43">
        <f>IF('Town Data'!I59&gt;9,'Town Data'!H59,"*")</f>
        <v>1221651.83</v>
      </c>
      <c r="G63" s="43" t="str">
        <f>IF('Town Data'!K59&gt;9,'Town Data'!J59,"*")</f>
        <v>*</v>
      </c>
      <c r="H63" s="44">
        <f>IF('Town Data'!M59&gt;9,'Town Data'!L59,"*")</f>
        <v>114727.41</v>
      </c>
      <c r="I63" s="22">
        <f t="shared" si="0"/>
        <v>-0.18714312407652195</v>
      </c>
      <c r="J63" s="22" t="str">
        <f t="shared" si="1"/>
        <v/>
      </c>
      <c r="K63" s="22">
        <f t="shared" si="2"/>
        <v>-0.75111623281655182</v>
      </c>
      <c r="L63" s="15"/>
    </row>
    <row r="64" spans="1:12" x14ac:dyDescent="0.25">
      <c r="A64" s="15"/>
      <c r="B64" s="15" t="str">
        <f>'Town Data'!A60</f>
        <v>STOWE</v>
      </c>
      <c r="C64" s="50">
        <f>IF('Town Data'!C60&gt;9,'Town Data'!B60,"*")</f>
        <v>1337432.8799999999</v>
      </c>
      <c r="D64" s="46">
        <f>IF('Town Data'!E60&gt;9,'Town Data'!D60,"*")</f>
        <v>728988.52</v>
      </c>
      <c r="E64" s="47">
        <f>IF('Town Data'!G60&gt;9,'Town Data'!F60,"*")</f>
        <v>341829.98</v>
      </c>
      <c r="F64" s="45">
        <f>IF('Town Data'!I60&gt;9,'Town Data'!H60,"*")</f>
        <v>3526391.92</v>
      </c>
      <c r="G64" s="46">
        <f>IF('Town Data'!K60&gt;9,'Town Data'!J60,"*")</f>
        <v>3254703.22</v>
      </c>
      <c r="H64" s="47">
        <f>IF('Town Data'!M60&gt;9,'Town Data'!L60,"*")</f>
        <v>1179007.32</v>
      </c>
      <c r="I64" s="9">
        <f t="shared" si="0"/>
        <v>-0.62073617727663122</v>
      </c>
      <c r="J64" s="9">
        <f t="shared" si="1"/>
        <v>-0.7760199714922088</v>
      </c>
      <c r="K64" s="9">
        <f t="shared" si="2"/>
        <v>-0.71006967115352604</v>
      </c>
      <c r="L64" s="15"/>
    </row>
    <row r="65" spans="1:12" x14ac:dyDescent="0.25">
      <c r="A65" s="15"/>
      <c r="B65" s="27" t="str">
        <f>'Town Data'!A61</f>
        <v>SWANTON</v>
      </c>
      <c r="C65" s="51">
        <f>IF('Town Data'!C61&gt;9,'Town Data'!B61,"*")</f>
        <v>490122.68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602539.89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-0.18657222843785498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VERGENNES</v>
      </c>
      <c r="C66" s="50">
        <f>IF('Town Data'!C62&gt;9,'Town Data'!B62,"*")</f>
        <v>250202.82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490983.39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-0.49040471613510184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WAITSFIELD</v>
      </c>
      <c r="C67" s="51">
        <f>IF('Town Data'!C63&gt;9,'Town Data'!B63,"*")</f>
        <v>526159.29</v>
      </c>
      <c r="D67" s="43" t="str">
        <f>IF('Town Data'!E63&gt;9,'Town Data'!D63,"*")</f>
        <v>*</v>
      </c>
      <c r="E67" s="44">
        <f>IF('Town Data'!G63&gt;9,'Town Data'!F63,"*")</f>
        <v>66658.179999999993</v>
      </c>
      <c r="F67" s="43">
        <f>IF('Town Data'!I63&gt;9,'Town Data'!H63,"*")</f>
        <v>945192.35</v>
      </c>
      <c r="G67" s="43">
        <f>IF('Town Data'!K63&gt;9,'Town Data'!J63,"*")</f>
        <v>309413.31</v>
      </c>
      <c r="H67" s="44">
        <f>IF('Town Data'!M63&gt;9,'Town Data'!L63,"*")</f>
        <v>342460.62</v>
      </c>
      <c r="I67" s="22">
        <f t="shared" si="0"/>
        <v>-0.44333098971865353</v>
      </c>
      <c r="J67" s="22" t="str">
        <f t="shared" si="1"/>
        <v/>
      </c>
      <c r="K67" s="22">
        <f t="shared" si="2"/>
        <v>-0.80535519675225731</v>
      </c>
      <c r="L67" s="15"/>
    </row>
    <row r="68" spans="1:12" x14ac:dyDescent="0.25">
      <c r="A68" s="15"/>
      <c r="B68" s="15" t="str">
        <f>'Town Data'!A64</f>
        <v>WARREN</v>
      </c>
      <c r="C68" s="50">
        <f>IF('Town Data'!C64&gt;9,'Town Data'!B64,"*")</f>
        <v>157071.51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304707.03000000003</v>
      </c>
      <c r="G68" s="46">
        <f>IF('Town Data'!K64&gt;9,'Town Data'!J64,"*")</f>
        <v>290283.87</v>
      </c>
      <c r="H68" s="47" t="str">
        <f>IF('Town Data'!M64&gt;9,'Town Data'!L64,"*")</f>
        <v>*</v>
      </c>
      <c r="I68" s="9">
        <f t="shared" si="0"/>
        <v>-0.48451629094346793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WATERBURY</v>
      </c>
      <c r="C69" s="51">
        <f>IF('Town Data'!C65&gt;9,'Town Data'!B65,"*")</f>
        <v>655080.80000000005</v>
      </c>
      <c r="D69" s="43" t="str">
        <f>IF('Town Data'!E65&gt;9,'Town Data'!D65,"*")</f>
        <v>*</v>
      </c>
      <c r="E69" s="44">
        <f>IF('Town Data'!G65&gt;9,'Town Data'!F65,"*")</f>
        <v>82585.27</v>
      </c>
      <c r="F69" s="43">
        <f>IF('Town Data'!I65&gt;9,'Town Data'!H65,"*")</f>
        <v>1558179.81</v>
      </c>
      <c r="G69" s="43">
        <f>IF('Town Data'!K65&gt;9,'Town Data'!J65,"*")</f>
        <v>703267.74</v>
      </c>
      <c r="H69" s="44">
        <f>IF('Town Data'!M65&gt;9,'Town Data'!L65,"*")</f>
        <v>378478.96</v>
      </c>
      <c r="I69" s="22">
        <f t="shared" si="0"/>
        <v>-0.57958587590735111</v>
      </c>
      <c r="J69" s="22" t="str">
        <f t="shared" si="1"/>
        <v/>
      </c>
      <c r="K69" s="22">
        <f t="shared" si="2"/>
        <v>-0.78179693264851491</v>
      </c>
      <c r="L69" s="15"/>
    </row>
    <row r="70" spans="1:12" x14ac:dyDescent="0.25">
      <c r="A70" s="15"/>
      <c r="B70" s="15" t="str">
        <f>'Town Data'!A66</f>
        <v>WILLISTON</v>
      </c>
      <c r="C70" s="50">
        <f>IF('Town Data'!C66&gt;9,'Town Data'!B66,"*")</f>
        <v>1933463.63</v>
      </c>
      <c r="D70" s="46" t="str">
        <f>IF('Town Data'!E66&gt;9,'Town Data'!D66,"*")</f>
        <v>*</v>
      </c>
      <c r="E70" s="47">
        <f>IF('Town Data'!G66&gt;9,'Town Data'!F66,"*")</f>
        <v>102443</v>
      </c>
      <c r="F70" s="45">
        <f>IF('Town Data'!I66&gt;9,'Town Data'!H66,"*")</f>
        <v>3470279.22</v>
      </c>
      <c r="G70" s="46" t="str">
        <f>IF('Town Data'!K66&gt;9,'Town Data'!J66,"*")</f>
        <v>*</v>
      </c>
      <c r="H70" s="47">
        <f>IF('Town Data'!M66&gt;9,'Town Data'!L66,"*")</f>
        <v>364653.94</v>
      </c>
      <c r="I70" s="9">
        <f t="shared" ref="I70:I133" si="3">IFERROR((C70-F70)/F70,"")</f>
        <v>-0.44285070237085999</v>
      </c>
      <c r="J70" s="9" t="str">
        <f t="shared" ref="J70:J133" si="4">IFERROR((D70-G70)/G70,"")</f>
        <v/>
      </c>
      <c r="K70" s="9">
        <f t="shared" ref="K70:K133" si="5">IFERROR((E70-H70)/H70,"")</f>
        <v>-0.71906789215002043</v>
      </c>
      <c r="L70" s="15"/>
    </row>
    <row r="71" spans="1:12" x14ac:dyDescent="0.25">
      <c r="A71" s="15"/>
      <c r="B71" s="27" t="str">
        <f>'Town Data'!A67</f>
        <v>WILMINGTON</v>
      </c>
      <c r="C71" s="51">
        <f>IF('Town Data'!C67&gt;9,'Town Data'!B67,"*")</f>
        <v>367881.03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542130.91</v>
      </c>
      <c r="G71" s="43">
        <f>IF('Town Data'!K67&gt;9,'Town Data'!J67,"*")</f>
        <v>93829.39</v>
      </c>
      <c r="H71" s="44">
        <f>IF('Town Data'!M67&gt;9,'Town Data'!L67,"*")</f>
        <v>58330.879999999997</v>
      </c>
      <c r="I71" s="22">
        <f t="shared" si="3"/>
        <v>-0.3214166113494617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WINDSOR</v>
      </c>
      <c r="C72" s="50">
        <f>IF('Town Data'!C68&gt;9,'Town Data'!B68,"*")</f>
        <v>275436.78000000003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406868.78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-0.32303289527399964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WINHALL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46520.99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WINOOSKI</v>
      </c>
      <c r="C74" s="50">
        <f>IF('Town Data'!C70&gt;9,'Town Data'!B70,"*")</f>
        <v>592676.99</v>
      </c>
      <c r="D74" s="46" t="str">
        <f>IF('Town Data'!E70&gt;9,'Town Data'!D70,"*")</f>
        <v>*</v>
      </c>
      <c r="E74" s="47">
        <f>IF('Town Data'!G70&gt;9,'Town Data'!F70,"*")</f>
        <v>108398.68</v>
      </c>
      <c r="F74" s="45">
        <f>IF('Town Data'!I70&gt;9,'Town Data'!H70,"*")</f>
        <v>1177166.95</v>
      </c>
      <c r="G74" s="46" t="str">
        <f>IF('Town Data'!K70&gt;9,'Town Data'!J70,"*")</f>
        <v>*</v>
      </c>
      <c r="H74" s="47">
        <f>IF('Town Data'!M70&gt;9,'Town Data'!L70,"*")</f>
        <v>424097.11</v>
      </c>
      <c r="I74" s="9">
        <f t="shared" si="3"/>
        <v>-0.49652257056656235</v>
      </c>
      <c r="J74" s="9" t="str">
        <f t="shared" si="4"/>
        <v/>
      </c>
      <c r="K74" s="9">
        <f t="shared" si="5"/>
        <v>-0.74440127639634235</v>
      </c>
      <c r="L74" s="15"/>
    </row>
    <row r="75" spans="1:12" x14ac:dyDescent="0.25">
      <c r="A75" s="15"/>
      <c r="B75" s="27" t="str">
        <f>'Town Data'!A71</f>
        <v>WOODSTOCK</v>
      </c>
      <c r="C75" s="51">
        <f>IF('Town Data'!C71&gt;9,'Town Data'!B71,"*")</f>
        <v>452624.5</v>
      </c>
      <c r="D75" s="43">
        <f>IF('Town Data'!E71&gt;9,'Town Data'!D71,"*")</f>
        <v>58518.05</v>
      </c>
      <c r="E75" s="44" t="str">
        <f>IF('Town Data'!G71&gt;9,'Town Data'!F71,"*")</f>
        <v>*</v>
      </c>
      <c r="F75" s="43">
        <f>IF('Town Data'!I71&gt;9,'Town Data'!H71,"*")</f>
        <v>1416638.35</v>
      </c>
      <c r="G75" s="43">
        <f>IF('Town Data'!K71&gt;9,'Town Data'!J71,"*")</f>
        <v>1789007.77</v>
      </c>
      <c r="H75" s="44">
        <f>IF('Town Data'!M71&gt;9,'Town Data'!L71,"*")</f>
        <v>346638.35</v>
      </c>
      <c r="I75" s="22">
        <f t="shared" si="3"/>
        <v>-0.68049396657940264</v>
      </c>
      <c r="J75" s="22">
        <f t="shared" si="4"/>
        <v>-0.96729022032140188</v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52644.68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1098500.1399999999</v>
      </c>
      <c r="C3" s="39">
        <v>30</v>
      </c>
      <c r="D3" s="39">
        <v>0</v>
      </c>
      <c r="E3" s="39">
        <v>0</v>
      </c>
      <c r="F3" s="39">
        <v>81352.160000000003</v>
      </c>
      <c r="G3" s="39">
        <v>11</v>
      </c>
      <c r="H3" s="39">
        <v>1457496.8</v>
      </c>
      <c r="I3" s="39">
        <v>39</v>
      </c>
      <c r="J3" s="39">
        <v>0</v>
      </c>
      <c r="K3" s="39">
        <v>0</v>
      </c>
      <c r="L3" s="39">
        <v>217608.97</v>
      </c>
      <c r="M3" s="39">
        <v>18</v>
      </c>
    </row>
    <row r="4" spans="1:13" x14ac:dyDescent="0.25">
      <c r="A4" s="38" t="s">
        <v>49</v>
      </c>
      <c r="B4" s="39">
        <v>398779.37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467880.92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216742.14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227852.47</v>
      </c>
      <c r="I5" s="39">
        <v>18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2284641.4500000002</v>
      </c>
      <c r="C6" s="39">
        <v>60</v>
      </c>
      <c r="D6" s="39">
        <v>212049.4</v>
      </c>
      <c r="E6" s="39">
        <v>16</v>
      </c>
      <c r="F6" s="39">
        <v>150908.45000000001</v>
      </c>
      <c r="G6" s="39">
        <v>19</v>
      </c>
      <c r="H6" s="39">
        <v>2816132.68</v>
      </c>
      <c r="I6" s="39">
        <v>74</v>
      </c>
      <c r="J6" s="39">
        <v>795895.52</v>
      </c>
      <c r="K6" s="39">
        <v>20</v>
      </c>
      <c r="L6" s="39">
        <v>363778.97</v>
      </c>
      <c r="M6" s="39">
        <v>30</v>
      </c>
    </row>
    <row r="7" spans="1:13" x14ac:dyDescent="0.25">
      <c r="A7" s="38" t="s">
        <v>52</v>
      </c>
      <c r="B7" s="39">
        <v>1218071.03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1702000.89</v>
      </c>
      <c r="I7" s="39">
        <v>21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294589.99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505247.41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259368.53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342699.97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2691403.48</v>
      </c>
      <c r="C11" s="39">
        <v>58</v>
      </c>
      <c r="D11" s="39">
        <v>332792.23</v>
      </c>
      <c r="E11" s="39">
        <v>14</v>
      </c>
      <c r="F11" s="39">
        <v>159105.26999999999</v>
      </c>
      <c r="G11" s="39">
        <v>24</v>
      </c>
      <c r="H11" s="39">
        <v>3670113.87</v>
      </c>
      <c r="I11" s="39">
        <v>79</v>
      </c>
      <c r="J11" s="39">
        <v>905760.85</v>
      </c>
      <c r="K11" s="39">
        <v>19</v>
      </c>
      <c r="L11" s="39">
        <v>542577.27</v>
      </c>
      <c r="M11" s="39">
        <v>35</v>
      </c>
    </row>
    <row r="12" spans="1:13" x14ac:dyDescent="0.25">
      <c r="A12" s="38" t="s">
        <v>57</v>
      </c>
      <c r="B12" s="39">
        <v>247712.68</v>
      </c>
      <c r="C12" s="39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444547.81</v>
      </c>
      <c r="I12" s="39">
        <v>18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114204.02</v>
      </c>
      <c r="C13" s="39">
        <v>12</v>
      </c>
      <c r="D13" s="39">
        <v>25120.54</v>
      </c>
      <c r="E13" s="39">
        <v>10</v>
      </c>
      <c r="F13" s="39">
        <v>0</v>
      </c>
      <c r="G13" s="39">
        <v>0</v>
      </c>
      <c r="H13" s="39">
        <v>340618.69</v>
      </c>
      <c r="I13" s="39">
        <v>15</v>
      </c>
      <c r="J13" s="39">
        <v>319162.95</v>
      </c>
      <c r="K13" s="39">
        <v>24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5261960.78</v>
      </c>
      <c r="C14" s="39">
        <v>148</v>
      </c>
      <c r="D14" s="39">
        <v>552679.27</v>
      </c>
      <c r="E14" s="39">
        <v>12</v>
      </c>
      <c r="F14" s="39">
        <v>1121082.44</v>
      </c>
      <c r="G14" s="39">
        <v>70</v>
      </c>
      <c r="H14" s="39">
        <v>13006723.449999999</v>
      </c>
      <c r="I14" s="39">
        <v>196</v>
      </c>
      <c r="J14" s="39">
        <v>4213511.1500000004</v>
      </c>
      <c r="K14" s="39">
        <v>24</v>
      </c>
      <c r="L14" s="39">
        <v>4210062.03</v>
      </c>
      <c r="M14" s="39">
        <v>110</v>
      </c>
    </row>
    <row r="15" spans="1:13" x14ac:dyDescent="0.25">
      <c r="A15" s="38" t="s">
        <v>60</v>
      </c>
      <c r="B15" s="39">
        <v>331139.39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625351.28</v>
      </c>
      <c r="I15" s="39">
        <v>18</v>
      </c>
      <c r="J15" s="39">
        <v>329163.38</v>
      </c>
      <c r="K15" s="39">
        <v>13</v>
      </c>
      <c r="L15" s="39">
        <v>153090.59</v>
      </c>
      <c r="M15" s="39">
        <v>11</v>
      </c>
    </row>
    <row r="16" spans="1:13" x14ac:dyDescent="0.25">
      <c r="A16" s="38" t="s">
        <v>61</v>
      </c>
      <c r="B16" s="39">
        <v>411445.39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662732.99</v>
      </c>
      <c r="I16" s="39">
        <v>21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81771.509999999995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171624.94</v>
      </c>
      <c r="C18" s="39">
        <v>12</v>
      </c>
      <c r="D18" s="39">
        <v>0</v>
      </c>
      <c r="E18" s="39">
        <v>0</v>
      </c>
      <c r="F18" s="39">
        <v>0</v>
      </c>
      <c r="G18" s="39">
        <v>0</v>
      </c>
      <c r="H18" s="39">
        <v>317460.40000000002</v>
      </c>
      <c r="I18" s="39">
        <v>14</v>
      </c>
      <c r="J18" s="39">
        <v>61406.5</v>
      </c>
      <c r="K18" s="39">
        <v>10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1885412.01</v>
      </c>
      <c r="C19" s="39">
        <v>43</v>
      </c>
      <c r="D19" s="39">
        <v>0</v>
      </c>
      <c r="E19" s="39">
        <v>0</v>
      </c>
      <c r="F19" s="39">
        <v>118119.7</v>
      </c>
      <c r="G19" s="39">
        <v>12</v>
      </c>
      <c r="H19" s="39">
        <v>2493602.06</v>
      </c>
      <c r="I19" s="39">
        <v>51</v>
      </c>
      <c r="J19" s="39">
        <v>1403602.59</v>
      </c>
      <c r="K19" s="39">
        <v>21</v>
      </c>
      <c r="L19" s="39">
        <v>266647.44</v>
      </c>
      <c r="M19" s="39">
        <v>16</v>
      </c>
    </row>
    <row r="20" spans="1:13" x14ac:dyDescent="0.25">
      <c r="A20" s="38" t="s">
        <v>65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238996.66</v>
      </c>
      <c r="I20" s="39">
        <v>10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724356.72</v>
      </c>
      <c r="C21" s="39">
        <v>21</v>
      </c>
      <c r="D21" s="39">
        <v>0</v>
      </c>
      <c r="E21" s="39">
        <v>0</v>
      </c>
      <c r="F21" s="39">
        <v>0</v>
      </c>
      <c r="G21" s="39">
        <v>0</v>
      </c>
      <c r="H21" s="39">
        <v>911484.02</v>
      </c>
      <c r="I21" s="39">
        <v>23</v>
      </c>
      <c r="J21" s="39">
        <v>62134.559999999998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463630.33</v>
      </c>
      <c r="I22" s="39">
        <v>12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223537.71</v>
      </c>
      <c r="C23" s="39">
        <v>12</v>
      </c>
      <c r="D23" s="39">
        <v>0</v>
      </c>
      <c r="E23" s="39">
        <v>0</v>
      </c>
      <c r="F23" s="39">
        <v>0</v>
      </c>
      <c r="G23" s="39">
        <v>0</v>
      </c>
      <c r="H23" s="39">
        <v>296055.26</v>
      </c>
      <c r="I23" s="39">
        <v>16</v>
      </c>
      <c r="J23" s="39">
        <v>104671.65</v>
      </c>
      <c r="K23" s="39">
        <v>16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382418.78</v>
      </c>
      <c r="C24" s="39">
        <v>15</v>
      </c>
      <c r="D24" s="39">
        <v>0</v>
      </c>
      <c r="E24" s="39">
        <v>0</v>
      </c>
      <c r="F24" s="39">
        <v>0</v>
      </c>
      <c r="G24" s="39">
        <v>0</v>
      </c>
      <c r="H24" s="39">
        <v>425077.64</v>
      </c>
      <c r="I24" s="39">
        <v>20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3001116.45</v>
      </c>
      <c r="C25" s="39">
        <v>67</v>
      </c>
      <c r="D25" s="39">
        <v>0</v>
      </c>
      <c r="E25" s="39">
        <v>0</v>
      </c>
      <c r="F25" s="39">
        <v>146111.46</v>
      </c>
      <c r="G25" s="39">
        <v>22</v>
      </c>
      <c r="H25" s="39">
        <v>3722563.16</v>
      </c>
      <c r="I25" s="39">
        <v>79</v>
      </c>
      <c r="J25" s="39">
        <v>0</v>
      </c>
      <c r="K25" s="39">
        <v>0</v>
      </c>
      <c r="L25" s="39">
        <v>346045.79</v>
      </c>
      <c r="M25" s="39">
        <v>24</v>
      </c>
    </row>
    <row r="26" spans="1:13" x14ac:dyDescent="0.25">
      <c r="A26" s="38" t="s">
        <v>71</v>
      </c>
      <c r="B26" s="39">
        <v>440148.08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476677.53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283607.03000000003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248199</v>
      </c>
      <c r="C28" s="39">
        <v>14</v>
      </c>
      <c r="D28" s="39">
        <v>0</v>
      </c>
      <c r="E28" s="39">
        <v>0</v>
      </c>
      <c r="F28" s="39">
        <v>0</v>
      </c>
      <c r="G28" s="39">
        <v>0</v>
      </c>
      <c r="H28" s="39">
        <v>348787.38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1261880.97</v>
      </c>
      <c r="C29" s="39">
        <v>35</v>
      </c>
      <c r="D29" s="39">
        <v>327961.68</v>
      </c>
      <c r="E29" s="39">
        <v>11</v>
      </c>
      <c r="F29" s="39">
        <v>82997.62</v>
      </c>
      <c r="G29" s="39">
        <v>12</v>
      </c>
      <c r="H29" s="39">
        <v>2566634.5</v>
      </c>
      <c r="I29" s="39">
        <v>41</v>
      </c>
      <c r="J29" s="39">
        <v>1757128.19</v>
      </c>
      <c r="K29" s="39">
        <v>20</v>
      </c>
      <c r="L29" s="39">
        <v>490718.91</v>
      </c>
      <c r="M29" s="39">
        <v>20</v>
      </c>
    </row>
    <row r="30" spans="1:13" x14ac:dyDescent="0.25">
      <c r="A30" s="38" t="s">
        <v>75</v>
      </c>
      <c r="B30" s="39">
        <v>323380.28000000003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463590.24</v>
      </c>
      <c r="I30" s="39">
        <v>10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347072.05</v>
      </c>
      <c r="C31" s="39">
        <v>10</v>
      </c>
      <c r="D31" s="39">
        <v>0</v>
      </c>
      <c r="E31" s="39">
        <v>0</v>
      </c>
      <c r="F31" s="39">
        <v>0</v>
      </c>
      <c r="G31" s="39">
        <v>0</v>
      </c>
      <c r="H31" s="39">
        <v>428332.39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164578.59</v>
      </c>
      <c r="I32" s="39">
        <v>10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340575.51</v>
      </c>
      <c r="C33" s="39">
        <v>17</v>
      </c>
      <c r="D33" s="39">
        <v>42011.68</v>
      </c>
      <c r="E33" s="39">
        <v>16</v>
      </c>
      <c r="F33" s="39">
        <v>89689.71</v>
      </c>
      <c r="G33" s="39">
        <v>13</v>
      </c>
      <c r="H33" s="39">
        <v>704487.54</v>
      </c>
      <c r="I33" s="39">
        <v>23</v>
      </c>
      <c r="J33" s="39">
        <v>603930.85</v>
      </c>
      <c r="K33" s="39">
        <v>33</v>
      </c>
      <c r="L33" s="39">
        <v>343665.94</v>
      </c>
      <c r="M33" s="39">
        <v>17</v>
      </c>
    </row>
    <row r="34" spans="1:13" x14ac:dyDescent="0.25">
      <c r="A34" s="38" t="s">
        <v>79</v>
      </c>
      <c r="B34" s="39">
        <v>138859.72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203861.99</v>
      </c>
      <c r="I34" s="39">
        <v>13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427751.8</v>
      </c>
      <c r="C35" s="39">
        <v>28</v>
      </c>
      <c r="D35" s="39">
        <v>0</v>
      </c>
      <c r="E35" s="39">
        <v>0</v>
      </c>
      <c r="F35" s="39">
        <v>74353.58</v>
      </c>
      <c r="G35" s="39">
        <v>14</v>
      </c>
      <c r="H35" s="39">
        <v>809184.75</v>
      </c>
      <c r="I35" s="39">
        <v>36</v>
      </c>
      <c r="J35" s="39">
        <v>125249.59</v>
      </c>
      <c r="K35" s="39">
        <v>19</v>
      </c>
      <c r="L35" s="39">
        <v>255760.49</v>
      </c>
      <c r="M35" s="39">
        <v>21</v>
      </c>
    </row>
    <row r="36" spans="1:13" x14ac:dyDescent="0.25">
      <c r="A36" s="38" t="s">
        <v>81</v>
      </c>
      <c r="B36" s="39">
        <v>1033023.42</v>
      </c>
      <c r="C36" s="39">
        <v>20</v>
      </c>
      <c r="D36" s="39">
        <v>0</v>
      </c>
      <c r="E36" s="39">
        <v>0</v>
      </c>
      <c r="F36" s="39">
        <v>0</v>
      </c>
      <c r="G36" s="39">
        <v>0</v>
      </c>
      <c r="H36" s="39">
        <v>1228332.24</v>
      </c>
      <c r="I36" s="39">
        <v>26</v>
      </c>
      <c r="J36" s="39">
        <v>0</v>
      </c>
      <c r="K36" s="39">
        <v>0</v>
      </c>
      <c r="L36" s="39">
        <v>129039.81</v>
      </c>
      <c r="M36" s="39">
        <v>12</v>
      </c>
    </row>
    <row r="37" spans="1:13" x14ac:dyDescent="0.25">
      <c r="A37" s="38" t="s">
        <v>82</v>
      </c>
      <c r="B37" s="39">
        <v>1534575.16</v>
      </c>
      <c r="C37" s="39">
        <v>50</v>
      </c>
      <c r="D37" s="39">
        <v>255711.52</v>
      </c>
      <c r="E37" s="39">
        <v>19</v>
      </c>
      <c r="F37" s="39">
        <v>207753.28</v>
      </c>
      <c r="G37" s="39">
        <v>30</v>
      </c>
      <c r="H37" s="39">
        <v>2655806.44</v>
      </c>
      <c r="I37" s="39">
        <v>60</v>
      </c>
      <c r="J37" s="39">
        <v>1978643.65</v>
      </c>
      <c r="K37" s="39">
        <v>28</v>
      </c>
      <c r="L37" s="39">
        <v>664083.65</v>
      </c>
      <c r="M37" s="39">
        <v>38</v>
      </c>
    </row>
    <row r="38" spans="1:13" x14ac:dyDescent="0.25">
      <c r="A38" s="38" t="s">
        <v>83</v>
      </c>
      <c r="B38" s="39">
        <v>1481002.66</v>
      </c>
      <c r="C38" s="39">
        <v>42</v>
      </c>
      <c r="D38" s="39">
        <v>0</v>
      </c>
      <c r="E38" s="39">
        <v>0</v>
      </c>
      <c r="F38" s="39">
        <v>92303.23</v>
      </c>
      <c r="G38" s="39">
        <v>18</v>
      </c>
      <c r="H38" s="39">
        <v>2242932.4500000002</v>
      </c>
      <c r="I38" s="39">
        <v>50</v>
      </c>
      <c r="J38" s="39">
        <v>0</v>
      </c>
      <c r="K38" s="39">
        <v>0</v>
      </c>
      <c r="L38" s="39">
        <v>334976.45</v>
      </c>
      <c r="M38" s="39">
        <v>22</v>
      </c>
    </row>
    <row r="39" spans="1:13" x14ac:dyDescent="0.25">
      <c r="A39" s="38" t="s">
        <v>84</v>
      </c>
      <c r="B39" s="39">
        <v>844164.85</v>
      </c>
      <c r="C39" s="39">
        <v>19</v>
      </c>
      <c r="D39" s="39">
        <v>0</v>
      </c>
      <c r="E39" s="39">
        <v>0</v>
      </c>
      <c r="F39" s="39">
        <v>0</v>
      </c>
      <c r="G39" s="39">
        <v>0</v>
      </c>
      <c r="H39" s="39">
        <v>913366.96</v>
      </c>
      <c r="I39" s="39">
        <v>20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110943.03999999999</v>
      </c>
      <c r="I40" s="39">
        <v>10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1195911</v>
      </c>
      <c r="C41" s="39">
        <v>39</v>
      </c>
      <c r="D41" s="39">
        <v>0</v>
      </c>
      <c r="E41" s="39">
        <v>0</v>
      </c>
      <c r="F41" s="39">
        <v>76805.16</v>
      </c>
      <c r="G41" s="39">
        <v>15</v>
      </c>
      <c r="H41" s="39">
        <v>2357206.94</v>
      </c>
      <c r="I41" s="39">
        <v>54</v>
      </c>
      <c r="J41" s="39">
        <v>0</v>
      </c>
      <c r="K41" s="39">
        <v>0</v>
      </c>
      <c r="L41" s="39">
        <v>400087.88</v>
      </c>
      <c r="M41" s="39">
        <v>27</v>
      </c>
    </row>
    <row r="42" spans="1:13" x14ac:dyDescent="0.25">
      <c r="A42" s="38" t="s">
        <v>87</v>
      </c>
      <c r="B42" s="39">
        <v>1186138.99</v>
      </c>
      <c r="C42" s="39">
        <v>30</v>
      </c>
      <c r="D42" s="39">
        <v>0</v>
      </c>
      <c r="E42" s="39">
        <v>0</v>
      </c>
      <c r="F42" s="39">
        <v>0</v>
      </c>
      <c r="G42" s="39">
        <v>0</v>
      </c>
      <c r="H42" s="39">
        <v>1416616.78</v>
      </c>
      <c r="I42" s="39">
        <v>34</v>
      </c>
      <c r="J42" s="39">
        <v>0</v>
      </c>
      <c r="K42" s="39">
        <v>0</v>
      </c>
      <c r="L42" s="39">
        <v>133212.88</v>
      </c>
      <c r="M42" s="39">
        <v>13</v>
      </c>
    </row>
    <row r="43" spans="1:13" x14ac:dyDescent="0.25">
      <c r="A43" s="38" t="s">
        <v>88</v>
      </c>
      <c r="B43" s="39">
        <v>996976.03</v>
      </c>
      <c r="C43" s="39">
        <v>25</v>
      </c>
      <c r="D43" s="39">
        <v>0</v>
      </c>
      <c r="E43" s="39">
        <v>0</v>
      </c>
      <c r="F43" s="39">
        <v>77074.02</v>
      </c>
      <c r="G43" s="39">
        <v>11</v>
      </c>
      <c r="H43" s="39">
        <v>1092085.02</v>
      </c>
      <c r="I43" s="39">
        <v>30</v>
      </c>
      <c r="J43" s="39">
        <v>0</v>
      </c>
      <c r="K43" s="39">
        <v>0</v>
      </c>
      <c r="L43" s="39">
        <v>183737.75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105581.75</v>
      </c>
      <c r="E44" s="39">
        <v>13</v>
      </c>
      <c r="F44" s="39">
        <v>0</v>
      </c>
      <c r="G44" s="39">
        <v>0</v>
      </c>
      <c r="H44" s="39">
        <v>0</v>
      </c>
      <c r="I44" s="39">
        <v>0</v>
      </c>
      <c r="J44" s="39">
        <v>199160.2</v>
      </c>
      <c r="K44" s="39">
        <v>18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266795.71000000002</v>
      </c>
      <c r="C45" s="39">
        <v>18</v>
      </c>
      <c r="D45" s="39">
        <v>0</v>
      </c>
      <c r="E45" s="39">
        <v>0</v>
      </c>
      <c r="F45" s="39">
        <v>0</v>
      </c>
      <c r="G45" s="39">
        <v>0</v>
      </c>
      <c r="H45" s="39">
        <v>374059.04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239783.89</v>
      </c>
      <c r="C46" s="39">
        <v>12</v>
      </c>
      <c r="D46" s="39">
        <v>0</v>
      </c>
      <c r="E46" s="39">
        <v>0</v>
      </c>
      <c r="F46" s="39">
        <v>0</v>
      </c>
      <c r="G46" s="39">
        <v>0</v>
      </c>
      <c r="H46" s="39">
        <v>263172.49</v>
      </c>
      <c r="I46" s="39">
        <v>14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537376.57999999996</v>
      </c>
      <c r="C47" s="39">
        <v>18</v>
      </c>
      <c r="D47" s="39">
        <v>0</v>
      </c>
      <c r="E47" s="39">
        <v>0</v>
      </c>
      <c r="F47" s="39">
        <v>0</v>
      </c>
      <c r="G47" s="39">
        <v>0</v>
      </c>
      <c r="H47" s="39">
        <v>701571.74</v>
      </c>
      <c r="I47" s="39">
        <v>23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328823</v>
      </c>
      <c r="I48" s="39">
        <v>10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417823.74</v>
      </c>
      <c r="C49" s="39">
        <v>27</v>
      </c>
      <c r="D49" s="39">
        <v>0</v>
      </c>
      <c r="E49" s="39">
        <v>0</v>
      </c>
      <c r="F49" s="39">
        <v>0</v>
      </c>
      <c r="G49" s="39">
        <v>0</v>
      </c>
      <c r="H49" s="39">
        <v>531149.66</v>
      </c>
      <c r="I49" s="39">
        <v>33</v>
      </c>
      <c r="J49" s="39">
        <v>0</v>
      </c>
      <c r="K49" s="39">
        <v>0</v>
      </c>
      <c r="L49" s="39">
        <v>99158.57</v>
      </c>
      <c r="M49" s="39">
        <v>14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393626.66</v>
      </c>
      <c r="I50" s="39">
        <v>12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3194495.23</v>
      </c>
      <c r="C51" s="39">
        <v>64</v>
      </c>
      <c r="D51" s="39">
        <v>0</v>
      </c>
      <c r="E51" s="39">
        <v>0</v>
      </c>
      <c r="F51" s="39">
        <v>125834.84</v>
      </c>
      <c r="G51" s="39">
        <v>18</v>
      </c>
      <c r="H51" s="39">
        <v>3447464.64</v>
      </c>
      <c r="I51" s="39">
        <v>84</v>
      </c>
      <c r="J51" s="39">
        <v>268018.31</v>
      </c>
      <c r="K51" s="39">
        <v>12</v>
      </c>
      <c r="L51" s="39">
        <v>433921.71</v>
      </c>
      <c r="M51" s="39">
        <v>34</v>
      </c>
    </row>
    <row r="52" spans="1:13" x14ac:dyDescent="0.25">
      <c r="A52" s="38" t="s">
        <v>97</v>
      </c>
      <c r="B52" s="39">
        <v>874504.54</v>
      </c>
      <c r="C52" s="39">
        <v>12</v>
      </c>
      <c r="D52" s="39">
        <v>0</v>
      </c>
      <c r="E52" s="39">
        <v>0</v>
      </c>
      <c r="F52" s="39">
        <v>0</v>
      </c>
      <c r="G52" s="39">
        <v>0</v>
      </c>
      <c r="H52" s="39">
        <v>1464066.06</v>
      </c>
      <c r="I52" s="39">
        <v>18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704063.47</v>
      </c>
      <c r="C53" s="39">
        <v>22</v>
      </c>
      <c r="D53" s="39">
        <v>0</v>
      </c>
      <c r="E53" s="39">
        <v>0</v>
      </c>
      <c r="F53" s="39">
        <v>38007.81</v>
      </c>
      <c r="G53" s="39">
        <v>10</v>
      </c>
      <c r="H53" s="39">
        <v>1255141.58</v>
      </c>
      <c r="I53" s="39">
        <v>24</v>
      </c>
      <c r="J53" s="39">
        <v>0</v>
      </c>
      <c r="K53" s="39">
        <v>0</v>
      </c>
      <c r="L53" s="39">
        <v>284487.90999999997</v>
      </c>
      <c r="M53" s="39">
        <v>17</v>
      </c>
    </row>
    <row r="54" spans="1:13" x14ac:dyDescent="0.25">
      <c r="A54" s="38" t="s">
        <v>99</v>
      </c>
      <c r="B54" s="39">
        <v>4693519.4000000004</v>
      </c>
      <c r="C54" s="39">
        <v>78</v>
      </c>
      <c r="D54" s="39">
        <v>638203.47</v>
      </c>
      <c r="E54" s="39">
        <v>15</v>
      </c>
      <c r="F54" s="39">
        <v>179120.13</v>
      </c>
      <c r="G54" s="39">
        <v>22</v>
      </c>
      <c r="H54" s="39">
        <v>7819830.1900000004</v>
      </c>
      <c r="I54" s="39">
        <v>102</v>
      </c>
      <c r="J54" s="39">
        <v>3569686.73</v>
      </c>
      <c r="K54" s="39">
        <v>20</v>
      </c>
      <c r="L54" s="39">
        <v>842937.43</v>
      </c>
      <c r="M54" s="39">
        <v>36</v>
      </c>
    </row>
    <row r="55" spans="1:13" x14ac:dyDescent="0.25">
      <c r="A55" s="38" t="s">
        <v>100</v>
      </c>
      <c r="B55" s="39">
        <v>209371.49</v>
      </c>
      <c r="C55" s="39">
        <v>13</v>
      </c>
      <c r="D55" s="39">
        <v>63832.06</v>
      </c>
      <c r="E55" s="39">
        <v>10</v>
      </c>
      <c r="F55" s="39">
        <v>0</v>
      </c>
      <c r="G55" s="39">
        <v>0</v>
      </c>
      <c r="H55" s="39">
        <v>396157.12</v>
      </c>
      <c r="I55" s="39">
        <v>14</v>
      </c>
      <c r="J55" s="39">
        <v>125994.2</v>
      </c>
      <c r="K55" s="39">
        <v>17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903696.3</v>
      </c>
      <c r="C56" s="39">
        <v>28</v>
      </c>
      <c r="D56" s="39">
        <v>0</v>
      </c>
      <c r="E56" s="39">
        <v>0</v>
      </c>
      <c r="F56" s="39">
        <v>0</v>
      </c>
      <c r="G56" s="39">
        <v>0</v>
      </c>
      <c r="H56" s="39">
        <v>983010.75</v>
      </c>
      <c r="I56" s="39">
        <v>35</v>
      </c>
      <c r="J56" s="39">
        <v>0</v>
      </c>
      <c r="K56" s="39">
        <v>0</v>
      </c>
      <c r="L56" s="39">
        <v>100751.5</v>
      </c>
      <c r="M56" s="39">
        <v>13</v>
      </c>
    </row>
    <row r="57" spans="1:13" x14ac:dyDescent="0.25">
      <c r="A57" s="38" t="s">
        <v>102</v>
      </c>
      <c r="B57" s="39">
        <v>1605022.45</v>
      </c>
      <c r="C57" s="39">
        <v>30</v>
      </c>
      <c r="D57" s="39">
        <v>0</v>
      </c>
      <c r="E57" s="39">
        <v>0</v>
      </c>
      <c r="F57" s="39">
        <v>0</v>
      </c>
      <c r="G57" s="39">
        <v>0</v>
      </c>
      <c r="H57" s="39">
        <v>1700165.59</v>
      </c>
      <c r="I57" s="39">
        <v>38</v>
      </c>
      <c r="J57" s="39">
        <v>0</v>
      </c>
      <c r="K57" s="39">
        <v>0</v>
      </c>
      <c r="L57" s="39">
        <v>188247.31</v>
      </c>
      <c r="M57" s="39">
        <v>16</v>
      </c>
    </row>
    <row r="58" spans="1:13" x14ac:dyDescent="0.25">
      <c r="A58" s="38" t="s">
        <v>103</v>
      </c>
      <c r="B58" s="39">
        <v>852830.27</v>
      </c>
      <c r="C58" s="39">
        <v>16</v>
      </c>
      <c r="D58" s="39">
        <v>0</v>
      </c>
      <c r="E58" s="39">
        <v>0</v>
      </c>
      <c r="F58" s="39">
        <v>0</v>
      </c>
      <c r="G58" s="39">
        <v>0</v>
      </c>
      <c r="H58" s="39">
        <v>1249884.2</v>
      </c>
      <c r="I58" s="39">
        <v>23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993028.09</v>
      </c>
      <c r="C59" s="39">
        <v>40</v>
      </c>
      <c r="D59" s="39">
        <v>0</v>
      </c>
      <c r="E59" s="39">
        <v>0</v>
      </c>
      <c r="F59" s="39">
        <v>28553.79</v>
      </c>
      <c r="G59" s="39">
        <v>14</v>
      </c>
      <c r="H59" s="39">
        <v>1221651.83</v>
      </c>
      <c r="I59" s="39">
        <v>50</v>
      </c>
      <c r="J59" s="39">
        <v>0</v>
      </c>
      <c r="K59" s="39">
        <v>0</v>
      </c>
      <c r="L59" s="39">
        <v>114727.41</v>
      </c>
      <c r="M59" s="39">
        <v>21</v>
      </c>
    </row>
    <row r="60" spans="1:13" x14ac:dyDescent="0.25">
      <c r="A60" s="38" t="s">
        <v>105</v>
      </c>
      <c r="B60" s="39">
        <v>1337432.8799999999</v>
      </c>
      <c r="C60" s="39">
        <v>49</v>
      </c>
      <c r="D60" s="39">
        <v>728988.52</v>
      </c>
      <c r="E60" s="39">
        <v>33</v>
      </c>
      <c r="F60" s="39">
        <v>341829.98</v>
      </c>
      <c r="G60" s="39">
        <v>32</v>
      </c>
      <c r="H60" s="39">
        <v>3526391.92</v>
      </c>
      <c r="I60" s="39">
        <v>64</v>
      </c>
      <c r="J60" s="39">
        <v>3254703.22</v>
      </c>
      <c r="K60" s="39">
        <v>77</v>
      </c>
      <c r="L60" s="39">
        <v>1179007.32</v>
      </c>
      <c r="M60" s="39">
        <v>44</v>
      </c>
    </row>
    <row r="61" spans="1:13" x14ac:dyDescent="0.25">
      <c r="A61" s="38" t="s">
        <v>106</v>
      </c>
      <c r="B61" s="39">
        <v>490122.68</v>
      </c>
      <c r="C61" s="39">
        <v>13</v>
      </c>
      <c r="D61" s="39">
        <v>0</v>
      </c>
      <c r="E61" s="39">
        <v>0</v>
      </c>
      <c r="F61" s="39">
        <v>0</v>
      </c>
      <c r="G61" s="39">
        <v>0</v>
      </c>
      <c r="H61" s="39">
        <v>602539.89</v>
      </c>
      <c r="I61" s="39">
        <v>15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250202.82</v>
      </c>
      <c r="C62" s="39">
        <v>12</v>
      </c>
      <c r="D62" s="39">
        <v>0</v>
      </c>
      <c r="E62" s="39">
        <v>0</v>
      </c>
      <c r="F62" s="39">
        <v>0</v>
      </c>
      <c r="G62" s="39">
        <v>0</v>
      </c>
      <c r="H62" s="39">
        <v>490983.39</v>
      </c>
      <c r="I62" s="39">
        <v>18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526159.29</v>
      </c>
      <c r="C63" s="39">
        <v>23</v>
      </c>
      <c r="D63" s="39">
        <v>0</v>
      </c>
      <c r="E63" s="39">
        <v>0</v>
      </c>
      <c r="F63" s="39">
        <v>66658.179999999993</v>
      </c>
      <c r="G63" s="39">
        <v>12</v>
      </c>
      <c r="H63" s="39">
        <v>945192.35</v>
      </c>
      <c r="I63" s="39">
        <v>29</v>
      </c>
      <c r="J63" s="39">
        <v>309413.31</v>
      </c>
      <c r="K63" s="39">
        <v>15</v>
      </c>
      <c r="L63" s="39">
        <v>342460.62</v>
      </c>
      <c r="M63" s="39">
        <v>18</v>
      </c>
    </row>
    <row r="64" spans="1:13" x14ac:dyDescent="0.25">
      <c r="A64" s="38" t="s">
        <v>109</v>
      </c>
      <c r="B64" s="39">
        <v>157071.51</v>
      </c>
      <c r="C64" s="39">
        <v>13</v>
      </c>
      <c r="D64" s="39">
        <v>0</v>
      </c>
      <c r="E64" s="39">
        <v>0</v>
      </c>
      <c r="F64" s="39">
        <v>0</v>
      </c>
      <c r="G64" s="39">
        <v>0</v>
      </c>
      <c r="H64" s="39">
        <v>304707.03000000003</v>
      </c>
      <c r="I64" s="39">
        <v>14</v>
      </c>
      <c r="J64" s="39">
        <v>290283.87</v>
      </c>
      <c r="K64" s="39">
        <v>13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655080.80000000005</v>
      </c>
      <c r="C65" s="39">
        <v>34</v>
      </c>
      <c r="D65" s="39">
        <v>0</v>
      </c>
      <c r="E65" s="39">
        <v>0</v>
      </c>
      <c r="F65" s="39">
        <v>82585.27</v>
      </c>
      <c r="G65" s="39">
        <v>15</v>
      </c>
      <c r="H65" s="39">
        <v>1558179.81</v>
      </c>
      <c r="I65" s="39">
        <v>41</v>
      </c>
      <c r="J65" s="39">
        <v>703267.74</v>
      </c>
      <c r="K65" s="39">
        <v>13</v>
      </c>
      <c r="L65" s="39">
        <v>378478.96</v>
      </c>
      <c r="M65" s="39">
        <v>17</v>
      </c>
    </row>
    <row r="66" spans="1:13" x14ac:dyDescent="0.25">
      <c r="A66" s="38" t="s">
        <v>111</v>
      </c>
      <c r="B66" s="39">
        <v>1933463.63</v>
      </c>
      <c r="C66" s="39">
        <v>39</v>
      </c>
      <c r="D66" s="39">
        <v>0</v>
      </c>
      <c r="E66" s="39">
        <v>0</v>
      </c>
      <c r="F66" s="39">
        <v>102443</v>
      </c>
      <c r="G66" s="39">
        <v>17</v>
      </c>
      <c r="H66" s="39">
        <v>3470279.22</v>
      </c>
      <c r="I66" s="39">
        <v>46</v>
      </c>
      <c r="J66" s="39">
        <v>0</v>
      </c>
      <c r="K66" s="39">
        <v>0</v>
      </c>
      <c r="L66" s="39">
        <v>364653.94</v>
      </c>
      <c r="M66" s="39">
        <v>19</v>
      </c>
    </row>
    <row r="67" spans="1:13" x14ac:dyDescent="0.25">
      <c r="A67" s="38" t="s">
        <v>112</v>
      </c>
      <c r="B67" s="39">
        <v>367881.03</v>
      </c>
      <c r="C67" s="39">
        <v>19</v>
      </c>
      <c r="D67" s="39">
        <v>0</v>
      </c>
      <c r="E67" s="39">
        <v>0</v>
      </c>
      <c r="F67" s="39">
        <v>0</v>
      </c>
      <c r="G67" s="39">
        <v>0</v>
      </c>
      <c r="H67" s="39">
        <v>542130.91</v>
      </c>
      <c r="I67" s="39">
        <v>24</v>
      </c>
      <c r="J67" s="39">
        <v>93829.39</v>
      </c>
      <c r="K67" s="39">
        <v>20</v>
      </c>
      <c r="L67" s="39">
        <v>58330.879999999997</v>
      </c>
      <c r="M67" s="39">
        <v>12</v>
      </c>
    </row>
    <row r="68" spans="1:13" x14ac:dyDescent="0.25">
      <c r="A68" s="38" t="s">
        <v>113</v>
      </c>
      <c r="B68" s="39">
        <v>275436.78000000003</v>
      </c>
      <c r="C68" s="39">
        <v>10</v>
      </c>
      <c r="D68" s="39">
        <v>0</v>
      </c>
      <c r="E68" s="39">
        <v>0</v>
      </c>
      <c r="F68" s="39">
        <v>0</v>
      </c>
      <c r="G68" s="39">
        <v>0</v>
      </c>
      <c r="H68" s="39">
        <v>406868.78</v>
      </c>
      <c r="I68" s="39">
        <v>14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46520.99</v>
      </c>
      <c r="K69" s="39">
        <v>11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592676.99</v>
      </c>
      <c r="C70" s="39">
        <v>25</v>
      </c>
      <c r="D70" s="39">
        <v>0</v>
      </c>
      <c r="E70" s="39">
        <v>0</v>
      </c>
      <c r="F70" s="39">
        <v>108398.68</v>
      </c>
      <c r="G70" s="39">
        <v>13</v>
      </c>
      <c r="H70" s="39">
        <v>1177166.95</v>
      </c>
      <c r="I70" s="39">
        <v>33</v>
      </c>
      <c r="J70" s="39">
        <v>0</v>
      </c>
      <c r="K70" s="39">
        <v>0</v>
      </c>
      <c r="L70" s="39">
        <v>424097.11</v>
      </c>
      <c r="M70" s="39">
        <v>17</v>
      </c>
    </row>
    <row r="71" spans="1:13" x14ac:dyDescent="0.25">
      <c r="A71" s="38" t="s">
        <v>116</v>
      </c>
      <c r="B71" s="39">
        <v>452624.5</v>
      </c>
      <c r="C71" s="39">
        <v>17</v>
      </c>
      <c r="D71" s="39">
        <v>58518.05</v>
      </c>
      <c r="E71" s="39">
        <v>10</v>
      </c>
      <c r="F71" s="39">
        <v>0</v>
      </c>
      <c r="G71" s="39">
        <v>0</v>
      </c>
      <c r="H71" s="39">
        <v>1416638.35</v>
      </c>
      <c r="I71" s="39">
        <v>23</v>
      </c>
      <c r="J71" s="39">
        <v>1789007.77</v>
      </c>
      <c r="K71" s="39">
        <v>26</v>
      </c>
      <c r="L71" s="39">
        <v>346638.35</v>
      </c>
      <c r="M71" s="39">
        <v>13</v>
      </c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117</v>
      </c>
      <c r="B2" s="35">
        <v>2592828.34</v>
      </c>
      <c r="C2" s="36">
        <v>111</v>
      </c>
      <c r="D2" s="35">
        <v>334838.71999999997</v>
      </c>
      <c r="E2" s="36">
        <v>29</v>
      </c>
      <c r="F2" s="35">
        <v>150508.28</v>
      </c>
      <c r="G2" s="36">
        <v>40</v>
      </c>
      <c r="H2" s="35">
        <v>4816658.21</v>
      </c>
      <c r="I2" s="36">
        <v>132</v>
      </c>
      <c r="J2" s="35">
        <v>1742978.6</v>
      </c>
      <c r="K2" s="36">
        <v>59</v>
      </c>
      <c r="L2" s="35">
        <v>794883.05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118</v>
      </c>
      <c r="B3" s="35">
        <v>4459973</v>
      </c>
      <c r="C3" s="36">
        <v>148</v>
      </c>
      <c r="D3" s="35">
        <v>543323.57999999996</v>
      </c>
      <c r="E3" s="36">
        <v>52</v>
      </c>
      <c r="F3" s="35">
        <v>451387.65</v>
      </c>
      <c r="G3" s="36">
        <v>62</v>
      </c>
      <c r="H3" s="35">
        <v>6410460</v>
      </c>
      <c r="I3" s="36">
        <v>182</v>
      </c>
      <c r="J3" s="35">
        <v>3181610.59</v>
      </c>
      <c r="K3" s="36">
        <v>92</v>
      </c>
      <c r="L3" s="35">
        <v>1246029.51</v>
      </c>
      <c r="M3" s="37">
        <v>92</v>
      </c>
      <c r="N3" s="35"/>
      <c r="O3" s="35"/>
      <c r="P3" s="35"/>
      <c r="Q3" s="35"/>
      <c r="R3" s="35"/>
    </row>
    <row r="4" spans="1:18" x14ac:dyDescent="0.25">
      <c r="A4" s="35" t="s">
        <v>119</v>
      </c>
      <c r="B4" s="35">
        <v>2770095.11</v>
      </c>
      <c r="C4" s="36">
        <v>104</v>
      </c>
      <c r="D4" s="35">
        <v>138565.04</v>
      </c>
      <c r="E4" s="36">
        <v>26</v>
      </c>
      <c r="F4" s="35">
        <v>138196.84</v>
      </c>
      <c r="G4" s="36">
        <v>34</v>
      </c>
      <c r="H4" s="35">
        <v>3532334.75</v>
      </c>
      <c r="I4" s="36">
        <v>129</v>
      </c>
      <c r="J4" s="35">
        <v>880464.76</v>
      </c>
      <c r="K4" s="36">
        <v>53</v>
      </c>
      <c r="L4" s="35">
        <v>512547.66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120</v>
      </c>
      <c r="B5" s="35">
        <v>19898331.050000001</v>
      </c>
      <c r="C5" s="36">
        <v>481</v>
      </c>
      <c r="D5" s="35">
        <v>2070899.2</v>
      </c>
      <c r="E5" s="36">
        <v>55</v>
      </c>
      <c r="F5" s="35">
        <v>1951712.73</v>
      </c>
      <c r="G5" s="36">
        <v>187</v>
      </c>
      <c r="H5" s="35">
        <v>35273332.549999997</v>
      </c>
      <c r="I5" s="36">
        <v>603</v>
      </c>
      <c r="J5" s="35">
        <v>11672450.67</v>
      </c>
      <c r="K5" s="36">
        <v>112</v>
      </c>
      <c r="L5" s="35">
        <v>7009303.7300000004</v>
      </c>
      <c r="M5" s="37">
        <v>262</v>
      </c>
      <c r="N5" s="35"/>
      <c r="O5" s="35"/>
      <c r="P5" s="35"/>
      <c r="Q5" s="35"/>
      <c r="R5" s="35"/>
    </row>
    <row r="6" spans="1:18" x14ac:dyDescent="0.25">
      <c r="A6" s="35" t="s">
        <v>121</v>
      </c>
      <c r="B6" s="35">
        <v>97615.83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199220.26</v>
      </c>
      <c r="I6" s="36">
        <v>16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122</v>
      </c>
      <c r="B7" s="35">
        <v>3913226.39</v>
      </c>
      <c r="C7" s="36">
        <v>112</v>
      </c>
      <c r="D7" s="35">
        <v>180911.96</v>
      </c>
      <c r="E7" s="36">
        <v>20</v>
      </c>
      <c r="F7" s="35">
        <v>147111.98000000001</v>
      </c>
      <c r="G7" s="36">
        <v>28</v>
      </c>
      <c r="H7" s="35">
        <v>4792179.32</v>
      </c>
      <c r="I7" s="36">
        <v>140</v>
      </c>
      <c r="J7" s="35">
        <v>2228189.11</v>
      </c>
      <c r="K7" s="36">
        <v>33</v>
      </c>
      <c r="L7" s="35">
        <v>512153.4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123</v>
      </c>
      <c r="B8" s="35">
        <v>535626.05000000005</v>
      </c>
      <c r="C8" s="36">
        <v>31</v>
      </c>
      <c r="D8" s="35">
        <v>208021.81</v>
      </c>
      <c r="E8" s="36">
        <v>30</v>
      </c>
      <c r="F8" s="35">
        <v>0</v>
      </c>
      <c r="G8" s="36">
        <v>0</v>
      </c>
      <c r="H8" s="35">
        <v>833330.76</v>
      </c>
      <c r="I8" s="36">
        <v>39</v>
      </c>
      <c r="J8" s="35">
        <v>437717.58</v>
      </c>
      <c r="K8" s="36">
        <v>60</v>
      </c>
      <c r="L8" s="35">
        <v>178385.4</v>
      </c>
      <c r="M8" s="37">
        <v>14</v>
      </c>
      <c r="N8" s="35"/>
      <c r="O8" s="35"/>
      <c r="P8" s="35"/>
      <c r="Q8" s="35"/>
      <c r="R8" s="35"/>
    </row>
    <row r="9" spans="1:18" x14ac:dyDescent="0.25">
      <c r="A9" s="35" t="s">
        <v>124</v>
      </c>
      <c r="B9" s="35">
        <v>3086575.28</v>
      </c>
      <c r="C9" s="36">
        <v>106</v>
      </c>
      <c r="D9" s="35">
        <v>837755.09</v>
      </c>
      <c r="E9" s="36">
        <v>45</v>
      </c>
      <c r="F9" s="35">
        <v>451141.49</v>
      </c>
      <c r="G9" s="36">
        <v>50</v>
      </c>
      <c r="H9" s="35">
        <v>5898505.6299999999</v>
      </c>
      <c r="I9" s="36">
        <v>137</v>
      </c>
      <c r="J9" s="35">
        <v>3705576.79</v>
      </c>
      <c r="K9" s="36">
        <v>114</v>
      </c>
      <c r="L9" s="35">
        <v>1508023.61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125</v>
      </c>
      <c r="B10" s="35">
        <v>1401397.64</v>
      </c>
      <c r="C10" s="36">
        <v>56</v>
      </c>
      <c r="D10" s="35">
        <v>72850.09</v>
      </c>
      <c r="E10" s="36">
        <v>12</v>
      </c>
      <c r="F10" s="35">
        <v>0</v>
      </c>
      <c r="G10" s="36">
        <v>0</v>
      </c>
      <c r="H10" s="35">
        <v>2103608.54</v>
      </c>
      <c r="I10" s="36">
        <v>75</v>
      </c>
      <c r="J10" s="35">
        <v>593581.69999999995</v>
      </c>
      <c r="K10" s="36">
        <v>26</v>
      </c>
      <c r="L10" s="35">
        <v>233554.88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126</v>
      </c>
      <c r="B11" s="35">
        <v>2510010.83</v>
      </c>
      <c r="C11" s="36">
        <v>91</v>
      </c>
      <c r="D11" s="35">
        <v>165619.04</v>
      </c>
      <c r="E11" s="36">
        <v>26</v>
      </c>
      <c r="F11" s="35">
        <v>174885.78</v>
      </c>
      <c r="G11" s="36">
        <v>29</v>
      </c>
      <c r="H11" s="35">
        <v>3060656.81</v>
      </c>
      <c r="I11" s="36">
        <v>116</v>
      </c>
      <c r="J11" s="35">
        <v>435590.57</v>
      </c>
      <c r="K11" s="36">
        <v>61</v>
      </c>
      <c r="L11" s="35">
        <v>464660.18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127</v>
      </c>
      <c r="B12" s="35">
        <v>1394904.89</v>
      </c>
      <c r="C12" s="36">
        <v>31</v>
      </c>
      <c r="D12" s="35">
        <v>9619289.1600000001</v>
      </c>
      <c r="E12" s="36">
        <v>19</v>
      </c>
      <c r="F12" s="35">
        <v>0</v>
      </c>
      <c r="G12" s="36">
        <v>0</v>
      </c>
      <c r="H12" s="35">
        <v>2024254.73</v>
      </c>
      <c r="I12" s="36">
        <v>51</v>
      </c>
      <c r="J12" s="35">
        <v>6822640.79</v>
      </c>
      <c r="K12" s="36">
        <v>40</v>
      </c>
      <c r="L12" s="35">
        <v>397758.93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128</v>
      </c>
      <c r="B13" s="35">
        <v>6462289.75</v>
      </c>
      <c r="C13" s="36">
        <v>198</v>
      </c>
      <c r="D13" s="35">
        <v>424367.13</v>
      </c>
      <c r="E13" s="36">
        <v>46</v>
      </c>
      <c r="F13" s="35">
        <v>401646.16</v>
      </c>
      <c r="G13" s="36">
        <v>61</v>
      </c>
      <c r="H13" s="35">
        <v>8714701.3399999999</v>
      </c>
      <c r="I13" s="36">
        <v>261</v>
      </c>
      <c r="J13" s="35">
        <v>2554232.1</v>
      </c>
      <c r="K13" s="36">
        <v>102</v>
      </c>
      <c r="L13" s="35">
        <v>1487367.86</v>
      </c>
      <c r="M13" s="37">
        <v>107</v>
      </c>
      <c r="N13" s="35"/>
      <c r="O13" s="35"/>
      <c r="P13" s="35"/>
      <c r="Q13" s="35"/>
      <c r="R13" s="35"/>
    </row>
    <row r="14" spans="1:18" x14ac:dyDescent="0.25">
      <c r="A14" s="35" t="s">
        <v>129</v>
      </c>
      <c r="B14" s="35">
        <v>5857368.5599999996</v>
      </c>
      <c r="C14" s="36">
        <v>206</v>
      </c>
      <c r="D14" s="35">
        <v>311535.96000000002</v>
      </c>
      <c r="E14" s="36">
        <v>40</v>
      </c>
      <c r="F14" s="35">
        <v>367339.59</v>
      </c>
      <c r="G14" s="36">
        <v>67</v>
      </c>
      <c r="H14" s="35">
        <v>9622269.6699999999</v>
      </c>
      <c r="I14" s="36">
        <v>265</v>
      </c>
      <c r="J14" s="35">
        <v>2278834.94</v>
      </c>
      <c r="K14" s="36">
        <v>78</v>
      </c>
      <c r="L14" s="35">
        <v>1654056.2</v>
      </c>
      <c r="M14" s="37">
        <v>106</v>
      </c>
      <c r="N14" s="35"/>
      <c r="O14" s="35"/>
      <c r="P14" s="35"/>
      <c r="Q14" s="35"/>
      <c r="R14" s="35"/>
    </row>
    <row r="15" spans="1:18" x14ac:dyDescent="0.25">
      <c r="A15" s="35" t="s">
        <v>130</v>
      </c>
      <c r="B15" s="35">
        <v>4437528.3600000003</v>
      </c>
      <c r="C15" s="36">
        <v>162</v>
      </c>
      <c r="D15" s="35">
        <v>443759.13</v>
      </c>
      <c r="E15" s="36">
        <v>44</v>
      </c>
      <c r="F15" s="35">
        <v>306020.12</v>
      </c>
      <c r="G15" s="36">
        <v>66</v>
      </c>
      <c r="H15" s="35">
        <v>6519781.3399999999</v>
      </c>
      <c r="I15" s="36">
        <v>220</v>
      </c>
      <c r="J15" s="35">
        <v>1912568.96</v>
      </c>
      <c r="K15" s="36">
        <v>98</v>
      </c>
      <c r="L15" s="35">
        <v>1088520.95</v>
      </c>
      <c r="M15" s="37">
        <v>98</v>
      </c>
      <c r="N15" s="35"/>
      <c r="O15" s="35"/>
      <c r="P15" s="35"/>
      <c r="Q15" s="35"/>
      <c r="R15" s="35"/>
    </row>
    <row r="16" spans="1:18" x14ac:dyDescent="0.25">
      <c r="A16" s="35" t="s">
        <v>131</v>
      </c>
      <c r="B16" s="35">
        <v>4460727.24</v>
      </c>
      <c r="C16" s="36">
        <v>187</v>
      </c>
      <c r="D16" s="35">
        <v>768642</v>
      </c>
      <c r="E16" s="36">
        <v>58</v>
      </c>
      <c r="F16" s="35">
        <v>367592.55</v>
      </c>
      <c r="G16" s="36">
        <v>71</v>
      </c>
      <c r="H16" s="35">
        <v>8829613.0999999996</v>
      </c>
      <c r="I16" s="36">
        <v>246</v>
      </c>
      <c r="J16" s="35">
        <v>5305769.83</v>
      </c>
      <c r="K16" s="36">
        <v>130</v>
      </c>
      <c r="L16" s="35">
        <v>1859465.18</v>
      </c>
      <c r="M16" s="37">
        <v>120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2020-10-01T15:09:53Z</dcterms:modified>
</cp:coreProperties>
</file>