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E0DAE93-1486-4B2A-86F5-D1E6DAD6D9A4}" xr6:coauthVersionLast="45" xr6:coauthVersionMax="45" xr10:uidLastSave="{00000000-0000-0000-0000-000000000000}"/>
  <bookViews>
    <workbookView xWindow="1245" yWindow="375" windowWidth="18480" windowHeight="1137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I473" i="3" s="1"/>
  <c r="B473" i="3"/>
  <c r="I472" i="3"/>
  <c r="H472" i="3"/>
  <c r="G472" i="3"/>
  <c r="F472" i="3"/>
  <c r="E472" i="3"/>
  <c r="K472" i="3" s="1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H469" i="3"/>
  <c r="G469" i="3"/>
  <c r="J469" i="3" s="1"/>
  <c r="F469" i="3"/>
  <c r="E469" i="3"/>
  <c r="D469" i="3"/>
  <c r="C469" i="3"/>
  <c r="I469" i="3" s="1"/>
  <c r="B469" i="3"/>
  <c r="I468" i="3"/>
  <c r="H468" i="3"/>
  <c r="G468" i="3"/>
  <c r="F468" i="3"/>
  <c r="E468" i="3"/>
  <c r="K468" i="3" s="1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B467" i="3"/>
  <c r="I466" i="3"/>
  <c r="H466" i="3"/>
  <c r="G466" i="3"/>
  <c r="F466" i="3"/>
  <c r="E466" i="3"/>
  <c r="K466" i="3" s="1"/>
  <c r="D466" i="3"/>
  <c r="J466" i="3" s="1"/>
  <c r="C466" i="3"/>
  <c r="B466" i="3"/>
  <c r="K465" i="3"/>
  <c r="H465" i="3"/>
  <c r="G465" i="3"/>
  <c r="J465" i="3" s="1"/>
  <c r="F465" i="3"/>
  <c r="E465" i="3"/>
  <c r="D465" i="3"/>
  <c r="C465" i="3"/>
  <c r="B465" i="3"/>
  <c r="I464" i="3"/>
  <c r="H464" i="3"/>
  <c r="G464" i="3"/>
  <c r="F464" i="3"/>
  <c r="E464" i="3"/>
  <c r="K464" i="3" s="1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B463" i="3"/>
  <c r="I462" i="3"/>
  <c r="H462" i="3"/>
  <c r="G462" i="3"/>
  <c r="F462" i="3"/>
  <c r="E462" i="3"/>
  <c r="D462" i="3"/>
  <c r="J462" i="3" s="1"/>
  <c r="C462" i="3"/>
  <c r="B462" i="3"/>
  <c r="K461" i="3"/>
  <c r="H461" i="3"/>
  <c r="G461" i="3"/>
  <c r="J461" i="3" s="1"/>
  <c r="F461" i="3"/>
  <c r="E461" i="3"/>
  <c r="D461" i="3"/>
  <c r="C461" i="3"/>
  <c r="I461" i="3" s="1"/>
  <c r="B461" i="3"/>
  <c r="I460" i="3"/>
  <c r="H460" i="3"/>
  <c r="G460" i="3"/>
  <c r="F460" i="3"/>
  <c r="E460" i="3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B459" i="3"/>
  <c r="I458" i="3"/>
  <c r="H458" i="3"/>
  <c r="G458" i="3"/>
  <c r="F458" i="3"/>
  <c r="E458" i="3"/>
  <c r="D458" i="3"/>
  <c r="J458" i="3" s="1"/>
  <c r="C458" i="3"/>
  <c r="B458" i="3"/>
  <c r="K457" i="3"/>
  <c r="J457" i="3"/>
  <c r="H457" i="3"/>
  <c r="G457" i="3"/>
  <c r="F457" i="3"/>
  <c r="E457" i="3"/>
  <c r="D457" i="3"/>
  <c r="C457" i="3"/>
  <c r="I457" i="3" s="1"/>
  <c r="B457" i="3"/>
  <c r="I456" i="3"/>
  <c r="H456" i="3"/>
  <c r="G456" i="3"/>
  <c r="F456" i="3"/>
  <c r="E456" i="3"/>
  <c r="K456" i="3" s="1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I454" i="3"/>
  <c r="H454" i="3"/>
  <c r="G454" i="3"/>
  <c r="F454" i="3"/>
  <c r="E454" i="3"/>
  <c r="D454" i="3"/>
  <c r="J454" i="3" s="1"/>
  <c r="C454" i="3"/>
  <c r="B454" i="3"/>
  <c r="K453" i="3"/>
  <c r="H453" i="3"/>
  <c r="G453" i="3"/>
  <c r="J453" i="3" s="1"/>
  <c r="F453" i="3"/>
  <c r="E453" i="3"/>
  <c r="D453" i="3"/>
  <c r="C453" i="3"/>
  <c r="I453" i="3" s="1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J449" i="3" s="1"/>
  <c r="F449" i="3"/>
  <c r="E449" i="3"/>
  <c r="D449" i="3"/>
  <c r="C449" i="3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B447" i="3"/>
  <c r="I446" i="3"/>
  <c r="H446" i="3"/>
  <c r="G446" i="3"/>
  <c r="F446" i="3"/>
  <c r="E446" i="3"/>
  <c r="D446" i="3"/>
  <c r="J446" i="3" s="1"/>
  <c r="C446" i="3"/>
  <c r="B446" i="3"/>
  <c r="K445" i="3"/>
  <c r="H445" i="3"/>
  <c r="G445" i="3"/>
  <c r="J445" i="3" s="1"/>
  <c r="F445" i="3"/>
  <c r="E445" i="3"/>
  <c r="D445" i="3"/>
  <c r="C445" i="3"/>
  <c r="I445" i="3" s="1"/>
  <c r="B445" i="3"/>
  <c r="I444" i="3"/>
  <c r="H444" i="3"/>
  <c r="G444" i="3"/>
  <c r="F444" i="3"/>
  <c r="E444" i="3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B443" i="3"/>
  <c r="I442" i="3"/>
  <c r="H442" i="3"/>
  <c r="G442" i="3"/>
  <c r="F442" i="3"/>
  <c r="E442" i="3"/>
  <c r="D442" i="3"/>
  <c r="J442" i="3" s="1"/>
  <c r="C442" i="3"/>
  <c r="B442" i="3"/>
  <c r="K441" i="3"/>
  <c r="J441" i="3"/>
  <c r="H441" i="3"/>
  <c r="G441" i="3"/>
  <c r="F441" i="3"/>
  <c r="E441" i="3"/>
  <c r="D441" i="3"/>
  <c r="C441" i="3"/>
  <c r="I441" i="3" s="1"/>
  <c r="B441" i="3"/>
  <c r="I440" i="3"/>
  <c r="H440" i="3"/>
  <c r="G440" i="3"/>
  <c r="F440" i="3"/>
  <c r="E440" i="3"/>
  <c r="K440" i="3" s="1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D438" i="3"/>
  <c r="J438" i="3" s="1"/>
  <c r="C438" i="3"/>
  <c r="B438" i="3"/>
  <c r="K437" i="3"/>
  <c r="H437" i="3"/>
  <c r="G437" i="3"/>
  <c r="J437" i="3" s="1"/>
  <c r="F437" i="3"/>
  <c r="E437" i="3"/>
  <c r="D437" i="3"/>
  <c r="C437" i="3"/>
  <c r="I437" i="3" s="1"/>
  <c r="B437" i="3"/>
  <c r="I436" i="3"/>
  <c r="H436" i="3"/>
  <c r="G436" i="3"/>
  <c r="F436" i="3"/>
  <c r="E436" i="3"/>
  <c r="K436" i="3" s="1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B433" i="3"/>
  <c r="I432" i="3"/>
  <c r="H432" i="3"/>
  <c r="G432" i="3"/>
  <c r="F432" i="3"/>
  <c r="E432" i="3"/>
  <c r="K432" i="3" s="1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B431" i="3"/>
  <c r="I430" i="3"/>
  <c r="H430" i="3"/>
  <c r="G430" i="3"/>
  <c r="F430" i="3"/>
  <c r="E430" i="3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B427" i="3"/>
  <c r="I426" i="3"/>
  <c r="H426" i="3"/>
  <c r="G426" i="3"/>
  <c r="F426" i="3"/>
  <c r="E426" i="3"/>
  <c r="D426" i="3"/>
  <c r="J426" i="3" s="1"/>
  <c r="C426" i="3"/>
  <c r="B426" i="3"/>
  <c r="K425" i="3"/>
  <c r="J425" i="3"/>
  <c r="H425" i="3"/>
  <c r="G425" i="3"/>
  <c r="F425" i="3"/>
  <c r="E425" i="3"/>
  <c r="D425" i="3"/>
  <c r="C425" i="3"/>
  <c r="I425" i="3" s="1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D422" i="3"/>
  <c r="J422" i="3" s="1"/>
  <c r="C422" i="3"/>
  <c r="B422" i="3"/>
  <c r="K421" i="3"/>
  <c r="J421" i="3"/>
  <c r="H421" i="3"/>
  <c r="G421" i="3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B415" i="3"/>
  <c r="I414" i="3"/>
  <c r="H414" i="3"/>
  <c r="G414" i="3"/>
  <c r="F414" i="3"/>
  <c r="E414" i="3"/>
  <c r="D414" i="3"/>
  <c r="J414" i="3" s="1"/>
  <c r="C414" i="3"/>
  <c r="B414" i="3"/>
  <c r="K413" i="3"/>
  <c r="H413" i="3"/>
  <c r="G413" i="3"/>
  <c r="J413" i="3" s="1"/>
  <c r="F413" i="3"/>
  <c r="E413" i="3"/>
  <c r="D413" i="3"/>
  <c r="C413" i="3"/>
  <c r="I413" i="3" s="1"/>
  <c r="B413" i="3"/>
  <c r="I412" i="3"/>
  <c r="H412" i="3"/>
  <c r="G412" i="3"/>
  <c r="F412" i="3"/>
  <c r="E412" i="3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B411" i="3"/>
  <c r="I410" i="3"/>
  <c r="H410" i="3"/>
  <c r="G410" i="3"/>
  <c r="F410" i="3"/>
  <c r="E410" i="3"/>
  <c r="D410" i="3"/>
  <c r="J410" i="3" s="1"/>
  <c r="C410" i="3"/>
  <c r="B410" i="3"/>
  <c r="K409" i="3"/>
  <c r="J409" i="3"/>
  <c r="H409" i="3"/>
  <c r="G409" i="3"/>
  <c r="F409" i="3"/>
  <c r="E409" i="3"/>
  <c r="D409" i="3"/>
  <c r="C409" i="3"/>
  <c r="I409" i="3" s="1"/>
  <c r="B409" i="3"/>
  <c r="I408" i="3"/>
  <c r="H408" i="3"/>
  <c r="G408" i="3"/>
  <c r="F408" i="3"/>
  <c r="E408" i="3"/>
  <c r="K408" i="3" s="1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D406" i="3"/>
  <c r="J406" i="3" s="1"/>
  <c r="C406" i="3"/>
  <c r="B406" i="3"/>
  <c r="K405" i="3"/>
  <c r="J405" i="3"/>
  <c r="H405" i="3"/>
  <c r="G405" i="3"/>
  <c r="F405" i="3"/>
  <c r="E405" i="3"/>
  <c r="D405" i="3"/>
  <c r="C405" i="3"/>
  <c r="I405" i="3" s="1"/>
  <c r="B405" i="3"/>
  <c r="I404" i="3"/>
  <c r="H404" i="3"/>
  <c r="G404" i="3"/>
  <c r="F404" i="3"/>
  <c r="E404" i="3"/>
  <c r="K404" i="3" s="1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J401" i="3" s="1"/>
  <c r="F401" i="3"/>
  <c r="E401" i="3"/>
  <c r="D401" i="3"/>
  <c r="C401" i="3"/>
  <c r="B401" i="3"/>
  <c r="I400" i="3"/>
  <c r="H400" i="3"/>
  <c r="G400" i="3"/>
  <c r="F400" i="3"/>
  <c r="E400" i="3"/>
  <c r="K400" i="3" s="1"/>
  <c r="D400" i="3"/>
  <c r="J400" i="3" s="1"/>
  <c r="C400" i="3"/>
  <c r="B400" i="3"/>
  <c r="K399" i="3"/>
  <c r="H399" i="3"/>
  <c r="G399" i="3"/>
  <c r="J399" i="3" s="1"/>
  <c r="F399" i="3"/>
  <c r="E399" i="3"/>
  <c r="D399" i="3"/>
  <c r="C399" i="3"/>
  <c r="B399" i="3"/>
  <c r="I398" i="3"/>
  <c r="H398" i="3"/>
  <c r="G398" i="3"/>
  <c r="F398" i="3"/>
  <c r="E398" i="3"/>
  <c r="D398" i="3"/>
  <c r="J398" i="3" s="1"/>
  <c r="C398" i="3"/>
  <c r="B398" i="3"/>
  <c r="K397" i="3"/>
  <c r="H397" i="3"/>
  <c r="G397" i="3"/>
  <c r="J397" i="3" s="1"/>
  <c r="F397" i="3"/>
  <c r="E397" i="3"/>
  <c r="D397" i="3"/>
  <c r="C397" i="3"/>
  <c r="I397" i="3" s="1"/>
  <c r="B397" i="3"/>
  <c r="I396" i="3"/>
  <c r="H396" i="3"/>
  <c r="G396" i="3"/>
  <c r="F396" i="3"/>
  <c r="E396" i="3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B395" i="3"/>
  <c r="I394" i="3"/>
  <c r="H394" i="3"/>
  <c r="G394" i="3"/>
  <c r="F394" i="3"/>
  <c r="E394" i="3"/>
  <c r="D394" i="3"/>
  <c r="J394" i="3" s="1"/>
  <c r="C394" i="3"/>
  <c r="B394" i="3"/>
  <c r="K393" i="3"/>
  <c r="J393" i="3"/>
  <c r="H393" i="3"/>
  <c r="G393" i="3"/>
  <c r="F393" i="3"/>
  <c r="E393" i="3"/>
  <c r="D393" i="3"/>
  <c r="C393" i="3"/>
  <c r="I393" i="3" s="1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H391" i="3"/>
  <c r="G391" i="3"/>
  <c r="J391" i="3" s="1"/>
  <c r="F391" i="3"/>
  <c r="E391" i="3"/>
  <c r="D391" i="3"/>
  <c r="C391" i="3"/>
  <c r="I391" i="3" s="1"/>
  <c r="B391" i="3"/>
  <c r="I390" i="3"/>
  <c r="H390" i="3"/>
  <c r="G390" i="3"/>
  <c r="F390" i="3"/>
  <c r="E390" i="3"/>
  <c r="D390" i="3"/>
  <c r="J390" i="3" s="1"/>
  <c r="C390" i="3"/>
  <c r="B390" i="3"/>
  <c r="K389" i="3"/>
  <c r="J389" i="3"/>
  <c r="H389" i="3"/>
  <c r="G389" i="3"/>
  <c r="F389" i="3"/>
  <c r="E389" i="3"/>
  <c r="D389" i="3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J385" i="3" s="1"/>
  <c r="F385" i="3"/>
  <c r="E385" i="3"/>
  <c r="D385" i="3"/>
  <c r="C385" i="3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H383" i="3"/>
  <c r="G383" i="3"/>
  <c r="J383" i="3" s="1"/>
  <c r="F383" i="3"/>
  <c r="E383" i="3"/>
  <c r="D383" i="3"/>
  <c r="C383" i="3"/>
  <c r="B383" i="3"/>
  <c r="I382" i="3"/>
  <c r="H382" i="3"/>
  <c r="G382" i="3"/>
  <c r="F382" i="3"/>
  <c r="E382" i="3"/>
  <c r="D382" i="3"/>
  <c r="J382" i="3" s="1"/>
  <c r="C382" i="3"/>
  <c r="B382" i="3"/>
  <c r="K381" i="3"/>
  <c r="H381" i="3"/>
  <c r="G381" i="3"/>
  <c r="J381" i="3" s="1"/>
  <c r="F381" i="3"/>
  <c r="E381" i="3"/>
  <c r="D381" i="3"/>
  <c r="C381" i="3"/>
  <c r="I381" i="3" s="1"/>
  <c r="B381" i="3"/>
  <c r="I380" i="3"/>
  <c r="H380" i="3"/>
  <c r="G380" i="3"/>
  <c r="F380" i="3"/>
  <c r="E380" i="3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B379" i="3"/>
  <c r="I378" i="3"/>
  <c r="H378" i="3"/>
  <c r="G378" i="3"/>
  <c r="F378" i="3"/>
  <c r="E378" i="3"/>
  <c r="D378" i="3"/>
  <c r="J378" i="3" s="1"/>
  <c r="C378" i="3"/>
  <c r="B378" i="3"/>
  <c r="K377" i="3"/>
  <c r="J377" i="3"/>
  <c r="H377" i="3"/>
  <c r="G377" i="3"/>
  <c r="F377" i="3"/>
  <c r="E377" i="3"/>
  <c r="D377" i="3"/>
  <c r="C377" i="3"/>
  <c r="I377" i="3" s="1"/>
  <c r="B377" i="3"/>
  <c r="I376" i="3"/>
  <c r="H376" i="3"/>
  <c r="G376" i="3"/>
  <c r="F376" i="3"/>
  <c r="E376" i="3"/>
  <c r="K376" i="3" s="1"/>
  <c r="D376" i="3"/>
  <c r="J376" i="3" s="1"/>
  <c r="C376" i="3"/>
  <c r="B376" i="3"/>
  <c r="K375" i="3"/>
  <c r="H375" i="3"/>
  <c r="G375" i="3"/>
  <c r="J375" i="3" s="1"/>
  <c r="F375" i="3"/>
  <c r="E375" i="3"/>
  <c r="D375" i="3"/>
  <c r="C375" i="3"/>
  <c r="I375" i="3" s="1"/>
  <c r="B375" i="3"/>
  <c r="I374" i="3"/>
  <c r="H374" i="3"/>
  <c r="G374" i="3"/>
  <c r="F374" i="3"/>
  <c r="E374" i="3"/>
  <c r="D374" i="3"/>
  <c r="J374" i="3" s="1"/>
  <c r="C374" i="3"/>
  <c r="B374" i="3"/>
  <c r="K373" i="3"/>
  <c r="J373" i="3"/>
  <c r="H373" i="3"/>
  <c r="G373" i="3"/>
  <c r="F373" i="3"/>
  <c r="E373" i="3"/>
  <c r="D373" i="3"/>
  <c r="C373" i="3"/>
  <c r="I373" i="3" s="1"/>
  <c r="B373" i="3"/>
  <c r="I372" i="3"/>
  <c r="H372" i="3"/>
  <c r="G372" i="3"/>
  <c r="F372" i="3"/>
  <c r="E372" i="3"/>
  <c r="K372" i="3" s="1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J369" i="3" s="1"/>
  <c r="F369" i="3"/>
  <c r="E369" i="3"/>
  <c r="D369" i="3"/>
  <c r="C369" i="3"/>
  <c r="B369" i="3"/>
  <c r="I368" i="3"/>
  <c r="H368" i="3"/>
  <c r="G368" i="3"/>
  <c r="F368" i="3"/>
  <c r="E368" i="3"/>
  <c r="K368" i="3" s="1"/>
  <c r="D368" i="3"/>
  <c r="J368" i="3" s="1"/>
  <c r="C368" i="3"/>
  <c r="B368" i="3"/>
  <c r="K367" i="3"/>
  <c r="H367" i="3"/>
  <c r="G367" i="3"/>
  <c r="J367" i="3" s="1"/>
  <c r="F367" i="3"/>
  <c r="E367" i="3"/>
  <c r="D367" i="3"/>
  <c r="C367" i="3"/>
  <c r="B367" i="3"/>
  <c r="I366" i="3"/>
  <c r="H366" i="3"/>
  <c r="G366" i="3"/>
  <c r="F366" i="3"/>
  <c r="E366" i="3"/>
  <c r="D366" i="3"/>
  <c r="J366" i="3" s="1"/>
  <c r="C366" i="3"/>
  <c r="B366" i="3"/>
  <c r="K365" i="3"/>
  <c r="H365" i="3"/>
  <c r="G365" i="3"/>
  <c r="J365" i="3" s="1"/>
  <c r="F365" i="3"/>
  <c r="E365" i="3"/>
  <c r="D365" i="3"/>
  <c r="C365" i="3"/>
  <c r="I365" i="3" s="1"/>
  <c r="B365" i="3"/>
  <c r="I364" i="3"/>
  <c r="H364" i="3"/>
  <c r="G364" i="3"/>
  <c r="F364" i="3"/>
  <c r="E364" i="3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B363" i="3"/>
  <c r="I362" i="3"/>
  <c r="H362" i="3"/>
  <c r="G362" i="3"/>
  <c r="F362" i="3"/>
  <c r="E362" i="3"/>
  <c r="D362" i="3"/>
  <c r="J362" i="3" s="1"/>
  <c r="C362" i="3"/>
  <c r="B362" i="3"/>
  <c r="K361" i="3"/>
  <c r="J361" i="3"/>
  <c r="H361" i="3"/>
  <c r="G361" i="3"/>
  <c r="F361" i="3"/>
  <c r="E361" i="3"/>
  <c r="D361" i="3"/>
  <c r="C361" i="3"/>
  <c r="I361" i="3" s="1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D358" i="3"/>
  <c r="J358" i="3" s="1"/>
  <c r="C358" i="3"/>
  <c r="B358" i="3"/>
  <c r="K357" i="3"/>
  <c r="J357" i="3"/>
  <c r="H357" i="3"/>
  <c r="G357" i="3"/>
  <c r="F357" i="3"/>
  <c r="E357" i="3"/>
  <c r="D357" i="3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J355" i="3"/>
  <c r="H355" i="3"/>
  <c r="G355" i="3"/>
  <c r="F355" i="3"/>
  <c r="E355" i="3"/>
  <c r="D355" i="3"/>
  <c r="C355" i="3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J353" i="3" s="1"/>
  <c r="F353" i="3"/>
  <c r="E353" i="3"/>
  <c r="D353" i="3"/>
  <c r="C353" i="3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H351" i="3"/>
  <c r="G351" i="3"/>
  <c r="J351" i="3" s="1"/>
  <c r="F351" i="3"/>
  <c r="E351" i="3"/>
  <c r="D351" i="3"/>
  <c r="C351" i="3"/>
  <c r="B351" i="3"/>
  <c r="I350" i="3"/>
  <c r="H350" i="3"/>
  <c r="G350" i="3"/>
  <c r="F350" i="3"/>
  <c r="E350" i="3"/>
  <c r="D350" i="3"/>
  <c r="J350" i="3" s="1"/>
  <c r="C350" i="3"/>
  <c r="B350" i="3"/>
  <c r="K349" i="3"/>
  <c r="H349" i="3"/>
  <c r="G349" i="3"/>
  <c r="J349" i="3" s="1"/>
  <c r="F349" i="3"/>
  <c r="E349" i="3"/>
  <c r="D349" i="3"/>
  <c r="C349" i="3"/>
  <c r="I349" i="3" s="1"/>
  <c r="B349" i="3"/>
  <c r="I348" i="3"/>
  <c r="H348" i="3"/>
  <c r="G348" i="3"/>
  <c r="F348" i="3"/>
  <c r="E348" i="3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B347" i="3"/>
  <c r="I346" i="3"/>
  <c r="H346" i="3"/>
  <c r="G346" i="3"/>
  <c r="F346" i="3"/>
  <c r="E346" i="3"/>
  <c r="D346" i="3"/>
  <c r="J346" i="3" s="1"/>
  <c r="C346" i="3"/>
  <c r="B346" i="3"/>
  <c r="K345" i="3"/>
  <c r="J345" i="3"/>
  <c r="H345" i="3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D342" i="3"/>
  <c r="J342" i="3" s="1"/>
  <c r="C342" i="3"/>
  <c r="B342" i="3"/>
  <c r="K341" i="3"/>
  <c r="J341" i="3"/>
  <c r="H341" i="3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J339" i="3"/>
  <c r="H339" i="3"/>
  <c r="G339" i="3"/>
  <c r="F339" i="3"/>
  <c r="E339" i="3"/>
  <c r="D339" i="3"/>
  <c r="C339" i="3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J335" i="3" s="1"/>
  <c r="F335" i="3"/>
  <c r="E335" i="3"/>
  <c r="D335" i="3"/>
  <c r="C335" i="3"/>
  <c r="B335" i="3"/>
  <c r="I334" i="3"/>
  <c r="H334" i="3"/>
  <c r="G334" i="3"/>
  <c r="F334" i="3"/>
  <c r="E334" i="3"/>
  <c r="D334" i="3"/>
  <c r="J334" i="3" s="1"/>
  <c r="C334" i="3"/>
  <c r="B334" i="3"/>
  <c r="K333" i="3"/>
  <c r="H333" i="3"/>
  <c r="G333" i="3"/>
  <c r="J333" i="3" s="1"/>
  <c r="F333" i="3"/>
  <c r="E333" i="3"/>
  <c r="D333" i="3"/>
  <c r="C333" i="3"/>
  <c r="I333" i="3" s="1"/>
  <c r="B333" i="3"/>
  <c r="I332" i="3"/>
  <c r="H332" i="3"/>
  <c r="G332" i="3"/>
  <c r="F332" i="3"/>
  <c r="E332" i="3"/>
  <c r="D332" i="3"/>
  <c r="J332" i="3" s="1"/>
  <c r="C332" i="3"/>
  <c r="B332" i="3"/>
  <c r="K331" i="3"/>
  <c r="J331" i="3"/>
  <c r="H331" i="3"/>
  <c r="G331" i="3"/>
  <c r="F331" i="3"/>
  <c r="E331" i="3"/>
  <c r="D331" i="3"/>
  <c r="C331" i="3"/>
  <c r="B331" i="3"/>
  <c r="I330" i="3"/>
  <c r="H330" i="3"/>
  <c r="G330" i="3"/>
  <c r="F330" i="3"/>
  <c r="E330" i="3"/>
  <c r="D330" i="3"/>
  <c r="J330" i="3" s="1"/>
  <c r="C330" i="3"/>
  <c r="B330" i="3"/>
  <c r="K329" i="3"/>
  <c r="J329" i="3"/>
  <c r="H329" i="3"/>
  <c r="G329" i="3"/>
  <c r="F329" i="3"/>
  <c r="E329" i="3"/>
  <c r="D329" i="3"/>
  <c r="C329" i="3"/>
  <c r="I329" i="3" s="1"/>
  <c r="B329" i="3"/>
  <c r="I328" i="3"/>
  <c r="H328" i="3"/>
  <c r="G328" i="3"/>
  <c r="F328" i="3"/>
  <c r="E328" i="3"/>
  <c r="K328" i="3" s="1"/>
  <c r="D328" i="3"/>
  <c r="J328" i="3" s="1"/>
  <c r="C328" i="3"/>
  <c r="B328" i="3"/>
  <c r="K327" i="3"/>
  <c r="H327" i="3"/>
  <c r="G327" i="3"/>
  <c r="J327" i="3" s="1"/>
  <c r="F327" i="3"/>
  <c r="E327" i="3"/>
  <c r="D327" i="3"/>
  <c r="C327" i="3"/>
  <c r="I327" i="3" s="1"/>
  <c r="B327" i="3"/>
  <c r="I326" i="3"/>
  <c r="H326" i="3"/>
  <c r="G326" i="3"/>
  <c r="F326" i="3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J325" i="3" s="1"/>
  <c r="C325" i="3"/>
  <c r="B325" i="3"/>
  <c r="J324" i="3"/>
  <c r="H324" i="3"/>
  <c r="G324" i="3"/>
  <c r="F324" i="3"/>
  <c r="I324" i="3" s="1"/>
  <c r="E324" i="3"/>
  <c r="K324" i="3" s="1"/>
  <c r="D324" i="3"/>
  <c r="C324" i="3"/>
  <c r="B324" i="3"/>
  <c r="H323" i="3"/>
  <c r="K323" i="3" s="1"/>
  <c r="G323" i="3"/>
  <c r="F323" i="3"/>
  <c r="E323" i="3"/>
  <c r="D323" i="3"/>
  <c r="J323" i="3" s="1"/>
  <c r="C323" i="3"/>
  <c r="B323" i="3"/>
  <c r="I322" i="3"/>
  <c r="H322" i="3"/>
  <c r="G322" i="3"/>
  <c r="F322" i="3"/>
  <c r="E322" i="3"/>
  <c r="D322" i="3"/>
  <c r="J322" i="3" s="1"/>
  <c r="C322" i="3"/>
  <c r="B322" i="3"/>
  <c r="J321" i="3"/>
  <c r="H321" i="3"/>
  <c r="K321" i="3" s="1"/>
  <c r="G321" i="3"/>
  <c r="F321" i="3"/>
  <c r="E321" i="3"/>
  <c r="D321" i="3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I318" i="3"/>
  <c r="H318" i="3"/>
  <c r="G318" i="3"/>
  <c r="F318" i="3"/>
  <c r="E318" i="3"/>
  <c r="K318" i="3" s="1"/>
  <c r="D318" i="3"/>
  <c r="J318" i="3" s="1"/>
  <c r="C318" i="3"/>
  <c r="B318" i="3"/>
  <c r="K317" i="3"/>
  <c r="H317" i="3"/>
  <c r="G317" i="3"/>
  <c r="F317" i="3"/>
  <c r="E317" i="3"/>
  <c r="D317" i="3"/>
  <c r="J317" i="3" s="1"/>
  <c r="C317" i="3"/>
  <c r="B317" i="3"/>
  <c r="J316" i="3"/>
  <c r="H316" i="3"/>
  <c r="G316" i="3"/>
  <c r="F316" i="3"/>
  <c r="I316" i="3" s="1"/>
  <c r="E316" i="3"/>
  <c r="K316" i="3" s="1"/>
  <c r="D316" i="3"/>
  <c r="C316" i="3"/>
  <c r="B316" i="3"/>
  <c r="H315" i="3"/>
  <c r="K315" i="3" s="1"/>
  <c r="G315" i="3"/>
  <c r="F315" i="3"/>
  <c r="E315" i="3"/>
  <c r="D315" i="3"/>
  <c r="J315" i="3" s="1"/>
  <c r="C315" i="3"/>
  <c r="B315" i="3"/>
  <c r="I314" i="3"/>
  <c r="H314" i="3"/>
  <c r="G314" i="3"/>
  <c r="F314" i="3"/>
  <c r="E314" i="3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B313" i="3"/>
  <c r="J312" i="3"/>
  <c r="I312" i="3"/>
  <c r="H312" i="3"/>
  <c r="G312" i="3"/>
  <c r="F312" i="3"/>
  <c r="E312" i="3"/>
  <c r="K312" i="3" s="1"/>
  <c r="D312" i="3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F309" i="3"/>
  <c r="E309" i="3"/>
  <c r="D309" i="3"/>
  <c r="J309" i="3" s="1"/>
  <c r="C309" i="3"/>
  <c r="B309" i="3"/>
  <c r="J308" i="3"/>
  <c r="H308" i="3"/>
  <c r="G308" i="3"/>
  <c r="F308" i="3"/>
  <c r="I308" i="3" s="1"/>
  <c r="E308" i="3"/>
  <c r="K308" i="3" s="1"/>
  <c r="D308" i="3"/>
  <c r="C308" i="3"/>
  <c r="B308" i="3"/>
  <c r="H307" i="3"/>
  <c r="K307" i="3" s="1"/>
  <c r="G307" i="3"/>
  <c r="F307" i="3"/>
  <c r="E307" i="3"/>
  <c r="D307" i="3"/>
  <c r="J307" i="3" s="1"/>
  <c r="C307" i="3"/>
  <c r="B307" i="3"/>
  <c r="I306" i="3"/>
  <c r="H306" i="3"/>
  <c r="G306" i="3"/>
  <c r="F306" i="3"/>
  <c r="E306" i="3"/>
  <c r="D306" i="3"/>
  <c r="J306" i="3" s="1"/>
  <c r="C306" i="3"/>
  <c r="B306" i="3"/>
  <c r="K305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J303" i="3" s="1"/>
  <c r="F303" i="3"/>
  <c r="E303" i="3"/>
  <c r="K303" i="3" s="1"/>
  <c r="D303" i="3"/>
  <c r="C303" i="3"/>
  <c r="I303" i="3" s="1"/>
  <c r="B303" i="3"/>
  <c r="I302" i="3"/>
  <c r="H302" i="3"/>
  <c r="G302" i="3"/>
  <c r="F302" i="3"/>
  <c r="E302" i="3"/>
  <c r="K302" i="3" s="1"/>
  <c r="D302" i="3"/>
  <c r="J302" i="3" s="1"/>
  <c r="C302" i="3"/>
  <c r="B302" i="3"/>
  <c r="K301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J299" i="3" s="1"/>
  <c r="F299" i="3"/>
  <c r="E299" i="3"/>
  <c r="K299" i="3" s="1"/>
  <c r="D299" i="3"/>
  <c r="C299" i="3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J295" i="3" s="1"/>
  <c r="F295" i="3"/>
  <c r="E295" i="3"/>
  <c r="K295" i="3" s="1"/>
  <c r="D295" i="3"/>
  <c r="C295" i="3"/>
  <c r="B295" i="3"/>
  <c r="I294" i="3"/>
  <c r="H294" i="3"/>
  <c r="G294" i="3"/>
  <c r="F294" i="3"/>
  <c r="E294" i="3"/>
  <c r="K294" i="3" s="1"/>
  <c r="D294" i="3"/>
  <c r="C294" i="3"/>
  <c r="B294" i="3"/>
  <c r="K293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J291" i="3" s="1"/>
  <c r="F291" i="3"/>
  <c r="E291" i="3"/>
  <c r="K291" i="3" s="1"/>
  <c r="D291" i="3"/>
  <c r="C291" i="3"/>
  <c r="B291" i="3"/>
  <c r="I290" i="3"/>
  <c r="H290" i="3"/>
  <c r="G290" i="3"/>
  <c r="F290" i="3"/>
  <c r="E290" i="3"/>
  <c r="D290" i="3"/>
  <c r="C290" i="3"/>
  <c r="B290" i="3"/>
  <c r="K289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J287" i="3" s="1"/>
  <c r="F287" i="3"/>
  <c r="E287" i="3"/>
  <c r="K287" i="3" s="1"/>
  <c r="D287" i="3"/>
  <c r="C287" i="3"/>
  <c r="I287" i="3" s="1"/>
  <c r="B287" i="3"/>
  <c r="I286" i="3"/>
  <c r="H286" i="3"/>
  <c r="G286" i="3"/>
  <c r="F286" i="3"/>
  <c r="E286" i="3"/>
  <c r="D286" i="3"/>
  <c r="C286" i="3"/>
  <c r="B286" i="3"/>
  <c r="K285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J283" i="3" s="1"/>
  <c r="F283" i="3"/>
  <c r="E283" i="3"/>
  <c r="K283" i="3" s="1"/>
  <c r="D283" i="3"/>
  <c r="C283" i="3"/>
  <c r="B283" i="3"/>
  <c r="I282" i="3"/>
  <c r="H282" i="3"/>
  <c r="G282" i="3"/>
  <c r="F282" i="3"/>
  <c r="E282" i="3"/>
  <c r="D282" i="3"/>
  <c r="J282" i="3" s="1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J280" i="3" s="1"/>
  <c r="C280" i="3"/>
  <c r="I280" i="3" s="1"/>
  <c r="B280" i="3"/>
  <c r="H279" i="3"/>
  <c r="G279" i="3"/>
  <c r="J279" i="3" s="1"/>
  <c r="F279" i="3"/>
  <c r="E279" i="3"/>
  <c r="K279" i="3" s="1"/>
  <c r="D279" i="3"/>
  <c r="C279" i="3"/>
  <c r="I279" i="3" s="1"/>
  <c r="B279" i="3"/>
  <c r="I278" i="3"/>
  <c r="H278" i="3"/>
  <c r="G278" i="3"/>
  <c r="F278" i="3"/>
  <c r="E278" i="3"/>
  <c r="K278" i="3" s="1"/>
  <c r="D278" i="3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H275" i="3"/>
  <c r="G275" i="3"/>
  <c r="J275" i="3" s="1"/>
  <c r="F275" i="3"/>
  <c r="E275" i="3"/>
  <c r="K275" i="3" s="1"/>
  <c r="D275" i="3"/>
  <c r="C275" i="3"/>
  <c r="I275" i="3" s="1"/>
  <c r="B275" i="3"/>
  <c r="I274" i="3"/>
  <c r="H274" i="3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J271" i="3" s="1"/>
  <c r="F271" i="3"/>
  <c r="E271" i="3"/>
  <c r="K271" i="3" s="1"/>
  <c r="D271" i="3"/>
  <c r="C271" i="3"/>
  <c r="I271" i="3" s="1"/>
  <c r="B271" i="3"/>
  <c r="I270" i="3"/>
  <c r="H270" i="3"/>
  <c r="G270" i="3"/>
  <c r="F270" i="3"/>
  <c r="E270" i="3"/>
  <c r="K270" i="3" s="1"/>
  <c r="D270" i="3"/>
  <c r="J270" i="3" s="1"/>
  <c r="C270" i="3"/>
  <c r="B270" i="3"/>
  <c r="K269" i="3"/>
  <c r="J269" i="3"/>
  <c r="H269" i="3"/>
  <c r="G269" i="3"/>
  <c r="F269" i="3"/>
  <c r="E269" i="3"/>
  <c r="D269" i="3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J267" i="3" s="1"/>
  <c r="F267" i="3"/>
  <c r="E267" i="3"/>
  <c r="K267" i="3" s="1"/>
  <c r="D267" i="3"/>
  <c r="C267" i="3"/>
  <c r="B267" i="3"/>
  <c r="I266" i="3"/>
  <c r="H266" i="3"/>
  <c r="G266" i="3"/>
  <c r="F266" i="3"/>
  <c r="E266" i="3"/>
  <c r="K266" i="3" s="1"/>
  <c r="D266" i="3"/>
  <c r="J266" i="3" s="1"/>
  <c r="C266" i="3"/>
  <c r="B266" i="3"/>
  <c r="K265" i="3"/>
  <c r="I265" i="3"/>
  <c r="H265" i="3"/>
  <c r="G265" i="3"/>
  <c r="J265" i="3" s="1"/>
  <c r="F265" i="3"/>
  <c r="E265" i="3"/>
  <c r="D265" i="3"/>
  <c r="C265" i="3"/>
  <c r="B265" i="3"/>
  <c r="I264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J263" i="3" s="1"/>
  <c r="F263" i="3"/>
  <c r="E263" i="3"/>
  <c r="D263" i="3"/>
  <c r="C263" i="3"/>
  <c r="I263" i="3" s="1"/>
  <c r="B263" i="3"/>
  <c r="I262" i="3"/>
  <c r="H262" i="3"/>
  <c r="G262" i="3"/>
  <c r="F262" i="3"/>
  <c r="E262" i="3"/>
  <c r="D262" i="3"/>
  <c r="C262" i="3"/>
  <c r="B262" i="3"/>
  <c r="K261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J259" i="3" s="1"/>
  <c r="F259" i="3"/>
  <c r="E259" i="3"/>
  <c r="K259" i="3" s="1"/>
  <c r="D259" i="3"/>
  <c r="C259" i="3"/>
  <c r="I259" i="3" s="1"/>
  <c r="B259" i="3"/>
  <c r="I258" i="3"/>
  <c r="H258" i="3"/>
  <c r="G258" i="3"/>
  <c r="F258" i="3"/>
  <c r="E258" i="3"/>
  <c r="D258" i="3"/>
  <c r="J258" i="3" s="1"/>
  <c r="C258" i="3"/>
  <c r="B258" i="3"/>
  <c r="K257" i="3"/>
  <c r="J257" i="3"/>
  <c r="H257" i="3"/>
  <c r="G257" i="3"/>
  <c r="F257" i="3"/>
  <c r="E257" i="3"/>
  <c r="D257" i="3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J255" i="3" s="1"/>
  <c r="F255" i="3"/>
  <c r="E255" i="3"/>
  <c r="K255" i="3" s="1"/>
  <c r="D255" i="3"/>
  <c r="C255" i="3"/>
  <c r="B255" i="3"/>
  <c r="I254" i="3"/>
  <c r="H254" i="3"/>
  <c r="G254" i="3"/>
  <c r="F254" i="3"/>
  <c r="E254" i="3"/>
  <c r="K254" i="3" s="1"/>
  <c r="D254" i="3"/>
  <c r="C254" i="3"/>
  <c r="B254" i="3"/>
  <c r="K253" i="3"/>
  <c r="I253" i="3"/>
  <c r="H253" i="3"/>
  <c r="G253" i="3"/>
  <c r="J253" i="3" s="1"/>
  <c r="F253" i="3"/>
  <c r="E253" i="3"/>
  <c r="D253" i="3"/>
  <c r="C253" i="3"/>
  <c r="B253" i="3"/>
  <c r="K252" i="3"/>
  <c r="I252" i="3"/>
  <c r="H252" i="3"/>
  <c r="G252" i="3"/>
  <c r="F252" i="3"/>
  <c r="E252" i="3"/>
  <c r="D252" i="3"/>
  <c r="J252" i="3" s="1"/>
  <c r="C252" i="3"/>
  <c r="B252" i="3"/>
  <c r="K251" i="3"/>
  <c r="H251" i="3"/>
  <c r="G251" i="3"/>
  <c r="J251" i="3" s="1"/>
  <c r="F251" i="3"/>
  <c r="E251" i="3"/>
  <c r="D251" i="3"/>
  <c r="C251" i="3"/>
  <c r="B251" i="3"/>
  <c r="I250" i="3"/>
  <c r="H250" i="3"/>
  <c r="G250" i="3"/>
  <c r="F250" i="3"/>
  <c r="E250" i="3"/>
  <c r="D250" i="3"/>
  <c r="J250" i="3" s="1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H247" i="3"/>
  <c r="G247" i="3"/>
  <c r="J247" i="3" s="1"/>
  <c r="F247" i="3"/>
  <c r="E247" i="3"/>
  <c r="K247" i="3" s="1"/>
  <c r="D247" i="3"/>
  <c r="C247" i="3"/>
  <c r="I247" i="3" s="1"/>
  <c r="B247" i="3"/>
  <c r="I246" i="3"/>
  <c r="H246" i="3"/>
  <c r="G246" i="3"/>
  <c r="F246" i="3"/>
  <c r="E246" i="3"/>
  <c r="K246" i="3" s="1"/>
  <c r="D246" i="3"/>
  <c r="J246" i="3" s="1"/>
  <c r="C246" i="3"/>
  <c r="B246" i="3"/>
  <c r="K245" i="3"/>
  <c r="H245" i="3"/>
  <c r="G245" i="3"/>
  <c r="J245" i="3" s="1"/>
  <c r="F245" i="3"/>
  <c r="E245" i="3"/>
  <c r="D245" i="3"/>
  <c r="C245" i="3"/>
  <c r="I245" i="3" s="1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H243" i="3"/>
  <c r="G243" i="3"/>
  <c r="J243" i="3" s="1"/>
  <c r="F243" i="3"/>
  <c r="E243" i="3"/>
  <c r="D243" i="3"/>
  <c r="C243" i="3"/>
  <c r="B243" i="3"/>
  <c r="I242" i="3"/>
  <c r="H242" i="3"/>
  <c r="G242" i="3"/>
  <c r="F242" i="3"/>
  <c r="E242" i="3"/>
  <c r="D242" i="3"/>
  <c r="C242" i="3"/>
  <c r="B242" i="3"/>
  <c r="K241" i="3"/>
  <c r="J241" i="3"/>
  <c r="I241" i="3"/>
  <c r="H241" i="3"/>
  <c r="G241" i="3"/>
  <c r="F241" i="3"/>
  <c r="E241" i="3"/>
  <c r="D241" i="3"/>
  <c r="C241" i="3"/>
  <c r="B241" i="3"/>
  <c r="K240" i="3"/>
  <c r="I240" i="3"/>
  <c r="H240" i="3"/>
  <c r="G240" i="3"/>
  <c r="F240" i="3"/>
  <c r="E240" i="3"/>
  <c r="D240" i="3"/>
  <c r="J240" i="3" s="1"/>
  <c r="C240" i="3"/>
  <c r="B240" i="3"/>
  <c r="K239" i="3"/>
  <c r="H239" i="3"/>
  <c r="G239" i="3"/>
  <c r="J239" i="3" s="1"/>
  <c r="F239" i="3"/>
  <c r="E239" i="3"/>
  <c r="D239" i="3"/>
  <c r="C239" i="3"/>
  <c r="I239" i="3" s="1"/>
  <c r="B239" i="3"/>
  <c r="I238" i="3"/>
  <c r="H238" i="3"/>
  <c r="G238" i="3"/>
  <c r="F238" i="3"/>
  <c r="E238" i="3"/>
  <c r="K238" i="3" s="1"/>
  <c r="D238" i="3"/>
  <c r="C238" i="3"/>
  <c r="B238" i="3"/>
  <c r="K237" i="3"/>
  <c r="H237" i="3"/>
  <c r="G237" i="3"/>
  <c r="J237" i="3" s="1"/>
  <c r="F237" i="3"/>
  <c r="E237" i="3"/>
  <c r="D237" i="3"/>
  <c r="C237" i="3"/>
  <c r="I237" i="3" s="1"/>
  <c r="B237" i="3"/>
  <c r="H236" i="3"/>
  <c r="G236" i="3"/>
  <c r="F236" i="3"/>
  <c r="E236" i="3"/>
  <c r="K236" i="3" s="1"/>
  <c r="D236" i="3"/>
  <c r="J236" i="3" s="1"/>
  <c r="C236" i="3"/>
  <c r="I236" i="3" s="1"/>
  <c r="B236" i="3"/>
  <c r="H235" i="3"/>
  <c r="G235" i="3"/>
  <c r="J235" i="3" s="1"/>
  <c r="F235" i="3"/>
  <c r="E235" i="3"/>
  <c r="K235" i="3" s="1"/>
  <c r="D235" i="3"/>
  <c r="C235" i="3"/>
  <c r="B235" i="3"/>
  <c r="I234" i="3"/>
  <c r="H234" i="3"/>
  <c r="G234" i="3"/>
  <c r="F234" i="3"/>
  <c r="E234" i="3"/>
  <c r="K234" i="3" s="1"/>
  <c r="D234" i="3"/>
  <c r="J234" i="3" s="1"/>
  <c r="C234" i="3"/>
  <c r="B234" i="3"/>
  <c r="K233" i="3"/>
  <c r="I233" i="3"/>
  <c r="H233" i="3"/>
  <c r="G233" i="3"/>
  <c r="J233" i="3" s="1"/>
  <c r="F233" i="3"/>
  <c r="E233" i="3"/>
  <c r="D233" i="3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K231" i="3"/>
  <c r="H231" i="3"/>
  <c r="G231" i="3"/>
  <c r="J231" i="3" s="1"/>
  <c r="F231" i="3"/>
  <c r="E231" i="3"/>
  <c r="D231" i="3"/>
  <c r="C231" i="3"/>
  <c r="I231" i="3" s="1"/>
  <c r="B231" i="3"/>
  <c r="I230" i="3"/>
  <c r="H230" i="3"/>
  <c r="G230" i="3"/>
  <c r="F230" i="3"/>
  <c r="E230" i="3"/>
  <c r="D230" i="3"/>
  <c r="C230" i="3"/>
  <c r="B230" i="3"/>
  <c r="K229" i="3"/>
  <c r="J229" i="3"/>
  <c r="I229" i="3"/>
  <c r="H229" i="3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J227" i="3" s="1"/>
  <c r="F227" i="3"/>
  <c r="E227" i="3"/>
  <c r="K227" i="3" s="1"/>
  <c r="D227" i="3"/>
  <c r="C227" i="3"/>
  <c r="I227" i="3" s="1"/>
  <c r="B227" i="3"/>
  <c r="I226" i="3"/>
  <c r="H226" i="3"/>
  <c r="G226" i="3"/>
  <c r="F226" i="3"/>
  <c r="E226" i="3"/>
  <c r="D226" i="3"/>
  <c r="J226" i="3" s="1"/>
  <c r="C226" i="3"/>
  <c r="B226" i="3"/>
  <c r="K225" i="3"/>
  <c r="J225" i="3"/>
  <c r="H225" i="3"/>
  <c r="G225" i="3"/>
  <c r="F225" i="3"/>
  <c r="E225" i="3"/>
  <c r="D225" i="3"/>
  <c r="C225" i="3"/>
  <c r="I225" i="3" s="1"/>
  <c r="B225" i="3"/>
  <c r="H224" i="3"/>
  <c r="G224" i="3"/>
  <c r="F224" i="3"/>
  <c r="E224" i="3"/>
  <c r="K224" i="3" s="1"/>
  <c r="D224" i="3"/>
  <c r="J224" i="3" s="1"/>
  <c r="C224" i="3"/>
  <c r="I224" i="3" s="1"/>
  <c r="B224" i="3"/>
  <c r="H223" i="3"/>
  <c r="G223" i="3"/>
  <c r="J223" i="3" s="1"/>
  <c r="F223" i="3"/>
  <c r="E223" i="3"/>
  <c r="K223" i="3" s="1"/>
  <c r="D223" i="3"/>
  <c r="C223" i="3"/>
  <c r="B223" i="3"/>
  <c r="I222" i="3"/>
  <c r="H222" i="3"/>
  <c r="G222" i="3"/>
  <c r="F222" i="3"/>
  <c r="E222" i="3"/>
  <c r="K222" i="3" s="1"/>
  <c r="D222" i="3"/>
  <c r="C222" i="3"/>
  <c r="B222" i="3"/>
  <c r="K221" i="3"/>
  <c r="I221" i="3"/>
  <c r="H221" i="3"/>
  <c r="G221" i="3"/>
  <c r="J221" i="3" s="1"/>
  <c r="F221" i="3"/>
  <c r="E221" i="3"/>
  <c r="D221" i="3"/>
  <c r="C221" i="3"/>
  <c r="B221" i="3"/>
  <c r="K220" i="3"/>
  <c r="I220" i="3"/>
  <c r="H220" i="3"/>
  <c r="G220" i="3"/>
  <c r="F220" i="3"/>
  <c r="E220" i="3"/>
  <c r="D220" i="3"/>
  <c r="J220" i="3" s="1"/>
  <c r="C220" i="3"/>
  <c r="B220" i="3"/>
  <c r="K219" i="3"/>
  <c r="H219" i="3"/>
  <c r="G219" i="3"/>
  <c r="J219" i="3" s="1"/>
  <c r="F219" i="3"/>
  <c r="E219" i="3"/>
  <c r="D219" i="3"/>
  <c r="C219" i="3"/>
  <c r="B219" i="3"/>
  <c r="I218" i="3"/>
  <c r="H218" i="3"/>
  <c r="G218" i="3"/>
  <c r="F218" i="3"/>
  <c r="E218" i="3"/>
  <c r="D218" i="3"/>
  <c r="J218" i="3" s="1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H215" i="3"/>
  <c r="G215" i="3"/>
  <c r="J215" i="3" s="1"/>
  <c r="F215" i="3"/>
  <c r="E215" i="3"/>
  <c r="K215" i="3" s="1"/>
  <c r="D215" i="3"/>
  <c r="C215" i="3"/>
  <c r="I215" i="3" s="1"/>
  <c r="B215" i="3"/>
  <c r="I214" i="3"/>
  <c r="H214" i="3"/>
  <c r="G214" i="3"/>
  <c r="F214" i="3"/>
  <c r="E214" i="3"/>
  <c r="K214" i="3" s="1"/>
  <c r="D214" i="3"/>
  <c r="J214" i="3" s="1"/>
  <c r="C214" i="3"/>
  <c r="B214" i="3"/>
  <c r="K213" i="3"/>
  <c r="H213" i="3"/>
  <c r="G213" i="3"/>
  <c r="J213" i="3" s="1"/>
  <c r="F213" i="3"/>
  <c r="E213" i="3"/>
  <c r="D213" i="3"/>
  <c r="C213" i="3"/>
  <c r="I213" i="3" s="1"/>
  <c r="B213" i="3"/>
  <c r="K212" i="3"/>
  <c r="I212" i="3"/>
  <c r="H212" i="3"/>
  <c r="G212" i="3"/>
  <c r="F212" i="3"/>
  <c r="E212" i="3"/>
  <c r="D212" i="3"/>
  <c r="J212" i="3" s="1"/>
  <c r="C212" i="3"/>
  <c r="B212" i="3"/>
  <c r="K211" i="3"/>
  <c r="H211" i="3"/>
  <c r="G211" i="3"/>
  <c r="F211" i="3"/>
  <c r="E211" i="3"/>
  <c r="D211" i="3"/>
  <c r="C211" i="3"/>
  <c r="B211" i="3"/>
  <c r="I210" i="3"/>
  <c r="H210" i="3"/>
  <c r="G210" i="3"/>
  <c r="J210" i="3" s="1"/>
  <c r="F210" i="3"/>
  <c r="E210" i="3"/>
  <c r="D210" i="3"/>
  <c r="C210" i="3"/>
  <c r="B210" i="3"/>
  <c r="K209" i="3"/>
  <c r="J209" i="3"/>
  <c r="I209" i="3"/>
  <c r="H209" i="3"/>
  <c r="G209" i="3"/>
  <c r="F209" i="3"/>
  <c r="E209" i="3"/>
  <c r="D209" i="3"/>
  <c r="C209" i="3"/>
  <c r="B209" i="3"/>
  <c r="K208" i="3"/>
  <c r="I208" i="3"/>
  <c r="H208" i="3"/>
  <c r="G208" i="3"/>
  <c r="F208" i="3"/>
  <c r="E208" i="3"/>
  <c r="D208" i="3"/>
  <c r="J208" i="3" s="1"/>
  <c r="C208" i="3"/>
  <c r="B208" i="3"/>
  <c r="K207" i="3"/>
  <c r="H207" i="3"/>
  <c r="G207" i="3"/>
  <c r="F207" i="3"/>
  <c r="E207" i="3"/>
  <c r="D207" i="3"/>
  <c r="C207" i="3"/>
  <c r="I207" i="3" s="1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H205" i="3"/>
  <c r="G205" i="3"/>
  <c r="J205" i="3" s="1"/>
  <c r="F205" i="3"/>
  <c r="E205" i="3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H203" i="3"/>
  <c r="G203" i="3"/>
  <c r="F203" i="3"/>
  <c r="E203" i="3"/>
  <c r="K203" i="3" s="1"/>
  <c r="D203" i="3"/>
  <c r="J203" i="3" s="1"/>
  <c r="C203" i="3"/>
  <c r="B203" i="3"/>
  <c r="I202" i="3"/>
  <c r="H202" i="3"/>
  <c r="G202" i="3"/>
  <c r="J202" i="3" s="1"/>
  <c r="F202" i="3"/>
  <c r="E202" i="3"/>
  <c r="K202" i="3" s="1"/>
  <c r="D202" i="3"/>
  <c r="C202" i="3"/>
  <c r="B202" i="3"/>
  <c r="K201" i="3"/>
  <c r="I201" i="3"/>
  <c r="H201" i="3"/>
  <c r="G201" i="3"/>
  <c r="J201" i="3" s="1"/>
  <c r="F201" i="3"/>
  <c r="E201" i="3"/>
  <c r="D201" i="3"/>
  <c r="C201" i="3"/>
  <c r="B201" i="3"/>
  <c r="I200" i="3"/>
  <c r="H200" i="3"/>
  <c r="G200" i="3"/>
  <c r="F200" i="3"/>
  <c r="E200" i="3"/>
  <c r="K200" i="3" s="1"/>
  <c r="D200" i="3"/>
  <c r="J200" i="3" s="1"/>
  <c r="C200" i="3"/>
  <c r="B200" i="3"/>
  <c r="K199" i="3"/>
  <c r="H199" i="3"/>
  <c r="G199" i="3"/>
  <c r="F199" i="3"/>
  <c r="E199" i="3"/>
  <c r="D199" i="3"/>
  <c r="C199" i="3"/>
  <c r="I199" i="3" s="1"/>
  <c r="B199" i="3"/>
  <c r="I198" i="3"/>
  <c r="H198" i="3"/>
  <c r="G198" i="3"/>
  <c r="J198" i="3" s="1"/>
  <c r="F198" i="3"/>
  <c r="E198" i="3"/>
  <c r="D198" i="3"/>
  <c r="C198" i="3"/>
  <c r="B198" i="3"/>
  <c r="K197" i="3"/>
  <c r="J197" i="3"/>
  <c r="H197" i="3"/>
  <c r="G197" i="3"/>
  <c r="F197" i="3"/>
  <c r="E197" i="3"/>
  <c r="D197" i="3"/>
  <c r="C197" i="3"/>
  <c r="I197" i="3" s="1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E195" i="3"/>
  <c r="K195" i="3" s="1"/>
  <c r="D195" i="3"/>
  <c r="J195" i="3" s="1"/>
  <c r="C195" i="3"/>
  <c r="I195" i="3" s="1"/>
  <c r="B195" i="3"/>
  <c r="I194" i="3"/>
  <c r="H194" i="3"/>
  <c r="G194" i="3"/>
  <c r="J194" i="3" s="1"/>
  <c r="F194" i="3"/>
  <c r="E194" i="3"/>
  <c r="D194" i="3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H191" i="3"/>
  <c r="G191" i="3"/>
  <c r="F191" i="3"/>
  <c r="E191" i="3"/>
  <c r="K191" i="3" s="1"/>
  <c r="D191" i="3"/>
  <c r="C191" i="3"/>
  <c r="B191" i="3"/>
  <c r="I190" i="3"/>
  <c r="H190" i="3"/>
  <c r="G190" i="3"/>
  <c r="J190" i="3" s="1"/>
  <c r="F190" i="3"/>
  <c r="E190" i="3"/>
  <c r="K190" i="3" s="1"/>
  <c r="D190" i="3"/>
  <c r="C190" i="3"/>
  <c r="B190" i="3"/>
  <c r="K189" i="3"/>
  <c r="I189" i="3"/>
  <c r="H189" i="3"/>
  <c r="G189" i="3"/>
  <c r="J189" i="3" s="1"/>
  <c r="F189" i="3"/>
  <c r="E189" i="3"/>
  <c r="D189" i="3"/>
  <c r="C189" i="3"/>
  <c r="B189" i="3"/>
  <c r="K188" i="3"/>
  <c r="I188" i="3"/>
  <c r="H188" i="3"/>
  <c r="G188" i="3"/>
  <c r="F188" i="3"/>
  <c r="E188" i="3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B187" i="3"/>
  <c r="I186" i="3"/>
  <c r="H186" i="3"/>
  <c r="G186" i="3"/>
  <c r="J186" i="3" s="1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H181" i="3"/>
  <c r="G181" i="3"/>
  <c r="J181" i="3" s="1"/>
  <c r="F181" i="3"/>
  <c r="E181" i="3"/>
  <c r="D181" i="3"/>
  <c r="C181" i="3"/>
  <c r="I181" i="3" s="1"/>
  <c r="B181" i="3"/>
  <c r="K180" i="3"/>
  <c r="I180" i="3"/>
  <c r="H180" i="3"/>
  <c r="G180" i="3"/>
  <c r="F180" i="3"/>
  <c r="E180" i="3"/>
  <c r="D180" i="3"/>
  <c r="J180" i="3" s="1"/>
  <c r="C180" i="3"/>
  <c r="B180" i="3"/>
  <c r="K179" i="3"/>
  <c r="H179" i="3"/>
  <c r="G179" i="3"/>
  <c r="F179" i="3"/>
  <c r="E179" i="3"/>
  <c r="D179" i="3"/>
  <c r="C179" i="3"/>
  <c r="B179" i="3"/>
  <c r="I178" i="3"/>
  <c r="H178" i="3"/>
  <c r="G178" i="3"/>
  <c r="J178" i="3" s="1"/>
  <c r="F178" i="3"/>
  <c r="E178" i="3"/>
  <c r="D178" i="3"/>
  <c r="C178" i="3"/>
  <c r="B178" i="3"/>
  <c r="K177" i="3"/>
  <c r="J177" i="3"/>
  <c r="I177" i="3"/>
  <c r="H177" i="3"/>
  <c r="G177" i="3"/>
  <c r="F177" i="3"/>
  <c r="E177" i="3"/>
  <c r="D177" i="3"/>
  <c r="C177" i="3"/>
  <c r="B177" i="3"/>
  <c r="K176" i="3"/>
  <c r="H176" i="3"/>
  <c r="G176" i="3"/>
  <c r="F176" i="3"/>
  <c r="E176" i="3"/>
  <c r="D176" i="3"/>
  <c r="J176" i="3" s="1"/>
  <c r="C176" i="3"/>
  <c r="I176" i="3" s="1"/>
  <c r="B176" i="3"/>
  <c r="K175" i="3"/>
  <c r="H175" i="3"/>
  <c r="G175" i="3"/>
  <c r="F175" i="3"/>
  <c r="E175" i="3"/>
  <c r="D175" i="3"/>
  <c r="C175" i="3"/>
  <c r="I175" i="3" s="1"/>
  <c r="B175" i="3"/>
  <c r="I174" i="3"/>
  <c r="H174" i="3"/>
  <c r="G174" i="3"/>
  <c r="J174" i="3" s="1"/>
  <c r="F174" i="3"/>
  <c r="E174" i="3"/>
  <c r="K174" i="3" s="1"/>
  <c r="D174" i="3"/>
  <c r="C174" i="3"/>
  <c r="B174" i="3"/>
  <c r="K173" i="3"/>
  <c r="H173" i="3"/>
  <c r="G173" i="3"/>
  <c r="J173" i="3" s="1"/>
  <c r="F173" i="3"/>
  <c r="E173" i="3"/>
  <c r="D173" i="3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H171" i="3"/>
  <c r="G171" i="3"/>
  <c r="F171" i="3"/>
  <c r="E171" i="3"/>
  <c r="K171" i="3" s="1"/>
  <c r="D171" i="3"/>
  <c r="J171" i="3" s="1"/>
  <c r="C171" i="3"/>
  <c r="B171" i="3"/>
  <c r="I170" i="3"/>
  <c r="H170" i="3"/>
  <c r="G170" i="3"/>
  <c r="J170" i="3" s="1"/>
  <c r="F170" i="3"/>
  <c r="E170" i="3"/>
  <c r="K170" i="3" s="1"/>
  <c r="D170" i="3"/>
  <c r="C170" i="3"/>
  <c r="B170" i="3"/>
  <c r="K169" i="3"/>
  <c r="I169" i="3"/>
  <c r="H169" i="3"/>
  <c r="G169" i="3"/>
  <c r="J169" i="3" s="1"/>
  <c r="F169" i="3"/>
  <c r="E169" i="3"/>
  <c r="D169" i="3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H163" i="3"/>
  <c r="K163" i="3" s="1"/>
  <c r="G163" i="3"/>
  <c r="F163" i="3"/>
  <c r="I163" i="3" s="1"/>
  <c r="E163" i="3"/>
  <c r="D163" i="3"/>
  <c r="C163" i="3"/>
  <c r="B163" i="3"/>
  <c r="J162" i="3"/>
  <c r="I162" i="3"/>
  <c r="H162" i="3"/>
  <c r="K162" i="3" s="1"/>
  <c r="G162" i="3"/>
  <c r="F162" i="3"/>
  <c r="E162" i="3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K159" i="3" s="1"/>
  <c r="G159" i="3"/>
  <c r="F159" i="3"/>
  <c r="I159" i="3" s="1"/>
  <c r="E159" i="3"/>
  <c r="D159" i="3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H156" i="3"/>
  <c r="G156" i="3"/>
  <c r="F156" i="3"/>
  <c r="I156" i="3" s="1"/>
  <c r="E156" i="3"/>
  <c r="K156" i="3" s="1"/>
  <c r="D156" i="3"/>
  <c r="J156" i="3" s="1"/>
  <c r="C156" i="3"/>
  <c r="B156" i="3"/>
  <c r="H155" i="3"/>
  <c r="K155" i="3" s="1"/>
  <c r="G155" i="3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F152" i="3"/>
  <c r="I152" i="3" s="1"/>
  <c r="E152" i="3"/>
  <c r="K152" i="3" s="1"/>
  <c r="D152" i="3"/>
  <c r="J152" i="3" s="1"/>
  <c r="C152" i="3"/>
  <c r="B152" i="3"/>
  <c r="H151" i="3"/>
  <c r="K151" i="3" s="1"/>
  <c r="G151" i="3"/>
  <c r="F151" i="3"/>
  <c r="I151" i="3" s="1"/>
  <c r="E151" i="3"/>
  <c r="D151" i="3"/>
  <c r="C151" i="3"/>
  <c r="B151" i="3"/>
  <c r="J150" i="3"/>
  <c r="I150" i="3"/>
  <c r="H150" i="3"/>
  <c r="K150" i="3" s="1"/>
  <c r="G150" i="3"/>
  <c r="F150" i="3"/>
  <c r="E150" i="3"/>
  <c r="D150" i="3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F148" i="3"/>
  <c r="I148" i="3" s="1"/>
  <c r="E148" i="3"/>
  <c r="K148" i="3" s="1"/>
  <c r="D148" i="3"/>
  <c r="J148" i="3" s="1"/>
  <c r="C148" i="3"/>
  <c r="B148" i="3"/>
  <c r="H147" i="3"/>
  <c r="K147" i="3" s="1"/>
  <c r="G147" i="3"/>
  <c r="F147" i="3"/>
  <c r="I147" i="3" s="1"/>
  <c r="E147" i="3"/>
  <c r="D147" i="3"/>
  <c r="C147" i="3"/>
  <c r="B147" i="3"/>
  <c r="J146" i="3"/>
  <c r="I146" i="3"/>
  <c r="H146" i="3"/>
  <c r="K146" i="3" s="1"/>
  <c r="G146" i="3"/>
  <c r="F146" i="3"/>
  <c r="E146" i="3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F144" i="3"/>
  <c r="I144" i="3" s="1"/>
  <c r="E144" i="3"/>
  <c r="K144" i="3" s="1"/>
  <c r="D144" i="3"/>
  <c r="J144" i="3" s="1"/>
  <c r="C144" i="3"/>
  <c r="B144" i="3"/>
  <c r="H143" i="3"/>
  <c r="K143" i="3" s="1"/>
  <c r="G143" i="3"/>
  <c r="F143" i="3"/>
  <c r="I143" i="3" s="1"/>
  <c r="E143" i="3"/>
  <c r="D143" i="3"/>
  <c r="C143" i="3"/>
  <c r="B143" i="3"/>
  <c r="J142" i="3"/>
  <c r="I142" i="3"/>
  <c r="H142" i="3"/>
  <c r="K142" i="3" s="1"/>
  <c r="G142" i="3"/>
  <c r="F142" i="3"/>
  <c r="E142" i="3"/>
  <c r="D142" i="3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I140" i="3" s="1"/>
  <c r="E140" i="3"/>
  <c r="K140" i="3" s="1"/>
  <c r="D140" i="3"/>
  <c r="J140" i="3" s="1"/>
  <c r="C140" i="3"/>
  <c r="B140" i="3"/>
  <c r="H139" i="3"/>
  <c r="K139" i="3" s="1"/>
  <c r="G139" i="3"/>
  <c r="F139" i="3"/>
  <c r="I139" i="3" s="1"/>
  <c r="E139" i="3"/>
  <c r="D139" i="3"/>
  <c r="J139" i="3" s="1"/>
  <c r="C139" i="3"/>
  <c r="B139" i="3"/>
  <c r="J138" i="3"/>
  <c r="I138" i="3"/>
  <c r="H138" i="3"/>
  <c r="K138" i="3" s="1"/>
  <c r="G138" i="3"/>
  <c r="F138" i="3"/>
  <c r="E138" i="3"/>
  <c r="D138" i="3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K135" i="3" s="1"/>
  <c r="G135" i="3"/>
  <c r="F135" i="3"/>
  <c r="I135" i="3" s="1"/>
  <c r="E135" i="3"/>
  <c r="D135" i="3"/>
  <c r="J135" i="3" s="1"/>
  <c r="C135" i="3"/>
  <c r="B135" i="3"/>
  <c r="J134" i="3"/>
  <c r="H134" i="3"/>
  <c r="K134" i="3" s="1"/>
  <c r="G134" i="3"/>
  <c r="F134" i="3"/>
  <c r="I134" i="3" s="1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I132" i="3" s="1"/>
  <c r="E132" i="3"/>
  <c r="K132" i="3" s="1"/>
  <c r="D132" i="3"/>
  <c r="J132" i="3" s="1"/>
  <c r="C132" i="3"/>
  <c r="B132" i="3"/>
  <c r="H131" i="3"/>
  <c r="K131" i="3" s="1"/>
  <c r="G131" i="3"/>
  <c r="F131" i="3"/>
  <c r="I131" i="3" s="1"/>
  <c r="E131" i="3"/>
  <c r="D131" i="3"/>
  <c r="J131" i="3" s="1"/>
  <c r="C131" i="3"/>
  <c r="B131" i="3"/>
  <c r="J130" i="3"/>
  <c r="H130" i="3"/>
  <c r="K130" i="3" s="1"/>
  <c r="G130" i="3"/>
  <c r="F130" i="3"/>
  <c r="I130" i="3" s="1"/>
  <c r="E130" i="3"/>
  <c r="D130" i="3"/>
  <c r="C130" i="3"/>
  <c r="B130" i="3"/>
  <c r="H129" i="3"/>
  <c r="K129" i="3" s="1"/>
  <c r="G129" i="3"/>
  <c r="F129" i="3"/>
  <c r="E129" i="3"/>
  <c r="D129" i="3"/>
  <c r="J129" i="3" s="1"/>
  <c r="C129" i="3"/>
  <c r="I129" i="3" s="1"/>
  <c r="B129" i="3"/>
  <c r="H128" i="3"/>
  <c r="G128" i="3"/>
  <c r="F128" i="3"/>
  <c r="I128" i="3" s="1"/>
  <c r="E128" i="3"/>
  <c r="K128" i="3" s="1"/>
  <c r="D128" i="3"/>
  <c r="J128" i="3" s="1"/>
  <c r="C128" i="3"/>
  <c r="B128" i="3"/>
  <c r="H127" i="3"/>
  <c r="K127" i="3" s="1"/>
  <c r="G127" i="3"/>
  <c r="F127" i="3"/>
  <c r="I127" i="3" s="1"/>
  <c r="E127" i="3"/>
  <c r="D127" i="3"/>
  <c r="C127" i="3"/>
  <c r="B127" i="3"/>
  <c r="J126" i="3"/>
  <c r="H126" i="3"/>
  <c r="K126" i="3" s="1"/>
  <c r="G126" i="3"/>
  <c r="F126" i="3"/>
  <c r="I126" i="3" s="1"/>
  <c r="E126" i="3"/>
  <c r="D126" i="3"/>
  <c r="C126" i="3"/>
  <c r="B126" i="3"/>
  <c r="J125" i="3"/>
  <c r="H125" i="3"/>
  <c r="K125" i="3" s="1"/>
  <c r="G125" i="3"/>
  <c r="F125" i="3"/>
  <c r="E125" i="3"/>
  <c r="D125" i="3"/>
  <c r="C125" i="3"/>
  <c r="I125" i="3" s="1"/>
  <c r="B125" i="3"/>
  <c r="J124" i="3"/>
  <c r="H124" i="3"/>
  <c r="G124" i="3"/>
  <c r="F124" i="3"/>
  <c r="I124" i="3" s="1"/>
  <c r="E124" i="3"/>
  <c r="K124" i="3" s="1"/>
  <c r="D124" i="3"/>
  <c r="C124" i="3"/>
  <c r="B124" i="3"/>
  <c r="I123" i="3"/>
  <c r="H123" i="3"/>
  <c r="K123" i="3" s="1"/>
  <c r="G123" i="3"/>
  <c r="F123" i="3"/>
  <c r="E123" i="3"/>
  <c r="D123" i="3"/>
  <c r="J123" i="3" s="1"/>
  <c r="C123" i="3"/>
  <c r="B123" i="3"/>
  <c r="K122" i="3"/>
  <c r="J122" i="3"/>
  <c r="H122" i="3"/>
  <c r="G122" i="3"/>
  <c r="F122" i="3"/>
  <c r="E122" i="3"/>
  <c r="D122" i="3"/>
  <c r="C122" i="3"/>
  <c r="I122" i="3" s="1"/>
  <c r="B122" i="3"/>
  <c r="H121" i="3"/>
  <c r="K121" i="3" s="1"/>
  <c r="G121" i="3"/>
  <c r="F121" i="3"/>
  <c r="E121" i="3"/>
  <c r="D121" i="3"/>
  <c r="J121" i="3" s="1"/>
  <c r="C121" i="3"/>
  <c r="I121" i="3" s="1"/>
  <c r="B121" i="3"/>
  <c r="H120" i="3"/>
  <c r="G120" i="3"/>
  <c r="F120" i="3"/>
  <c r="I120" i="3" s="1"/>
  <c r="E120" i="3"/>
  <c r="K120" i="3" s="1"/>
  <c r="D120" i="3"/>
  <c r="J120" i="3" s="1"/>
  <c r="C120" i="3"/>
  <c r="B120" i="3"/>
  <c r="I119" i="3"/>
  <c r="H119" i="3"/>
  <c r="K119" i="3" s="1"/>
  <c r="G119" i="3"/>
  <c r="F119" i="3"/>
  <c r="E119" i="3"/>
  <c r="D119" i="3"/>
  <c r="J119" i="3" s="1"/>
  <c r="C119" i="3"/>
  <c r="B119" i="3"/>
  <c r="K118" i="3"/>
  <c r="J118" i="3"/>
  <c r="H118" i="3"/>
  <c r="G118" i="3"/>
  <c r="F118" i="3"/>
  <c r="E118" i="3"/>
  <c r="D118" i="3"/>
  <c r="C118" i="3"/>
  <c r="I118" i="3" s="1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F116" i="3"/>
  <c r="I116" i="3" s="1"/>
  <c r="E116" i="3"/>
  <c r="K116" i="3" s="1"/>
  <c r="D116" i="3"/>
  <c r="J116" i="3" s="1"/>
  <c r="C116" i="3"/>
  <c r="B116" i="3"/>
  <c r="H115" i="3"/>
  <c r="K115" i="3" s="1"/>
  <c r="G115" i="3"/>
  <c r="F115" i="3"/>
  <c r="I115" i="3" s="1"/>
  <c r="E115" i="3"/>
  <c r="D115" i="3"/>
  <c r="C115" i="3"/>
  <c r="B115" i="3"/>
  <c r="J114" i="3"/>
  <c r="I114" i="3"/>
  <c r="H114" i="3"/>
  <c r="K114" i="3" s="1"/>
  <c r="G114" i="3"/>
  <c r="F114" i="3"/>
  <c r="E114" i="3"/>
  <c r="D114" i="3"/>
  <c r="C114" i="3"/>
  <c r="B114" i="3"/>
  <c r="K113" i="3"/>
  <c r="J113" i="3"/>
  <c r="H113" i="3"/>
  <c r="G113" i="3"/>
  <c r="F113" i="3"/>
  <c r="E113" i="3"/>
  <c r="D113" i="3"/>
  <c r="C113" i="3"/>
  <c r="I113" i="3" s="1"/>
  <c r="B113" i="3"/>
  <c r="J112" i="3"/>
  <c r="H112" i="3"/>
  <c r="G112" i="3"/>
  <c r="F112" i="3"/>
  <c r="I112" i="3" s="1"/>
  <c r="E112" i="3"/>
  <c r="K112" i="3" s="1"/>
  <c r="D112" i="3"/>
  <c r="C112" i="3"/>
  <c r="B112" i="3"/>
  <c r="I111" i="3"/>
  <c r="H111" i="3"/>
  <c r="K111" i="3" s="1"/>
  <c r="G111" i="3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H108" i="3"/>
  <c r="G108" i="3"/>
  <c r="F108" i="3"/>
  <c r="I108" i="3" s="1"/>
  <c r="E108" i="3"/>
  <c r="K108" i="3" s="1"/>
  <c r="D108" i="3"/>
  <c r="J108" i="3" s="1"/>
  <c r="C108" i="3"/>
  <c r="B108" i="3"/>
  <c r="I107" i="3"/>
  <c r="H107" i="3"/>
  <c r="K107" i="3" s="1"/>
  <c r="G107" i="3"/>
  <c r="F107" i="3"/>
  <c r="E107" i="3"/>
  <c r="D107" i="3"/>
  <c r="J107" i="3" s="1"/>
  <c r="C107" i="3"/>
  <c r="B107" i="3"/>
  <c r="K106" i="3"/>
  <c r="J106" i="3"/>
  <c r="H106" i="3"/>
  <c r="G106" i="3"/>
  <c r="F106" i="3"/>
  <c r="E106" i="3"/>
  <c r="D106" i="3"/>
  <c r="C106" i="3"/>
  <c r="I106" i="3" s="1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I104" i="3" s="1"/>
  <c r="E104" i="3"/>
  <c r="K104" i="3" s="1"/>
  <c r="D104" i="3"/>
  <c r="J104" i="3" s="1"/>
  <c r="C104" i="3"/>
  <c r="B104" i="3"/>
  <c r="H103" i="3"/>
  <c r="K103" i="3" s="1"/>
  <c r="G103" i="3"/>
  <c r="F103" i="3"/>
  <c r="I103" i="3" s="1"/>
  <c r="E103" i="3"/>
  <c r="D103" i="3"/>
  <c r="C103" i="3"/>
  <c r="B103" i="3"/>
  <c r="J102" i="3"/>
  <c r="I102" i="3"/>
  <c r="H102" i="3"/>
  <c r="K102" i="3" s="1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J100" i="3" s="1"/>
  <c r="F100" i="3"/>
  <c r="I100" i="3" s="1"/>
  <c r="E100" i="3"/>
  <c r="K100" i="3" s="1"/>
  <c r="D100" i="3"/>
  <c r="C100" i="3"/>
  <c r="B100" i="3"/>
  <c r="H99" i="3"/>
  <c r="K99" i="3" s="1"/>
  <c r="G99" i="3"/>
  <c r="F99" i="3"/>
  <c r="I99" i="3" s="1"/>
  <c r="E99" i="3"/>
  <c r="D99" i="3"/>
  <c r="C99" i="3"/>
  <c r="B99" i="3"/>
  <c r="J98" i="3"/>
  <c r="I98" i="3"/>
  <c r="H98" i="3"/>
  <c r="K98" i="3" s="1"/>
  <c r="G98" i="3"/>
  <c r="F98" i="3"/>
  <c r="E98" i="3"/>
  <c r="D98" i="3"/>
  <c r="C98" i="3"/>
  <c r="B98" i="3"/>
  <c r="J97" i="3"/>
  <c r="H97" i="3"/>
  <c r="G97" i="3"/>
  <c r="F97" i="3"/>
  <c r="E97" i="3"/>
  <c r="K97" i="3" s="1"/>
  <c r="D97" i="3"/>
  <c r="C97" i="3"/>
  <c r="I97" i="3" s="1"/>
  <c r="B97" i="3"/>
  <c r="J96" i="3"/>
  <c r="H96" i="3"/>
  <c r="G96" i="3"/>
  <c r="F96" i="3"/>
  <c r="I96" i="3" s="1"/>
  <c r="E96" i="3"/>
  <c r="K96" i="3" s="1"/>
  <c r="D96" i="3"/>
  <c r="C96" i="3"/>
  <c r="B96" i="3"/>
  <c r="H95" i="3"/>
  <c r="K95" i="3" s="1"/>
  <c r="G95" i="3"/>
  <c r="F95" i="3"/>
  <c r="I95" i="3" s="1"/>
  <c r="E95" i="3"/>
  <c r="D95" i="3"/>
  <c r="J95" i="3" s="1"/>
  <c r="C95" i="3"/>
  <c r="B95" i="3"/>
  <c r="J94" i="3"/>
  <c r="H94" i="3"/>
  <c r="K94" i="3" s="1"/>
  <c r="G94" i="3"/>
  <c r="F94" i="3"/>
  <c r="E94" i="3"/>
  <c r="D94" i="3"/>
  <c r="C94" i="3"/>
  <c r="I94" i="3" s="1"/>
  <c r="B94" i="3"/>
  <c r="J93" i="3"/>
  <c r="H93" i="3"/>
  <c r="G93" i="3"/>
  <c r="F93" i="3"/>
  <c r="E93" i="3"/>
  <c r="D93" i="3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I91" i="3"/>
  <c r="H91" i="3"/>
  <c r="K91" i="3" s="1"/>
  <c r="G91" i="3"/>
  <c r="F91" i="3"/>
  <c r="E91" i="3"/>
  <c r="D91" i="3"/>
  <c r="J91" i="3" s="1"/>
  <c r="C91" i="3"/>
  <c r="B91" i="3"/>
  <c r="K90" i="3"/>
  <c r="J90" i="3"/>
  <c r="H90" i="3"/>
  <c r="G90" i="3"/>
  <c r="F90" i="3"/>
  <c r="E90" i="3"/>
  <c r="D90" i="3"/>
  <c r="C90" i="3"/>
  <c r="I90" i="3" s="1"/>
  <c r="B90" i="3"/>
  <c r="H89" i="3"/>
  <c r="K89" i="3" s="1"/>
  <c r="G89" i="3"/>
  <c r="F89" i="3"/>
  <c r="E89" i="3"/>
  <c r="D89" i="3"/>
  <c r="J89" i="3" s="1"/>
  <c r="C89" i="3"/>
  <c r="I89" i="3" s="1"/>
  <c r="B89" i="3"/>
  <c r="H88" i="3"/>
  <c r="G88" i="3"/>
  <c r="F88" i="3"/>
  <c r="I88" i="3" s="1"/>
  <c r="E88" i="3"/>
  <c r="K88" i="3" s="1"/>
  <c r="D88" i="3"/>
  <c r="J88" i="3" s="1"/>
  <c r="C88" i="3"/>
  <c r="B88" i="3"/>
  <c r="I87" i="3"/>
  <c r="H87" i="3"/>
  <c r="K87" i="3" s="1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I86" i="3" s="1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F84" i="3"/>
  <c r="I84" i="3" s="1"/>
  <c r="E84" i="3"/>
  <c r="K84" i="3" s="1"/>
  <c r="D84" i="3"/>
  <c r="C84" i="3"/>
  <c r="B84" i="3"/>
  <c r="H83" i="3"/>
  <c r="K83" i="3" s="1"/>
  <c r="G83" i="3"/>
  <c r="F83" i="3"/>
  <c r="I83" i="3" s="1"/>
  <c r="E83" i="3"/>
  <c r="D83" i="3"/>
  <c r="C83" i="3"/>
  <c r="B83" i="3"/>
  <c r="J82" i="3"/>
  <c r="I82" i="3"/>
  <c r="H82" i="3"/>
  <c r="K82" i="3" s="1"/>
  <c r="G82" i="3"/>
  <c r="F82" i="3"/>
  <c r="E82" i="3"/>
  <c r="D82" i="3"/>
  <c r="C82" i="3"/>
  <c r="B82" i="3"/>
  <c r="K81" i="3"/>
  <c r="J81" i="3"/>
  <c r="H81" i="3"/>
  <c r="G81" i="3"/>
  <c r="F81" i="3"/>
  <c r="E81" i="3"/>
  <c r="D81" i="3"/>
  <c r="C81" i="3"/>
  <c r="I81" i="3" s="1"/>
  <c r="B81" i="3"/>
  <c r="J80" i="3"/>
  <c r="H80" i="3"/>
  <c r="G80" i="3"/>
  <c r="F80" i="3"/>
  <c r="I80" i="3" s="1"/>
  <c r="E80" i="3"/>
  <c r="K80" i="3" s="1"/>
  <c r="D80" i="3"/>
  <c r="C80" i="3"/>
  <c r="B80" i="3"/>
  <c r="I79" i="3"/>
  <c r="H79" i="3"/>
  <c r="K79" i="3" s="1"/>
  <c r="G79" i="3"/>
  <c r="F79" i="3"/>
  <c r="E79" i="3"/>
  <c r="D79" i="3"/>
  <c r="J79" i="3" s="1"/>
  <c r="C79" i="3"/>
  <c r="B79" i="3"/>
  <c r="K78" i="3"/>
  <c r="J78" i="3"/>
  <c r="H78" i="3"/>
  <c r="G78" i="3"/>
  <c r="F78" i="3"/>
  <c r="E78" i="3"/>
  <c r="D78" i="3"/>
  <c r="C78" i="3"/>
  <c r="I78" i="3" s="1"/>
  <c r="B78" i="3"/>
  <c r="H77" i="3"/>
  <c r="G77" i="3"/>
  <c r="F77" i="3"/>
  <c r="E77" i="3"/>
  <c r="K77" i="3" s="1"/>
  <c r="D77" i="3"/>
  <c r="J77" i="3" s="1"/>
  <c r="C77" i="3"/>
  <c r="I77" i="3" s="1"/>
  <c r="B77" i="3"/>
  <c r="H76" i="3"/>
  <c r="G76" i="3"/>
  <c r="F76" i="3"/>
  <c r="I76" i="3" s="1"/>
  <c r="E76" i="3"/>
  <c r="K76" i="3" s="1"/>
  <c r="D76" i="3"/>
  <c r="J76" i="3" s="1"/>
  <c r="C76" i="3"/>
  <c r="B76" i="3"/>
  <c r="I75" i="3"/>
  <c r="H75" i="3"/>
  <c r="K75" i="3" s="1"/>
  <c r="G75" i="3"/>
  <c r="F75" i="3"/>
  <c r="E75" i="3"/>
  <c r="D75" i="3"/>
  <c r="J75" i="3" s="1"/>
  <c r="C75" i="3"/>
  <c r="B75" i="3"/>
  <c r="K74" i="3"/>
  <c r="J74" i="3"/>
  <c r="H74" i="3"/>
  <c r="G74" i="3"/>
  <c r="F74" i="3"/>
  <c r="I74" i="3" s="1"/>
  <c r="E74" i="3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H72" i="3"/>
  <c r="G72" i="3"/>
  <c r="F72" i="3"/>
  <c r="I72" i="3" s="1"/>
  <c r="E72" i="3"/>
  <c r="K72" i="3" s="1"/>
  <c r="D72" i="3"/>
  <c r="C72" i="3"/>
  <c r="B72" i="3"/>
  <c r="H71" i="3"/>
  <c r="K71" i="3" s="1"/>
  <c r="G71" i="3"/>
  <c r="F71" i="3"/>
  <c r="I71" i="3" s="1"/>
  <c r="E71" i="3"/>
  <c r="D71" i="3"/>
  <c r="C71" i="3"/>
  <c r="B71" i="3"/>
  <c r="J70" i="3"/>
  <c r="I70" i="3"/>
  <c r="H70" i="3"/>
  <c r="K70" i="3" s="1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J68" i="3" s="1"/>
  <c r="F68" i="3"/>
  <c r="I68" i="3" s="1"/>
  <c r="E68" i="3"/>
  <c r="K68" i="3" s="1"/>
  <c r="D68" i="3"/>
  <c r="C68" i="3"/>
  <c r="B68" i="3"/>
  <c r="H67" i="3"/>
  <c r="K67" i="3" s="1"/>
  <c r="G67" i="3"/>
  <c r="F67" i="3"/>
  <c r="I67" i="3" s="1"/>
  <c r="E67" i="3"/>
  <c r="D67" i="3"/>
  <c r="C67" i="3"/>
  <c r="B67" i="3"/>
  <c r="J66" i="3"/>
  <c r="I66" i="3"/>
  <c r="H66" i="3"/>
  <c r="K66" i="3" s="1"/>
  <c r="G66" i="3"/>
  <c r="F66" i="3"/>
  <c r="E66" i="3"/>
  <c r="D66" i="3"/>
  <c r="C66" i="3"/>
  <c r="B66" i="3"/>
  <c r="J65" i="3"/>
  <c r="H65" i="3"/>
  <c r="G65" i="3"/>
  <c r="F65" i="3"/>
  <c r="E65" i="3"/>
  <c r="K65" i="3" s="1"/>
  <c r="D65" i="3"/>
  <c r="C65" i="3"/>
  <c r="I65" i="3" s="1"/>
  <c r="B65" i="3"/>
  <c r="J64" i="3"/>
  <c r="H64" i="3"/>
  <c r="G64" i="3"/>
  <c r="F64" i="3"/>
  <c r="I64" i="3" s="1"/>
  <c r="E64" i="3"/>
  <c r="K64" i="3" s="1"/>
  <c r="D64" i="3"/>
  <c r="C64" i="3"/>
  <c r="B64" i="3"/>
  <c r="H63" i="3"/>
  <c r="K63" i="3" s="1"/>
  <c r="G63" i="3"/>
  <c r="F63" i="3"/>
  <c r="I63" i="3" s="1"/>
  <c r="E63" i="3"/>
  <c r="D63" i="3"/>
  <c r="J63" i="3" s="1"/>
  <c r="C63" i="3"/>
  <c r="B63" i="3"/>
  <c r="J62" i="3"/>
  <c r="H62" i="3"/>
  <c r="K62" i="3" s="1"/>
  <c r="G62" i="3"/>
  <c r="F62" i="3"/>
  <c r="E62" i="3"/>
  <c r="D62" i="3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J60" i="3"/>
  <c r="H60" i="3"/>
  <c r="G60" i="3"/>
  <c r="F60" i="3"/>
  <c r="I60" i="3" s="1"/>
  <c r="E60" i="3"/>
  <c r="K60" i="3" s="1"/>
  <c r="D60" i="3"/>
  <c r="C60" i="3"/>
  <c r="B60" i="3"/>
  <c r="I59" i="3"/>
  <c r="H59" i="3"/>
  <c r="K59" i="3" s="1"/>
  <c r="G59" i="3"/>
  <c r="F59" i="3"/>
  <c r="E59" i="3"/>
  <c r="D59" i="3"/>
  <c r="J59" i="3" s="1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K57" i="3" s="1"/>
  <c r="G57" i="3"/>
  <c r="F57" i="3"/>
  <c r="E57" i="3"/>
  <c r="D57" i="3"/>
  <c r="J57" i="3" s="1"/>
  <c r="C57" i="3"/>
  <c r="I57" i="3" s="1"/>
  <c r="B57" i="3"/>
  <c r="H56" i="3"/>
  <c r="G56" i="3"/>
  <c r="F56" i="3"/>
  <c r="I56" i="3" s="1"/>
  <c r="E56" i="3"/>
  <c r="K56" i="3" s="1"/>
  <c r="D56" i="3"/>
  <c r="J56" i="3" s="1"/>
  <c r="C56" i="3"/>
  <c r="B56" i="3"/>
  <c r="K55" i="3"/>
  <c r="I55" i="3"/>
  <c r="H55" i="3"/>
  <c r="G55" i="3"/>
  <c r="F55" i="3"/>
  <c r="E55" i="3"/>
  <c r="D55" i="3"/>
  <c r="J55" i="3" s="1"/>
  <c r="C55" i="3"/>
  <c r="B55" i="3"/>
  <c r="K54" i="3"/>
  <c r="J54" i="3"/>
  <c r="H54" i="3"/>
  <c r="G54" i="3"/>
  <c r="F54" i="3"/>
  <c r="I54" i="3" s="1"/>
  <c r="E54" i="3"/>
  <c r="D54" i="3"/>
  <c r="C54" i="3"/>
  <c r="B54" i="3"/>
  <c r="H53" i="3"/>
  <c r="K53" i="3" s="1"/>
  <c r="G53" i="3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I51" i="3"/>
  <c r="H51" i="3"/>
  <c r="G51" i="3"/>
  <c r="F51" i="3"/>
  <c r="E51" i="3"/>
  <c r="D51" i="3"/>
  <c r="J51" i="3" s="1"/>
  <c r="C51" i="3"/>
  <c r="B51" i="3"/>
  <c r="K50" i="3"/>
  <c r="J50" i="3"/>
  <c r="H50" i="3"/>
  <c r="G50" i="3"/>
  <c r="F50" i="3"/>
  <c r="E50" i="3"/>
  <c r="D50" i="3"/>
  <c r="C50" i="3"/>
  <c r="I50" i="3" s="1"/>
  <c r="B50" i="3"/>
  <c r="H49" i="3"/>
  <c r="G49" i="3"/>
  <c r="F49" i="3"/>
  <c r="E49" i="3"/>
  <c r="K49" i="3" s="1"/>
  <c r="D49" i="3"/>
  <c r="J49" i="3" s="1"/>
  <c r="C49" i="3"/>
  <c r="I49" i="3" s="1"/>
  <c r="B49" i="3"/>
  <c r="J48" i="3"/>
  <c r="H48" i="3"/>
  <c r="G48" i="3"/>
  <c r="F48" i="3"/>
  <c r="I48" i="3" s="1"/>
  <c r="E48" i="3"/>
  <c r="K48" i="3" s="1"/>
  <c r="D48" i="3"/>
  <c r="C48" i="3"/>
  <c r="B48" i="3"/>
  <c r="K47" i="3"/>
  <c r="H47" i="3"/>
  <c r="G47" i="3"/>
  <c r="F47" i="3"/>
  <c r="I47" i="3" s="1"/>
  <c r="E47" i="3"/>
  <c r="D47" i="3"/>
  <c r="C47" i="3"/>
  <c r="B47" i="3"/>
  <c r="J46" i="3"/>
  <c r="I46" i="3"/>
  <c r="H46" i="3"/>
  <c r="K46" i="3" s="1"/>
  <c r="G46" i="3"/>
  <c r="F46" i="3"/>
  <c r="E46" i="3"/>
  <c r="D46" i="3"/>
  <c r="C46" i="3"/>
  <c r="B46" i="3"/>
  <c r="K45" i="3"/>
  <c r="J45" i="3"/>
  <c r="H45" i="3"/>
  <c r="G45" i="3"/>
  <c r="F45" i="3"/>
  <c r="E45" i="3"/>
  <c r="D45" i="3"/>
  <c r="C45" i="3"/>
  <c r="I45" i="3" s="1"/>
  <c r="B45" i="3"/>
  <c r="J44" i="3"/>
  <c r="H44" i="3"/>
  <c r="G44" i="3"/>
  <c r="F44" i="3"/>
  <c r="I44" i="3" s="1"/>
  <c r="E44" i="3"/>
  <c r="K44" i="3" s="1"/>
  <c r="D44" i="3"/>
  <c r="C44" i="3"/>
  <c r="B44" i="3"/>
  <c r="H43" i="3"/>
  <c r="K43" i="3" s="1"/>
  <c r="G43" i="3"/>
  <c r="F43" i="3"/>
  <c r="E43" i="3"/>
  <c r="D43" i="3"/>
  <c r="J43" i="3" s="1"/>
  <c r="C43" i="3"/>
  <c r="I43" i="3" s="1"/>
  <c r="B43" i="3"/>
  <c r="J42" i="3"/>
  <c r="H42" i="3"/>
  <c r="G42" i="3"/>
  <c r="F42" i="3"/>
  <c r="E42" i="3"/>
  <c r="K42" i="3" s="1"/>
  <c r="D42" i="3"/>
  <c r="C42" i="3"/>
  <c r="I42" i="3" s="1"/>
  <c r="B42" i="3"/>
  <c r="K41" i="3"/>
  <c r="H41" i="3"/>
  <c r="G41" i="3"/>
  <c r="J41" i="3" s="1"/>
  <c r="F41" i="3"/>
  <c r="E41" i="3"/>
  <c r="D41" i="3"/>
  <c r="C41" i="3"/>
  <c r="I41" i="3" s="1"/>
  <c r="B41" i="3"/>
  <c r="H40" i="3"/>
  <c r="G40" i="3"/>
  <c r="J40" i="3" s="1"/>
  <c r="F40" i="3"/>
  <c r="I40" i="3" s="1"/>
  <c r="E40" i="3"/>
  <c r="K40" i="3" s="1"/>
  <c r="D40" i="3"/>
  <c r="C40" i="3"/>
  <c r="B40" i="3"/>
  <c r="I39" i="3"/>
  <c r="H39" i="3"/>
  <c r="K39" i="3" s="1"/>
  <c r="G39" i="3"/>
  <c r="F39" i="3"/>
  <c r="E39" i="3"/>
  <c r="D39" i="3"/>
  <c r="J39" i="3" s="1"/>
  <c r="C39" i="3"/>
  <c r="B39" i="3"/>
  <c r="K38" i="3"/>
  <c r="J38" i="3"/>
  <c r="H38" i="3"/>
  <c r="G38" i="3"/>
  <c r="F38" i="3"/>
  <c r="E38" i="3"/>
  <c r="D38" i="3"/>
  <c r="C38" i="3"/>
  <c r="I38" i="3" s="1"/>
  <c r="B38" i="3"/>
  <c r="H37" i="3"/>
  <c r="K37" i="3" s="1"/>
  <c r="G37" i="3"/>
  <c r="F37" i="3"/>
  <c r="E37" i="3"/>
  <c r="D37" i="3"/>
  <c r="J37" i="3" s="1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H35" i="3"/>
  <c r="K35" i="3" s="1"/>
  <c r="G35" i="3"/>
  <c r="F35" i="3"/>
  <c r="I35" i="3" s="1"/>
  <c r="E35" i="3"/>
  <c r="D35" i="3"/>
  <c r="J35" i="3" s="1"/>
  <c r="C35" i="3"/>
  <c r="B35" i="3"/>
  <c r="J34" i="3"/>
  <c r="H34" i="3"/>
  <c r="G34" i="3"/>
  <c r="F34" i="3"/>
  <c r="E34" i="3"/>
  <c r="K34" i="3" s="1"/>
  <c r="D34" i="3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C31" i="3"/>
  <c r="I31" i="3" s="1"/>
  <c r="B31" i="3"/>
  <c r="J30" i="3"/>
  <c r="I30" i="3"/>
  <c r="H30" i="3"/>
  <c r="G30" i="3"/>
  <c r="F30" i="3"/>
  <c r="E30" i="3"/>
  <c r="K30" i="3" s="1"/>
  <c r="D30" i="3"/>
  <c r="C30" i="3"/>
  <c r="B30" i="3"/>
  <c r="J29" i="3"/>
  <c r="H29" i="3"/>
  <c r="G29" i="3"/>
  <c r="F29" i="3"/>
  <c r="E29" i="3"/>
  <c r="K29" i="3" s="1"/>
  <c r="D29" i="3"/>
  <c r="C29" i="3"/>
  <c r="I29" i="3" s="1"/>
  <c r="B29" i="3"/>
  <c r="H28" i="3"/>
  <c r="G28" i="3"/>
  <c r="J28" i="3" s="1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C27" i="3"/>
  <c r="I27" i="3" s="1"/>
  <c r="B27" i="3"/>
  <c r="J26" i="3"/>
  <c r="I26" i="3"/>
  <c r="H26" i="3"/>
  <c r="G26" i="3"/>
  <c r="F26" i="3"/>
  <c r="E26" i="3"/>
  <c r="K26" i="3" s="1"/>
  <c r="D26" i="3"/>
  <c r="C26" i="3"/>
  <c r="B26" i="3"/>
  <c r="K25" i="3"/>
  <c r="H25" i="3"/>
  <c r="G25" i="3"/>
  <c r="J25" i="3" s="1"/>
  <c r="F25" i="3"/>
  <c r="E25" i="3"/>
  <c r="D25" i="3"/>
  <c r="C25" i="3"/>
  <c r="I25" i="3" s="1"/>
  <c r="B25" i="3"/>
  <c r="H24" i="3"/>
  <c r="G24" i="3"/>
  <c r="F24" i="3"/>
  <c r="I24" i="3" s="1"/>
  <c r="E24" i="3"/>
  <c r="D24" i="3"/>
  <c r="J24" i="3" s="1"/>
  <c r="C24" i="3"/>
  <c r="B24" i="3"/>
  <c r="J23" i="3"/>
  <c r="H23" i="3"/>
  <c r="K23" i="3" s="1"/>
  <c r="G23" i="3"/>
  <c r="F23" i="3"/>
  <c r="I23" i="3" s="1"/>
  <c r="E23" i="3"/>
  <c r="D23" i="3"/>
  <c r="C23" i="3"/>
  <c r="B23" i="3"/>
  <c r="J22" i="3"/>
  <c r="H22" i="3"/>
  <c r="K22" i="3" s="1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K18" i="3" s="1"/>
  <c r="G18" i="3"/>
  <c r="J18" i="3" s="1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H15" i="3"/>
  <c r="G15" i="3"/>
  <c r="F15" i="3"/>
  <c r="I15" i="3" s="1"/>
  <c r="E15" i="3"/>
  <c r="K15" i="3" s="1"/>
  <c r="D15" i="3"/>
  <c r="C15" i="3"/>
  <c r="B15" i="3"/>
  <c r="H14" i="3"/>
  <c r="K14" i="3" s="1"/>
  <c r="G14" i="3"/>
  <c r="J14" i="3" s="1"/>
  <c r="F14" i="3"/>
  <c r="E14" i="3"/>
  <c r="D14" i="3"/>
  <c r="C14" i="3"/>
  <c r="I14" i="3" s="1"/>
  <c r="B14" i="3"/>
  <c r="J13" i="3"/>
  <c r="I13" i="3"/>
  <c r="H13" i="3"/>
  <c r="G13" i="3"/>
  <c r="F13" i="3"/>
  <c r="E13" i="3"/>
  <c r="K13" i="3" s="1"/>
  <c r="D13" i="3"/>
  <c r="C13" i="3"/>
  <c r="B13" i="3"/>
  <c r="K12" i="3"/>
  <c r="H12" i="3"/>
  <c r="G12" i="3"/>
  <c r="F12" i="3"/>
  <c r="E12" i="3"/>
  <c r="D12" i="3"/>
  <c r="J12" i="3" s="1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H10" i="3"/>
  <c r="K10" i="3" s="1"/>
  <c r="G10" i="3"/>
  <c r="J10" i="3" s="1"/>
  <c r="F10" i="3"/>
  <c r="E10" i="3"/>
  <c r="D10" i="3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H6" i="3"/>
  <c r="K6" i="3" s="1"/>
  <c r="G6" i="3"/>
  <c r="J6" i="3" s="1"/>
  <c r="F6" i="3"/>
  <c r="E6" i="3"/>
  <c r="D6" i="3"/>
  <c r="C6" i="3"/>
  <c r="I6" i="3" s="1"/>
  <c r="B6" i="3"/>
  <c r="F4" i="3"/>
  <c r="C4" i="3"/>
  <c r="I2" i="3"/>
  <c r="G2" i="3"/>
  <c r="H234" i="2"/>
  <c r="G234" i="2"/>
  <c r="J234" i="2" s="1"/>
  <c r="F234" i="2"/>
  <c r="I234" i="2" s="1"/>
  <c r="E234" i="2"/>
  <c r="K234" i="2" s="1"/>
  <c r="D234" i="2"/>
  <c r="C234" i="2"/>
  <c r="B234" i="2"/>
  <c r="I233" i="2"/>
  <c r="H233" i="2"/>
  <c r="K233" i="2" s="1"/>
  <c r="G233" i="2"/>
  <c r="J233" i="2" s="1"/>
  <c r="F233" i="2"/>
  <c r="E233" i="2"/>
  <c r="D233" i="2"/>
  <c r="C233" i="2"/>
  <c r="B233" i="2"/>
  <c r="K232" i="2"/>
  <c r="J232" i="2"/>
  <c r="I232" i="2"/>
  <c r="H232" i="2"/>
  <c r="G232" i="2"/>
  <c r="F232" i="2"/>
  <c r="E232" i="2"/>
  <c r="D232" i="2"/>
  <c r="C232" i="2"/>
  <c r="B232" i="2"/>
  <c r="K231" i="2"/>
  <c r="H231" i="2"/>
  <c r="G231" i="2"/>
  <c r="F231" i="2"/>
  <c r="E231" i="2"/>
  <c r="D231" i="2"/>
  <c r="J231" i="2" s="1"/>
  <c r="C231" i="2"/>
  <c r="I231" i="2" s="1"/>
  <c r="B231" i="2"/>
  <c r="H230" i="2"/>
  <c r="G230" i="2"/>
  <c r="J230" i="2" s="1"/>
  <c r="F230" i="2"/>
  <c r="I230" i="2" s="1"/>
  <c r="E230" i="2"/>
  <c r="K230" i="2" s="1"/>
  <c r="D230" i="2"/>
  <c r="C230" i="2"/>
  <c r="B230" i="2"/>
  <c r="J229" i="2"/>
  <c r="I229" i="2"/>
  <c r="H229" i="2"/>
  <c r="K229" i="2" s="1"/>
  <c r="G229" i="2"/>
  <c r="F229" i="2"/>
  <c r="E229" i="2"/>
  <c r="D229" i="2"/>
  <c r="C229" i="2"/>
  <c r="B229" i="2"/>
  <c r="K228" i="2"/>
  <c r="I228" i="2"/>
  <c r="H228" i="2"/>
  <c r="G228" i="2"/>
  <c r="F228" i="2"/>
  <c r="E228" i="2"/>
  <c r="D228" i="2"/>
  <c r="J228" i="2" s="1"/>
  <c r="C228" i="2"/>
  <c r="B228" i="2"/>
  <c r="K227" i="2"/>
  <c r="H227" i="2"/>
  <c r="G227" i="2"/>
  <c r="F227" i="2"/>
  <c r="E227" i="2"/>
  <c r="D227" i="2"/>
  <c r="J227" i="2" s="1"/>
  <c r="C227" i="2"/>
  <c r="B227" i="2"/>
  <c r="H226" i="2"/>
  <c r="G226" i="2"/>
  <c r="J226" i="2" s="1"/>
  <c r="F226" i="2"/>
  <c r="I226" i="2" s="1"/>
  <c r="E226" i="2"/>
  <c r="K226" i="2" s="1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B223" i="2"/>
  <c r="H222" i="2"/>
  <c r="G222" i="2"/>
  <c r="J222" i="2" s="1"/>
  <c r="F222" i="2"/>
  <c r="I222" i="2" s="1"/>
  <c r="E222" i="2"/>
  <c r="D222" i="2"/>
  <c r="C222" i="2"/>
  <c r="B222" i="2"/>
  <c r="I221" i="2"/>
  <c r="H221" i="2"/>
  <c r="K221" i="2" s="1"/>
  <c r="G221" i="2"/>
  <c r="J221" i="2" s="1"/>
  <c r="F221" i="2"/>
  <c r="E221" i="2"/>
  <c r="D221" i="2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H219" i="2"/>
  <c r="G219" i="2"/>
  <c r="F219" i="2"/>
  <c r="E219" i="2"/>
  <c r="K219" i="2" s="1"/>
  <c r="D219" i="2"/>
  <c r="J219" i="2" s="1"/>
  <c r="C219" i="2"/>
  <c r="I219" i="2" s="1"/>
  <c r="B219" i="2"/>
  <c r="H218" i="2"/>
  <c r="G218" i="2"/>
  <c r="J218" i="2" s="1"/>
  <c r="F218" i="2"/>
  <c r="I218" i="2" s="1"/>
  <c r="E218" i="2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E215" i="2"/>
  <c r="K215" i="2" s="1"/>
  <c r="D215" i="2"/>
  <c r="J215" i="2" s="1"/>
  <c r="C215" i="2"/>
  <c r="I215" i="2" s="1"/>
  <c r="B215" i="2"/>
  <c r="H214" i="2"/>
  <c r="G214" i="2"/>
  <c r="J214" i="2" s="1"/>
  <c r="F214" i="2"/>
  <c r="I214" i="2" s="1"/>
  <c r="E214" i="2"/>
  <c r="K214" i="2" s="1"/>
  <c r="D214" i="2"/>
  <c r="C214" i="2"/>
  <c r="B214" i="2"/>
  <c r="J213" i="2"/>
  <c r="I213" i="2"/>
  <c r="H213" i="2"/>
  <c r="K213" i="2" s="1"/>
  <c r="G213" i="2"/>
  <c r="F213" i="2"/>
  <c r="E213" i="2"/>
  <c r="D213" i="2"/>
  <c r="C213" i="2"/>
  <c r="B213" i="2"/>
  <c r="K212" i="2"/>
  <c r="I212" i="2"/>
  <c r="H212" i="2"/>
  <c r="G212" i="2"/>
  <c r="F212" i="2"/>
  <c r="E212" i="2"/>
  <c r="D212" i="2"/>
  <c r="J212" i="2" s="1"/>
  <c r="C212" i="2"/>
  <c r="B212" i="2"/>
  <c r="K211" i="2"/>
  <c r="H211" i="2"/>
  <c r="G211" i="2"/>
  <c r="F211" i="2"/>
  <c r="E211" i="2"/>
  <c r="D211" i="2"/>
  <c r="J211" i="2" s="1"/>
  <c r="C211" i="2"/>
  <c r="B211" i="2"/>
  <c r="H210" i="2"/>
  <c r="G210" i="2"/>
  <c r="F210" i="2"/>
  <c r="I210" i="2" s="1"/>
  <c r="E210" i="2"/>
  <c r="K210" i="2" s="1"/>
  <c r="D210" i="2"/>
  <c r="J210" i="2" s="1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B207" i="2"/>
  <c r="H206" i="2"/>
  <c r="G206" i="2"/>
  <c r="F206" i="2"/>
  <c r="I206" i="2" s="1"/>
  <c r="E206" i="2"/>
  <c r="D206" i="2"/>
  <c r="C206" i="2"/>
  <c r="B206" i="2"/>
  <c r="I205" i="2"/>
  <c r="H205" i="2"/>
  <c r="K205" i="2" s="1"/>
  <c r="G205" i="2"/>
  <c r="J205" i="2" s="1"/>
  <c r="F205" i="2"/>
  <c r="E205" i="2"/>
  <c r="D205" i="2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I202" i="2" s="1"/>
  <c r="E202" i="2"/>
  <c r="D202" i="2"/>
  <c r="J202" i="2" s="1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E199" i="2"/>
  <c r="K199" i="2" s="1"/>
  <c r="D199" i="2"/>
  <c r="J199" i="2" s="1"/>
  <c r="C199" i="2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I197" i="2" s="1"/>
  <c r="E197" i="2"/>
  <c r="D197" i="2"/>
  <c r="C197" i="2"/>
  <c r="B197" i="2"/>
  <c r="J196" i="2"/>
  <c r="I196" i="2"/>
  <c r="H196" i="2"/>
  <c r="K196" i="2" s="1"/>
  <c r="G196" i="2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I194" i="2" s="1"/>
  <c r="E194" i="2"/>
  <c r="D194" i="2"/>
  <c r="C194" i="2"/>
  <c r="B194" i="2"/>
  <c r="J193" i="2"/>
  <c r="I193" i="2"/>
  <c r="H193" i="2"/>
  <c r="K193" i="2" s="1"/>
  <c r="G193" i="2"/>
  <c r="F193" i="2"/>
  <c r="E193" i="2"/>
  <c r="D193" i="2"/>
  <c r="C193" i="2"/>
  <c r="B193" i="2"/>
  <c r="K192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E191" i="2"/>
  <c r="K191" i="2" s="1"/>
  <c r="D191" i="2"/>
  <c r="J191" i="2" s="1"/>
  <c r="C191" i="2"/>
  <c r="B191" i="2"/>
  <c r="H190" i="2"/>
  <c r="G190" i="2"/>
  <c r="F190" i="2"/>
  <c r="I190" i="2" s="1"/>
  <c r="E190" i="2"/>
  <c r="K190" i="2" s="1"/>
  <c r="D190" i="2"/>
  <c r="J190" i="2" s="1"/>
  <c r="C190" i="2"/>
  <c r="B190" i="2"/>
  <c r="J189" i="2"/>
  <c r="H189" i="2"/>
  <c r="K189" i="2" s="1"/>
  <c r="G189" i="2"/>
  <c r="F189" i="2"/>
  <c r="I189" i="2" s="1"/>
  <c r="E189" i="2"/>
  <c r="D189" i="2"/>
  <c r="C189" i="2"/>
  <c r="B189" i="2"/>
  <c r="I188" i="2"/>
  <c r="H188" i="2"/>
  <c r="K188" i="2" s="1"/>
  <c r="G188" i="2"/>
  <c r="F188" i="2"/>
  <c r="E188" i="2"/>
  <c r="D188" i="2"/>
  <c r="J188" i="2" s="1"/>
  <c r="C188" i="2"/>
  <c r="B188" i="2"/>
  <c r="J187" i="2"/>
  <c r="H187" i="2"/>
  <c r="G187" i="2"/>
  <c r="F187" i="2"/>
  <c r="E187" i="2"/>
  <c r="K187" i="2" s="1"/>
  <c r="D187" i="2"/>
  <c r="C187" i="2"/>
  <c r="B187" i="2"/>
  <c r="H186" i="2"/>
  <c r="G186" i="2"/>
  <c r="F186" i="2"/>
  <c r="I186" i="2" s="1"/>
  <c r="E186" i="2"/>
  <c r="D186" i="2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I184" i="2"/>
  <c r="H184" i="2"/>
  <c r="G184" i="2"/>
  <c r="F184" i="2"/>
  <c r="E184" i="2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D182" i="2"/>
  <c r="C182" i="2"/>
  <c r="B182" i="2"/>
  <c r="J181" i="2"/>
  <c r="I181" i="2"/>
  <c r="H181" i="2"/>
  <c r="K181" i="2" s="1"/>
  <c r="G181" i="2"/>
  <c r="F181" i="2"/>
  <c r="E181" i="2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F178" i="2"/>
  <c r="I178" i="2" s="1"/>
  <c r="E178" i="2"/>
  <c r="K178" i="2" s="1"/>
  <c r="D178" i="2"/>
  <c r="J178" i="2" s="1"/>
  <c r="C178" i="2"/>
  <c r="B178" i="2"/>
  <c r="H177" i="2"/>
  <c r="K177" i="2" s="1"/>
  <c r="G177" i="2"/>
  <c r="J177" i="2" s="1"/>
  <c r="F177" i="2"/>
  <c r="I177" i="2" s="1"/>
  <c r="E177" i="2"/>
  <c r="D177" i="2"/>
  <c r="C177" i="2"/>
  <c r="B177" i="2"/>
  <c r="J176" i="2"/>
  <c r="I176" i="2"/>
  <c r="H176" i="2"/>
  <c r="K176" i="2" s="1"/>
  <c r="G176" i="2"/>
  <c r="F176" i="2"/>
  <c r="E176" i="2"/>
  <c r="D176" i="2"/>
  <c r="C176" i="2"/>
  <c r="B176" i="2"/>
  <c r="K175" i="2"/>
  <c r="J175" i="2"/>
  <c r="H175" i="2"/>
  <c r="G175" i="2"/>
  <c r="F175" i="2"/>
  <c r="E175" i="2"/>
  <c r="D175" i="2"/>
  <c r="C175" i="2"/>
  <c r="B175" i="2"/>
  <c r="H174" i="2"/>
  <c r="G174" i="2"/>
  <c r="F174" i="2"/>
  <c r="I174" i="2" s="1"/>
  <c r="E174" i="2"/>
  <c r="D174" i="2"/>
  <c r="C174" i="2"/>
  <c r="B174" i="2"/>
  <c r="J173" i="2"/>
  <c r="I173" i="2"/>
  <c r="H173" i="2"/>
  <c r="K173" i="2" s="1"/>
  <c r="G173" i="2"/>
  <c r="F173" i="2"/>
  <c r="E173" i="2"/>
  <c r="D173" i="2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F170" i="2"/>
  <c r="I170" i="2" s="1"/>
  <c r="E170" i="2"/>
  <c r="D170" i="2"/>
  <c r="J170" i="2" s="1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E167" i="2"/>
  <c r="K167" i="2" s="1"/>
  <c r="D167" i="2"/>
  <c r="J167" i="2" s="1"/>
  <c r="C167" i="2"/>
  <c r="B167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J165" i="2" s="1"/>
  <c r="F165" i="2"/>
  <c r="I165" i="2" s="1"/>
  <c r="E165" i="2"/>
  <c r="D165" i="2"/>
  <c r="C165" i="2"/>
  <c r="B165" i="2"/>
  <c r="J164" i="2"/>
  <c r="I164" i="2"/>
  <c r="H164" i="2"/>
  <c r="K164" i="2" s="1"/>
  <c r="G164" i="2"/>
  <c r="F164" i="2"/>
  <c r="E164" i="2"/>
  <c r="D164" i="2"/>
  <c r="C164" i="2"/>
  <c r="B164" i="2"/>
  <c r="K163" i="2"/>
  <c r="J163" i="2"/>
  <c r="H163" i="2"/>
  <c r="G163" i="2"/>
  <c r="F163" i="2"/>
  <c r="E163" i="2"/>
  <c r="D163" i="2"/>
  <c r="C163" i="2"/>
  <c r="I163" i="2" s="1"/>
  <c r="B163" i="2"/>
  <c r="H162" i="2"/>
  <c r="G162" i="2"/>
  <c r="F162" i="2"/>
  <c r="I162" i="2" s="1"/>
  <c r="E162" i="2"/>
  <c r="D162" i="2"/>
  <c r="C162" i="2"/>
  <c r="B162" i="2"/>
  <c r="J161" i="2"/>
  <c r="I161" i="2"/>
  <c r="H161" i="2"/>
  <c r="K161" i="2" s="1"/>
  <c r="G161" i="2"/>
  <c r="F161" i="2"/>
  <c r="E161" i="2"/>
  <c r="D161" i="2"/>
  <c r="C161" i="2"/>
  <c r="B161" i="2"/>
  <c r="K160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E159" i="2"/>
  <c r="K159" i="2" s="1"/>
  <c r="D159" i="2"/>
  <c r="J159" i="2" s="1"/>
  <c r="C159" i="2"/>
  <c r="B159" i="2"/>
  <c r="H158" i="2"/>
  <c r="G158" i="2"/>
  <c r="F158" i="2"/>
  <c r="I158" i="2" s="1"/>
  <c r="E158" i="2"/>
  <c r="K158" i="2" s="1"/>
  <c r="D158" i="2"/>
  <c r="J158" i="2" s="1"/>
  <c r="C158" i="2"/>
  <c r="B158" i="2"/>
  <c r="J157" i="2"/>
  <c r="H157" i="2"/>
  <c r="K157" i="2" s="1"/>
  <c r="G157" i="2"/>
  <c r="F157" i="2"/>
  <c r="I157" i="2" s="1"/>
  <c r="E157" i="2"/>
  <c r="D157" i="2"/>
  <c r="C157" i="2"/>
  <c r="B157" i="2"/>
  <c r="I156" i="2"/>
  <c r="H156" i="2"/>
  <c r="K156" i="2" s="1"/>
  <c r="G156" i="2"/>
  <c r="F156" i="2"/>
  <c r="E156" i="2"/>
  <c r="D156" i="2"/>
  <c r="J156" i="2" s="1"/>
  <c r="C156" i="2"/>
  <c r="B156" i="2"/>
  <c r="J155" i="2"/>
  <c r="H155" i="2"/>
  <c r="G155" i="2"/>
  <c r="F155" i="2"/>
  <c r="E155" i="2"/>
  <c r="K155" i="2" s="1"/>
  <c r="D155" i="2"/>
  <c r="C155" i="2"/>
  <c r="B155" i="2"/>
  <c r="H154" i="2"/>
  <c r="G154" i="2"/>
  <c r="F154" i="2"/>
  <c r="I154" i="2" s="1"/>
  <c r="E154" i="2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I152" i="2"/>
  <c r="H152" i="2"/>
  <c r="G152" i="2"/>
  <c r="F152" i="2"/>
  <c r="E152" i="2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D150" i="2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H147" i="2"/>
  <c r="G147" i="2"/>
  <c r="F147" i="2"/>
  <c r="E147" i="2"/>
  <c r="K147" i="2" s="1"/>
  <c r="D147" i="2"/>
  <c r="J147" i="2" s="1"/>
  <c r="C147" i="2"/>
  <c r="B147" i="2"/>
  <c r="H146" i="2"/>
  <c r="G146" i="2"/>
  <c r="F146" i="2"/>
  <c r="I146" i="2" s="1"/>
  <c r="E146" i="2"/>
  <c r="K146" i="2" s="1"/>
  <c r="D146" i="2"/>
  <c r="J146" i="2" s="1"/>
  <c r="C146" i="2"/>
  <c r="B146" i="2"/>
  <c r="H145" i="2"/>
  <c r="K145" i="2" s="1"/>
  <c r="G145" i="2"/>
  <c r="J145" i="2" s="1"/>
  <c r="F145" i="2"/>
  <c r="I145" i="2" s="1"/>
  <c r="E145" i="2"/>
  <c r="D145" i="2"/>
  <c r="C145" i="2"/>
  <c r="B145" i="2"/>
  <c r="J144" i="2"/>
  <c r="I144" i="2"/>
  <c r="H144" i="2"/>
  <c r="K144" i="2" s="1"/>
  <c r="G144" i="2"/>
  <c r="F144" i="2"/>
  <c r="E144" i="2"/>
  <c r="D144" i="2"/>
  <c r="C144" i="2"/>
  <c r="B144" i="2"/>
  <c r="K143" i="2"/>
  <c r="J143" i="2"/>
  <c r="H143" i="2"/>
  <c r="G143" i="2"/>
  <c r="F143" i="2"/>
  <c r="E143" i="2"/>
  <c r="D143" i="2"/>
  <c r="C143" i="2"/>
  <c r="B143" i="2"/>
  <c r="H142" i="2"/>
  <c r="G142" i="2"/>
  <c r="F142" i="2"/>
  <c r="I142" i="2" s="1"/>
  <c r="E142" i="2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H139" i="2"/>
  <c r="G139" i="2"/>
  <c r="F139" i="2"/>
  <c r="E139" i="2"/>
  <c r="K139" i="2" s="1"/>
  <c r="D139" i="2"/>
  <c r="J139" i="2" s="1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J135" i="2"/>
  <c r="H135" i="2"/>
  <c r="G135" i="2"/>
  <c r="F135" i="2"/>
  <c r="E135" i="2"/>
  <c r="D135" i="2"/>
  <c r="C135" i="2"/>
  <c r="B135" i="2"/>
  <c r="I134" i="2"/>
  <c r="H134" i="2"/>
  <c r="G134" i="2"/>
  <c r="F134" i="2"/>
  <c r="E134" i="2"/>
  <c r="D134" i="2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B131" i="2"/>
  <c r="H130" i="2"/>
  <c r="G130" i="2"/>
  <c r="F130" i="2"/>
  <c r="I130" i="2" s="1"/>
  <c r="E130" i="2"/>
  <c r="K130" i="2" s="1"/>
  <c r="D130" i="2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J128" i="2"/>
  <c r="I128" i="2"/>
  <c r="H128" i="2"/>
  <c r="G128" i="2"/>
  <c r="F128" i="2"/>
  <c r="E128" i="2"/>
  <c r="D128" i="2"/>
  <c r="C128" i="2"/>
  <c r="B128" i="2"/>
  <c r="K127" i="2"/>
  <c r="H127" i="2"/>
  <c r="G127" i="2"/>
  <c r="F127" i="2"/>
  <c r="E127" i="2"/>
  <c r="D127" i="2"/>
  <c r="J127" i="2" s="1"/>
  <c r="C127" i="2"/>
  <c r="I127" i="2" s="1"/>
  <c r="B127" i="2"/>
  <c r="H126" i="2"/>
  <c r="G126" i="2"/>
  <c r="F126" i="2"/>
  <c r="E126" i="2"/>
  <c r="D126" i="2"/>
  <c r="J126" i="2" s="1"/>
  <c r="C126" i="2"/>
  <c r="I126" i="2" s="1"/>
  <c r="B126" i="2"/>
  <c r="J125" i="2"/>
  <c r="H125" i="2"/>
  <c r="G125" i="2"/>
  <c r="F125" i="2"/>
  <c r="E125" i="2"/>
  <c r="K125" i="2" s="1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J123" i="2"/>
  <c r="I123" i="2"/>
  <c r="H123" i="2"/>
  <c r="G123" i="2"/>
  <c r="F123" i="2"/>
  <c r="E123" i="2"/>
  <c r="D123" i="2"/>
  <c r="C123" i="2"/>
  <c r="B123" i="2"/>
  <c r="K122" i="2"/>
  <c r="I122" i="2"/>
  <c r="H122" i="2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F115" i="2"/>
  <c r="I115" i="2" s="1"/>
  <c r="E115" i="2"/>
  <c r="K115" i="2" s="1"/>
  <c r="D115" i="2"/>
  <c r="J115" i="2" s="1"/>
  <c r="C115" i="2"/>
  <c r="B115" i="2"/>
  <c r="I114" i="2"/>
  <c r="H114" i="2"/>
  <c r="G114" i="2"/>
  <c r="F114" i="2"/>
  <c r="E114" i="2"/>
  <c r="K114" i="2" s="1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H112" i="2"/>
  <c r="G112" i="2"/>
  <c r="F112" i="2"/>
  <c r="E112" i="2"/>
  <c r="D112" i="2"/>
  <c r="J112" i="2" s="1"/>
  <c r="C112" i="2"/>
  <c r="I112" i="2" s="1"/>
  <c r="B112" i="2"/>
  <c r="H111" i="2"/>
  <c r="G111" i="2"/>
  <c r="F111" i="2"/>
  <c r="E111" i="2"/>
  <c r="K111" i="2" s="1"/>
  <c r="D111" i="2"/>
  <c r="J111" i="2" s="1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K109" i="2"/>
  <c r="J109" i="2"/>
  <c r="I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I106" i="2"/>
  <c r="H106" i="2"/>
  <c r="G106" i="2"/>
  <c r="J106" i="2" s="1"/>
  <c r="F106" i="2"/>
  <c r="E106" i="2"/>
  <c r="K106" i="2" s="1"/>
  <c r="D106" i="2"/>
  <c r="C106" i="2"/>
  <c r="B106" i="2"/>
  <c r="K105" i="2"/>
  <c r="J105" i="2"/>
  <c r="I105" i="2"/>
  <c r="H105" i="2"/>
  <c r="G105" i="2"/>
  <c r="F105" i="2"/>
  <c r="E105" i="2"/>
  <c r="D105" i="2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I102" i="2"/>
  <c r="H102" i="2"/>
  <c r="G102" i="2"/>
  <c r="J102" i="2" s="1"/>
  <c r="F102" i="2"/>
  <c r="E102" i="2"/>
  <c r="K102" i="2" s="1"/>
  <c r="D102" i="2"/>
  <c r="C102" i="2"/>
  <c r="B102" i="2"/>
  <c r="K101" i="2"/>
  <c r="J101" i="2"/>
  <c r="I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I98" i="2"/>
  <c r="H98" i="2"/>
  <c r="G98" i="2"/>
  <c r="J98" i="2" s="1"/>
  <c r="F98" i="2"/>
  <c r="E98" i="2"/>
  <c r="K98" i="2" s="1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F95" i="2"/>
  <c r="E95" i="2"/>
  <c r="K95" i="2" s="1"/>
  <c r="D95" i="2"/>
  <c r="J95" i="2" s="1"/>
  <c r="C95" i="2"/>
  <c r="I95" i="2" s="1"/>
  <c r="B95" i="2"/>
  <c r="I94" i="2"/>
  <c r="H94" i="2"/>
  <c r="G94" i="2"/>
  <c r="J94" i="2" s="1"/>
  <c r="F94" i="2"/>
  <c r="E94" i="2"/>
  <c r="K94" i="2" s="1"/>
  <c r="D94" i="2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F91" i="2"/>
  <c r="E91" i="2"/>
  <c r="K91" i="2" s="1"/>
  <c r="D91" i="2"/>
  <c r="J91" i="2" s="1"/>
  <c r="C91" i="2"/>
  <c r="I91" i="2" s="1"/>
  <c r="B91" i="2"/>
  <c r="I90" i="2"/>
  <c r="H90" i="2"/>
  <c r="G90" i="2"/>
  <c r="J90" i="2" s="1"/>
  <c r="F90" i="2"/>
  <c r="E90" i="2"/>
  <c r="K90" i="2" s="1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I86" i="2"/>
  <c r="H86" i="2"/>
  <c r="G86" i="2"/>
  <c r="J86" i="2" s="1"/>
  <c r="F86" i="2"/>
  <c r="E86" i="2"/>
  <c r="K86" i="2" s="1"/>
  <c r="D86" i="2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I82" i="2"/>
  <c r="H82" i="2"/>
  <c r="G82" i="2"/>
  <c r="J82" i="2" s="1"/>
  <c r="F82" i="2"/>
  <c r="E82" i="2"/>
  <c r="K82" i="2" s="1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F79" i="2"/>
  <c r="E79" i="2"/>
  <c r="K79" i="2" s="1"/>
  <c r="D79" i="2"/>
  <c r="J79" i="2" s="1"/>
  <c r="C79" i="2"/>
  <c r="I79" i="2" s="1"/>
  <c r="B79" i="2"/>
  <c r="I78" i="2"/>
  <c r="H78" i="2"/>
  <c r="G78" i="2"/>
  <c r="J78" i="2" s="1"/>
  <c r="F78" i="2"/>
  <c r="E78" i="2"/>
  <c r="K78" i="2" s="1"/>
  <c r="D78" i="2"/>
  <c r="C78" i="2"/>
  <c r="B78" i="2"/>
  <c r="K77" i="2"/>
  <c r="J77" i="2"/>
  <c r="I77" i="2"/>
  <c r="H77" i="2"/>
  <c r="G77" i="2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F75" i="2"/>
  <c r="E75" i="2"/>
  <c r="K75" i="2" s="1"/>
  <c r="D75" i="2"/>
  <c r="J75" i="2" s="1"/>
  <c r="C75" i="2"/>
  <c r="I75" i="2" s="1"/>
  <c r="B75" i="2"/>
  <c r="I74" i="2"/>
  <c r="H74" i="2"/>
  <c r="G74" i="2"/>
  <c r="J74" i="2" s="1"/>
  <c r="F74" i="2"/>
  <c r="E74" i="2"/>
  <c r="K74" i="2" s="1"/>
  <c r="D74" i="2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F71" i="2"/>
  <c r="E71" i="2"/>
  <c r="K71" i="2" s="1"/>
  <c r="D71" i="2"/>
  <c r="J71" i="2" s="1"/>
  <c r="C71" i="2"/>
  <c r="I71" i="2" s="1"/>
  <c r="B71" i="2"/>
  <c r="I70" i="2"/>
  <c r="H70" i="2"/>
  <c r="G70" i="2"/>
  <c r="J70" i="2" s="1"/>
  <c r="F70" i="2"/>
  <c r="E70" i="2"/>
  <c r="K70" i="2" s="1"/>
  <c r="D70" i="2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F67" i="2"/>
  <c r="E67" i="2"/>
  <c r="K67" i="2" s="1"/>
  <c r="D67" i="2"/>
  <c r="J67" i="2" s="1"/>
  <c r="C67" i="2"/>
  <c r="I67" i="2" s="1"/>
  <c r="B67" i="2"/>
  <c r="I66" i="2"/>
  <c r="H66" i="2"/>
  <c r="G66" i="2"/>
  <c r="J66" i="2" s="1"/>
  <c r="F66" i="2"/>
  <c r="E66" i="2"/>
  <c r="K66" i="2" s="1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E63" i="2"/>
  <c r="K63" i="2" s="1"/>
  <c r="D63" i="2"/>
  <c r="J63" i="2" s="1"/>
  <c r="C63" i="2"/>
  <c r="I63" i="2" s="1"/>
  <c r="B63" i="2"/>
  <c r="I62" i="2"/>
  <c r="H62" i="2"/>
  <c r="G62" i="2"/>
  <c r="J62" i="2" s="1"/>
  <c r="F62" i="2"/>
  <c r="E62" i="2"/>
  <c r="K62" i="2" s="1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F59" i="2"/>
  <c r="E59" i="2"/>
  <c r="K59" i="2" s="1"/>
  <c r="D59" i="2"/>
  <c r="J59" i="2" s="1"/>
  <c r="C59" i="2"/>
  <c r="I59" i="2" s="1"/>
  <c r="B59" i="2"/>
  <c r="I58" i="2"/>
  <c r="H58" i="2"/>
  <c r="G58" i="2"/>
  <c r="J58" i="2" s="1"/>
  <c r="F58" i="2"/>
  <c r="E58" i="2"/>
  <c r="K58" i="2" s="1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F55" i="2"/>
  <c r="E55" i="2"/>
  <c r="K55" i="2" s="1"/>
  <c r="D55" i="2"/>
  <c r="J55" i="2" s="1"/>
  <c r="C55" i="2"/>
  <c r="I55" i="2" s="1"/>
  <c r="B55" i="2"/>
  <c r="I54" i="2"/>
  <c r="H54" i="2"/>
  <c r="G54" i="2"/>
  <c r="J54" i="2" s="1"/>
  <c r="F54" i="2"/>
  <c r="E54" i="2"/>
  <c r="K54" i="2" s="1"/>
  <c r="D54" i="2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I50" i="2"/>
  <c r="H50" i="2"/>
  <c r="G50" i="2"/>
  <c r="J50" i="2" s="1"/>
  <c r="F50" i="2"/>
  <c r="E50" i="2"/>
  <c r="K50" i="2" s="1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F47" i="2"/>
  <c r="E47" i="2"/>
  <c r="K47" i="2" s="1"/>
  <c r="D47" i="2"/>
  <c r="J47" i="2" s="1"/>
  <c r="C47" i="2"/>
  <c r="I47" i="2" s="1"/>
  <c r="B47" i="2"/>
  <c r="I46" i="2"/>
  <c r="H46" i="2"/>
  <c r="G46" i="2"/>
  <c r="J46" i="2" s="1"/>
  <c r="F46" i="2"/>
  <c r="E46" i="2"/>
  <c r="K46" i="2" s="1"/>
  <c r="D46" i="2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F43" i="2"/>
  <c r="E43" i="2"/>
  <c r="K43" i="2" s="1"/>
  <c r="D43" i="2"/>
  <c r="J43" i="2" s="1"/>
  <c r="C43" i="2"/>
  <c r="I43" i="2" s="1"/>
  <c r="B43" i="2"/>
  <c r="I42" i="2"/>
  <c r="H42" i="2"/>
  <c r="G42" i="2"/>
  <c r="J42" i="2" s="1"/>
  <c r="F42" i="2"/>
  <c r="E42" i="2"/>
  <c r="K42" i="2" s="1"/>
  <c r="D42" i="2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F39" i="2"/>
  <c r="E39" i="2"/>
  <c r="K39" i="2" s="1"/>
  <c r="D39" i="2"/>
  <c r="J39" i="2" s="1"/>
  <c r="C39" i="2"/>
  <c r="I39" i="2" s="1"/>
  <c r="B39" i="2"/>
  <c r="I38" i="2"/>
  <c r="H38" i="2"/>
  <c r="G38" i="2"/>
  <c r="J38" i="2" s="1"/>
  <c r="F38" i="2"/>
  <c r="E38" i="2"/>
  <c r="K38" i="2" s="1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F35" i="2"/>
  <c r="E35" i="2"/>
  <c r="K35" i="2" s="1"/>
  <c r="D35" i="2"/>
  <c r="J35" i="2" s="1"/>
  <c r="C35" i="2"/>
  <c r="I35" i="2" s="1"/>
  <c r="B35" i="2"/>
  <c r="I34" i="2"/>
  <c r="H34" i="2"/>
  <c r="G34" i="2"/>
  <c r="J34" i="2" s="1"/>
  <c r="F34" i="2"/>
  <c r="E34" i="2"/>
  <c r="K34" i="2" s="1"/>
  <c r="D34" i="2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E31" i="2"/>
  <c r="K31" i="2" s="1"/>
  <c r="D31" i="2"/>
  <c r="J31" i="2" s="1"/>
  <c r="C31" i="2"/>
  <c r="I31" i="2" s="1"/>
  <c r="B31" i="2"/>
  <c r="I30" i="2"/>
  <c r="H30" i="2"/>
  <c r="G30" i="2"/>
  <c r="J30" i="2" s="1"/>
  <c r="F30" i="2"/>
  <c r="E30" i="2"/>
  <c r="K30" i="2" s="1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F27" i="2"/>
  <c r="E27" i="2"/>
  <c r="K27" i="2" s="1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F23" i="2"/>
  <c r="E23" i="2"/>
  <c r="K23" i="2" s="1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F19" i="2"/>
  <c r="E19" i="2"/>
  <c r="K19" i="2" s="1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F11" i="2"/>
  <c r="E11" i="2"/>
  <c r="K11" i="2" s="1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F6" i="2" s="1"/>
  <c r="E7" i="2"/>
  <c r="K7" i="2" s="1"/>
  <c r="D7" i="2"/>
  <c r="J7" i="2" s="1"/>
  <c r="C7" i="2"/>
  <c r="C6" i="2" s="1"/>
  <c r="B7" i="2"/>
  <c r="H6" i="2"/>
  <c r="G6" i="2"/>
  <c r="F4" i="2"/>
  <c r="C4" i="2"/>
  <c r="I2" i="2"/>
  <c r="G2" i="2"/>
  <c r="I6" i="2" l="1"/>
  <c r="E6" i="2"/>
  <c r="K6" i="2" s="1"/>
  <c r="J154" i="2"/>
  <c r="J186" i="2"/>
  <c r="K206" i="2"/>
  <c r="K222" i="2"/>
  <c r="I131" i="2"/>
  <c r="K142" i="2"/>
  <c r="I147" i="2"/>
  <c r="K174" i="2"/>
  <c r="I179" i="2"/>
  <c r="J130" i="2"/>
  <c r="K154" i="2"/>
  <c r="I159" i="2"/>
  <c r="J166" i="2"/>
  <c r="K186" i="2"/>
  <c r="I191" i="2"/>
  <c r="J122" i="2"/>
  <c r="K126" i="2"/>
  <c r="I135" i="2"/>
  <c r="I143" i="2"/>
  <c r="J150" i="2"/>
  <c r="K170" i="2"/>
  <c r="I175" i="2"/>
  <c r="J182" i="2"/>
  <c r="K202" i="2"/>
  <c r="I207" i="2"/>
  <c r="I223" i="2"/>
  <c r="J84" i="3"/>
  <c r="K93" i="3"/>
  <c r="I7" i="2"/>
  <c r="J118" i="2"/>
  <c r="J134" i="2"/>
  <c r="K150" i="2"/>
  <c r="I155" i="2"/>
  <c r="J162" i="2"/>
  <c r="K182" i="2"/>
  <c r="I187" i="2"/>
  <c r="J194" i="2"/>
  <c r="K218" i="2"/>
  <c r="J72" i="3"/>
  <c r="D6" i="2"/>
  <c r="J6" i="2" s="1"/>
  <c r="J114" i="2"/>
  <c r="K134" i="2"/>
  <c r="J142" i="2"/>
  <c r="K162" i="2"/>
  <c r="I167" i="2"/>
  <c r="J174" i="2"/>
  <c r="K194" i="2"/>
  <c r="I199" i="2"/>
  <c r="J206" i="2"/>
  <c r="I211" i="2"/>
  <c r="I227" i="2"/>
  <c r="J53" i="3"/>
  <c r="K24" i="3"/>
  <c r="J31" i="3"/>
  <c r="J67" i="3"/>
  <c r="J99" i="3"/>
  <c r="J143" i="3"/>
  <c r="J147" i="3"/>
  <c r="J151" i="3"/>
  <c r="J155" i="3"/>
  <c r="J159" i="3"/>
  <c r="J163" i="3"/>
  <c r="J111" i="3"/>
  <c r="J27" i="3"/>
  <c r="J71" i="3"/>
  <c r="J103" i="3"/>
  <c r="J47" i="3"/>
  <c r="J83" i="3"/>
  <c r="J115" i="3"/>
  <c r="J127" i="3"/>
  <c r="J175" i="3"/>
  <c r="I187" i="3"/>
  <c r="K194" i="3"/>
  <c r="J207" i="3"/>
  <c r="I219" i="3"/>
  <c r="K226" i="3"/>
  <c r="J238" i="3"/>
  <c r="I251" i="3"/>
  <c r="K258" i="3"/>
  <c r="K274" i="3"/>
  <c r="J278" i="3"/>
  <c r="I283" i="3"/>
  <c r="K166" i="3"/>
  <c r="J167" i="3"/>
  <c r="I179" i="3"/>
  <c r="K186" i="3"/>
  <c r="J199" i="3"/>
  <c r="I211" i="3"/>
  <c r="K218" i="3"/>
  <c r="J230" i="3"/>
  <c r="I243" i="3"/>
  <c r="K250" i="3"/>
  <c r="J262" i="3"/>
  <c r="K282" i="3"/>
  <c r="J286" i="3"/>
  <c r="I291" i="3"/>
  <c r="J179" i="3"/>
  <c r="I191" i="3"/>
  <c r="K198" i="3"/>
  <c r="J211" i="3"/>
  <c r="I223" i="3"/>
  <c r="K230" i="3"/>
  <c r="J242" i="3"/>
  <c r="I255" i="3"/>
  <c r="K262" i="3"/>
  <c r="K286" i="3"/>
  <c r="J290" i="3"/>
  <c r="I295" i="3"/>
  <c r="I171" i="3"/>
  <c r="K178" i="3"/>
  <c r="J191" i="3"/>
  <c r="I203" i="3"/>
  <c r="K210" i="3"/>
  <c r="J222" i="3"/>
  <c r="I235" i="3"/>
  <c r="K242" i="3"/>
  <c r="J254" i="3"/>
  <c r="I267" i="3"/>
  <c r="K290" i="3"/>
  <c r="J294" i="3"/>
  <c r="I299" i="3"/>
  <c r="I313" i="3"/>
  <c r="I321" i="3"/>
  <c r="I331" i="3"/>
  <c r="K342" i="3"/>
  <c r="I347" i="3"/>
  <c r="K358" i="3"/>
  <c r="I363" i="3"/>
  <c r="K374" i="3"/>
  <c r="I379" i="3"/>
  <c r="K390" i="3"/>
  <c r="I395" i="3"/>
  <c r="K406" i="3"/>
  <c r="I411" i="3"/>
  <c r="K422" i="3"/>
  <c r="I427" i="3"/>
  <c r="K438" i="3"/>
  <c r="I443" i="3"/>
  <c r="K454" i="3"/>
  <c r="I459" i="3"/>
  <c r="I307" i="3"/>
  <c r="I315" i="3"/>
  <c r="I323" i="3"/>
  <c r="K330" i="3"/>
  <c r="I335" i="3"/>
  <c r="K346" i="3"/>
  <c r="I351" i="3"/>
  <c r="K362" i="3"/>
  <c r="I367" i="3"/>
  <c r="K378" i="3"/>
  <c r="I383" i="3"/>
  <c r="K394" i="3"/>
  <c r="I399" i="3"/>
  <c r="K410" i="3"/>
  <c r="I415" i="3"/>
  <c r="K426" i="3"/>
  <c r="I431" i="3"/>
  <c r="K442" i="3"/>
  <c r="I447" i="3"/>
  <c r="K458" i="3"/>
  <c r="I463" i="3"/>
  <c r="K306" i="3"/>
  <c r="K314" i="3"/>
  <c r="K322" i="3"/>
  <c r="K332" i="3"/>
  <c r="I337" i="3"/>
  <c r="K348" i="3"/>
  <c r="I353" i="3"/>
  <c r="K364" i="3"/>
  <c r="I369" i="3"/>
  <c r="K380" i="3"/>
  <c r="I385" i="3"/>
  <c r="K396" i="3"/>
  <c r="I401" i="3"/>
  <c r="K412" i="3"/>
  <c r="I417" i="3"/>
  <c r="K428" i="3"/>
  <c r="I433" i="3"/>
  <c r="K444" i="3"/>
  <c r="I449" i="3"/>
  <c r="K460" i="3"/>
  <c r="I465" i="3"/>
  <c r="I309" i="3"/>
  <c r="I317" i="3"/>
  <c r="I325" i="3"/>
  <c r="K334" i="3"/>
  <c r="I339" i="3"/>
  <c r="K350" i="3"/>
  <c r="I355" i="3"/>
  <c r="K366" i="3"/>
  <c r="I371" i="3"/>
  <c r="K382" i="3"/>
  <c r="I387" i="3"/>
  <c r="K398" i="3"/>
  <c r="I403" i="3"/>
  <c r="K414" i="3"/>
  <c r="I419" i="3"/>
  <c r="K430" i="3"/>
  <c r="I435" i="3"/>
  <c r="K446" i="3"/>
  <c r="I451" i="3"/>
  <c r="K462" i="3"/>
  <c r="I467" i="3"/>
</calcChain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<sst xmlns="http://schemas.openxmlformats.org/spreadsheetml/2006/main" count="313" uniqueCount="276">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</sst>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43647</v>
      </c>
      <c r="F7" s="3" t="s">
        <v>3</v>
      </c>
      <c r="G7" s="5">
        <v>44012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21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D24" sqref="D24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 &amp; TEXT(Cover!G7, "mm/dd/yyyy")</f>
        <v>07/01/2019 - 06/30/2020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07/01/2018 - 06/30/2019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37129573309.919991</v>
      </c>
      <c r="D6" s="43">
        <f t="shared" si="0"/>
        <v>7004022424.29</v>
      </c>
      <c r="E6" s="44">
        <f t="shared" si="0"/>
        <v>235618903.33333337</v>
      </c>
      <c r="F6" s="42">
        <f t="shared" si="0"/>
        <v>34978681198.610001</v>
      </c>
      <c r="G6" s="43">
        <f t="shared" si="0"/>
        <v>6485489939.539999</v>
      </c>
      <c r="H6" s="44">
        <f t="shared" si="0"/>
        <v>275095054.50000006</v>
      </c>
      <c r="I6" s="20">
        <f t="shared" ref="I6:I69" si="1">IFERROR((C6-F6)/F6,"")</f>
        <v>6.1491515334645121E-2</v>
      </c>
      <c r="J6" s="20">
        <f t="shared" ref="J6:J69" si="2">IFERROR((D6-G6)/G6,"")</f>
        <v>7.9952708212323476E-2</v>
      </c>
      <c r="K6" s="20">
        <f t="shared" ref="K6:K69" si="3">IFERROR((E6-H6)/H6,"")</f>
        <v>-0.14350003942606929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903911441.61000001</v>
      </c>
      <c r="D7" s="50">
        <f>IF('County Data'!E2&gt;9,'County Data'!D2,"*")</f>
        <v>178863416.22999999</v>
      </c>
      <c r="E7" s="51">
        <f>IF('County Data'!G2&gt;9,'County Data'!F2,"*")</f>
        <v>5243141.8333333367</v>
      </c>
      <c r="F7" s="50">
        <f>IF('County Data'!I2&gt;9,'County Data'!H2,"*")</f>
        <v>968442200.48000002</v>
      </c>
      <c r="G7" s="50">
        <f>IF('County Data'!K2&gt;9,'County Data'!J2,"*")</f>
        <v>176675234.80000001</v>
      </c>
      <c r="H7" s="51">
        <f>IF('County Data'!M2&gt;9,'County Data'!L2,"*")</f>
        <v>7868846.1666666651</v>
      </c>
      <c r="I7" s="22">
        <f t="shared" si="1"/>
        <v>-6.6633567638849159E-2</v>
      </c>
      <c r="J7" s="22">
        <f t="shared" si="2"/>
        <v>1.238533194806303E-2</v>
      </c>
      <c r="K7" s="22">
        <f t="shared" si="3"/>
        <v>-0.33368352585873556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1128539079.05</v>
      </c>
      <c r="D8" s="50">
        <f>IF('County Data'!E3&gt;9,'County Data'!D3,"*")</f>
        <v>296627870.20999998</v>
      </c>
      <c r="E8" s="51">
        <f>IF('County Data'!G3&gt;9,'County Data'!F3,"*")</f>
        <v>7224710.166666666</v>
      </c>
      <c r="F8" s="50">
        <f>IF('County Data'!I3&gt;9,'County Data'!H3,"*")</f>
        <v>1218526858.23</v>
      </c>
      <c r="G8" s="50">
        <f>IF('County Data'!K3&gt;9,'County Data'!J3,"*")</f>
        <v>292744153.45999998</v>
      </c>
      <c r="H8" s="51">
        <f>IF('County Data'!M3&gt;9,'County Data'!L3,"*")</f>
        <v>8519132.8333333265</v>
      </c>
      <c r="I8" s="22">
        <f t="shared" si="1"/>
        <v>-7.3849647689107109E-2</v>
      </c>
      <c r="J8" s="22">
        <f t="shared" si="2"/>
        <v>1.3266590311360954E-2</v>
      </c>
      <c r="K8" s="22">
        <f t="shared" si="3"/>
        <v>-0.15194300781435108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660464283.15999997</v>
      </c>
      <c r="D9" s="46">
        <f>IF('County Data'!E4&gt;9,'County Data'!D4,"*")</f>
        <v>156504900.84</v>
      </c>
      <c r="E9" s="47">
        <f>IF('County Data'!G4&gt;9,'County Data'!F4,"*")</f>
        <v>4211451.5000000019</v>
      </c>
      <c r="F9" s="48">
        <f>IF('County Data'!I4&gt;9,'County Data'!H4,"*")</f>
        <v>656552496.26999998</v>
      </c>
      <c r="G9" s="46">
        <f>IF('County Data'!K4&gt;9,'County Data'!J4,"*")</f>
        <v>154442201.97</v>
      </c>
      <c r="H9" s="47">
        <f>IF('County Data'!M4&gt;9,'County Data'!L4,"*")</f>
        <v>4808171.0000000009</v>
      </c>
      <c r="I9" s="9">
        <f t="shared" si="1"/>
        <v>5.9580717645939868E-3</v>
      </c>
      <c r="J9" s="9">
        <f t="shared" si="2"/>
        <v>1.3355798115340772E-2</v>
      </c>
      <c r="K9" s="9">
        <f t="shared" si="3"/>
        <v>-0.12410529908358063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6858261650.75</v>
      </c>
      <c r="D10" s="50">
        <f>IF('County Data'!E5&gt;9,'County Data'!D5,"*")</f>
        <v>1635194674.22</v>
      </c>
      <c r="E10" s="51">
        <f>IF('County Data'!G5&gt;9,'County Data'!F5,"*")</f>
        <v>67586345.666666687</v>
      </c>
      <c r="F10" s="50">
        <f>IF('County Data'!I5&gt;9,'County Data'!H5,"*")</f>
        <v>7864095480.5100002</v>
      </c>
      <c r="G10" s="50">
        <f>IF('County Data'!K5&gt;9,'County Data'!J5,"*")</f>
        <v>1667222221.22</v>
      </c>
      <c r="H10" s="51">
        <f>IF('County Data'!M5&gt;9,'County Data'!L5,"*")</f>
        <v>71877045.666666672</v>
      </c>
      <c r="I10" s="22">
        <f t="shared" si="1"/>
        <v>-0.12790203682709739</v>
      </c>
      <c r="J10" s="22">
        <f t="shared" si="2"/>
        <v>-1.9210124836606151E-2</v>
      </c>
      <c r="K10" s="22">
        <f t="shared" si="3"/>
        <v>-5.9694996646054668E-2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22134166.09</v>
      </c>
      <c r="D11" s="46">
        <f>IF('County Data'!E6&gt;9,'County Data'!D6,"*")</f>
        <v>7592902.6500000004</v>
      </c>
      <c r="E11" s="47">
        <f>IF('County Data'!G6&gt;9,'County Data'!F6,"*")</f>
        <v>105341.00000000001</v>
      </c>
      <c r="F11" s="48">
        <f>IF('County Data'!I6&gt;9,'County Data'!H6,"*")</f>
        <v>24000603.59</v>
      </c>
      <c r="G11" s="46">
        <f>IF('County Data'!K6&gt;9,'County Data'!J6,"*")</f>
        <v>7415672.4199999999</v>
      </c>
      <c r="H11" s="47">
        <f>IF('County Data'!M6&gt;9,'County Data'!L6,"*")</f>
        <v>74095.166666666628</v>
      </c>
      <c r="I11" s="9">
        <f t="shared" si="1"/>
        <v>-7.7766273377293846E-2</v>
      </c>
      <c r="J11" s="9">
        <f t="shared" si="2"/>
        <v>2.3899414640001108E-2</v>
      </c>
      <c r="K11" s="9">
        <f t="shared" si="3"/>
        <v>0.42169867130334732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1486295780.8599999</v>
      </c>
      <c r="D12" s="50">
        <f>IF('County Data'!E7&gt;9,'County Data'!D7,"*")</f>
        <v>268241324.56999999</v>
      </c>
      <c r="E12" s="51">
        <f>IF('County Data'!G7&gt;9,'County Data'!F7,"*")</f>
        <v>7892568.6666666633</v>
      </c>
      <c r="F12" s="50">
        <f>IF('County Data'!I7&gt;9,'County Data'!H7,"*")</f>
        <v>1585619856.78</v>
      </c>
      <c r="G12" s="50">
        <f>IF('County Data'!K7&gt;9,'County Data'!J7,"*")</f>
        <v>255715325.06</v>
      </c>
      <c r="H12" s="51">
        <f>IF('County Data'!M7&gt;9,'County Data'!L7,"*")</f>
        <v>8709202.1666666735</v>
      </c>
      <c r="I12" s="22">
        <f t="shared" si="1"/>
        <v>-6.2640534864202943E-2</v>
      </c>
      <c r="J12" s="22">
        <f t="shared" si="2"/>
        <v>4.898415653055186E-2</v>
      </c>
      <c r="K12" s="22">
        <f t="shared" si="3"/>
        <v>-9.3766740554670741E-2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54503273.149999999</v>
      </c>
      <c r="D13" s="46">
        <f>IF('County Data'!E8&gt;9,'County Data'!D8,"*")</f>
        <v>15634264.199999999</v>
      </c>
      <c r="E13" s="47">
        <f>IF('County Data'!G8&gt;9,'County Data'!F8,"*")</f>
        <v>324806.33333333331</v>
      </c>
      <c r="F13" s="48">
        <f>IF('County Data'!I8&gt;9,'County Data'!H8,"*")</f>
        <v>59236923.090000004</v>
      </c>
      <c r="G13" s="46">
        <f>IF('County Data'!K8&gt;9,'County Data'!J8,"*")</f>
        <v>15237265.76</v>
      </c>
      <c r="H13" s="47">
        <f>IF('County Data'!M8&gt;9,'County Data'!L8,"*")</f>
        <v>156327</v>
      </c>
      <c r="I13" s="9">
        <f t="shared" si="1"/>
        <v>-7.9910462817389477E-2</v>
      </c>
      <c r="J13" s="9">
        <f t="shared" si="2"/>
        <v>2.6054440885462347E-2</v>
      </c>
      <c r="K13" s="9">
        <f t="shared" si="3"/>
        <v>1.0777366247246689</v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730013187.85000002</v>
      </c>
      <c r="D14" s="50">
        <f>IF('County Data'!E9&gt;9,'County Data'!D9,"*")</f>
        <v>246512829.34</v>
      </c>
      <c r="E14" s="51">
        <f>IF('County Data'!G9&gt;9,'County Data'!F9,"*")</f>
        <v>8469007.5</v>
      </c>
      <c r="F14" s="50">
        <f>IF('County Data'!I9&gt;9,'County Data'!H9,"*")</f>
        <v>727560154.33000004</v>
      </c>
      <c r="G14" s="50">
        <f>IF('County Data'!K9&gt;9,'County Data'!J9,"*")</f>
        <v>244615561.15000001</v>
      </c>
      <c r="H14" s="51">
        <f>IF('County Data'!M9&gt;9,'County Data'!L9,"*")</f>
        <v>11366066.666666668</v>
      </c>
      <c r="I14" s="22">
        <f t="shared" si="1"/>
        <v>3.3715885970403989E-3</v>
      </c>
      <c r="J14" s="22">
        <f t="shared" si="2"/>
        <v>7.7561222232978844E-3</v>
      </c>
      <c r="K14" s="22">
        <f t="shared" si="3"/>
        <v>-0.25488669489885107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447031493.56</v>
      </c>
      <c r="D15" s="56">
        <f>IF('County Data'!E10&gt;9,'County Data'!D10,"*")</f>
        <v>70957734.859999999</v>
      </c>
      <c r="E15" s="55">
        <f>IF('County Data'!G10&gt;9,'County Data'!F10,"*")</f>
        <v>2487028.8333333335</v>
      </c>
      <c r="F15" s="56">
        <f>IF('County Data'!I10&gt;9,'County Data'!H10,"*")</f>
        <v>472317772.20999998</v>
      </c>
      <c r="G15" s="56">
        <f>IF('County Data'!K10&gt;9,'County Data'!J10,"*")</f>
        <v>69803615.219999999</v>
      </c>
      <c r="H15" s="55">
        <f>IF('County Data'!M10&gt;9,'County Data'!L10,"*")</f>
        <v>2770391.5000000005</v>
      </c>
      <c r="I15" s="23">
        <f t="shared" si="1"/>
        <v>-5.3536580958374977E-2</v>
      </c>
      <c r="J15" s="23">
        <f t="shared" si="2"/>
        <v>1.653380897769496E-2</v>
      </c>
      <c r="K15" s="23">
        <f t="shared" si="3"/>
        <v>-0.10228253539857704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871032680.48000002</v>
      </c>
      <c r="D16" s="50">
        <f>IF('County Data'!E11&gt;9,'County Data'!D11,"*")</f>
        <v>188767178.33000001</v>
      </c>
      <c r="E16" s="51">
        <f>IF('County Data'!G11&gt;9,'County Data'!F11,"*")</f>
        <v>5851728.5000000019</v>
      </c>
      <c r="F16" s="50">
        <f>IF('County Data'!I11&gt;9,'County Data'!H11,"*")</f>
        <v>896839294.20000005</v>
      </c>
      <c r="G16" s="50">
        <f>IF('County Data'!K11&gt;9,'County Data'!J11,"*")</f>
        <v>183840210.33000001</v>
      </c>
      <c r="H16" s="51">
        <f>IF('County Data'!M11&gt;9,'County Data'!L11,"*")</f>
        <v>6290003.166666666</v>
      </c>
      <c r="I16" s="22">
        <f t="shared" si="1"/>
        <v>-2.8775070279475304E-2</v>
      </c>
      <c r="J16" s="22">
        <f t="shared" si="2"/>
        <v>2.6800273950709202E-2</v>
      </c>
      <c r="K16" s="22">
        <f t="shared" si="3"/>
        <v>-6.9677972340183122E-2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17265862816.709999</v>
      </c>
      <c r="D17" s="46">
        <f>IF('County Data'!E12&gt;9,'County Data'!D12,"*")</f>
        <v>2544318985.3499999</v>
      </c>
      <c r="E17" s="47">
        <f>IF('County Data'!G12&gt;9,'County Data'!F12,"*")</f>
        <v>61737602.666666679</v>
      </c>
      <c r="F17" s="48">
        <f>IF('County Data'!I12&gt;9,'County Data'!H12,"*")</f>
        <v>13990734193.379999</v>
      </c>
      <c r="G17" s="46">
        <f>IF('County Data'!K12&gt;9,'County Data'!J12,"*")</f>
        <v>2005328397.3499999</v>
      </c>
      <c r="H17" s="47">
        <f>IF('County Data'!M12&gt;9,'County Data'!L12,"*")</f>
        <v>72543066.5</v>
      </c>
      <c r="I17" s="9">
        <f t="shared" si="1"/>
        <v>0.23409269149575393</v>
      </c>
      <c r="J17" s="9">
        <f t="shared" si="2"/>
        <v>0.26877921277745076</v>
      </c>
      <c r="K17" s="9">
        <f t="shared" si="3"/>
        <v>-0.14895239965260251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1500075073.0899999</v>
      </c>
      <c r="D18" s="50">
        <f>IF('County Data'!E13&gt;9,'County Data'!D13,"*")</f>
        <v>467172200.99000001</v>
      </c>
      <c r="E18" s="51">
        <f>IF('County Data'!G13&gt;9,'County Data'!F13,"*")</f>
        <v>24968244.166666675</v>
      </c>
      <c r="F18" s="50">
        <f>IF('County Data'!I13&gt;9,'County Data'!H13,"*")</f>
        <v>1523629938.6500001</v>
      </c>
      <c r="G18" s="50">
        <f>IF('County Data'!K13&gt;9,'County Data'!J13,"*")</f>
        <v>466598862.74000001</v>
      </c>
      <c r="H18" s="51">
        <f>IF('County Data'!M13&gt;9,'County Data'!L13,"*")</f>
        <v>32880151.333333369</v>
      </c>
      <c r="I18" s="22">
        <f t="shared" si="1"/>
        <v>-1.5459702492372116E-2</v>
      </c>
      <c r="J18" s="22">
        <f t="shared" si="2"/>
        <v>1.2287604959711994E-3</v>
      </c>
      <c r="K18" s="22">
        <f t="shared" si="3"/>
        <v>-0.24062867249171477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2699018301.29</v>
      </c>
      <c r="D19" s="46">
        <f>IF('County Data'!E14&gt;9,'County Data'!D14,"*")</f>
        <v>417888977.17000002</v>
      </c>
      <c r="E19" s="47">
        <f>IF('County Data'!G14&gt;9,'County Data'!F14,"*")</f>
        <v>19024027.499999996</v>
      </c>
      <c r="F19" s="48">
        <f>IF('County Data'!I14&gt;9,'County Data'!H14,"*")</f>
        <v>2655534665.6399999</v>
      </c>
      <c r="G19" s="46">
        <f>IF('County Data'!K14&gt;9,'County Data'!J14,"*")</f>
        <v>419485356.66000003</v>
      </c>
      <c r="H19" s="47">
        <f>IF('County Data'!M14&gt;9,'County Data'!L14,"*")</f>
        <v>19608298.666666664</v>
      </c>
      <c r="I19" s="9">
        <f t="shared" si="1"/>
        <v>1.637471964220067E-2</v>
      </c>
      <c r="J19" s="9">
        <f t="shared" si="2"/>
        <v>-3.805566665569931E-3</v>
      </c>
      <c r="K19" s="9">
        <f t="shared" si="3"/>
        <v>-2.9797137252907408E-2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1233055486.02</v>
      </c>
      <c r="D20" s="50">
        <f>IF('County Data'!E15&gt;9,'County Data'!D15,"*")</f>
        <v>239987464.69999999</v>
      </c>
      <c r="E20" s="51">
        <f>IF('County Data'!G15&gt;9,'County Data'!F15,"*")</f>
        <v>9899356.8333333358</v>
      </c>
      <c r="F20" s="50">
        <f>IF('County Data'!I15&gt;9,'County Data'!H15,"*")</f>
        <v>1126832675.8199999</v>
      </c>
      <c r="G20" s="50">
        <f>IF('County Data'!K15&gt;9,'County Data'!J15,"*")</f>
        <v>254999470.65000001</v>
      </c>
      <c r="H20" s="51">
        <f>IF('County Data'!M15&gt;9,'County Data'!L15,"*")</f>
        <v>12465942.333333336</v>
      </c>
      <c r="I20" s="22">
        <f t="shared" si="1"/>
        <v>9.4266711002768316E-2</v>
      </c>
      <c r="J20" s="22">
        <f t="shared" si="2"/>
        <v>-5.8870733777344871E-2</v>
      </c>
      <c r="K20" s="22">
        <f t="shared" si="3"/>
        <v>-0.20588780465774117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1269374596.25</v>
      </c>
      <c r="D21" s="46">
        <f>IF('County Data'!E16&gt;9,'County Data'!D16,"*")</f>
        <v>269757700.63</v>
      </c>
      <c r="E21" s="47">
        <f>IF('County Data'!G16&gt;9,'County Data'!F16,"*")</f>
        <v>10593542.166666666</v>
      </c>
      <c r="F21" s="48">
        <f>IF('County Data'!I16&gt;9,'County Data'!H16,"*")</f>
        <v>1208758085.4300001</v>
      </c>
      <c r="G21" s="46">
        <f>IF('County Data'!K16&gt;9,'County Data'!J16,"*")</f>
        <v>271366390.75</v>
      </c>
      <c r="H21" s="47">
        <f>IF('County Data'!M16&gt;9,'County Data'!L16,"*")</f>
        <v>15158314.333333328</v>
      </c>
      <c r="I21" s="9">
        <f t="shared" si="1"/>
        <v>5.0147760375423997E-2</v>
      </c>
      <c r="J21" s="9">
        <f t="shared" si="2"/>
        <v>-5.9281111251615259E-3</v>
      </c>
      <c r="K21" s="9">
        <f t="shared" si="3"/>
        <v>-0.30113982770687564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H214" sqref="H214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Fiscal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 &amp; TEXT(Cover!G7, "mm/dd/yyyy")</f>
        <v>07/01/2019 - 06/30/2020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07/01/2018 - 06/30/2019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8488367.4299999997</v>
      </c>
      <c r="D6" s="43">
        <f>IF('Town Data'!E2&gt;9,'Town Data'!D2,"*")</f>
        <v>1378623.46</v>
      </c>
      <c r="E6" s="44" t="str">
        <f>IF('Town Data'!G2&gt;9,'Town Data'!F2,"*")</f>
        <v>*</v>
      </c>
      <c r="F6" s="43">
        <f>IF('Town Data'!I2&gt;9,'Town Data'!H2,"*")</f>
        <v>8496967.0500000007</v>
      </c>
      <c r="G6" s="43">
        <f>IF('Town Data'!K2&gt;9,'Town Data'!J2,"*")</f>
        <v>1432262.96</v>
      </c>
      <c r="H6" s="44" t="str">
        <f>IF('Town Data'!M2&gt;9,'Town Data'!L2,"*")</f>
        <v>*</v>
      </c>
      <c r="I6" s="20">
        <f t="shared" ref="I6:I69" si="0">IFERROR((C6-F6)/F6,"")</f>
        <v>-1.0120811284069935E-3</v>
      </c>
      <c r="J6" s="20">
        <f t="shared" ref="J6:J69" si="1">IFERROR((D6-G6)/G6,"")</f>
        <v>-3.7450874244489292E-2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ALBANY</v>
      </c>
      <c r="C7" s="45">
        <f>IF('Town Data'!C3&gt;9,'Town Data'!B3,"*")</f>
        <v>1750171.24</v>
      </c>
      <c r="D7" s="46">
        <f>IF('Town Data'!E3&gt;9,'Town Data'!D3,"*")</f>
        <v>501261.18</v>
      </c>
      <c r="E7" s="47" t="str">
        <f>IF('Town Data'!G3&gt;9,'Town Data'!F3,"*")</f>
        <v>*</v>
      </c>
      <c r="F7" s="48">
        <f>IF('Town Data'!I3&gt;9,'Town Data'!H3,"*")</f>
        <v>1331105.96</v>
      </c>
      <c r="G7" s="46">
        <f>IF('Town Data'!K3&gt;9,'Town Data'!J3,"*")</f>
        <v>511549.2</v>
      </c>
      <c r="H7" s="47" t="str">
        <f>IF('Town Data'!M3&gt;9,'Town Data'!L3,"*")</f>
        <v>*</v>
      </c>
      <c r="I7" s="9">
        <f t="shared" si="0"/>
        <v>0.3148248844141604</v>
      </c>
      <c r="J7" s="9">
        <f t="shared" si="1"/>
        <v>-2.0111496606778034E-2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ALBURGH</v>
      </c>
      <c r="C8" s="49">
        <f>IF('Town Data'!C4&gt;9,'Town Data'!B4,"*")</f>
        <v>21986578.91</v>
      </c>
      <c r="D8" s="50">
        <f>IF('Town Data'!E4&gt;9,'Town Data'!D4,"*")</f>
        <v>4749300.47</v>
      </c>
      <c r="E8" s="51" t="str">
        <f>IF('Town Data'!G4&gt;9,'Town Data'!F4,"*")</f>
        <v>*</v>
      </c>
      <c r="F8" s="50">
        <f>IF('Town Data'!I4&gt;9,'Town Data'!H4,"*")</f>
        <v>23211714.5</v>
      </c>
      <c r="G8" s="50">
        <f>IF('Town Data'!K4&gt;9,'Town Data'!J4,"*")</f>
        <v>4714966.45</v>
      </c>
      <c r="H8" s="51" t="str">
        <f>IF('Town Data'!M4&gt;9,'Town Data'!L4,"*")</f>
        <v>*</v>
      </c>
      <c r="I8" s="22">
        <f t="shared" si="0"/>
        <v>-5.278091758366233E-2</v>
      </c>
      <c r="J8" s="22">
        <f t="shared" si="1"/>
        <v>7.281922440826605E-3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ARLINGTON</v>
      </c>
      <c r="C9" s="45">
        <f>IF('Town Data'!C5&gt;9,'Town Data'!B5,"*")</f>
        <v>166988148.68000001</v>
      </c>
      <c r="D9" s="46">
        <f>IF('Town Data'!E5&gt;9,'Town Data'!D5,"*")</f>
        <v>5685731.5899999999</v>
      </c>
      <c r="E9" s="47">
        <f>IF('Town Data'!G5&gt;9,'Town Data'!F5,"*")</f>
        <v>432680.83333333366</v>
      </c>
      <c r="F9" s="48">
        <f>IF('Town Data'!I5&gt;9,'Town Data'!H5,"*")</f>
        <v>153855590.5</v>
      </c>
      <c r="G9" s="46">
        <f>IF('Town Data'!K5&gt;9,'Town Data'!J5,"*")</f>
        <v>5793209.9199999999</v>
      </c>
      <c r="H9" s="47">
        <f>IF('Town Data'!M5&gt;9,'Town Data'!L5,"*")</f>
        <v>611477.33333333291</v>
      </c>
      <c r="I9" s="9">
        <f t="shared" si="0"/>
        <v>8.535639255825421E-2</v>
      </c>
      <c r="J9" s="9">
        <f t="shared" si="1"/>
        <v>-1.8552465987629892E-2</v>
      </c>
      <c r="K9" s="9">
        <f t="shared" si="2"/>
        <v>-0.29240086304643514</v>
      </c>
      <c r="L9" s="15"/>
    </row>
    <row r="10" spans="1:12" x14ac:dyDescent="0.25">
      <c r="A10" s="15"/>
      <c r="B10" s="27" t="str">
        <f>'Town Data'!A6</f>
        <v>BAKERSFIELD</v>
      </c>
      <c r="C10" s="49">
        <f>IF('Town Data'!C6&gt;9,'Town Data'!B6,"*")</f>
        <v>3221497.15</v>
      </c>
      <c r="D10" s="50" t="str">
        <f>IF('Town Data'!E6&gt;9,'Town Data'!D6,"*")</f>
        <v>*</v>
      </c>
      <c r="E10" s="51" t="str">
        <f>IF('Town Data'!G6&gt;9,'Town Data'!F6,"*")</f>
        <v>*</v>
      </c>
      <c r="F10" s="50">
        <f>IF('Town Data'!I6&gt;9,'Town Data'!H6,"*")</f>
        <v>3185309.55</v>
      </c>
      <c r="G10" s="50">
        <f>IF('Town Data'!K6&gt;9,'Town Data'!J6,"*")</f>
        <v>1159946.72</v>
      </c>
      <c r="H10" s="51" t="str">
        <f>IF('Town Data'!M6&gt;9,'Town Data'!L6,"*")</f>
        <v>*</v>
      </c>
      <c r="I10" s="22">
        <f t="shared" si="0"/>
        <v>1.1360779676813544E-2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BARNARD</v>
      </c>
      <c r="C11" s="45">
        <f>IF('Town Data'!C7&gt;9,'Town Data'!B7,"*")</f>
        <v>2686853.34</v>
      </c>
      <c r="D11" s="46">
        <f>IF('Town Data'!E7&gt;9,'Town Data'!D7,"*")</f>
        <v>541258.56999999995</v>
      </c>
      <c r="E11" s="47" t="str">
        <f>IF('Town Data'!G7&gt;9,'Town Data'!F7,"*")</f>
        <v>*</v>
      </c>
      <c r="F11" s="48">
        <f>IF('Town Data'!I7&gt;9,'Town Data'!H7,"*")</f>
        <v>1906932.59</v>
      </c>
      <c r="G11" s="46">
        <f>IF('Town Data'!K7&gt;9,'Town Data'!J7,"*")</f>
        <v>519199.45</v>
      </c>
      <c r="H11" s="47">
        <f>IF('Town Data'!M7&gt;9,'Town Data'!L7,"*")</f>
        <v>283706.66666666669</v>
      </c>
      <c r="I11" s="9">
        <f t="shared" si="0"/>
        <v>0.40899230213481208</v>
      </c>
      <c r="J11" s="9">
        <f t="shared" si="1"/>
        <v>4.2486793851572717E-2</v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BARNET</v>
      </c>
      <c r="C12" s="49">
        <f>IF('Town Data'!C8&gt;9,'Town Data'!B8,"*")</f>
        <v>33086058.030000001</v>
      </c>
      <c r="D12" s="50">
        <f>IF('Town Data'!E8&gt;9,'Town Data'!D8,"*")</f>
        <v>1705489.88</v>
      </c>
      <c r="E12" s="51" t="str">
        <f>IF('Town Data'!G8&gt;9,'Town Data'!F8,"*")</f>
        <v>*</v>
      </c>
      <c r="F12" s="50">
        <f>IF('Town Data'!I8&gt;9,'Town Data'!H8,"*")</f>
        <v>32498392.93</v>
      </c>
      <c r="G12" s="50">
        <f>IF('Town Data'!K8&gt;9,'Town Data'!J8,"*")</f>
        <v>1803758.06</v>
      </c>
      <c r="H12" s="51" t="str">
        <f>IF('Town Data'!M8&gt;9,'Town Data'!L8,"*")</f>
        <v>*</v>
      </c>
      <c r="I12" s="22">
        <f t="shared" si="0"/>
        <v>1.808289724559009E-2</v>
      </c>
      <c r="J12" s="22">
        <f t="shared" si="1"/>
        <v>-5.4479690031156484E-2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BARRE</v>
      </c>
      <c r="C13" s="45">
        <f>IF('Town Data'!C9&gt;9,'Town Data'!B9,"*")</f>
        <v>574839483.46000004</v>
      </c>
      <c r="D13" s="46">
        <f>IF('Town Data'!E9&gt;9,'Town Data'!D9,"*")</f>
        <v>123533587.63</v>
      </c>
      <c r="E13" s="47">
        <f>IF('Town Data'!G9&gt;9,'Town Data'!F9,"*")</f>
        <v>4643209.9999999925</v>
      </c>
      <c r="F13" s="48">
        <f>IF('Town Data'!I9&gt;9,'Town Data'!H9,"*")</f>
        <v>570778158.26999998</v>
      </c>
      <c r="G13" s="46">
        <f>IF('Town Data'!K9&gt;9,'Town Data'!J9,"*")</f>
        <v>122514744.53</v>
      </c>
      <c r="H13" s="47">
        <f>IF('Town Data'!M9&gt;9,'Town Data'!L9,"*")</f>
        <v>4244861.1666666698</v>
      </c>
      <c r="I13" s="9">
        <f t="shared" si="0"/>
        <v>7.1154180151352152E-3</v>
      </c>
      <c r="J13" s="9">
        <f t="shared" si="1"/>
        <v>8.3160855773609481E-3</v>
      </c>
      <c r="K13" s="9">
        <f t="shared" si="2"/>
        <v>9.3842605845724555E-2</v>
      </c>
      <c r="L13" s="15"/>
    </row>
    <row r="14" spans="1:12" x14ac:dyDescent="0.25">
      <c r="A14" s="15"/>
      <c r="B14" s="27" t="str">
        <f>'Town Data'!A10</f>
        <v>BARRE TOWN</v>
      </c>
      <c r="C14" s="49">
        <f>IF('Town Data'!C10&gt;9,'Town Data'!B10,"*")</f>
        <v>108929334.87</v>
      </c>
      <c r="D14" s="50">
        <f>IF('Town Data'!E10&gt;9,'Town Data'!D10,"*")</f>
        <v>12882929.07</v>
      </c>
      <c r="E14" s="51">
        <f>IF('Town Data'!G10&gt;9,'Town Data'!F10,"*")</f>
        <v>769898.66666666663</v>
      </c>
      <c r="F14" s="50">
        <f>IF('Town Data'!I10&gt;9,'Town Data'!H10,"*")</f>
        <v>119815232.39</v>
      </c>
      <c r="G14" s="50">
        <f>IF('Town Data'!K10&gt;9,'Town Data'!J10,"*")</f>
        <v>13122251.460000001</v>
      </c>
      <c r="H14" s="51">
        <f>IF('Town Data'!M10&gt;9,'Town Data'!L10,"*")</f>
        <v>928446.83333333372</v>
      </c>
      <c r="I14" s="22">
        <f t="shared" si="0"/>
        <v>-9.0855705930330044E-2</v>
      </c>
      <c r="J14" s="22">
        <f t="shared" si="1"/>
        <v>-1.8237906103957605E-2</v>
      </c>
      <c r="K14" s="22">
        <f t="shared" si="2"/>
        <v>-0.1707670929281361</v>
      </c>
      <c r="L14" s="15"/>
    </row>
    <row r="15" spans="1:12" x14ac:dyDescent="0.25">
      <c r="A15" s="15"/>
      <c r="B15" s="15" t="str">
        <f>'Town Data'!A11</f>
        <v>BARTON</v>
      </c>
      <c r="C15" s="45">
        <f>IF('Town Data'!C11&gt;9,'Town Data'!B11,"*")</f>
        <v>199561788.03</v>
      </c>
      <c r="D15" s="46">
        <f>IF('Town Data'!E11&gt;9,'Town Data'!D11,"*")</f>
        <v>16586314.779999999</v>
      </c>
      <c r="E15" s="47">
        <f>IF('Town Data'!G11&gt;9,'Town Data'!F11,"*")</f>
        <v>752256.00000000023</v>
      </c>
      <c r="F15" s="48">
        <f>IF('Town Data'!I11&gt;9,'Town Data'!H11,"*")</f>
        <v>220444004.56</v>
      </c>
      <c r="G15" s="46">
        <f>IF('Town Data'!K11&gt;9,'Town Data'!J11,"*")</f>
        <v>15053987.99</v>
      </c>
      <c r="H15" s="47">
        <f>IF('Town Data'!M11&gt;9,'Town Data'!L11,"*")</f>
        <v>720252.5</v>
      </c>
      <c r="I15" s="9">
        <f t="shared" si="0"/>
        <v>-9.4727985783420662E-2</v>
      </c>
      <c r="J15" s="9">
        <f t="shared" si="1"/>
        <v>0.1017887612915519</v>
      </c>
      <c r="K15" s="9">
        <f t="shared" si="2"/>
        <v>4.443372289579034E-2</v>
      </c>
      <c r="L15" s="15"/>
    </row>
    <row r="16" spans="1:12" x14ac:dyDescent="0.25">
      <c r="A16" s="15"/>
      <c r="B16" s="28" t="str">
        <f>'Town Data'!A12</f>
        <v>BENNINGTON</v>
      </c>
      <c r="C16" s="52">
        <f>IF('Town Data'!C12&gt;9,'Town Data'!B12,"*")</f>
        <v>499246907.27999997</v>
      </c>
      <c r="D16" s="53">
        <f>IF('Town Data'!E12&gt;9,'Town Data'!D12,"*")</f>
        <v>142946214.11000001</v>
      </c>
      <c r="E16" s="54">
        <f>IF('Town Data'!G12&gt;9,'Town Data'!F12,"*")</f>
        <v>2172758.1666666674</v>
      </c>
      <c r="F16" s="53">
        <f>IF('Town Data'!I12&gt;9,'Town Data'!H12,"*")</f>
        <v>532892476.89999998</v>
      </c>
      <c r="G16" s="53">
        <f>IF('Town Data'!K12&gt;9,'Town Data'!J12,"*")</f>
        <v>141392054.44</v>
      </c>
      <c r="H16" s="54">
        <f>IF('Town Data'!M12&gt;9,'Town Data'!L12,"*")</f>
        <v>2554803.1666666674</v>
      </c>
      <c r="I16" s="26">
        <f t="shared" si="0"/>
        <v>-6.3137632971902072E-2</v>
      </c>
      <c r="J16" s="26">
        <f t="shared" si="1"/>
        <v>1.0991845872495808E-2</v>
      </c>
      <c r="K16" s="26">
        <f t="shared" si="2"/>
        <v>-0.14953989606113813</v>
      </c>
      <c r="L16" s="15"/>
    </row>
    <row r="17" spans="1:12" x14ac:dyDescent="0.25">
      <c r="A17" s="15"/>
      <c r="B17" s="27" t="str">
        <f>'Town Data'!A13</f>
        <v>BENSON</v>
      </c>
      <c r="C17" s="49">
        <f>IF('Town Data'!C13&gt;9,'Town Data'!B13,"*")</f>
        <v>8275932.1200000001</v>
      </c>
      <c r="D17" s="50">
        <f>IF('Town Data'!E13&gt;9,'Town Data'!D13,"*")</f>
        <v>1273724.3799999999</v>
      </c>
      <c r="E17" s="51" t="str">
        <f>IF('Town Data'!G13&gt;9,'Town Data'!F13,"*")</f>
        <v>*</v>
      </c>
      <c r="F17" s="50">
        <f>IF('Town Data'!I13&gt;9,'Town Data'!H13,"*")</f>
        <v>9356925.7899999991</v>
      </c>
      <c r="G17" s="50">
        <f>IF('Town Data'!K13&gt;9,'Town Data'!J13,"*")</f>
        <v>1076036.81</v>
      </c>
      <c r="H17" s="51" t="str">
        <f>IF('Town Data'!M13&gt;9,'Town Data'!L13,"*")</f>
        <v>*</v>
      </c>
      <c r="I17" s="22">
        <f t="shared" si="0"/>
        <v>-0.1155287211057382</v>
      </c>
      <c r="J17" s="22">
        <f t="shared" si="1"/>
        <v>0.18371822242772515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BERLIN</v>
      </c>
      <c r="C18" s="45">
        <f>IF('Town Data'!C14&gt;9,'Town Data'!B14,"*")</f>
        <v>203087686.05000001</v>
      </c>
      <c r="D18" s="46">
        <f>IF('Town Data'!E14&gt;9,'Town Data'!D14,"*")</f>
        <v>71352050.609999999</v>
      </c>
      <c r="E18" s="47">
        <f>IF('Town Data'!G14&gt;9,'Town Data'!F14,"*")</f>
        <v>1454513.8333333323</v>
      </c>
      <c r="F18" s="48">
        <f>IF('Town Data'!I14&gt;9,'Town Data'!H14,"*")</f>
        <v>234177364.24000001</v>
      </c>
      <c r="G18" s="46">
        <f>IF('Town Data'!K14&gt;9,'Town Data'!J14,"*")</f>
        <v>73006379.629999995</v>
      </c>
      <c r="H18" s="47">
        <f>IF('Town Data'!M14&gt;9,'Town Data'!L14,"*")</f>
        <v>1067177.833333333</v>
      </c>
      <c r="I18" s="9">
        <f t="shared" si="0"/>
        <v>-0.13276124398657635</v>
      </c>
      <c r="J18" s="9">
        <f t="shared" si="1"/>
        <v>-2.266006105746126E-2</v>
      </c>
      <c r="K18" s="9">
        <f t="shared" si="2"/>
        <v>0.36295356584586674</v>
      </c>
      <c r="L18" s="15"/>
    </row>
    <row r="19" spans="1:12" x14ac:dyDescent="0.25">
      <c r="A19" s="15"/>
      <c r="B19" s="27" t="str">
        <f>'Town Data'!A15</f>
        <v>BETHEL</v>
      </c>
      <c r="C19" s="49">
        <f>IF('Town Data'!C15&gt;9,'Town Data'!B15,"*")</f>
        <v>44060974.469999999</v>
      </c>
      <c r="D19" s="50">
        <f>IF('Town Data'!E15&gt;9,'Town Data'!D15,"*")</f>
        <v>5677901.6299999999</v>
      </c>
      <c r="E19" s="51">
        <f>IF('Town Data'!G15&gt;9,'Town Data'!F15,"*")</f>
        <v>1189447.4999999998</v>
      </c>
      <c r="F19" s="50">
        <f>IF('Town Data'!I15&gt;9,'Town Data'!H15,"*")</f>
        <v>43158312.409999996</v>
      </c>
      <c r="G19" s="50">
        <f>IF('Town Data'!K15&gt;9,'Town Data'!J15,"*")</f>
        <v>5651421.25</v>
      </c>
      <c r="H19" s="51">
        <f>IF('Town Data'!M15&gt;9,'Town Data'!L15,"*")</f>
        <v>944932.33333333326</v>
      </c>
      <c r="I19" s="22">
        <f t="shared" si="0"/>
        <v>2.0915138002264681E-2</v>
      </c>
      <c r="J19" s="22">
        <f t="shared" si="1"/>
        <v>4.6856142603066246E-3</v>
      </c>
      <c r="K19" s="22">
        <f t="shared" si="2"/>
        <v>0.25876473694589053</v>
      </c>
      <c r="L19" s="15"/>
    </row>
    <row r="20" spans="1:12" x14ac:dyDescent="0.25">
      <c r="A20" s="15"/>
      <c r="B20" s="15" t="str">
        <f>'Town Data'!A16</f>
        <v>BOLTON</v>
      </c>
      <c r="C20" s="45">
        <f>IF('Town Data'!C16&gt;9,'Town Data'!B16,"*")</f>
        <v>8180508.1500000004</v>
      </c>
      <c r="D20" s="46">
        <f>IF('Town Data'!E16&gt;9,'Town Data'!D16,"*")</f>
        <v>4499294.18</v>
      </c>
      <c r="E20" s="47" t="str">
        <f>IF('Town Data'!G16&gt;9,'Town Data'!F16,"*")</f>
        <v>*</v>
      </c>
      <c r="F20" s="48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BRADFORD</v>
      </c>
      <c r="C21" s="49">
        <f>IF('Town Data'!C17&gt;9,'Town Data'!B17,"*")</f>
        <v>96971542.819999993</v>
      </c>
      <c r="D21" s="50">
        <f>IF('Town Data'!E17&gt;9,'Town Data'!D17,"*")</f>
        <v>21220284.870000001</v>
      </c>
      <c r="E21" s="51">
        <f>IF('Town Data'!G17&gt;9,'Town Data'!F17,"*")</f>
        <v>1086823.4999999998</v>
      </c>
      <c r="F21" s="50">
        <f>IF('Town Data'!I17&gt;9,'Town Data'!H17,"*")</f>
        <v>95854084.299999997</v>
      </c>
      <c r="G21" s="50">
        <f>IF('Town Data'!K17&gt;9,'Town Data'!J17,"*")</f>
        <v>20525451.690000001</v>
      </c>
      <c r="H21" s="51">
        <f>IF('Town Data'!M17&gt;9,'Town Data'!L17,"*")</f>
        <v>1128838.0000000005</v>
      </c>
      <c r="I21" s="22">
        <f t="shared" si="0"/>
        <v>1.1657912421369779E-2</v>
      </c>
      <c r="J21" s="22">
        <f t="shared" si="1"/>
        <v>3.3852272315084905E-2</v>
      </c>
      <c r="K21" s="22">
        <f t="shared" si="2"/>
        <v>-3.7219246694388995E-2</v>
      </c>
      <c r="L21" s="15"/>
    </row>
    <row r="22" spans="1:12" x14ac:dyDescent="0.25">
      <c r="A22" s="15"/>
      <c r="B22" s="15" t="str">
        <f>'Town Data'!A18</f>
        <v>BRAINTREE</v>
      </c>
      <c r="C22" s="45">
        <f>IF('Town Data'!C18&gt;9,'Town Data'!B18,"*")</f>
        <v>646938.41</v>
      </c>
      <c r="D22" s="46">
        <f>IF('Town Data'!E18&gt;9,'Town Data'!D18,"*")</f>
        <v>129004.06</v>
      </c>
      <c r="E22" s="47" t="str">
        <f>IF('Town Data'!G18&gt;9,'Town Data'!F18,"*")</f>
        <v>*</v>
      </c>
      <c r="F22" s="48">
        <f>IF('Town Data'!I18&gt;9,'Town Data'!H18,"*")</f>
        <v>952748.01</v>
      </c>
      <c r="G22" s="46">
        <f>IF('Town Data'!K18&gt;9,'Town Data'!J18,"*")</f>
        <v>171550.26</v>
      </c>
      <c r="H22" s="47" t="str">
        <f>IF('Town Data'!M18&gt;9,'Town Data'!L18,"*")</f>
        <v>*</v>
      </c>
      <c r="I22" s="9">
        <f t="shared" si="0"/>
        <v>-0.3209763723358498</v>
      </c>
      <c r="J22" s="9">
        <f t="shared" si="1"/>
        <v>-0.24801011668533762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BRANDON</v>
      </c>
      <c r="C23" s="49">
        <f>IF('Town Data'!C19&gt;9,'Town Data'!B19,"*")</f>
        <v>96050603.180000007</v>
      </c>
      <c r="D23" s="50">
        <f>IF('Town Data'!E19&gt;9,'Town Data'!D19,"*")</f>
        <v>14428579.58</v>
      </c>
      <c r="E23" s="51">
        <f>IF('Town Data'!G19&gt;9,'Town Data'!F19,"*")</f>
        <v>1645203.6666666672</v>
      </c>
      <c r="F23" s="50">
        <f>IF('Town Data'!I19&gt;9,'Town Data'!H19,"*")</f>
        <v>109736468.90000001</v>
      </c>
      <c r="G23" s="50">
        <f>IF('Town Data'!K19&gt;9,'Town Data'!J19,"*")</f>
        <v>13543502.050000001</v>
      </c>
      <c r="H23" s="51">
        <f>IF('Town Data'!M19&gt;9,'Town Data'!L19,"*")</f>
        <v>969756.66666666698</v>
      </c>
      <c r="I23" s="22">
        <f t="shared" si="0"/>
        <v>-0.12471574725510416</v>
      </c>
      <c r="J23" s="22">
        <f t="shared" si="1"/>
        <v>6.5350714071771357E-2</v>
      </c>
      <c r="K23" s="22">
        <f t="shared" si="2"/>
        <v>0.69651183973986608</v>
      </c>
      <c r="L23" s="15"/>
    </row>
    <row r="24" spans="1:12" x14ac:dyDescent="0.25">
      <c r="A24" s="15"/>
      <c r="B24" s="15" t="str">
        <f>'Town Data'!A20</f>
        <v>BRATTLEBORO</v>
      </c>
      <c r="C24" s="45">
        <f>IF('Town Data'!C20&gt;9,'Town Data'!B20,"*")</f>
        <v>674135877.10000002</v>
      </c>
      <c r="D24" s="46">
        <f>IF('Town Data'!E20&gt;9,'Town Data'!D20,"*")</f>
        <v>88287787.329999998</v>
      </c>
      <c r="E24" s="47">
        <f>IF('Town Data'!G20&gt;9,'Town Data'!F20,"*")</f>
        <v>3850938.6666666693</v>
      </c>
      <c r="F24" s="48">
        <f>IF('Town Data'!I20&gt;9,'Town Data'!H20,"*")</f>
        <v>552437267.04999995</v>
      </c>
      <c r="G24" s="46">
        <f>IF('Town Data'!K20&gt;9,'Town Data'!J20,"*")</f>
        <v>92178165.200000003</v>
      </c>
      <c r="H24" s="47">
        <f>IF('Town Data'!M20&gt;9,'Town Data'!L20,"*")</f>
        <v>5894647.8333333349</v>
      </c>
      <c r="I24" s="9">
        <f t="shared" si="0"/>
        <v>0.22029399048305948</v>
      </c>
      <c r="J24" s="9">
        <f t="shared" si="1"/>
        <v>-4.220498272621296E-2</v>
      </c>
      <c r="K24" s="9">
        <f t="shared" si="2"/>
        <v>-0.34670589735824453</v>
      </c>
      <c r="L24" s="15"/>
    </row>
    <row r="25" spans="1:12" x14ac:dyDescent="0.25">
      <c r="A25" s="15"/>
      <c r="B25" s="27" t="str">
        <f>'Town Data'!A21</f>
        <v>BRIDGEWATER</v>
      </c>
      <c r="C25" s="49">
        <f>IF('Town Data'!C21&gt;9,'Town Data'!B21,"*")</f>
        <v>5609924.1500000004</v>
      </c>
      <c r="D25" s="50">
        <f>IF('Town Data'!E21&gt;9,'Town Data'!D21,"*")</f>
        <v>2160043.5499999998</v>
      </c>
      <c r="E25" s="51" t="str">
        <f>IF('Town Data'!G21&gt;9,'Town Data'!F21,"*")</f>
        <v>*</v>
      </c>
      <c r="F25" s="50">
        <f>IF('Town Data'!I21&gt;9,'Town Data'!H21,"*")</f>
        <v>5898770.7400000002</v>
      </c>
      <c r="G25" s="50">
        <f>IF('Town Data'!K21&gt;9,'Town Data'!J21,"*")</f>
        <v>2067368.74</v>
      </c>
      <c r="H25" s="51" t="str">
        <f>IF('Town Data'!M21&gt;9,'Town Data'!L21,"*")</f>
        <v>*</v>
      </c>
      <c r="I25" s="22">
        <f t="shared" si="0"/>
        <v>-4.8967251437881755E-2</v>
      </c>
      <c r="J25" s="22">
        <f t="shared" si="1"/>
        <v>4.4827421546482234E-2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BRIDPORT</v>
      </c>
      <c r="C26" s="45">
        <f>IF('Town Data'!C22&gt;9,'Town Data'!B22,"*")</f>
        <v>16097839.58</v>
      </c>
      <c r="D26" s="46">
        <f>IF('Town Data'!E22&gt;9,'Town Data'!D22,"*")</f>
        <v>3660705.66</v>
      </c>
      <c r="E26" s="47" t="str">
        <f>IF('Town Data'!G22&gt;9,'Town Data'!F22,"*")</f>
        <v>*</v>
      </c>
      <c r="F26" s="48">
        <f>IF('Town Data'!I22&gt;9,'Town Data'!H22,"*")</f>
        <v>18079397.59</v>
      </c>
      <c r="G26" s="46">
        <f>IF('Town Data'!K22&gt;9,'Town Data'!J22,"*")</f>
        <v>3782384.42</v>
      </c>
      <c r="H26" s="47" t="str">
        <f>IF('Town Data'!M22&gt;9,'Town Data'!L22,"*")</f>
        <v>*</v>
      </c>
      <c r="I26" s="9">
        <f t="shared" si="0"/>
        <v>-0.10960309933645304</v>
      </c>
      <c r="J26" s="9">
        <f t="shared" si="1"/>
        <v>-3.2169855437380365E-2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BRIGHTON</v>
      </c>
      <c r="C27" s="49">
        <f>IF('Town Data'!C23&gt;9,'Town Data'!B23,"*")</f>
        <v>8087246.8899999997</v>
      </c>
      <c r="D27" s="50">
        <f>IF('Town Data'!E23&gt;9,'Town Data'!D23,"*")</f>
        <v>3745694.82</v>
      </c>
      <c r="E27" s="51" t="str">
        <f>IF('Town Data'!G23&gt;9,'Town Data'!F23,"*")</f>
        <v>*</v>
      </c>
      <c r="F27" s="50">
        <f>IF('Town Data'!I23&gt;9,'Town Data'!H23,"*")</f>
        <v>7481312.7699999996</v>
      </c>
      <c r="G27" s="50">
        <f>IF('Town Data'!K23&gt;9,'Town Data'!J23,"*")</f>
        <v>3370931.17</v>
      </c>
      <c r="H27" s="51" t="str">
        <f>IF('Town Data'!M23&gt;9,'Town Data'!L23,"*")</f>
        <v>*</v>
      </c>
      <c r="I27" s="22">
        <f t="shared" si="0"/>
        <v>8.099302069414753E-2</v>
      </c>
      <c r="J27" s="22">
        <f t="shared" si="1"/>
        <v>0.1111751118905225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BRISTOL</v>
      </c>
      <c r="C28" s="45">
        <f>IF('Town Data'!C24&gt;9,'Town Data'!B24,"*")</f>
        <v>69682295.590000004</v>
      </c>
      <c r="D28" s="46">
        <f>IF('Town Data'!E24&gt;9,'Town Data'!D24,"*")</f>
        <v>17978823.579999998</v>
      </c>
      <c r="E28" s="47">
        <f>IF('Town Data'!G24&gt;9,'Town Data'!F24,"*")</f>
        <v>764808.83333333302</v>
      </c>
      <c r="F28" s="48">
        <f>IF('Town Data'!I24&gt;9,'Town Data'!H24,"*")</f>
        <v>70168021.920000002</v>
      </c>
      <c r="G28" s="46">
        <f>IF('Town Data'!K24&gt;9,'Town Data'!J24,"*")</f>
        <v>17130818.300000001</v>
      </c>
      <c r="H28" s="47">
        <f>IF('Town Data'!M24&gt;9,'Town Data'!L24,"*")</f>
        <v>712857.33333333337</v>
      </c>
      <c r="I28" s="9">
        <f t="shared" si="0"/>
        <v>-6.922331807411997E-3</v>
      </c>
      <c r="J28" s="9">
        <f t="shared" si="1"/>
        <v>4.9501738045986829E-2</v>
      </c>
      <c r="K28" s="9">
        <f t="shared" si="2"/>
        <v>7.2877836238386617E-2</v>
      </c>
      <c r="L28" s="15"/>
    </row>
    <row r="29" spans="1:12" x14ac:dyDescent="0.25">
      <c r="A29" s="15"/>
      <c r="B29" s="27" t="str">
        <f>'Town Data'!A25</f>
        <v>BROOKFIELD</v>
      </c>
      <c r="C29" s="49">
        <f>IF('Town Data'!C25&gt;9,'Town Data'!B25,"*")</f>
        <v>36081843.329999998</v>
      </c>
      <c r="D29" s="50">
        <f>IF('Town Data'!E25&gt;9,'Town Data'!D25,"*")</f>
        <v>541915.74</v>
      </c>
      <c r="E29" s="51" t="str">
        <f>IF('Town Data'!G25&gt;9,'Town Data'!F25,"*")</f>
        <v>*</v>
      </c>
      <c r="F29" s="50">
        <f>IF('Town Data'!I25&gt;9,'Town Data'!H25,"*")</f>
        <v>51800520.030000001</v>
      </c>
      <c r="G29" s="50">
        <f>IF('Town Data'!K25&gt;9,'Town Data'!J25,"*")</f>
        <v>549867.66</v>
      </c>
      <c r="H29" s="51" t="str">
        <f>IF('Town Data'!M25&gt;9,'Town Data'!L25,"*")</f>
        <v>*</v>
      </c>
      <c r="I29" s="22">
        <f t="shared" si="0"/>
        <v>-0.30344631078793444</v>
      </c>
      <c r="J29" s="22">
        <f t="shared" si="1"/>
        <v>-1.4461516067338897E-2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BROWNINGTON</v>
      </c>
      <c r="C30" s="45">
        <f>IF('Town Data'!C26&gt;9,'Town Data'!B26,"*")</f>
        <v>1696843.36</v>
      </c>
      <c r="D30" s="46">
        <f>IF('Town Data'!E26&gt;9,'Town Data'!D26,"*")</f>
        <v>300212.32</v>
      </c>
      <c r="E30" s="47" t="str">
        <f>IF('Town Data'!G26&gt;9,'Town Data'!F26,"*")</f>
        <v>*</v>
      </c>
      <c r="F30" s="48">
        <f>IF('Town Data'!I26&gt;9,'Town Data'!H26,"*")</f>
        <v>2046937</v>
      </c>
      <c r="G30" s="46">
        <f>IF('Town Data'!K26&gt;9,'Town Data'!J26,"*")</f>
        <v>351306.66</v>
      </c>
      <c r="H30" s="47" t="str">
        <f>IF('Town Data'!M26&gt;9,'Town Data'!L26,"*")</f>
        <v>*</v>
      </c>
      <c r="I30" s="9">
        <f t="shared" si="0"/>
        <v>-0.17103293359785859</v>
      </c>
      <c r="J30" s="9">
        <f t="shared" si="1"/>
        <v>-0.14544085216033187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BURKE</v>
      </c>
      <c r="C31" s="49">
        <f>IF('Town Data'!C27&gt;9,'Town Data'!B27,"*")</f>
        <v>14312469.529999999</v>
      </c>
      <c r="D31" s="50">
        <f>IF('Town Data'!E27&gt;9,'Town Data'!D27,"*")</f>
        <v>5973080.9299999997</v>
      </c>
      <c r="E31" s="51">
        <f>IF('Town Data'!G27&gt;9,'Town Data'!F27,"*")</f>
        <v>88297.499999999971</v>
      </c>
      <c r="F31" s="50">
        <f>IF('Town Data'!I27&gt;9,'Town Data'!H27,"*")</f>
        <v>15875527.98</v>
      </c>
      <c r="G31" s="50">
        <f>IF('Town Data'!K27&gt;9,'Town Data'!J27,"*")</f>
        <v>6080747.7800000003</v>
      </c>
      <c r="H31" s="51">
        <f>IF('Town Data'!M27&gt;9,'Town Data'!L27,"*")</f>
        <v>26186.666666666661</v>
      </c>
      <c r="I31" s="22">
        <f t="shared" si="0"/>
        <v>-9.8457100259540534E-2</v>
      </c>
      <c r="J31" s="22">
        <f t="shared" si="1"/>
        <v>-1.7706185800720805E-2</v>
      </c>
      <c r="K31" s="22">
        <f t="shared" si="2"/>
        <v>2.3718495417515273</v>
      </c>
      <c r="L31" s="15"/>
    </row>
    <row r="32" spans="1:12" x14ac:dyDescent="0.25">
      <c r="A32" s="15"/>
      <c r="B32" s="15" t="str">
        <f>'Town Data'!A28</f>
        <v>BURLINGTON</v>
      </c>
      <c r="C32" s="45">
        <f>IF('Town Data'!C28&gt;9,'Town Data'!B28,"*")</f>
        <v>948573631.99000001</v>
      </c>
      <c r="D32" s="46">
        <f>IF('Town Data'!E28&gt;9,'Town Data'!D28,"*")</f>
        <v>227129249</v>
      </c>
      <c r="E32" s="47">
        <f>IF('Town Data'!G28&gt;9,'Town Data'!F28,"*")</f>
        <v>7703216.5000000009</v>
      </c>
      <c r="F32" s="48">
        <f>IF('Town Data'!I28&gt;9,'Town Data'!H28,"*")</f>
        <v>1027259913.86</v>
      </c>
      <c r="G32" s="46">
        <f>IF('Town Data'!K28&gt;9,'Town Data'!J28,"*")</f>
        <v>241047561.27000001</v>
      </c>
      <c r="H32" s="47">
        <f>IF('Town Data'!M28&gt;9,'Town Data'!L28,"*")</f>
        <v>10081689.833333332</v>
      </c>
      <c r="I32" s="9">
        <f t="shared" si="0"/>
        <v>-7.6598220964673752E-2</v>
      </c>
      <c r="J32" s="9">
        <f t="shared" si="1"/>
        <v>-5.7740937915608935E-2</v>
      </c>
      <c r="K32" s="9">
        <f t="shared" si="2"/>
        <v>-0.23592010592007381</v>
      </c>
      <c r="L32" s="15"/>
    </row>
    <row r="33" spans="1:12" x14ac:dyDescent="0.25">
      <c r="A33" s="15"/>
      <c r="B33" s="27" t="str">
        <f>'Town Data'!A29</f>
        <v>CABOT</v>
      </c>
      <c r="C33" s="49">
        <f>IF('Town Data'!C29&gt;9,'Town Data'!B29,"*")</f>
        <v>993313281.92999995</v>
      </c>
      <c r="D33" s="50">
        <f>IF('Town Data'!E29&gt;9,'Town Data'!D29,"*")</f>
        <v>2540958.17</v>
      </c>
      <c r="E33" s="51" t="str">
        <f>IF('Town Data'!G29&gt;9,'Town Data'!F29,"*")</f>
        <v>*</v>
      </c>
      <c r="F33" s="50">
        <f>IF('Town Data'!I29&gt;9,'Town Data'!H29,"*")</f>
        <v>928721833.44000006</v>
      </c>
      <c r="G33" s="50">
        <f>IF('Town Data'!K29&gt;9,'Town Data'!J29,"*")</f>
        <v>2630291.23</v>
      </c>
      <c r="H33" s="51" t="str">
        <f>IF('Town Data'!M29&gt;9,'Town Data'!L29,"*")</f>
        <v>*</v>
      </c>
      <c r="I33" s="22">
        <f t="shared" si="0"/>
        <v>6.9548756327556305E-2</v>
      </c>
      <c r="J33" s="22">
        <f t="shared" si="1"/>
        <v>-3.3963182092197473E-2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CALAIS</v>
      </c>
      <c r="C34" s="45">
        <f>IF('Town Data'!C30&gt;9,'Town Data'!B30,"*")</f>
        <v>2360852.9900000002</v>
      </c>
      <c r="D34" s="46">
        <f>IF('Town Data'!E30&gt;9,'Town Data'!D30,"*")</f>
        <v>391390.49</v>
      </c>
      <c r="E34" s="47" t="str">
        <f>IF('Town Data'!G30&gt;9,'Town Data'!F30,"*")</f>
        <v>*</v>
      </c>
      <c r="F34" s="48">
        <f>IF('Town Data'!I30&gt;9,'Town Data'!H30,"*")</f>
        <v>2839226.85</v>
      </c>
      <c r="G34" s="46">
        <f>IF('Town Data'!K30&gt;9,'Town Data'!J30,"*")</f>
        <v>617108.03</v>
      </c>
      <c r="H34" s="47" t="str">
        <f>IF('Town Data'!M30&gt;9,'Town Data'!L30,"*")</f>
        <v>*</v>
      </c>
      <c r="I34" s="9">
        <f t="shared" si="0"/>
        <v>-0.16848736831296163</v>
      </c>
      <c r="J34" s="9">
        <f t="shared" si="1"/>
        <v>-0.36576665515112489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CAMBRIDGE</v>
      </c>
      <c r="C35" s="49">
        <f>IF('Town Data'!C31&gt;9,'Town Data'!B31,"*")</f>
        <v>59051075.399999999</v>
      </c>
      <c r="D35" s="50">
        <f>IF('Town Data'!E31&gt;9,'Town Data'!D31,"*")</f>
        <v>24441308.559999999</v>
      </c>
      <c r="E35" s="51">
        <f>IF('Town Data'!G31&gt;9,'Town Data'!F31,"*")</f>
        <v>752049.33333333267</v>
      </c>
      <c r="F35" s="50">
        <f>IF('Town Data'!I31&gt;9,'Town Data'!H31,"*")</f>
        <v>66627547.109999999</v>
      </c>
      <c r="G35" s="50">
        <f>IF('Town Data'!K31&gt;9,'Town Data'!J31,"*")</f>
        <v>25404267.469999999</v>
      </c>
      <c r="H35" s="51">
        <f>IF('Town Data'!M31&gt;9,'Town Data'!L31,"*")</f>
        <v>763821.6666666664</v>
      </c>
      <c r="I35" s="22">
        <f t="shared" si="0"/>
        <v>-0.11371380215290655</v>
      </c>
      <c r="J35" s="22">
        <f t="shared" si="1"/>
        <v>-3.7905399600171988E-2</v>
      </c>
      <c r="K35" s="22">
        <f t="shared" si="2"/>
        <v>-1.5412410837608768E-2</v>
      </c>
      <c r="L35" s="15"/>
    </row>
    <row r="36" spans="1:12" x14ac:dyDescent="0.25">
      <c r="A36" s="15"/>
      <c r="B36" s="15" t="str">
        <f>'Town Data'!A32</f>
        <v>CANAAN</v>
      </c>
      <c r="C36" s="45">
        <f>IF('Town Data'!C32&gt;9,'Town Data'!B32,"*")</f>
        <v>4849852.7300000004</v>
      </c>
      <c r="D36" s="46">
        <f>IF('Town Data'!E32&gt;9,'Town Data'!D32,"*")</f>
        <v>549323.76</v>
      </c>
      <c r="E36" s="47" t="str">
        <f>IF('Town Data'!G32&gt;9,'Town Data'!F32,"*")</f>
        <v>*</v>
      </c>
      <c r="F36" s="48">
        <f>IF('Town Data'!I32&gt;9,'Town Data'!H32,"*")</f>
        <v>4972602.22</v>
      </c>
      <c r="G36" s="46">
        <f>IF('Town Data'!K32&gt;9,'Town Data'!J32,"*")</f>
        <v>415853.89</v>
      </c>
      <c r="H36" s="47" t="str">
        <f>IF('Town Data'!M32&gt;9,'Town Data'!L32,"*")</f>
        <v>*</v>
      </c>
      <c r="I36" s="9">
        <f t="shared" si="0"/>
        <v>-2.4685161726046789E-2</v>
      </c>
      <c r="J36" s="9">
        <f t="shared" si="1"/>
        <v>0.32095376094714417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CASTLETON</v>
      </c>
      <c r="C37" s="49">
        <f>IF('Town Data'!C33&gt;9,'Town Data'!B33,"*")</f>
        <v>65008953.049999997</v>
      </c>
      <c r="D37" s="50">
        <f>IF('Town Data'!E33&gt;9,'Town Data'!D33,"*")</f>
        <v>20558830.100000001</v>
      </c>
      <c r="E37" s="51">
        <f>IF('Town Data'!G33&gt;9,'Town Data'!F33,"*")</f>
        <v>125303.50000000007</v>
      </c>
      <c r="F37" s="50">
        <f>IF('Town Data'!I33&gt;9,'Town Data'!H33,"*")</f>
        <v>65163507.039999999</v>
      </c>
      <c r="G37" s="50">
        <f>IF('Town Data'!K33&gt;9,'Town Data'!J33,"*")</f>
        <v>20567233.829999998</v>
      </c>
      <c r="H37" s="51">
        <f>IF('Town Data'!M33&gt;9,'Town Data'!L33,"*")</f>
        <v>203255.5</v>
      </c>
      <c r="I37" s="22">
        <f t="shared" si="0"/>
        <v>-2.3717874776925463E-3</v>
      </c>
      <c r="J37" s="22">
        <f t="shared" si="1"/>
        <v>-4.0859797041538874E-4</v>
      </c>
      <c r="K37" s="22">
        <f t="shared" si="2"/>
        <v>-0.38351729719490951</v>
      </c>
      <c r="L37" s="15"/>
    </row>
    <row r="38" spans="1:12" x14ac:dyDescent="0.25">
      <c r="A38" s="15"/>
      <c r="B38" s="15" t="str">
        <f>'Town Data'!A34</f>
        <v>CAVENDISH</v>
      </c>
      <c r="C38" s="45">
        <f>IF('Town Data'!C34&gt;9,'Town Data'!B34,"*")</f>
        <v>7037178.6399999997</v>
      </c>
      <c r="D38" s="46">
        <f>IF('Town Data'!E34&gt;9,'Town Data'!D34,"*")</f>
        <v>1463358.77</v>
      </c>
      <c r="E38" s="47" t="str">
        <f>IF('Town Data'!G34&gt;9,'Town Data'!F34,"*")</f>
        <v>*</v>
      </c>
      <c r="F38" s="48">
        <f>IF('Town Data'!I34&gt;9,'Town Data'!H34,"*")</f>
        <v>8058459.0499999998</v>
      </c>
      <c r="G38" s="46">
        <f>IF('Town Data'!K34&gt;9,'Town Data'!J34,"*")</f>
        <v>1358382.54</v>
      </c>
      <c r="H38" s="47" t="str">
        <f>IF('Town Data'!M34&gt;9,'Town Data'!L34,"*")</f>
        <v>*</v>
      </c>
      <c r="I38" s="9">
        <f t="shared" si="0"/>
        <v>-0.12673395790228656</v>
      </c>
      <c r="J38" s="9">
        <f t="shared" si="1"/>
        <v>7.7280314571770023E-2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CHARLESTON</v>
      </c>
      <c r="C39" s="49">
        <f>IF('Town Data'!C35&gt;9,'Town Data'!B35,"*")</f>
        <v>2141141.83</v>
      </c>
      <c r="D39" s="50">
        <f>IF('Town Data'!E35&gt;9,'Town Data'!D35,"*")</f>
        <v>1019868.94</v>
      </c>
      <c r="E39" s="51" t="str">
        <f>IF('Town Data'!G35&gt;9,'Town Data'!F35,"*")</f>
        <v>*</v>
      </c>
      <c r="F39" s="50">
        <f>IF('Town Data'!I35&gt;9,'Town Data'!H35,"*")</f>
        <v>1698949.51</v>
      </c>
      <c r="G39" s="50">
        <f>IF('Town Data'!K35&gt;9,'Town Data'!J35,"*")</f>
        <v>781322.77</v>
      </c>
      <c r="H39" s="51" t="str">
        <f>IF('Town Data'!M35&gt;9,'Town Data'!L35,"*")</f>
        <v>*</v>
      </c>
      <c r="I39" s="22">
        <f t="shared" si="0"/>
        <v>0.26027396187894958</v>
      </c>
      <c r="J39" s="22">
        <f t="shared" si="1"/>
        <v>0.30531065925545714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CHARLOTTE</v>
      </c>
      <c r="C40" s="45">
        <f>IF('Town Data'!C36&gt;9,'Town Data'!B36,"*")</f>
        <v>29242526.309999999</v>
      </c>
      <c r="D40" s="46">
        <f>IF('Town Data'!E36&gt;9,'Town Data'!D36,"*")</f>
        <v>6313586.7999999998</v>
      </c>
      <c r="E40" s="47">
        <f>IF('Town Data'!G36&gt;9,'Town Data'!F36,"*")</f>
        <v>220226.33333333337</v>
      </c>
      <c r="F40" s="48">
        <f>IF('Town Data'!I36&gt;9,'Town Data'!H36,"*")</f>
        <v>28056510.5</v>
      </c>
      <c r="G40" s="46">
        <f>IF('Town Data'!K36&gt;9,'Town Data'!J36,"*")</f>
        <v>6067102.8099999996</v>
      </c>
      <c r="H40" s="47">
        <f>IF('Town Data'!M36&gt;9,'Town Data'!L36,"*")</f>
        <v>333454.66666666622</v>
      </c>
      <c r="I40" s="9">
        <f t="shared" si="0"/>
        <v>4.2272391999710682E-2</v>
      </c>
      <c r="J40" s="9">
        <f t="shared" si="1"/>
        <v>4.0626308424135678E-2</v>
      </c>
      <c r="K40" s="9">
        <f t="shared" si="2"/>
        <v>-0.33956139965052623</v>
      </c>
      <c r="L40" s="15"/>
    </row>
    <row r="41" spans="1:12" x14ac:dyDescent="0.25">
      <c r="A41" s="15"/>
      <c r="B41" s="27" t="str">
        <f>'Town Data'!A37</f>
        <v>CHELSEA</v>
      </c>
      <c r="C41" s="49">
        <f>IF('Town Data'!C37&gt;9,'Town Data'!B37,"*")</f>
        <v>11602266.98</v>
      </c>
      <c r="D41" s="50">
        <f>IF('Town Data'!E37&gt;9,'Town Data'!D37,"*")</f>
        <v>1148262.83</v>
      </c>
      <c r="E41" s="51" t="str">
        <f>IF('Town Data'!G37&gt;9,'Town Data'!F37,"*")</f>
        <v>*</v>
      </c>
      <c r="F41" s="50">
        <f>IF('Town Data'!I37&gt;9,'Town Data'!H37,"*")</f>
        <v>16438576.02</v>
      </c>
      <c r="G41" s="50">
        <f>IF('Town Data'!K37&gt;9,'Town Data'!J37,"*")</f>
        <v>1116548.46</v>
      </c>
      <c r="H41" s="51" t="str">
        <f>IF('Town Data'!M37&gt;9,'Town Data'!L37,"*")</f>
        <v>*</v>
      </c>
      <c r="I41" s="22">
        <f t="shared" si="0"/>
        <v>-0.29420486507565508</v>
      </c>
      <c r="J41" s="22">
        <f t="shared" si="1"/>
        <v>2.8403935105512673E-2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CHESTER</v>
      </c>
      <c r="C42" s="45">
        <f>IF('Town Data'!C38&gt;9,'Town Data'!B38,"*")</f>
        <v>81795115.75</v>
      </c>
      <c r="D42" s="46">
        <f>IF('Town Data'!E38&gt;9,'Town Data'!D38,"*")</f>
        <v>8460805.9499999993</v>
      </c>
      <c r="E42" s="47">
        <f>IF('Town Data'!G38&gt;9,'Town Data'!F38,"*")</f>
        <v>443148.99999999936</v>
      </c>
      <c r="F42" s="48">
        <f>IF('Town Data'!I38&gt;9,'Town Data'!H38,"*")</f>
        <v>73973912.560000002</v>
      </c>
      <c r="G42" s="46">
        <f>IF('Town Data'!K38&gt;9,'Town Data'!J38,"*")</f>
        <v>8451074.1300000008</v>
      </c>
      <c r="H42" s="47">
        <f>IF('Town Data'!M38&gt;9,'Town Data'!L38,"*")</f>
        <v>429609.49999999942</v>
      </c>
      <c r="I42" s="9">
        <f t="shared" si="0"/>
        <v>0.10572920803203757</v>
      </c>
      <c r="J42" s="9">
        <f t="shared" si="1"/>
        <v>1.1515482943702962E-3</v>
      </c>
      <c r="K42" s="9">
        <f t="shared" si="2"/>
        <v>3.151583007358999E-2</v>
      </c>
      <c r="L42" s="15"/>
    </row>
    <row r="43" spans="1:12" x14ac:dyDescent="0.25">
      <c r="A43" s="15"/>
      <c r="B43" s="27" t="str">
        <f>'Town Data'!A39</f>
        <v>CHITTENDEN</v>
      </c>
      <c r="C43" s="49">
        <f>IF('Town Data'!C39&gt;9,'Town Data'!B39,"*")</f>
        <v>2130379.98</v>
      </c>
      <c r="D43" s="50">
        <f>IF('Town Data'!E39&gt;9,'Town Data'!D39,"*")</f>
        <v>1116790.26</v>
      </c>
      <c r="E43" s="51" t="str">
        <f>IF('Town Data'!G39&gt;9,'Town Data'!F39,"*")</f>
        <v>*</v>
      </c>
      <c r="F43" s="50">
        <f>IF('Town Data'!I39&gt;9,'Town Data'!H39,"*")</f>
        <v>2228274.38</v>
      </c>
      <c r="G43" s="50">
        <f>IF('Town Data'!K39&gt;9,'Town Data'!J39,"*")</f>
        <v>1064348.5900000001</v>
      </c>
      <c r="H43" s="51" t="str">
        <f>IF('Town Data'!M39&gt;9,'Town Data'!L39,"*")</f>
        <v>*</v>
      </c>
      <c r="I43" s="22">
        <f t="shared" si="0"/>
        <v>-4.3932830210972454E-2</v>
      </c>
      <c r="J43" s="22">
        <f t="shared" si="1"/>
        <v>4.9271141515769681E-2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CLARENDON</v>
      </c>
      <c r="C44" s="45">
        <f>IF('Town Data'!C40&gt;9,'Town Data'!B40,"*")</f>
        <v>118234295.52</v>
      </c>
      <c r="D44" s="46">
        <f>IF('Town Data'!E40&gt;9,'Town Data'!D40,"*")</f>
        <v>18561743.539999999</v>
      </c>
      <c r="E44" s="47">
        <f>IF('Town Data'!G40&gt;9,'Town Data'!F40,"*")</f>
        <v>348065.3333333336</v>
      </c>
      <c r="F44" s="48">
        <f>IF('Town Data'!I40&gt;9,'Town Data'!H40,"*")</f>
        <v>113619752.78</v>
      </c>
      <c r="G44" s="46">
        <f>IF('Town Data'!K40&gt;9,'Town Data'!J40,"*")</f>
        <v>17614306.600000001</v>
      </c>
      <c r="H44" s="47">
        <f>IF('Town Data'!M40&gt;9,'Town Data'!L40,"*")</f>
        <v>499705.16666666651</v>
      </c>
      <c r="I44" s="9">
        <f t="shared" si="0"/>
        <v>4.0613912872483143E-2</v>
      </c>
      <c r="J44" s="9">
        <f t="shared" si="1"/>
        <v>5.3787921461523641E-2</v>
      </c>
      <c r="K44" s="9">
        <f t="shared" si="2"/>
        <v>-0.30345860609139114</v>
      </c>
      <c r="L44" s="15"/>
    </row>
    <row r="45" spans="1:12" x14ac:dyDescent="0.25">
      <c r="A45" s="15"/>
      <c r="B45" s="27" t="str">
        <f>'Town Data'!A41</f>
        <v>COLCHESTER</v>
      </c>
      <c r="C45" s="49">
        <f>IF('Town Data'!C41&gt;9,'Town Data'!B41,"*")</f>
        <v>1612329764.55</v>
      </c>
      <c r="D45" s="50">
        <f>IF('Town Data'!E41&gt;9,'Town Data'!D41,"*")</f>
        <v>354836581.86000001</v>
      </c>
      <c r="E45" s="51">
        <f>IF('Town Data'!G41&gt;9,'Town Data'!F41,"*")</f>
        <v>12402069.16666667</v>
      </c>
      <c r="F45" s="50">
        <f>IF('Town Data'!I41&gt;9,'Town Data'!H41,"*")</f>
        <v>2213808271.98</v>
      </c>
      <c r="G45" s="50">
        <f>IF('Town Data'!K41&gt;9,'Town Data'!J41,"*")</f>
        <v>342426040.85000002</v>
      </c>
      <c r="H45" s="51">
        <f>IF('Town Data'!M41&gt;9,'Town Data'!L41,"*")</f>
        <v>13143930.333333336</v>
      </c>
      <c r="I45" s="22">
        <f t="shared" si="0"/>
        <v>-0.27169403739378289</v>
      </c>
      <c r="J45" s="22">
        <f t="shared" si="1"/>
        <v>3.624298251147446E-2</v>
      </c>
      <c r="K45" s="22">
        <f t="shared" si="2"/>
        <v>-5.6441349569944663E-2</v>
      </c>
      <c r="L45" s="15"/>
    </row>
    <row r="46" spans="1:12" x14ac:dyDescent="0.25">
      <c r="A46" s="15"/>
      <c r="B46" s="15" t="str">
        <f>'Town Data'!A42</f>
        <v>CONCORD</v>
      </c>
      <c r="C46" s="45">
        <f>IF('Town Data'!C42&gt;9,'Town Data'!B42,"*")</f>
        <v>1908524.2</v>
      </c>
      <c r="D46" s="46">
        <f>IF('Town Data'!E42&gt;9,'Town Data'!D42,"*")</f>
        <v>817171.87</v>
      </c>
      <c r="E46" s="47" t="str">
        <f>IF('Town Data'!G42&gt;9,'Town Data'!F42,"*")</f>
        <v>*</v>
      </c>
      <c r="F46" s="48">
        <f>IF('Town Data'!I42&gt;9,'Town Data'!H42,"*")</f>
        <v>2628520.1</v>
      </c>
      <c r="G46" s="46">
        <f>IF('Town Data'!K42&gt;9,'Town Data'!J42,"*")</f>
        <v>1146707.02</v>
      </c>
      <c r="H46" s="47" t="str">
        <f>IF('Town Data'!M42&gt;9,'Town Data'!L42,"*")</f>
        <v>*</v>
      </c>
      <c r="I46" s="9">
        <f t="shared" si="0"/>
        <v>-0.2739168325172785</v>
      </c>
      <c r="J46" s="9">
        <f t="shared" si="1"/>
        <v>-0.28737519196490141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CORINTH</v>
      </c>
      <c r="C47" s="49">
        <f>IF('Town Data'!C43&gt;9,'Town Data'!B43,"*")</f>
        <v>4977359.92</v>
      </c>
      <c r="D47" s="50">
        <f>IF('Town Data'!E43&gt;9,'Town Data'!D43,"*")</f>
        <v>1820977.64</v>
      </c>
      <c r="E47" s="51" t="str">
        <f>IF('Town Data'!G43&gt;9,'Town Data'!F43,"*")</f>
        <v>*</v>
      </c>
      <c r="F47" s="50">
        <f>IF('Town Data'!I43&gt;9,'Town Data'!H43,"*")</f>
        <v>5150098.34</v>
      </c>
      <c r="G47" s="50">
        <f>IF('Town Data'!K43&gt;9,'Town Data'!J43,"*")</f>
        <v>1823574.12</v>
      </c>
      <c r="H47" s="51" t="str">
        <f>IF('Town Data'!M43&gt;9,'Town Data'!L43,"*")</f>
        <v>*</v>
      </c>
      <c r="I47" s="22">
        <f t="shared" si="0"/>
        <v>-3.3540800310232509E-2</v>
      </c>
      <c r="J47" s="22">
        <f t="shared" si="1"/>
        <v>-1.423841220120087E-3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CORNWALL</v>
      </c>
      <c r="C48" s="45">
        <f>IF('Town Data'!C44&gt;9,'Town Data'!B44,"*")</f>
        <v>6228526.1299999999</v>
      </c>
      <c r="D48" s="46">
        <f>IF('Town Data'!E44&gt;9,'Town Data'!D44,"*")</f>
        <v>597528.13</v>
      </c>
      <c r="E48" s="47" t="str">
        <f>IF('Town Data'!G44&gt;9,'Town Data'!F44,"*")</f>
        <v>*</v>
      </c>
      <c r="F48" s="48">
        <f>IF('Town Data'!I44&gt;9,'Town Data'!H44,"*")</f>
        <v>6657533.5499999998</v>
      </c>
      <c r="G48" s="46">
        <f>IF('Town Data'!K44&gt;9,'Town Data'!J44,"*")</f>
        <v>698531.28</v>
      </c>
      <c r="H48" s="47" t="str">
        <f>IF('Town Data'!M44&gt;9,'Town Data'!L44,"*")</f>
        <v>*</v>
      </c>
      <c r="I48" s="9">
        <f t="shared" si="0"/>
        <v>-6.4439392873957044E-2</v>
      </c>
      <c r="J48" s="9">
        <f t="shared" si="1"/>
        <v>-0.14459359643851599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COVENTRY</v>
      </c>
      <c r="C49" s="49">
        <f>IF('Town Data'!C45&gt;9,'Town Data'!B45,"*")</f>
        <v>8137485.2599999998</v>
      </c>
      <c r="D49" s="50">
        <f>IF('Town Data'!E45&gt;9,'Town Data'!D45,"*")</f>
        <v>3175922.32</v>
      </c>
      <c r="E49" s="51" t="str">
        <f>IF('Town Data'!G45&gt;9,'Town Data'!F45,"*")</f>
        <v>*</v>
      </c>
      <c r="F49" s="50">
        <f>IF('Town Data'!I45&gt;9,'Town Data'!H45,"*")</f>
        <v>8277294.1399999997</v>
      </c>
      <c r="G49" s="50">
        <f>IF('Town Data'!K45&gt;9,'Town Data'!J45,"*")</f>
        <v>3001957.84</v>
      </c>
      <c r="H49" s="51" t="str">
        <f>IF('Town Data'!M45&gt;9,'Town Data'!L45,"*")</f>
        <v>*</v>
      </c>
      <c r="I49" s="22">
        <f t="shared" si="0"/>
        <v>-1.6890650209513986E-2</v>
      </c>
      <c r="J49" s="22">
        <f t="shared" si="1"/>
        <v>5.795034083489993E-2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CRAFTSBURY</v>
      </c>
      <c r="C50" s="45">
        <f>IF('Town Data'!C46&gt;9,'Town Data'!B46,"*")</f>
        <v>7193465.1299999999</v>
      </c>
      <c r="D50" s="46">
        <f>IF('Town Data'!E46&gt;9,'Town Data'!D46,"*")</f>
        <v>3430511.5</v>
      </c>
      <c r="E50" s="47" t="str">
        <f>IF('Town Data'!G46&gt;9,'Town Data'!F46,"*")</f>
        <v>*</v>
      </c>
      <c r="F50" s="48">
        <f>IF('Town Data'!I46&gt;9,'Town Data'!H46,"*")</f>
        <v>7549464.8099999996</v>
      </c>
      <c r="G50" s="46">
        <f>IF('Town Data'!K46&gt;9,'Town Data'!J46,"*")</f>
        <v>3486944.58</v>
      </c>
      <c r="H50" s="47" t="str">
        <f>IF('Town Data'!M46&gt;9,'Town Data'!L46,"*")</f>
        <v>*</v>
      </c>
      <c r="I50" s="9">
        <f t="shared" si="0"/>
        <v>-4.7155618174210649E-2</v>
      </c>
      <c r="J50" s="9">
        <f t="shared" si="1"/>
        <v>-1.61841057995823E-2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DANBY</v>
      </c>
      <c r="C51" s="49">
        <f>IF('Town Data'!C47&gt;9,'Town Data'!B47,"*")</f>
        <v>13239565.449999999</v>
      </c>
      <c r="D51" s="50">
        <f>IF('Town Data'!E47&gt;9,'Town Data'!D47,"*")</f>
        <v>2453547.5499999998</v>
      </c>
      <c r="E51" s="51" t="str">
        <f>IF('Town Data'!G47&gt;9,'Town Data'!F47,"*")</f>
        <v>*</v>
      </c>
      <c r="F51" s="50">
        <f>IF('Town Data'!I47&gt;9,'Town Data'!H47,"*")</f>
        <v>11378545.539999999</v>
      </c>
      <c r="G51" s="50">
        <f>IF('Town Data'!K47&gt;9,'Town Data'!J47,"*")</f>
        <v>1701250.48</v>
      </c>
      <c r="H51" s="51" t="str">
        <f>IF('Town Data'!M47&gt;9,'Town Data'!L47,"*")</f>
        <v>*</v>
      </c>
      <c r="I51" s="22">
        <f t="shared" si="0"/>
        <v>0.16355516647165436</v>
      </c>
      <c r="J51" s="22">
        <f t="shared" si="1"/>
        <v>0.44220241454391823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DANVILLE</v>
      </c>
      <c r="C52" s="45">
        <f>IF('Town Data'!C48&gt;9,'Town Data'!B48,"*")</f>
        <v>15241405.77</v>
      </c>
      <c r="D52" s="46">
        <f>IF('Town Data'!E48&gt;9,'Town Data'!D48,"*")</f>
        <v>7156340.7800000003</v>
      </c>
      <c r="E52" s="47" t="str">
        <f>IF('Town Data'!G48&gt;9,'Town Data'!F48,"*")</f>
        <v>*</v>
      </c>
      <c r="F52" s="48">
        <f>IF('Town Data'!I48&gt;9,'Town Data'!H48,"*")</f>
        <v>13825213.16</v>
      </c>
      <c r="G52" s="46">
        <f>IF('Town Data'!K48&gt;9,'Town Data'!J48,"*")</f>
        <v>7708881.0899999999</v>
      </c>
      <c r="H52" s="47" t="str">
        <f>IF('Town Data'!M48&gt;9,'Town Data'!L48,"*")</f>
        <v>*</v>
      </c>
      <c r="I52" s="9">
        <f t="shared" si="0"/>
        <v>0.10243549908491967</v>
      </c>
      <c r="J52" s="9">
        <f t="shared" si="1"/>
        <v>-7.1675811774650114E-2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DERBY</v>
      </c>
      <c r="C53" s="49">
        <f>IF('Town Data'!C49&gt;9,'Town Data'!B49,"*")</f>
        <v>270386301.82999998</v>
      </c>
      <c r="D53" s="50">
        <f>IF('Town Data'!E49&gt;9,'Town Data'!D49,"*")</f>
        <v>88943026.439999998</v>
      </c>
      <c r="E53" s="51">
        <f>IF('Town Data'!G49&gt;9,'Town Data'!F49,"*")</f>
        <v>1006389.8333333338</v>
      </c>
      <c r="F53" s="50">
        <f>IF('Town Data'!I49&gt;9,'Town Data'!H49,"*")</f>
        <v>273405425.06</v>
      </c>
      <c r="G53" s="50">
        <f>IF('Town Data'!K49&gt;9,'Town Data'!J49,"*")</f>
        <v>85658811.900000006</v>
      </c>
      <c r="H53" s="51">
        <f>IF('Town Data'!M49&gt;9,'Town Data'!L49,"*")</f>
        <v>1246647.0000000007</v>
      </c>
      <c r="I53" s="22">
        <f t="shared" si="0"/>
        <v>-1.1042660288607878E-2</v>
      </c>
      <c r="J53" s="22">
        <f t="shared" si="1"/>
        <v>3.8340650157908523E-2</v>
      </c>
      <c r="K53" s="22">
        <f t="shared" si="2"/>
        <v>-0.19272269268418946</v>
      </c>
      <c r="L53" s="15"/>
    </row>
    <row r="54" spans="1:12" x14ac:dyDescent="0.25">
      <c r="A54" s="15"/>
      <c r="B54" s="15" t="str">
        <f>'Town Data'!A50</f>
        <v>DORSET</v>
      </c>
      <c r="C54" s="45">
        <f>IF('Town Data'!C50&gt;9,'Town Data'!B50,"*")</f>
        <v>57262136.82</v>
      </c>
      <c r="D54" s="46">
        <f>IF('Town Data'!E50&gt;9,'Town Data'!D50,"*")</f>
        <v>10201475.66</v>
      </c>
      <c r="E54" s="47">
        <f>IF('Town Data'!G50&gt;9,'Town Data'!F50,"*")</f>
        <v>263011.00000000006</v>
      </c>
      <c r="F54" s="48">
        <f>IF('Town Data'!I50&gt;9,'Town Data'!H50,"*")</f>
        <v>54791299.229999997</v>
      </c>
      <c r="G54" s="46">
        <f>IF('Town Data'!K50&gt;9,'Town Data'!J50,"*")</f>
        <v>10078952.470000001</v>
      </c>
      <c r="H54" s="47">
        <f>IF('Town Data'!M50&gt;9,'Town Data'!L50,"*")</f>
        <v>280458.3333333336</v>
      </c>
      <c r="I54" s="9">
        <f t="shared" si="0"/>
        <v>4.5095437135521339E-2</v>
      </c>
      <c r="J54" s="9">
        <f t="shared" si="1"/>
        <v>1.2156341679821362E-2</v>
      </c>
      <c r="K54" s="9">
        <f t="shared" si="2"/>
        <v>-6.221007279750479E-2</v>
      </c>
      <c r="L54" s="15"/>
    </row>
    <row r="55" spans="1:12" x14ac:dyDescent="0.25">
      <c r="A55" s="15"/>
      <c r="B55" s="27" t="str">
        <f>'Town Data'!A51</f>
        <v>DOVER</v>
      </c>
      <c r="C55" s="49">
        <f>IF('Town Data'!C51&gt;9,'Town Data'!B51,"*")</f>
        <v>39550584.460000001</v>
      </c>
      <c r="D55" s="50">
        <f>IF('Town Data'!E51&gt;9,'Town Data'!D51,"*")</f>
        <v>30146379.809999999</v>
      </c>
      <c r="E55" s="51">
        <f>IF('Town Data'!G51&gt;9,'Town Data'!F51,"*")</f>
        <v>1526496.1666666663</v>
      </c>
      <c r="F55" s="50">
        <f>IF('Town Data'!I51&gt;9,'Town Data'!H51,"*")</f>
        <v>46452011.310000002</v>
      </c>
      <c r="G55" s="50">
        <f>IF('Town Data'!K51&gt;9,'Town Data'!J51,"*")</f>
        <v>37951141.969999999</v>
      </c>
      <c r="H55" s="51" t="str">
        <f>IF('Town Data'!M51&gt;9,'Town Data'!L51,"*")</f>
        <v>*</v>
      </c>
      <c r="I55" s="22">
        <f t="shared" si="0"/>
        <v>-0.14857110930984144</v>
      </c>
      <c r="J55" s="22">
        <f t="shared" si="1"/>
        <v>-0.2056528935590288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DUMMERSTON</v>
      </c>
      <c r="C56" s="45">
        <f>IF('Town Data'!C52&gt;9,'Town Data'!B52,"*")</f>
        <v>25455035.530000001</v>
      </c>
      <c r="D56" s="46">
        <f>IF('Town Data'!E52&gt;9,'Town Data'!D52,"*")</f>
        <v>3920492.83</v>
      </c>
      <c r="E56" s="47">
        <f>IF('Town Data'!G52&gt;9,'Town Data'!F52,"*")</f>
        <v>452243.66666666628</v>
      </c>
      <c r="F56" s="48">
        <f>IF('Town Data'!I52&gt;9,'Town Data'!H52,"*")</f>
        <v>27625409.690000001</v>
      </c>
      <c r="G56" s="46">
        <f>IF('Town Data'!K52&gt;9,'Town Data'!J52,"*")</f>
        <v>4017928.29</v>
      </c>
      <c r="H56" s="47">
        <f>IF('Town Data'!M52&gt;9,'Town Data'!L52,"*")</f>
        <v>237057.16666666674</v>
      </c>
      <c r="I56" s="9">
        <f t="shared" si="0"/>
        <v>-7.8564415310215074E-2</v>
      </c>
      <c r="J56" s="9">
        <f t="shared" si="1"/>
        <v>-2.4250173962163959E-2</v>
      </c>
      <c r="K56" s="9">
        <f t="shared" si="2"/>
        <v>0.90774095981067626</v>
      </c>
      <c r="L56" s="15"/>
    </row>
    <row r="57" spans="1:12" x14ac:dyDescent="0.25">
      <c r="A57" s="15"/>
      <c r="B57" s="27" t="str">
        <f>'Town Data'!A53</f>
        <v>DUXBURY</v>
      </c>
      <c r="C57" s="49">
        <f>IF('Town Data'!C53&gt;9,'Town Data'!B53,"*")</f>
        <v>2451297.37</v>
      </c>
      <c r="D57" s="50">
        <f>IF('Town Data'!E53&gt;9,'Town Data'!D53,"*")</f>
        <v>1056283.79</v>
      </c>
      <c r="E57" s="51" t="str">
        <f>IF('Town Data'!G53&gt;9,'Town Data'!F53,"*")</f>
        <v>*</v>
      </c>
      <c r="F57" s="50">
        <f>IF('Town Data'!I53&gt;9,'Town Data'!H53,"*")</f>
        <v>2554499.08</v>
      </c>
      <c r="G57" s="50">
        <f>IF('Town Data'!K53&gt;9,'Town Data'!J53,"*")</f>
        <v>1061642.5</v>
      </c>
      <c r="H57" s="51" t="str">
        <f>IF('Town Data'!M53&gt;9,'Town Data'!L53,"*")</f>
        <v>*</v>
      </c>
      <c r="I57" s="22">
        <f t="shared" si="0"/>
        <v>-4.0399979318058693E-2</v>
      </c>
      <c r="J57" s="22">
        <f t="shared" si="1"/>
        <v>-5.0475654469371405E-3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EAST MONTPELIER</v>
      </c>
      <c r="C58" s="45">
        <f>IF('Town Data'!C54&gt;9,'Town Data'!B54,"*")</f>
        <v>55854498.700000003</v>
      </c>
      <c r="D58" s="46">
        <f>IF('Town Data'!E54&gt;9,'Town Data'!D54,"*")</f>
        <v>16719486.74</v>
      </c>
      <c r="E58" s="47">
        <f>IF('Town Data'!G54&gt;9,'Town Data'!F54,"*")</f>
        <v>642023</v>
      </c>
      <c r="F58" s="48">
        <f>IF('Town Data'!I54&gt;9,'Town Data'!H54,"*")</f>
        <v>57001777.640000001</v>
      </c>
      <c r="G58" s="46">
        <f>IF('Town Data'!K54&gt;9,'Town Data'!J54,"*")</f>
        <v>14787306.51</v>
      </c>
      <c r="H58" s="47">
        <f>IF('Town Data'!M54&gt;9,'Town Data'!L54,"*")</f>
        <v>963897.9999999993</v>
      </c>
      <c r="I58" s="9">
        <f t="shared" si="0"/>
        <v>-2.0127073005437549E-2</v>
      </c>
      <c r="J58" s="9">
        <f t="shared" si="1"/>
        <v>0.13066478528008821</v>
      </c>
      <c r="K58" s="9">
        <f t="shared" si="2"/>
        <v>-0.33393056111746217</v>
      </c>
      <c r="L58" s="15"/>
    </row>
    <row r="59" spans="1:12" x14ac:dyDescent="0.25">
      <c r="A59" s="15"/>
      <c r="B59" s="27" t="str">
        <f>'Town Data'!A55</f>
        <v>EDEN</v>
      </c>
      <c r="C59" s="49">
        <f>IF('Town Data'!C55&gt;9,'Town Data'!B55,"*")</f>
        <v>5042363.8499999996</v>
      </c>
      <c r="D59" s="50">
        <f>IF('Town Data'!E55&gt;9,'Town Data'!D55,"*")</f>
        <v>1834140.04</v>
      </c>
      <c r="E59" s="51" t="str">
        <f>IF('Town Data'!G55&gt;9,'Town Data'!F55,"*")</f>
        <v>*</v>
      </c>
      <c r="F59" s="50">
        <f>IF('Town Data'!I55&gt;9,'Town Data'!H55,"*")</f>
        <v>5091185.7300000004</v>
      </c>
      <c r="G59" s="50">
        <f>IF('Town Data'!K55&gt;9,'Town Data'!J55,"*")</f>
        <v>1768315.57</v>
      </c>
      <c r="H59" s="51" t="str">
        <f>IF('Town Data'!M55&gt;9,'Town Data'!L55,"*")</f>
        <v>*</v>
      </c>
      <c r="I59" s="22">
        <f t="shared" si="0"/>
        <v>-9.589491051625966E-3</v>
      </c>
      <c r="J59" s="22">
        <f t="shared" si="1"/>
        <v>3.7224390893080224E-2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ELMORE</v>
      </c>
      <c r="C60" s="45">
        <f>IF('Town Data'!C56&gt;9,'Town Data'!B56,"*")</f>
        <v>701216.96</v>
      </c>
      <c r="D60" s="46">
        <f>IF('Town Data'!E56&gt;9,'Town Data'!D56,"*")</f>
        <v>181328.21</v>
      </c>
      <c r="E60" s="47" t="str">
        <f>IF('Town Data'!G56&gt;9,'Town Data'!F56,"*")</f>
        <v>*</v>
      </c>
      <c r="F60" s="48">
        <f>IF('Town Data'!I56&gt;9,'Town Data'!H56,"*")</f>
        <v>1099740.81</v>
      </c>
      <c r="G60" s="46">
        <f>IF('Town Data'!K56&gt;9,'Town Data'!J56,"*")</f>
        <v>183315.54</v>
      </c>
      <c r="H60" s="47" t="str">
        <f>IF('Town Data'!M56&gt;9,'Town Data'!L56,"*")</f>
        <v>*</v>
      </c>
      <c r="I60" s="9">
        <f t="shared" si="0"/>
        <v>-0.36237979565385053</v>
      </c>
      <c r="J60" s="9">
        <f t="shared" si="1"/>
        <v>-1.0841033989808044E-2</v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ENOSBURG</v>
      </c>
      <c r="C61" s="49">
        <f>IF('Town Data'!C57&gt;9,'Town Data'!B57,"*")</f>
        <v>76085094.439999998</v>
      </c>
      <c r="D61" s="50">
        <f>IF('Town Data'!E57&gt;9,'Town Data'!D57,"*")</f>
        <v>22466626.710000001</v>
      </c>
      <c r="E61" s="51">
        <f>IF('Town Data'!G57&gt;9,'Town Data'!F57,"*")</f>
        <v>926920.99999999919</v>
      </c>
      <c r="F61" s="50">
        <f>IF('Town Data'!I57&gt;9,'Town Data'!H57,"*")</f>
        <v>71364076.790000007</v>
      </c>
      <c r="G61" s="50">
        <f>IF('Town Data'!K57&gt;9,'Town Data'!J57,"*")</f>
        <v>20009372.170000002</v>
      </c>
      <c r="H61" s="51">
        <f>IF('Town Data'!M57&gt;9,'Town Data'!L57,"*")</f>
        <v>509870.16666666669</v>
      </c>
      <c r="I61" s="22">
        <f t="shared" si="0"/>
        <v>6.6153979177679637E-2</v>
      </c>
      <c r="J61" s="22">
        <f t="shared" si="1"/>
        <v>0.12280517944906609</v>
      </c>
      <c r="K61" s="22">
        <f t="shared" si="2"/>
        <v>0.81795496304451198</v>
      </c>
      <c r="L61" s="15"/>
    </row>
    <row r="62" spans="1:12" x14ac:dyDescent="0.25">
      <c r="A62" s="15"/>
      <c r="B62" s="15" t="str">
        <f>'Town Data'!A58</f>
        <v>ESSEX</v>
      </c>
      <c r="C62" s="45">
        <f>IF('Town Data'!C58&gt;9,'Town Data'!B58,"*")</f>
        <v>596537082.88999999</v>
      </c>
      <c r="D62" s="46">
        <f>IF('Town Data'!E58&gt;9,'Town Data'!D58,"*")</f>
        <v>155898647.83000001</v>
      </c>
      <c r="E62" s="47">
        <f>IF('Town Data'!G58&gt;9,'Town Data'!F58,"*")</f>
        <v>3218631.5000000009</v>
      </c>
      <c r="F62" s="48">
        <f>IF('Town Data'!I58&gt;9,'Town Data'!H58,"*")</f>
        <v>656520241.38999999</v>
      </c>
      <c r="G62" s="46">
        <f>IF('Town Data'!K58&gt;9,'Town Data'!J58,"*")</f>
        <v>153850315.71000001</v>
      </c>
      <c r="H62" s="47">
        <f>IF('Town Data'!M58&gt;9,'Town Data'!L58,"*")</f>
        <v>3090252.833333334</v>
      </c>
      <c r="I62" s="9">
        <f t="shared" si="0"/>
        <v>-9.1365284294970484E-2</v>
      </c>
      <c r="J62" s="9">
        <f t="shared" si="1"/>
        <v>1.3313798613588848E-2</v>
      </c>
      <c r="K62" s="9">
        <f t="shared" si="2"/>
        <v>4.154309488268957E-2</v>
      </c>
      <c r="L62" s="15"/>
    </row>
    <row r="63" spans="1:12" x14ac:dyDescent="0.25">
      <c r="A63" s="15"/>
      <c r="B63" s="27" t="str">
        <f>'Town Data'!A59</f>
        <v>FAIR HAVEN</v>
      </c>
      <c r="C63" s="49">
        <f>IF('Town Data'!C59&gt;9,'Town Data'!B59,"*")</f>
        <v>71602197.459999993</v>
      </c>
      <c r="D63" s="50">
        <f>IF('Town Data'!E59&gt;9,'Town Data'!D59,"*")</f>
        <v>15258698.289999999</v>
      </c>
      <c r="E63" s="51" t="str">
        <f>IF('Town Data'!G59&gt;9,'Town Data'!F59,"*")</f>
        <v>*</v>
      </c>
      <c r="F63" s="50">
        <f>IF('Town Data'!I59&gt;9,'Town Data'!H59,"*")</f>
        <v>72590087.549999997</v>
      </c>
      <c r="G63" s="50">
        <f>IF('Town Data'!K59&gt;9,'Town Data'!J59,"*")</f>
        <v>14276002.92</v>
      </c>
      <c r="H63" s="51">
        <f>IF('Town Data'!M59&gt;9,'Town Data'!L59,"*")</f>
        <v>87673.33333333327</v>
      </c>
      <c r="I63" s="22">
        <f t="shared" si="0"/>
        <v>-1.360915964345057E-2</v>
      </c>
      <c r="J63" s="22">
        <f t="shared" si="1"/>
        <v>6.8835469949595607E-2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FAIRFAX</v>
      </c>
      <c r="C64" s="45">
        <f>IF('Town Data'!C60&gt;9,'Town Data'!B60,"*")</f>
        <v>66750898.100000001</v>
      </c>
      <c r="D64" s="46">
        <f>IF('Town Data'!E60&gt;9,'Town Data'!D60,"*")</f>
        <v>15409753.560000001</v>
      </c>
      <c r="E64" s="47" t="str">
        <f>IF('Town Data'!G60&gt;9,'Town Data'!F60,"*")</f>
        <v>*</v>
      </c>
      <c r="F64" s="48">
        <f>IF('Town Data'!I60&gt;9,'Town Data'!H60,"*")</f>
        <v>61594147.25</v>
      </c>
      <c r="G64" s="46">
        <f>IF('Town Data'!K60&gt;9,'Town Data'!J60,"*")</f>
        <v>13575996.27</v>
      </c>
      <c r="H64" s="47">
        <f>IF('Town Data'!M60&gt;9,'Town Data'!L60,"*")</f>
        <v>209758.16666666666</v>
      </c>
      <c r="I64" s="9">
        <f t="shared" si="0"/>
        <v>8.3721442381037292E-2</v>
      </c>
      <c r="J64" s="9">
        <f t="shared" si="1"/>
        <v>0.13507349689335182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FAIRFIELD</v>
      </c>
      <c r="C65" s="49">
        <f>IF('Town Data'!C61&gt;9,'Town Data'!B61,"*")</f>
        <v>8504696.2799999993</v>
      </c>
      <c r="D65" s="50">
        <f>IF('Town Data'!E61&gt;9,'Town Data'!D61,"*")</f>
        <v>1629921.76</v>
      </c>
      <c r="E65" s="51" t="str">
        <f>IF('Town Data'!G61&gt;9,'Town Data'!F61,"*")</f>
        <v>*</v>
      </c>
      <c r="F65" s="50">
        <f>IF('Town Data'!I61&gt;9,'Town Data'!H61,"*")</f>
        <v>9031892.8100000005</v>
      </c>
      <c r="G65" s="50">
        <f>IF('Town Data'!K61&gt;9,'Town Data'!J61,"*")</f>
        <v>1760024.17</v>
      </c>
      <c r="H65" s="51" t="str">
        <f>IF('Town Data'!M61&gt;9,'Town Data'!L61,"*")</f>
        <v>*</v>
      </c>
      <c r="I65" s="22">
        <f t="shared" si="0"/>
        <v>-5.8370547690324188E-2</v>
      </c>
      <c r="J65" s="22">
        <f t="shared" si="1"/>
        <v>-7.3920808712530303E-2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FAIRLEE</v>
      </c>
      <c r="C66" s="45">
        <f>IF('Town Data'!C62&gt;9,'Town Data'!B62,"*")</f>
        <v>46469428.149999999</v>
      </c>
      <c r="D66" s="46">
        <f>IF('Town Data'!E62&gt;9,'Town Data'!D62,"*")</f>
        <v>6969485.7599999998</v>
      </c>
      <c r="E66" s="47">
        <f>IF('Town Data'!G62&gt;9,'Town Data'!F62,"*")</f>
        <v>317757.33333333378</v>
      </c>
      <c r="F66" s="48">
        <f>IF('Town Data'!I62&gt;9,'Town Data'!H62,"*")</f>
        <v>44724897.82</v>
      </c>
      <c r="G66" s="46">
        <f>IF('Town Data'!K62&gt;9,'Town Data'!J62,"*")</f>
        <v>6190237.1500000004</v>
      </c>
      <c r="H66" s="47">
        <f>IF('Town Data'!M62&gt;9,'Town Data'!L62,"*")</f>
        <v>314970.99999999994</v>
      </c>
      <c r="I66" s="9">
        <f t="shared" si="0"/>
        <v>3.9005798001396044E-2</v>
      </c>
      <c r="J66" s="9">
        <f t="shared" si="1"/>
        <v>0.12588348250922815</v>
      </c>
      <c r="K66" s="9">
        <f t="shared" si="2"/>
        <v>8.8463170683454606E-3</v>
      </c>
      <c r="L66" s="15"/>
    </row>
    <row r="67" spans="1:12" x14ac:dyDescent="0.25">
      <c r="A67" s="15"/>
      <c r="B67" s="27" t="str">
        <f>'Town Data'!A63</f>
        <v>FAYSTON</v>
      </c>
      <c r="C67" s="49">
        <f>IF('Town Data'!C63&gt;9,'Town Data'!B63,"*")</f>
        <v>1783886.41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3109283.88</v>
      </c>
      <c r="G67" s="50">
        <f>IF('Town Data'!K63&gt;9,'Town Data'!J63,"*")</f>
        <v>75650.570000000007</v>
      </c>
      <c r="H67" s="51" t="str">
        <f>IF('Town Data'!M63&gt;9,'Town Data'!L63,"*")</f>
        <v>*</v>
      </c>
      <c r="I67" s="22">
        <f t="shared" si="0"/>
        <v>-0.42627097465285158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FERRISBURGH</v>
      </c>
      <c r="C68" s="45">
        <f>IF('Town Data'!C64&gt;9,'Town Data'!B64,"*")</f>
        <v>24171875.77</v>
      </c>
      <c r="D68" s="46">
        <f>IF('Town Data'!E64&gt;9,'Town Data'!D64,"*")</f>
        <v>8020805.6200000001</v>
      </c>
      <c r="E68" s="47">
        <f>IF('Town Data'!G64&gt;9,'Town Data'!F64,"*")</f>
        <v>341498.33333333302</v>
      </c>
      <c r="F68" s="48">
        <f>IF('Town Data'!I64&gt;9,'Town Data'!H64,"*")</f>
        <v>26652603.300000001</v>
      </c>
      <c r="G68" s="46">
        <f>IF('Town Data'!K64&gt;9,'Town Data'!J64,"*")</f>
        <v>9223334.4299999997</v>
      </c>
      <c r="H68" s="47">
        <f>IF('Town Data'!M64&gt;9,'Town Data'!L64,"*")</f>
        <v>293630.33333333343</v>
      </c>
      <c r="I68" s="9">
        <f t="shared" si="0"/>
        <v>-9.3076368641257692E-2</v>
      </c>
      <c r="J68" s="9">
        <f t="shared" si="1"/>
        <v>-0.13037896642765448</v>
      </c>
      <c r="K68" s="9">
        <f t="shared" si="2"/>
        <v>0.16302130456548963</v>
      </c>
      <c r="L68" s="15"/>
    </row>
    <row r="69" spans="1:12" x14ac:dyDescent="0.25">
      <c r="A69" s="15"/>
      <c r="B69" s="27" t="str">
        <f>'Town Data'!A65</f>
        <v>FRANKLIN</v>
      </c>
      <c r="C69" s="49">
        <f>IF('Town Data'!C65&gt;9,'Town Data'!B65,"*")</f>
        <v>5446219</v>
      </c>
      <c r="D69" s="50">
        <f>IF('Town Data'!E65&gt;9,'Town Data'!D65,"*")</f>
        <v>1709173.76</v>
      </c>
      <c r="E69" s="51" t="str">
        <f>IF('Town Data'!G65&gt;9,'Town Data'!F65,"*")</f>
        <v>*</v>
      </c>
      <c r="F69" s="50">
        <f>IF('Town Data'!I65&gt;9,'Town Data'!H65,"*")</f>
        <v>6503772.9299999997</v>
      </c>
      <c r="G69" s="50">
        <f>IF('Town Data'!K65&gt;9,'Town Data'!J65,"*")</f>
        <v>1720116.51</v>
      </c>
      <c r="H69" s="51" t="str">
        <f>IF('Town Data'!M65&gt;9,'Town Data'!L65,"*")</f>
        <v>*</v>
      </c>
      <c r="I69" s="22">
        <f t="shared" si="0"/>
        <v>-0.16260621971007216</v>
      </c>
      <c r="J69" s="22">
        <f t="shared" si="1"/>
        <v>-6.3616330268232817E-3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GEORGIA</v>
      </c>
      <c r="C70" s="45">
        <f>IF('Town Data'!C66&gt;9,'Town Data'!B66,"*")</f>
        <v>21983893.27</v>
      </c>
      <c r="D70" s="46">
        <f>IF('Town Data'!E66&gt;9,'Town Data'!D66,"*")</f>
        <v>6127748.3399999999</v>
      </c>
      <c r="E70" s="47" t="str">
        <f>IF('Town Data'!G66&gt;9,'Town Data'!F66,"*")</f>
        <v>*</v>
      </c>
      <c r="F70" s="48">
        <f>IF('Town Data'!I66&gt;9,'Town Data'!H66,"*")</f>
        <v>21715619.98</v>
      </c>
      <c r="G70" s="46">
        <f>IF('Town Data'!K66&gt;9,'Town Data'!J66,"*")</f>
        <v>6477389.5499999998</v>
      </c>
      <c r="H70" s="47" t="str">
        <f>IF('Town Data'!M66&gt;9,'Town Data'!L66,"*")</f>
        <v>*</v>
      </c>
      <c r="I70" s="9">
        <f t="shared" ref="I70:I133" si="3">IFERROR((C70-F70)/F70,"")</f>
        <v>1.2353931881616907E-2</v>
      </c>
      <c r="J70" s="9">
        <f t="shared" ref="J70:J133" si="4">IFERROR((D70-G70)/G70,"")</f>
        <v>-5.3978722030080771E-2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GLOVER</v>
      </c>
      <c r="C71" s="49">
        <f>IF('Town Data'!C67&gt;9,'Town Data'!B67,"*")</f>
        <v>2271908.2200000002</v>
      </c>
      <c r="D71" s="50">
        <f>IF('Town Data'!E67&gt;9,'Town Data'!D67,"*")</f>
        <v>739312.71</v>
      </c>
      <c r="E71" s="51" t="str">
        <f>IF('Town Data'!G67&gt;9,'Town Data'!F67,"*")</f>
        <v>*</v>
      </c>
      <c r="F71" s="50">
        <f>IF('Town Data'!I67&gt;9,'Town Data'!H67,"*")</f>
        <v>2031871.46</v>
      </c>
      <c r="G71" s="50">
        <f>IF('Town Data'!K67&gt;9,'Town Data'!J67,"*")</f>
        <v>508653.55</v>
      </c>
      <c r="H71" s="51" t="str">
        <f>IF('Town Data'!M67&gt;9,'Town Data'!L67,"*")</f>
        <v>*</v>
      </c>
      <c r="I71" s="22">
        <f t="shared" si="3"/>
        <v>0.11813579979119361</v>
      </c>
      <c r="J71" s="22">
        <f t="shared" si="4"/>
        <v>0.45347006818295083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GRAFTON</v>
      </c>
      <c r="C72" s="45">
        <f>IF('Town Data'!C68&gt;9,'Town Data'!B68,"*")</f>
        <v>2883656.59</v>
      </c>
      <c r="D72" s="46">
        <f>IF('Town Data'!E68&gt;9,'Town Data'!D68,"*")</f>
        <v>873282.27</v>
      </c>
      <c r="E72" s="47" t="str">
        <f>IF('Town Data'!G68&gt;9,'Town Data'!F68,"*")</f>
        <v>*</v>
      </c>
      <c r="F72" s="48">
        <f>IF('Town Data'!I68&gt;9,'Town Data'!H68,"*")</f>
        <v>2674241.9500000002</v>
      </c>
      <c r="G72" s="46">
        <f>IF('Town Data'!K68&gt;9,'Town Data'!J68,"*")</f>
        <v>892991.56</v>
      </c>
      <c r="H72" s="47" t="str">
        <f>IF('Town Data'!M68&gt;9,'Town Data'!L68,"*")</f>
        <v>*</v>
      </c>
      <c r="I72" s="9">
        <f t="shared" si="3"/>
        <v>7.8308037909583933E-2</v>
      </c>
      <c r="J72" s="9">
        <f t="shared" si="4"/>
        <v>-2.2071082060394879E-2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GRAND ISLE</v>
      </c>
      <c r="C73" s="49">
        <f>IF('Town Data'!C69&gt;9,'Town Data'!B69,"*")</f>
        <v>7082541.7199999997</v>
      </c>
      <c r="D73" s="50">
        <f>IF('Town Data'!E69&gt;9,'Town Data'!D69,"*")</f>
        <v>2791095.15</v>
      </c>
      <c r="E73" s="51" t="str">
        <f>IF('Town Data'!G69&gt;9,'Town Data'!F69,"*")</f>
        <v>*</v>
      </c>
      <c r="F73" s="50">
        <f>IF('Town Data'!I69&gt;9,'Town Data'!H69,"*")</f>
        <v>10301956.15</v>
      </c>
      <c r="G73" s="50">
        <f>IF('Town Data'!K69&gt;9,'Town Data'!J69,"*")</f>
        <v>3133492.97</v>
      </c>
      <c r="H73" s="51" t="str">
        <f>IF('Town Data'!M69&gt;9,'Town Data'!L69,"*")</f>
        <v>*</v>
      </c>
      <c r="I73" s="22">
        <f t="shared" si="3"/>
        <v>-0.31250515757631142</v>
      </c>
      <c r="J73" s="22">
        <f t="shared" si="4"/>
        <v>-0.10927033290902845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GREENSBORO</v>
      </c>
      <c r="C74" s="45">
        <f>IF('Town Data'!C70&gt;9,'Town Data'!B70,"*")</f>
        <v>11103162.140000001</v>
      </c>
      <c r="D74" s="46">
        <f>IF('Town Data'!E70&gt;9,'Town Data'!D70,"*")</f>
        <v>6690137.1100000003</v>
      </c>
      <c r="E74" s="47" t="str">
        <f>IF('Town Data'!G70&gt;9,'Town Data'!F70,"*")</f>
        <v>*</v>
      </c>
      <c r="F74" s="48">
        <f>IF('Town Data'!I70&gt;9,'Town Data'!H70,"*")</f>
        <v>12948136.58</v>
      </c>
      <c r="G74" s="46">
        <f>IF('Town Data'!K70&gt;9,'Town Data'!J70,"*")</f>
        <v>7857171.8300000001</v>
      </c>
      <c r="H74" s="47" t="str">
        <f>IF('Town Data'!M70&gt;9,'Town Data'!L70,"*")</f>
        <v>*</v>
      </c>
      <c r="I74" s="9">
        <f t="shared" si="3"/>
        <v>-0.14248957204002549</v>
      </c>
      <c r="J74" s="9">
        <f t="shared" si="4"/>
        <v>-0.14853114393452177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GROTON</v>
      </c>
      <c r="C75" s="49">
        <f>IF('Town Data'!C71&gt;9,'Town Data'!B71,"*")</f>
        <v>8413011.5999999996</v>
      </c>
      <c r="D75" s="50">
        <f>IF('Town Data'!E71&gt;9,'Town Data'!D71,"*")</f>
        <v>3770317.73</v>
      </c>
      <c r="E75" s="51" t="str">
        <f>IF('Town Data'!G71&gt;9,'Town Data'!F71,"*")</f>
        <v>*</v>
      </c>
      <c r="F75" s="50">
        <f>IF('Town Data'!I71&gt;9,'Town Data'!H71,"*")</f>
        <v>7870639.6799999997</v>
      </c>
      <c r="G75" s="50">
        <f>IF('Town Data'!K71&gt;9,'Town Data'!J71,"*")</f>
        <v>3937260.31</v>
      </c>
      <c r="H75" s="51" t="str">
        <f>IF('Town Data'!M71&gt;9,'Town Data'!L71,"*")</f>
        <v>*</v>
      </c>
      <c r="I75" s="22">
        <f t="shared" si="3"/>
        <v>6.8910780070165781E-2</v>
      </c>
      <c r="J75" s="22">
        <f t="shared" si="4"/>
        <v>-4.240069664075629E-2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GUILFORD</v>
      </c>
      <c r="C76" s="45">
        <f>IF('Town Data'!C72&gt;9,'Town Data'!B72,"*")</f>
        <v>4608810.34</v>
      </c>
      <c r="D76" s="46">
        <f>IF('Town Data'!E72&gt;9,'Town Data'!D72,"*")</f>
        <v>1509501.24</v>
      </c>
      <c r="E76" s="47" t="str">
        <f>IF('Town Data'!G72&gt;9,'Town Data'!F72,"*")</f>
        <v>*</v>
      </c>
      <c r="F76" s="48">
        <f>IF('Town Data'!I72&gt;9,'Town Data'!H72,"*")</f>
        <v>4418303.4400000004</v>
      </c>
      <c r="G76" s="46">
        <f>IF('Town Data'!K72&gt;9,'Town Data'!J72,"*")</f>
        <v>1543902.83</v>
      </c>
      <c r="H76" s="47">
        <f>IF('Town Data'!M72&gt;9,'Town Data'!L72,"*")</f>
        <v>66476.000000000044</v>
      </c>
      <c r="I76" s="9">
        <f t="shared" si="3"/>
        <v>4.3117658754555671E-2</v>
      </c>
      <c r="J76" s="9">
        <f t="shared" si="4"/>
        <v>-2.2282224847013254E-2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HALIFAX</v>
      </c>
      <c r="C77" s="49">
        <f>IF('Town Data'!C73&gt;9,'Town Data'!B73,"*")</f>
        <v>2300298.9700000002</v>
      </c>
      <c r="D77" s="50">
        <f>IF('Town Data'!E73&gt;9,'Town Data'!D73,"*")</f>
        <v>618927.77</v>
      </c>
      <c r="E77" s="51" t="str">
        <f>IF('Town Data'!G73&gt;9,'Town Data'!F73,"*")</f>
        <v>*</v>
      </c>
      <c r="F77" s="50">
        <f>IF('Town Data'!I73&gt;9,'Town Data'!H73,"*")</f>
        <v>2176638.94</v>
      </c>
      <c r="G77" s="50">
        <f>IF('Town Data'!K73&gt;9,'Town Data'!J73,"*")</f>
        <v>635023.89</v>
      </c>
      <c r="H77" s="51" t="str">
        <f>IF('Town Data'!M73&gt;9,'Town Data'!L73,"*")</f>
        <v>*</v>
      </c>
      <c r="I77" s="22">
        <f t="shared" si="3"/>
        <v>5.681237605718855E-2</v>
      </c>
      <c r="J77" s="22">
        <f t="shared" si="4"/>
        <v>-2.5347266856369757E-2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HANCOCK</v>
      </c>
      <c r="C78" s="45">
        <f>IF('Town Data'!C74&gt;9,'Town Data'!B74,"*")</f>
        <v>1610669.88</v>
      </c>
      <c r="D78" s="46">
        <f>IF('Town Data'!E74&gt;9,'Town Data'!D74,"*")</f>
        <v>513684.02</v>
      </c>
      <c r="E78" s="47" t="str">
        <f>IF('Town Data'!G74&gt;9,'Town Data'!F74,"*")</f>
        <v>*</v>
      </c>
      <c r="F78" s="48">
        <f>IF('Town Data'!I74&gt;9,'Town Data'!H74,"*")</f>
        <v>2122704.5099999998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>
        <f t="shared" si="3"/>
        <v>-0.24121804405079439</v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HARDWICK</v>
      </c>
      <c r="C79" s="49">
        <f>IF('Town Data'!C75&gt;9,'Town Data'!B75,"*")</f>
        <v>102989134.93000001</v>
      </c>
      <c r="D79" s="50">
        <f>IF('Town Data'!E75&gt;9,'Town Data'!D75,"*")</f>
        <v>17172002.949999999</v>
      </c>
      <c r="E79" s="51">
        <f>IF('Town Data'!G75&gt;9,'Town Data'!F75,"*")</f>
        <v>95585.833333333328</v>
      </c>
      <c r="F79" s="50">
        <f>IF('Town Data'!I75&gt;9,'Town Data'!H75,"*")</f>
        <v>102632763.33</v>
      </c>
      <c r="G79" s="50">
        <f>IF('Town Data'!K75&gt;9,'Town Data'!J75,"*")</f>
        <v>16730091.49</v>
      </c>
      <c r="H79" s="51">
        <f>IF('Town Data'!M75&gt;9,'Town Data'!L75,"*")</f>
        <v>169607.33333333331</v>
      </c>
      <c r="I79" s="22">
        <f t="shared" si="3"/>
        <v>3.472298595860178E-3</v>
      </c>
      <c r="J79" s="22">
        <f t="shared" si="4"/>
        <v>2.6414168760771017E-2</v>
      </c>
      <c r="K79" s="22">
        <f t="shared" si="5"/>
        <v>-0.43642865284912991</v>
      </c>
      <c r="L79" s="15"/>
    </row>
    <row r="80" spans="1:12" x14ac:dyDescent="0.25">
      <c r="A80" s="15"/>
      <c r="B80" s="15" t="str">
        <f>'Town Data'!A76</f>
        <v>HARTFORD</v>
      </c>
      <c r="C80" s="45">
        <f>IF('Town Data'!C76&gt;9,'Town Data'!B76,"*")</f>
        <v>438139312.18000001</v>
      </c>
      <c r="D80" s="46">
        <f>IF('Town Data'!E76&gt;9,'Town Data'!D76,"*")</f>
        <v>80365569.790000007</v>
      </c>
      <c r="E80" s="47">
        <f>IF('Town Data'!G76&gt;9,'Town Data'!F76,"*")</f>
        <v>2156312.166666666</v>
      </c>
      <c r="F80" s="48">
        <f>IF('Town Data'!I76&gt;9,'Town Data'!H76,"*")</f>
        <v>391711885.85000002</v>
      </c>
      <c r="G80" s="46">
        <f>IF('Town Data'!K76&gt;9,'Town Data'!J76,"*")</f>
        <v>79516409.359999999</v>
      </c>
      <c r="H80" s="47">
        <f>IF('Town Data'!M76&gt;9,'Town Data'!L76,"*")</f>
        <v>4643207.333333334</v>
      </c>
      <c r="I80" s="9">
        <f t="shared" si="3"/>
        <v>0.11852442575045742</v>
      </c>
      <c r="J80" s="9">
        <f t="shared" si="4"/>
        <v>1.0679059037431455E-2</v>
      </c>
      <c r="K80" s="9">
        <f t="shared" si="5"/>
        <v>-0.53559856110955506</v>
      </c>
      <c r="L80" s="15"/>
    </row>
    <row r="81" spans="1:12" x14ac:dyDescent="0.25">
      <c r="A81" s="15"/>
      <c r="B81" s="27" t="str">
        <f>'Town Data'!A77</f>
        <v>HARTLAND</v>
      </c>
      <c r="C81" s="49">
        <f>IF('Town Data'!C77&gt;9,'Town Data'!B77,"*")</f>
        <v>35940678.119999997</v>
      </c>
      <c r="D81" s="50">
        <f>IF('Town Data'!E77&gt;9,'Town Data'!D77,"*")</f>
        <v>6223648.7800000003</v>
      </c>
      <c r="E81" s="51">
        <f>IF('Town Data'!G77&gt;9,'Town Data'!F77,"*")</f>
        <v>286852.99999999994</v>
      </c>
      <c r="F81" s="50">
        <f>IF('Town Data'!I77&gt;9,'Town Data'!H77,"*")</f>
        <v>42718883.380000003</v>
      </c>
      <c r="G81" s="50">
        <f>IF('Town Data'!K77&gt;9,'Town Data'!J77,"*")</f>
        <v>6197821.1900000004</v>
      </c>
      <c r="H81" s="51">
        <f>IF('Town Data'!M77&gt;9,'Town Data'!L77,"*")</f>
        <v>296408.83333333337</v>
      </c>
      <c r="I81" s="22">
        <f t="shared" si="3"/>
        <v>-0.15867000079813429</v>
      </c>
      <c r="J81" s="22">
        <f t="shared" si="4"/>
        <v>4.1672047657121663E-3</v>
      </c>
      <c r="K81" s="22">
        <f t="shared" si="5"/>
        <v>-3.2238692841475472E-2</v>
      </c>
      <c r="L81" s="15"/>
    </row>
    <row r="82" spans="1:12" x14ac:dyDescent="0.25">
      <c r="A82" s="15"/>
      <c r="B82" s="15" t="str">
        <f>'Town Data'!A78</f>
        <v>HIGHGATE</v>
      </c>
      <c r="C82" s="45">
        <f>IF('Town Data'!C78&gt;9,'Town Data'!B78,"*")</f>
        <v>26816686.93</v>
      </c>
      <c r="D82" s="46">
        <f>IF('Town Data'!E78&gt;9,'Town Data'!D78,"*")</f>
        <v>7347536.3399999999</v>
      </c>
      <c r="E82" s="47" t="str">
        <f>IF('Town Data'!G78&gt;9,'Town Data'!F78,"*")</f>
        <v>*</v>
      </c>
      <c r="F82" s="48">
        <f>IF('Town Data'!I78&gt;9,'Town Data'!H78,"*")</f>
        <v>37935337.670000002</v>
      </c>
      <c r="G82" s="46">
        <f>IF('Town Data'!K78&gt;9,'Town Data'!J78,"*")</f>
        <v>6371709.6200000001</v>
      </c>
      <c r="H82" s="47" t="str">
        <f>IF('Town Data'!M78&gt;9,'Town Data'!L78,"*")</f>
        <v>*</v>
      </c>
      <c r="I82" s="9">
        <f t="shared" si="3"/>
        <v>-0.29309481404175941</v>
      </c>
      <c r="J82" s="9">
        <f t="shared" si="4"/>
        <v>0.15314990453064617</v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HINESBURG</v>
      </c>
      <c r="C83" s="49">
        <f>IF('Town Data'!C79&gt;9,'Town Data'!B79,"*")</f>
        <v>85203874.069999993</v>
      </c>
      <c r="D83" s="50">
        <f>IF('Town Data'!E79&gt;9,'Town Data'!D79,"*")</f>
        <v>18131974.129999999</v>
      </c>
      <c r="E83" s="51">
        <f>IF('Town Data'!G79&gt;9,'Town Data'!F79,"*")</f>
        <v>231071.16666666669</v>
      </c>
      <c r="F83" s="50">
        <f>IF('Town Data'!I79&gt;9,'Town Data'!H79,"*")</f>
        <v>77247222.079999998</v>
      </c>
      <c r="G83" s="50">
        <f>IF('Town Data'!K79&gt;9,'Town Data'!J79,"*")</f>
        <v>16065403.07</v>
      </c>
      <c r="H83" s="51">
        <f>IF('Town Data'!M79&gt;9,'Town Data'!L79,"*")</f>
        <v>261725.66666666637</v>
      </c>
      <c r="I83" s="22">
        <f t="shared" si="3"/>
        <v>0.10300243524304084</v>
      </c>
      <c r="J83" s="22">
        <f t="shared" si="4"/>
        <v>0.12863487153080178</v>
      </c>
      <c r="K83" s="22">
        <f t="shared" si="5"/>
        <v>-0.11712454643984624</v>
      </c>
      <c r="L83" s="15"/>
    </row>
    <row r="84" spans="1:12" x14ac:dyDescent="0.25">
      <c r="A84" s="15"/>
      <c r="B84" s="15" t="str">
        <f>'Town Data'!A80</f>
        <v>HUNTINGTON</v>
      </c>
      <c r="C84" s="45">
        <f>IF('Town Data'!C80&gt;9,'Town Data'!B80,"*")</f>
        <v>2534119.21</v>
      </c>
      <c r="D84" s="48">
        <f>IF('Town Data'!E80&gt;9,'Town Data'!D80,"*")</f>
        <v>1242934.94</v>
      </c>
      <c r="E84" s="55" t="str">
        <f>IF('Town Data'!G80&gt;9,'Town Data'!F80,"*")</f>
        <v>*</v>
      </c>
      <c r="F84" s="48">
        <f>IF('Town Data'!I80&gt;9,'Town Data'!H80,"*")</f>
        <v>2539364.4300000002</v>
      </c>
      <c r="G84" s="46">
        <f>IF('Town Data'!K80&gt;9,'Town Data'!J80,"*")</f>
        <v>1288045.82</v>
      </c>
      <c r="H84" s="47" t="str">
        <f>IF('Town Data'!M80&gt;9,'Town Data'!L80,"*")</f>
        <v>*</v>
      </c>
      <c r="I84" s="9">
        <f t="shared" si="3"/>
        <v>-2.0655640986513325E-3</v>
      </c>
      <c r="J84" s="9">
        <f t="shared" si="4"/>
        <v>-3.5022729238001891E-2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HYDE PARK</v>
      </c>
      <c r="C85" s="49">
        <f>IF('Town Data'!C81&gt;9,'Town Data'!B81,"*")</f>
        <v>43838769.5</v>
      </c>
      <c r="D85" s="50">
        <f>IF('Town Data'!E81&gt;9,'Town Data'!D81,"*")</f>
        <v>4006227.16</v>
      </c>
      <c r="E85" s="51" t="str">
        <f>IF('Town Data'!G81&gt;9,'Town Data'!F81,"*")</f>
        <v>*</v>
      </c>
      <c r="F85" s="50">
        <f>IF('Town Data'!I81&gt;9,'Town Data'!H81,"*")</f>
        <v>44242077.700000003</v>
      </c>
      <c r="G85" s="50">
        <f>IF('Town Data'!K81&gt;9,'Town Data'!J81,"*")</f>
        <v>3907503.45</v>
      </c>
      <c r="H85" s="51">
        <f>IF('Town Data'!M81&gt;9,'Town Data'!L81,"*")</f>
        <v>27387.666666666668</v>
      </c>
      <c r="I85" s="22">
        <f t="shared" si="3"/>
        <v>-9.1159416773955657E-3</v>
      </c>
      <c r="J85" s="22">
        <f t="shared" si="4"/>
        <v>2.5265162593778378E-2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IRASBURG</v>
      </c>
      <c r="C86" s="45">
        <f>IF('Town Data'!C82&gt;9,'Town Data'!B82,"*")</f>
        <v>17386173.239999998</v>
      </c>
      <c r="D86" s="46">
        <f>IF('Town Data'!E82&gt;9,'Town Data'!D82,"*")</f>
        <v>3531906.84</v>
      </c>
      <c r="E86" s="47">
        <f>IF('Town Data'!G82&gt;9,'Town Data'!F82,"*")</f>
        <v>504538.16666666698</v>
      </c>
      <c r="F86" s="48">
        <f>IF('Town Data'!I82&gt;9,'Town Data'!H82,"*")</f>
        <v>21527776.48</v>
      </c>
      <c r="G86" s="46">
        <f>IF('Town Data'!K82&gt;9,'Town Data'!J82,"*")</f>
        <v>2652091.0299999998</v>
      </c>
      <c r="H86" s="47">
        <f>IF('Town Data'!M82&gt;9,'Town Data'!L82,"*")</f>
        <v>473567.83333333291</v>
      </c>
      <c r="I86" s="9">
        <f t="shared" si="3"/>
        <v>-0.19238416210088791</v>
      </c>
      <c r="J86" s="9">
        <f t="shared" si="4"/>
        <v>0.33174419733247246</v>
      </c>
      <c r="K86" s="9">
        <f t="shared" si="5"/>
        <v>6.5397882105592262E-2</v>
      </c>
      <c r="L86" s="15"/>
    </row>
    <row r="87" spans="1:12" x14ac:dyDescent="0.25">
      <c r="A87" s="15"/>
      <c r="B87" s="27" t="str">
        <f>'Town Data'!A83</f>
        <v>ISLE LA MOTTE</v>
      </c>
      <c r="C87" s="49">
        <f>IF('Town Data'!C83&gt;9,'Town Data'!B83,"*")</f>
        <v>821533.78</v>
      </c>
      <c r="D87" s="50" t="str">
        <f>IF('Town Data'!E83&gt;9,'Town Data'!D83,"*")</f>
        <v>*</v>
      </c>
      <c r="E87" s="51" t="str">
        <f>IF('Town Data'!G83&gt;9,'Town Data'!F83,"*")</f>
        <v>*</v>
      </c>
      <c r="F87" s="50" t="str">
        <f>IF('Town Data'!I83&gt;9,'Town Data'!H83,"*")</f>
        <v>*</v>
      </c>
      <c r="G87" s="50" t="str">
        <f>IF('Town Data'!K83&gt;9,'Town Data'!J83,"*")</f>
        <v>*</v>
      </c>
      <c r="H87" s="51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JAMAICA</v>
      </c>
      <c r="C88" s="45">
        <f>IF('Town Data'!C84&gt;9,'Town Data'!B84,"*")</f>
        <v>15972998.01</v>
      </c>
      <c r="D88" s="46">
        <f>IF('Town Data'!E84&gt;9,'Town Data'!D84,"*")</f>
        <v>4003939.9</v>
      </c>
      <c r="E88" s="47" t="str">
        <f>IF('Town Data'!G84&gt;9,'Town Data'!F84,"*")</f>
        <v>*</v>
      </c>
      <c r="F88" s="48">
        <f>IF('Town Data'!I84&gt;9,'Town Data'!H84,"*")</f>
        <v>14128789.26</v>
      </c>
      <c r="G88" s="46">
        <f>IF('Town Data'!K84&gt;9,'Town Data'!J84,"*")</f>
        <v>4014623.14</v>
      </c>
      <c r="H88" s="47" t="str">
        <f>IF('Town Data'!M84&gt;9,'Town Data'!L84,"*")</f>
        <v>*</v>
      </c>
      <c r="I88" s="9">
        <f t="shared" si="3"/>
        <v>0.13052843496088778</v>
      </c>
      <c r="J88" s="9">
        <f t="shared" si="4"/>
        <v>-2.6610816575924541E-3</v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JAY</v>
      </c>
      <c r="C89" s="49">
        <f>IF('Town Data'!C85&gt;9,'Town Data'!B85,"*")</f>
        <v>29003090.780000001</v>
      </c>
      <c r="D89" s="50" t="str">
        <f>IF('Town Data'!E85&gt;9,'Town Data'!D85,"*")</f>
        <v>*</v>
      </c>
      <c r="E89" s="51" t="str">
        <f>IF('Town Data'!G85&gt;9,'Town Data'!F85,"*")</f>
        <v>*</v>
      </c>
      <c r="F89" s="50">
        <f>IF('Town Data'!I85&gt;9,'Town Data'!H85,"*")</f>
        <v>29838801.359999999</v>
      </c>
      <c r="G89" s="50">
        <f>IF('Town Data'!K85&gt;9,'Town Data'!J85,"*")</f>
        <v>12193659.640000001</v>
      </c>
      <c r="H89" s="51" t="str">
        <f>IF('Town Data'!M85&gt;9,'Town Data'!L85,"*")</f>
        <v>*</v>
      </c>
      <c r="I89" s="22">
        <f t="shared" si="3"/>
        <v>-2.800751176018413E-2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JERICHO</v>
      </c>
      <c r="C90" s="45">
        <f>IF('Town Data'!C86&gt;9,'Town Data'!B86,"*")</f>
        <v>35957610.759999998</v>
      </c>
      <c r="D90" s="46">
        <f>IF('Town Data'!E86&gt;9,'Town Data'!D86,"*")</f>
        <v>10730329.74</v>
      </c>
      <c r="E90" s="47">
        <f>IF('Town Data'!G86&gt;9,'Town Data'!F86,"*")</f>
        <v>244421.33333333363</v>
      </c>
      <c r="F90" s="48">
        <f>IF('Town Data'!I86&gt;9,'Town Data'!H86,"*")</f>
        <v>35428949.259999998</v>
      </c>
      <c r="G90" s="46">
        <f>IF('Town Data'!K86&gt;9,'Town Data'!J86,"*")</f>
        <v>9722191.4499999993</v>
      </c>
      <c r="H90" s="47">
        <f>IF('Town Data'!M86&gt;9,'Town Data'!L86,"*")</f>
        <v>66758.166666666701</v>
      </c>
      <c r="I90" s="9">
        <f t="shared" si="3"/>
        <v>1.4921738043099956E-2</v>
      </c>
      <c r="J90" s="9">
        <f t="shared" si="4"/>
        <v>0.10369455232235743</v>
      </c>
      <c r="K90" s="9">
        <f t="shared" si="5"/>
        <v>2.661294872787102</v>
      </c>
      <c r="L90" s="15"/>
    </row>
    <row r="91" spans="1:12" x14ac:dyDescent="0.25">
      <c r="A91" s="15"/>
      <c r="B91" s="27" t="str">
        <f>'Town Data'!A87</f>
        <v>JOHNSON</v>
      </c>
      <c r="C91" s="49">
        <f>IF('Town Data'!C87&gt;9,'Town Data'!B87,"*")</f>
        <v>112267567.67</v>
      </c>
      <c r="D91" s="50">
        <f>IF('Town Data'!E87&gt;9,'Town Data'!D87,"*")</f>
        <v>29905220.07</v>
      </c>
      <c r="E91" s="51">
        <f>IF('Town Data'!G87&gt;9,'Town Data'!F87,"*")</f>
        <v>1195185.666666667</v>
      </c>
      <c r="F91" s="50">
        <f>IF('Town Data'!I87&gt;9,'Town Data'!H87,"*")</f>
        <v>114142797.52</v>
      </c>
      <c r="G91" s="50">
        <f>IF('Town Data'!K87&gt;9,'Town Data'!J87,"*")</f>
        <v>28774062.84</v>
      </c>
      <c r="H91" s="51">
        <f>IF('Town Data'!M87&gt;9,'Town Data'!L87,"*")</f>
        <v>1434927.3333333337</v>
      </c>
      <c r="I91" s="22">
        <f t="shared" si="3"/>
        <v>-1.6428805765614934E-2</v>
      </c>
      <c r="J91" s="22">
        <f t="shared" si="4"/>
        <v>3.9311696658545302E-2</v>
      </c>
      <c r="K91" s="22">
        <f t="shared" si="5"/>
        <v>-0.16707582404869747</v>
      </c>
      <c r="L91" s="15"/>
    </row>
    <row r="92" spans="1:12" x14ac:dyDescent="0.25">
      <c r="A92" s="15"/>
      <c r="B92" s="15" t="str">
        <f>'Town Data'!A88</f>
        <v>KILLINGTON</v>
      </c>
      <c r="C92" s="45">
        <f>IF('Town Data'!C88&gt;9,'Town Data'!B88,"*")</f>
        <v>68405241.120000005</v>
      </c>
      <c r="D92" s="46">
        <f>IF('Town Data'!E88&gt;9,'Town Data'!D88,"*")</f>
        <v>55546247.140000001</v>
      </c>
      <c r="E92" s="47" t="str">
        <f>IF('Town Data'!G88&gt;9,'Town Data'!F88,"*")</f>
        <v>*</v>
      </c>
      <c r="F92" s="48">
        <f>IF('Town Data'!I88&gt;9,'Town Data'!H88,"*")</f>
        <v>74954533.670000002</v>
      </c>
      <c r="G92" s="46">
        <f>IF('Town Data'!K88&gt;9,'Town Data'!J88,"*")</f>
        <v>62083709.549999997</v>
      </c>
      <c r="H92" s="47">
        <f>IF('Town Data'!M88&gt;9,'Town Data'!L88,"*")</f>
        <v>10280158.833333367</v>
      </c>
      <c r="I92" s="9">
        <f t="shared" si="3"/>
        <v>-8.7376870074789129E-2</v>
      </c>
      <c r="J92" s="9">
        <f t="shared" si="4"/>
        <v>-0.10530076983777778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LEICESTER</v>
      </c>
      <c r="C93" s="49">
        <f>IF('Town Data'!C89&gt;9,'Town Data'!B89,"*")</f>
        <v>3400006.04</v>
      </c>
      <c r="D93" s="50">
        <f>IF('Town Data'!E89&gt;9,'Town Data'!D89,"*")</f>
        <v>214220.66</v>
      </c>
      <c r="E93" s="51" t="str">
        <f>IF('Town Data'!G89&gt;9,'Town Data'!F89,"*")</f>
        <v>*</v>
      </c>
      <c r="F93" s="50">
        <f>IF('Town Data'!I89&gt;9,'Town Data'!H89,"*")</f>
        <v>3232962.58</v>
      </c>
      <c r="G93" s="50">
        <f>IF('Town Data'!K89&gt;9,'Town Data'!J89,"*")</f>
        <v>254417.64</v>
      </c>
      <c r="H93" s="51" t="str">
        <f>IF('Town Data'!M89&gt;9,'Town Data'!L89,"*")</f>
        <v>*</v>
      </c>
      <c r="I93" s="22">
        <f t="shared" si="3"/>
        <v>5.1668850432534226E-2</v>
      </c>
      <c r="J93" s="22">
        <f t="shared" si="4"/>
        <v>-0.15799604146945159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LINCOLN</v>
      </c>
      <c r="C94" s="45">
        <f>IF('Town Data'!C90&gt;9,'Town Data'!B90,"*")</f>
        <v>3328763.96</v>
      </c>
      <c r="D94" s="46">
        <f>IF('Town Data'!E90&gt;9,'Town Data'!D90,"*")</f>
        <v>880860.87</v>
      </c>
      <c r="E94" s="47" t="str">
        <f>IF('Town Data'!G90&gt;9,'Town Data'!F90,"*")</f>
        <v>*</v>
      </c>
      <c r="F94" s="48">
        <f>IF('Town Data'!I90&gt;9,'Town Data'!H90,"*")</f>
        <v>3228969.86</v>
      </c>
      <c r="G94" s="46">
        <f>IF('Town Data'!K90&gt;9,'Town Data'!J90,"*")</f>
        <v>1039348.7</v>
      </c>
      <c r="H94" s="47" t="str">
        <f>IF('Town Data'!M90&gt;9,'Town Data'!L90,"*")</f>
        <v>*</v>
      </c>
      <c r="I94" s="9">
        <f t="shared" si="3"/>
        <v>3.0905862961508133E-2</v>
      </c>
      <c r="J94" s="9">
        <f t="shared" si="4"/>
        <v>-0.15248763961507814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LONDONDERRY</v>
      </c>
      <c r="C95" s="49">
        <f>IF('Town Data'!C91&gt;9,'Town Data'!B91,"*")</f>
        <v>50275412.700000003</v>
      </c>
      <c r="D95" s="50">
        <f>IF('Town Data'!E91&gt;9,'Town Data'!D91,"*")</f>
        <v>16593204.050000001</v>
      </c>
      <c r="E95" s="51">
        <f>IF('Town Data'!G91&gt;9,'Town Data'!F91,"*")</f>
        <v>599305.49999999965</v>
      </c>
      <c r="F95" s="50">
        <f>IF('Town Data'!I91&gt;9,'Town Data'!H91,"*")</f>
        <v>47122715.810000002</v>
      </c>
      <c r="G95" s="50">
        <f>IF('Town Data'!K91&gt;9,'Town Data'!J91,"*")</f>
        <v>14967248.220000001</v>
      </c>
      <c r="H95" s="51">
        <f>IF('Town Data'!M91&gt;9,'Town Data'!L91,"*")</f>
        <v>988434.33333333267</v>
      </c>
      <c r="I95" s="22">
        <f t="shared" si="3"/>
        <v>6.6903972655390984E-2</v>
      </c>
      <c r="J95" s="22">
        <f t="shared" si="4"/>
        <v>0.10863425301033726</v>
      </c>
      <c r="K95" s="22">
        <f t="shared" si="5"/>
        <v>-0.39368202844700856</v>
      </c>
      <c r="L95" s="15"/>
    </row>
    <row r="96" spans="1:12" x14ac:dyDescent="0.25">
      <c r="A96" s="15"/>
      <c r="B96" s="15" t="str">
        <f>'Town Data'!A92</f>
        <v>LOWELL</v>
      </c>
      <c r="C96" s="45">
        <f>IF('Town Data'!C92&gt;9,'Town Data'!B92,"*")</f>
        <v>361004.39</v>
      </c>
      <c r="D96" s="46">
        <f>IF('Town Data'!E92&gt;9,'Town Data'!D92,"*")</f>
        <v>267086.67</v>
      </c>
      <c r="E96" s="47" t="str">
        <f>IF('Town Data'!G92&gt;9,'Town Data'!F92,"*")</f>
        <v>*</v>
      </c>
      <c r="F96" s="48">
        <f>IF('Town Data'!I92&gt;9,'Town Data'!H92,"*")</f>
        <v>490060.39</v>
      </c>
      <c r="G96" s="46">
        <f>IF('Town Data'!K92&gt;9,'Town Data'!J92,"*")</f>
        <v>398733.74</v>
      </c>
      <c r="H96" s="47" t="str">
        <f>IF('Town Data'!M92&gt;9,'Town Data'!L92,"*")</f>
        <v>*</v>
      </c>
      <c r="I96" s="9">
        <f t="shared" si="3"/>
        <v>-0.26334713564587414</v>
      </c>
      <c r="J96" s="9">
        <f t="shared" si="4"/>
        <v>-0.33016285504206394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LUDLOW</v>
      </c>
      <c r="C97" s="49">
        <f>IF('Town Data'!C93&gt;9,'Town Data'!B93,"*")</f>
        <v>79034865.390000001</v>
      </c>
      <c r="D97" s="50">
        <f>IF('Town Data'!E93&gt;9,'Town Data'!D93,"*")</f>
        <v>35653148.210000001</v>
      </c>
      <c r="E97" s="51">
        <f>IF('Town Data'!G93&gt;9,'Town Data'!F93,"*")</f>
        <v>202204.99999999997</v>
      </c>
      <c r="F97" s="50">
        <f>IF('Town Data'!I93&gt;9,'Town Data'!H93,"*")</f>
        <v>73325368.819999993</v>
      </c>
      <c r="G97" s="50">
        <f>IF('Town Data'!K93&gt;9,'Town Data'!J93,"*")</f>
        <v>36115392.469999999</v>
      </c>
      <c r="H97" s="51">
        <f>IF('Town Data'!M93&gt;9,'Town Data'!L93,"*")</f>
        <v>1119411.4999999998</v>
      </c>
      <c r="I97" s="22">
        <f t="shared" si="3"/>
        <v>7.7865228117921223E-2</v>
      </c>
      <c r="J97" s="22">
        <f t="shared" si="4"/>
        <v>-1.2799092807421952E-2</v>
      </c>
      <c r="K97" s="22">
        <f t="shared" si="5"/>
        <v>-0.81936490736427126</v>
      </c>
      <c r="L97" s="15"/>
    </row>
    <row r="98" spans="1:12" x14ac:dyDescent="0.25">
      <c r="A98" s="15"/>
      <c r="B98" s="15" t="str">
        <f>'Town Data'!A94</f>
        <v>LUNENBURG</v>
      </c>
      <c r="C98" s="45">
        <f>IF('Town Data'!C94&gt;9,'Town Data'!B94,"*")</f>
        <v>2405121.54</v>
      </c>
      <c r="D98" s="46">
        <f>IF('Town Data'!E94&gt;9,'Town Data'!D94,"*")</f>
        <v>646623.63</v>
      </c>
      <c r="E98" s="47" t="str">
        <f>IF('Town Data'!G94&gt;9,'Town Data'!F94,"*")</f>
        <v>*</v>
      </c>
      <c r="F98" s="48">
        <f>IF('Town Data'!I94&gt;9,'Town Data'!H94,"*")</f>
        <v>3539839.77</v>
      </c>
      <c r="G98" s="46">
        <f>IF('Town Data'!K94&gt;9,'Town Data'!J94,"*")</f>
        <v>1008900.35</v>
      </c>
      <c r="H98" s="47" t="str">
        <f>IF('Town Data'!M94&gt;9,'Town Data'!L94,"*")</f>
        <v>*</v>
      </c>
      <c r="I98" s="9">
        <f t="shared" si="3"/>
        <v>-0.32055638213251669</v>
      </c>
      <c r="J98" s="9">
        <f t="shared" si="4"/>
        <v>-0.35908077542048628</v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LYNDON</v>
      </c>
      <c r="C99" s="49">
        <f>IF('Town Data'!C95&gt;9,'Town Data'!B95,"*")</f>
        <v>139504983.56</v>
      </c>
      <c r="D99" s="50">
        <f>IF('Town Data'!E95&gt;9,'Town Data'!D95,"*")</f>
        <v>36525740.049999997</v>
      </c>
      <c r="E99" s="51">
        <f>IF('Town Data'!G95&gt;9,'Town Data'!F95,"*")</f>
        <v>716658.16666666744</v>
      </c>
      <c r="F99" s="50">
        <f>IF('Town Data'!I95&gt;9,'Town Data'!H95,"*")</f>
        <v>133979220.45999999</v>
      </c>
      <c r="G99" s="50">
        <f>IF('Town Data'!K95&gt;9,'Town Data'!J95,"*")</f>
        <v>34961964.299999997</v>
      </c>
      <c r="H99" s="51">
        <f>IF('Town Data'!M95&gt;9,'Town Data'!L95,"*")</f>
        <v>734341.66666666674</v>
      </c>
      <c r="I99" s="22">
        <f t="shared" si="3"/>
        <v>4.1243433728215685E-2</v>
      </c>
      <c r="J99" s="22">
        <f t="shared" si="4"/>
        <v>4.4727914501073961E-2</v>
      </c>
      <c r="K99" s="22">
        <f t="shared" si="5"/>
        <v>-2.4080752601535568E-2</v>
      </c>
      <c r="L99" s="15"/>
    </row>
    <row r="100" spans="1:12" x14ac:dyDescent="0.25">
      <c r="A100" s="15"/>
      <c r="B100" s="27" t="str">
        <f>'Town Data'!A96</f>
        <v>MANCHESTER</v>
      </c>
      <c r="C100" s="49">
        <f>IF('Town Data'!C96&gt;9,'Town Data'!B96,"*")</f>
        <v>272579160.36000001</v>
      </c>
      <c r="D100" s="50">
        <f>IF('Town Data'!E96&gt;9,'Town Data'!D96,"*")</f>
        <v>108430949.36</v>
      </c>
      <c r="E100" s="51">
        <f>IF('Town Data'!G96&gt;9,'Town Data'!F96,"*")</f>
        <v>3422539.6666666633</v>
      </c>
      <c r="F100" s="50">
        <f>IF('Town Data'!I96&gt;9,'Town Data'!H96,"*")</f>
        <v>333016199.05000001</v>
      </c>
      <c r="G100" s="50">
        <f>IF('Town Data'!K96&gt;9,'Town Data'!J96,"*")</f>
        <v>108064759.41</v>
      </c>
      <c r="H100" s="51">
        <f>IF('Town Data'!M96&gt;9,'Town Data'!L96,"*")</f>
        <v>3977466.1666666595</v>
      </c>
      <c r="I100" s="22">
        <f t="shared" si="3"/>
        <v>-0.18148378025576409</v>
      </c>
      <c r="J100" s="22">
        <f t="shared" si="4"/>
        <v>3.3886157892664207E-3</v>
      </c>
      <c r="K100" s="22">
        <f t="shared" si="5"/>
        <v>-0.13951759153869961</v>
      </c>
      <c r="L100" s="15"/>
    </row>
    <row r="101" spans="1:12" x14ac:dyDescent="0.25">
      <c r="A101" s="15"/>
      <c r="B101" s="27" t="str">
        <f>'Town Data'!A97</f>
        <v>MARLBORO</v>
      </c>
      <c r="C101" s="49">
        <f>IF('Town Data'!C97&gt;9,'Town Data'!B97,"*")</f>
        <v>1512450.27</v>
      </c>
      <c r="D101" s="50">
        <f>IF('Town Data'!E97&gt;9,'Town Data'!D97,"*")</f>
        <v>549552.55000000005</v>
      </c>
      <c r="E101" s="51" t="str">
        <f>IF('Town Data'!G97&gt;9,'Town Data'!F97,"*")</f>
        <v>*</v>
      </c>
      <c r="F101" s="50">
        <f>IF('Town Data'!I97&gt;9,'Town Data'!H97,"*")</f>
        <v>1694652.97</v>
      </c>
      <c r="G101" s="50">
        <f>IF('Town Data'!K97&gt;9,'Town Data'!J97,"*")</f>
        <v>659557.09</v>
      </c>
      <c r="H101" s="51" t="str">
        <f>IF('Town Data'!M97&gt;9,'Town Data'!L97,"*")</f>
        <v>*</v>
      </c>
      <c r="I101" s="22">
        <f t="shared" si="3"/>
        <v>-0.10751623088944279</v>
      </c>
      <c r="J101" s="22">
        <f t="shared" si="4"/>
        <v>-0.16678547114094389</v>
      </c>
      <c r="K101" s="22" t="str">
        <f t="shared" si="5"/>
        <v/>
      </c>
      <c r="L101" s="15"/>
    </row>
    <row r="102" spans="1:12" x14ac:dyDescent="0.25">
      <c r="B102" s="27" t="str">
        <f>'Town Data'!A98</f>
        <v>MARSHFIELD</v>
      </c>
      <c r="C102" s="49">
        <f>IF('Town Data'!C98&gt;9,'Town Data'!B98,"*")</f>
        <v>11465960.49</v>
      </c>
      <c r="D102" s="50">
        <f>IF('Town Data'!E98&gt;9,'Town Data'!D98,"*")</f>
        <v>2940380.13</v>
      </c>
      <c r="E102" s="51" t="str">
        <f>IF('Town Data'!G98&gt;9,'Town Data'!F98,"*")</f>
        <v>*</v>
      </c>
      <c r="F102" s="50">
        <f>IF('Town Data'!I98&gt;9,'Town Data'!H98,"*")</f>
        <v>11454095.41</v>
      </c>
      <c r="G102" s="50">
        <f>IF('Town Data'!K98&gt;9,'Town Data'!J98,"*")</f>
        <v>2707666.85</v>
      </c>
      <c r="H102" s="51" t="str">
        <f>IF('Town Data'!M98&gt;9,'Town Data'!L98,"*")</f>
        <v>*</v>
      </c>
      <c r="I102" s="22">
        <f t="shared" si="3"/>
        <v>1.0358810168144108E-3</v>
      </c>
      <c r="J102" s="22">
        <f t="shared" si="4"/>
        <v>8.5946053518363902E-2</v>
      </c>
      <c r="K102" s="22" t="str">
        <f t="shared" si="5"/>
        <v/>
      </c>
      <c r="L102" s="15"/>
    </row>
    <row r="103" spans="1:12" x14ac:dyDescent="0.25">
      <c r="B103" s="27" t="str">
        <f>'Town Data'!A99</f>
        <v>MENDON</v>
      </c>
      <c r="C103" s="49">
        <f>IF('Town Data'!C99&gt;9,'Town Data'!B99,"*")</f>
        <v>29508666.710000001</v>
      </c>
      <c r="D103" s="50">
        <f>IF('Town Data'!E99&gt;9,'Town Data'!D99,"*")</f>
        <v>4030245.76</v>
      </c>
      <c r="E103" s="51" t="str">
        <f>IF('Town Data'!G99&gt;9,'Town Data'!F99,"*")</f>
        <v>*</v>
      </c>
      <c r="F103" s="50">
        <f>IF('Town Data'!I99&gt;9,'Town Data'!H99,"*")</f>
        <v>23435854.02</v>
      </c>
      <c r="G103" s="50">
        <f>IF('Town Data'!K99&gt;9,'Town Data'!J99,"*")</f>
        <v>3290835.23</v>
      </c>
      <c r="H103" s="51" t="str">
        <f>IF('Town Data'!M99&gt;9,'Town Data'!L99,"*")</f>
        <v>*</v>
      </c>
      <c r="I103" s="22">
        <f t="shared" si="3"/>
        <v>0.25912487271927465</v>
      </c>
      <c r="J103" s="22">
        <f t="shared" si="4"/>
        <v>0.22468780061042432</v>
      </c>
      <c r="K103" s="22" t="str">
        <f t="shared" si="5"/>
        <v/>
      </c>
      <c r="L103" s="15"/>
    </row>
    <row r="104" spans="1:12" x14ac:dyDescent="0.25">
      <c r="B104" s="27" t="str">
        <f>'Town Data'!A100</f>
        <v>MIDDLEBURY</v>
      </c>
      <c r="C104" s="49">
        <f>IF('Town Data'!C100&gt;9,'Town Data'!B100,"*")</f>
        <v>414520170.86000001</v>
      </c>
      <c r="D104" s="50">
        <f>IF('Town Data'!E100&gt;9,'Town Data'!D100,"*")</f>
        <v>110743122.68000001</v>
      </c>
      <c r="E104" s="51">
        <f>IF('Town Data'!G100&gt;9,'Town Data'!F100,"*")</f>
        <v>1254484.0000000012</v>
      </c>
      <c r="F104" s="50">
        <f>IF('Town Data'!I100&gt;9,'Town Data'!H100,"*")</f>
        <v>430723282.39999998</v>
      </c>
      <c r="G104" s="50">
        <f>IF('Town Data'!K100&gt;9,'Town Data'!J100,"*")</f>
        <v>107595247.18000001</v>
      </c>
      <c r="H104" s="51">
        <f>IF('Town Data'!M100&gt;9,'Town Data'!L100,"*")</f>
        <v>1933631.3333333328</v>
      </c>
      <c r="I104" s="22">
        <f t="shared" si="3"/>
        <v>-3.7618378671605245E-2</v>
      </c>
      <c r="J104" s="22">
        <f t="shared" si="4"/>
        <v>2.9256640813639326E-2</v>
      </c>
      <c r="K104" s="22">
        <f t="shared" si="5"/>
        <v>-0.35122896574217621</v>
      </c>
      <c r="L104" s="15"/>
    </row>
    <row r="105" spans="1:12" x14ac:dyDescent="0.25">
      <c r="B105" s="27" t="str">
        <f>'Town Data'!A101</f>
        <v>MIDDLESEX</v>
      </c>
      <c r="C105" s="49">
        <f>IF('Town Data'!C101&gt;9,'Town Data'!B101,"*")</f>
        <v>53944585.25</v>
      </c>
      <c r="D105" s="50">
        <f>IF('Town Data'!E101&gt;9,'Town Data'!D101,"*")</f>
        <v>1845300.39</v>
      </c>
      <c r="E105" s="51" t="str">
        <f>IF('Town Data'!G101&gt;9,'Town Data'!F101,"*")</f>
        <v>*</v>
      </c>
      <c r="F105" s="50">
        <f>IF('Town Data'!I101&gt;9,'Town Data'!H101,"*")</f>
        <v>57480301.219999999</v>
      </c>
      <c r="G105" s="50">
        <f>IF('Town Data'!K101&gt;9,'Town Data'!J101,"*")</f>
        <v>2265352.62</v>
      </c>
      <c r="H105" s="51" t="str">
        <f>IF('Town Data'!M101&gt;9,'Town Data'!L101,"*")</f>
        <v>*</v>
      </c>
      <c r="I105" s="22">
        <f t="shared" si="3"/>
        <v>-6.1511785689281728E-2</v>
      </c>
      <c r="J105" s="22">
        <f t="shared" si="4"/>
        <v>-0.18542465587542845</v>
      </c>
      <c r="K105" s="22" t="str">
        <f t="shared" si="5"/>
        <v/>
      </c>
      <c r="L105" s="15"/>
    </row>
    <row r="106" spans="1:12" x14ac:dyDescent="0.25">
      <c r="B106" s="27" t="str">
        <f>'Town Data'!A102</f>
        <v>MIDDLETOWN SPRINGS</v>
      </c>
      <c r="C106" s="49">
        <f>IF('Town Data'!C102&gt;9,'Town Data'!B102,"*")</f>
        <v>2160183.1</v>
      </c>
      <c r="D106" s="50">
        <f>IF('Town Data'!E102&gt;9,'Town Data'!D102,"*")</f>
        <v>448781.26</v>
      </c>
      <c r="E106" s="51" t="str">
        <f>IF('Town Data'!G102&gt;9,'Town Data'!F102,"*")</f>
        <v>*</v>
      </c>
      <c r="F106" s="50">
        <f>IF('Town Data'!I102&gt;9,'Town Data'!H102,"*")</f>
        <v>2884900.61</v>
      </c>
      <c r="G106" s="50">
        <f>IF('Town Data'!K102&gt;9,'Town Data'!J102,"*")</f>
        <v>509822.52</v>
      </c>
      <c r="H106" s="51" t="str">
        <f>IF('Town Data'!M102&gt;9,'Town Data'!L102,"*")</f>
        <v>*</v>
      </c>
      <c r="I106" s="22">
        <f t="shared" si="3"/>
        <v>-0.25121056423500143</v>
      </c>
      <c r="J106" s="22">
        <f t="shared" si="4"/>
        <v>-0.11973041128116507</v>
      </c>
      <c r="K106" s="22" t="str">
        <f t="shared" si="5"/>
        <v/>
      </c>
      <c r="L106" s="15"/>
    </row>
    <row r="107" spans="1:12" x14ac:dyDescent="0.25">
      <c r="B107" s="27" t="str">
        <f>'Town Data'!A103</f>
        <v>MILTON</v>
      </c>
      <c r="C107" s="49">
        <f>IF('Town Data'!C103&gt;9,'Town Data'!B103,"*")</f>
        <v>216122712.06</v>
      </c>
      <c r="D107" s="50">
        <f>IF('Town Data'!E103&gt;9,'Town Data'!D103,"*")</f>
        <v>44818695.850000001</v>
      </c>
      <c r="E107" s="51">
        <f>IF('Town Data'!G103&gt;9,'Town Data'!F103,"*")</f>
        <v>2741021.6666666707</v>
      </c>
      <c r="F107" s="50">
        <f>IF('Town Data'!I103&gt;9,'Town Data'!H103,"*")</f>
        <v>213044543.27000001</v>
      </c>
      <c r="G107" s="50">
        <f>IF('Town Data'!K103&gt;9,'Town Data'!J103,"*")</f>
        <v>41757556.060000002</v>
      </c>
      <c r="H107" s="51">
        <f>IF('Town Data'!M103&gt;9,'Town Data'!L103,"*")</f>
        <v>2931895.1666666633</v>
      </c>
      <c r="I107" s="22">
        <f t="shared" si="3"/>
        <v>1.4448475153380968E-2</v>
      </c>
      <c r="J107" s="22">
        <f t="shared" si="4"/>
        <v>7.330744609673881E-2</v>
      </c>
      <c r="K107" s="22">
        <f t="shared" si="5"/>
        <v>-6.5102430049366625E-2</v>
      </c>
      <c r="L107" s="15"/>
    </row>
    <row r="108" spans="1:12" x14ac:dyDescent="0.25">
      <c r="B108" s="27" t="str">
        <f>'Town Data'!A104</f>
        <v>MONKTON</v>
      </c>
      <c r="C108" s="49">
        <f>IF('Town Data'!C104&gt;9,'Town Data'!B104,"*")</f>
        <v>4508782.2300000004</v>
      </c>
      <c r="D108" s="50">
        <f>IF('Town Data'!E104&gt;9,'Town Data'!D104,"*")</f>
        <v>504214.7</v>
      </c>
      <c r="E108" s="51" t="str">
        <f>IF('Town Data'!G104&gt;9,'Town Data'!F104,"*")</f>
        <v>*</v>
      </c>
      <c r="F108" s="50">
        <f>IF('Town Data'!I104&gt;9,'Town Data'!H104,"*")</f>
        <v>4403891.9800000004</v>
      </c>
      <c r="G108" s="50">
        <f>IF('Town Data'!K104&gt;9,'Town Data'!J104,"*")</f>
        <v>668657.49</v>
      </c>
      <c r="H108" s="51" t="str">
        <f>IF('Town Data'!M104&gt;9,'Town Data'!L104,"*")</f>
        <v>*</v>
      </c>
      <c r="I108" s="22">
        <f t="shared" si="3"/>
        <v>2.3817625517690375E-2</v>
      </c>
      <c r="J108" s="22">
        <f t="shared" si="4"/>
        <v>-0.24592978088079143</v>
      </c>
      <c r="K108" s="22" t="str">
        <f t="shared" si="5"/>
        <v/>
      </c>
      <c r="L108" s="15"/>
    </row>
    <row r="109" spans="1:12" x14ac:dyDescent="0.25">
      <c r="B109" s="27" t="str">
        <f>'Town Data'!A105</f>
        <v>MONTGOMERY</v>
      </c>
      <c r="C109" s="49">
        <f>IF('Town Data'!C105&gt;9,'Town Data'!B105,"*")</f>
        <v>11960140.210000001</v>
      </c>
      <c r="D109" s="50">
        <f>IF('Town Data'!E105&gt;9,'Town Data'!D105,"*")</f>
        <v>2563889.83</v>
      </c>
      <c r="E109" s="51" t="str">
        <f>IF('Town Data'!G105&gt;9,'Town Data'!F105,"*")</f>
        <v>*</v>
      </c>
      <c r="F109" s="50">
        <f>IF('Town Data'!I105&gt;9,'Town Data'!H105,"*")</f>
        <v>10704864.42</v>
      </c>
      <c r="G109" s="50">
        <f>IF('Town Data'!K105&gt;9,'Town Data'!J105,"*")</f>
        <v>2370337.5699999998</v>
      </c>
      <c r="H109" s="51" t="str">
        <f>IF('Town Data'!M105&gt;9,'Town Data'!L105,"*")</f>
        <v>*</v>
      </c>
      <c r="I109" s="22">
        <f t="shared" si="3"/>
        <v>0.11726218481149162</v>
      </c>
      <c r="J109" s="22">
        <f t="shared" si="4"/>
        <v>8.1655989615015148E-2</v>
      </c>
      <c r="K109" s="22" t="str">
        <f t="shared" si="5"/>
        <v/>
      </c>
      <c r="L109" s="15"/>
    </row>
    <row r="110" spans="1:12" x14ac:dyDescent="0.25">
      <c r="B110" s="27" t="str">
        <f>'Town Data'!A106</f>
        <v>MONTPELIER</v>
      </c>
      <c r="C110" s="49">
        <f>IF('Town Data'!C106&gt;9,'Town Data'!B106,"*")</f>
        <v>210946182.68000001</v>
      </c>
      <c r="D110" s="50">
        <f>IF('Town Data'!E106&gt;9,'Town Data'!D106,"*")</f>
        <v>64521166.829999998</v>
      </c>
      <c r="E110" s="51">
        <f>IF('Town Data'!G106&gt;9,'Town Data'!F106,"*")</f>
        <v>4504487.3333333312</v>
      </c>
      <c r="F110" s="50">
        <f>IF('Town Data'!I106&gt;9,'Town Data'!H106,"*")</f>
        <v>202718989.36000001</v>
      </c>
      <c r="G110" s="50">
        <f>IF('Town Data'!K106&gt;9,'Town Data'!J106,"*")</f>
        <v>64460177.32</v>
      </c>
      <c r="H110" s="51">
        <f>IF('Town Data'!M106&gt;9,'Town Data'!L106,"*")</f>
        <v>4466014.9999999963</v>
      </c>
      <c r="I110" s="22">
        <f t="shared" si="3"/>
        <v>4.0584226203839599E-2</v>
      </c>
      <c r="J110" s="22">
        <f t="shared" si="4"/>
        <v>9.4615796194955169E-4</v>
      </c>
      <c r="K110" s="22">
        <f t="shared" si="5"/>
        <v>8.6144657672074364E-3</v>
      </c>
      <c r="L110" s="15"/>
    </row>
    <row r="111" spans="1:12" x14ac:dyDescent="0.25">
      <c r="B111" s="27" t="str">
        <f>'Town Data'!A107</f>
        <v>MORETOWN</v>
      </c>
      <c r="C111" s="49">
        <f>IF('Town Data'!C107&gt;9,'Town Data'!B107,"*")</f>
        <v>7197303.7000000002</v>
      </c>
      <c r="D111" s="50">
        <f>IF('Town Data'!E107&gt;9,'Town Data'!D107,"*")</f>
        <v>1867705.39</v>
      </c>
      <c r="E111" s="51" t="str">
        <f>IF('Town Data'!G107&gt;9,'Town Data'!F107,"*")</f>
        <v>*</v>
      </c>
      <c r="F111" s="50">
        <f>IF('Town Data'!I107&gt;9,'Town Data'!H107,"*")</f>
        <v>7697826</v>
      </c>
      <c r="G111" s="50">
        <f>IF('Town Data'!K107&gt;9,'Town Data'!J107,"*")</f>
        <v>2058110.88</v>
      </c>
      <c r="H111" s="51">
        <f>IF('Town Data'!M107&gt;9,'Town Data'!L107,"*")</f>
        <v>99565.000000000029</v>
      </c>
      <c r="I111" s="22">
        <f t="shared" si="3"/>
        <v>-6.5021254052767596E-2</v>
      </c>
      <c r="J111" s="22">
        <f t="shared" si="4"/>
        <v>-9.2514689976275724E-2</v>
      </c>
      <c r="K111" s="22" t="str">
        <f t="shared" si="5"/>
        <v/>
      </c>
      <c r="L111" s="15"/>
    </row>
    <row r="112" spans="1:12" x14ac:dyDescent="0.25">
      <c r="B112" s="27" t="str">
        <f>'Town Data'!A108</f>
        <v>MORGAN</v>
      </c>
      <c r="C112" s="49">
        <f>IF('Town Data'!C108&gt;9,'Town Data'!B108,"*")</f>
        <v>2737772.33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1989613.96</v>
      </c>
      <c r="G112" s="50">
        <f>IF('Town Data'!K108&gt;9,'Town Data'!J108,"*")</f>
        <v>312658.86</v>
      </c>
      <c r="H112" s="51" t="str">
        <f>IF('Town Data'!M108&gt;9,'Town Data'!L108,"*")</f>
        <v>*</v>
      </c>
      <c r="I112" s="22">
        <f t="shared" si="3"/>
        <v>0.37603192631398713</v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MORRISTOWN</v>
      </c>
      <c r="C113" s="49">
        <f>IF('Town Data'!C109&gt;9,'Town Data'!B109,"*")</f>
        <v>301506964.17000002</v>
      </c>
      <c r="D113" s="50">
        <f>IF('Town Data'!E109&gt;9,'Town Data'!D109,"*")</f>
        <v>87862267.980000004</v>
      </c>
      <c r="E113" s="51">
        <f>IF('Town Data'!G109&gt;9,'Town Data'!F109,"*")</f>
        <v>2075006.6666666672</v>
      </c>
      <c r="F113" s="50">
        <f>IF('Town Data'!I109&gt;9,'Town Data'!H109,"*")</f>
        <v>282105509.94999999</v>
      </c>
      <c r="G113" s="50">
        <f>IF('Town Data'!K109&gt;9,'Town Data'!J109,"*")</f>
        <v>83094817.75</v>
      </c>
      <c r="H113" s="51">
        <f>IF('Town Data'!M109&gt;9,'Town Data'!L109,"*")</f>
        <v>2865432.5000000005</v>
      </c>
      <c r="I113" s="22">
        <f t="shared" si="3"/>
        <v>6.8773751435903238E-2</v>
      </c>
      <c r="J113" s="22">
        <f t="shared" si="4"/>
        <v>5.7373616780091008E-2</v>
      </c>
      <c r="K113" s="22">
        <f t="shared" si="5"/>
        <v>-0.27584870114139248</v>
      </c>
      <c r="L113" s="15"/>
    </row>
    <row r="114" spans="2:12" x14ac:dyDescent="0.25">
      <c r="B114" s="27" t="str">
        <f>'Town Data'!A110</f>
        <v>MOUNT HOLLY</v>
      </c>
      <c r="C114" s="49">
        <f>IF('Town Data'!C110&gt;9,'Town Data'!B110,"*")</f>
        <v>4947967.2300000004</v>
      </c>
      <c r="D114" s="50">
        <f>IF('Town Data'!E110&gt;9,'Town Data'!D110,"*")</f>
        <v>1678966.96</v>
      </c>
      <c r="E114" s="51" t="str">
        <f>IF('Town Data'!G110&gt;9,'Town Data'!F110,"*")</f>
        <v>*</v>
      </c>
      <c r="F114" s="50">
        <f>IF('Town Data'!I110&gt;9,'Town Data'!H110,"*")</f>
        <v>5886605.3300000001</v>
      </c>
      <c r="G114" s="50">
        <f>IF('Town Data'!K110&gt;9,'Town Data'!J110,"*")</f>
        <v>1552947.52</v>
      </c>
      <c r="H114" s="51" t="str">
        <f>IF('Town Data'!M110&gt;9,'Town Data'!L110,"*")</f>
        <v>*</v>
      </c>
      <c r="I114" s="22">
        <f t="shared" si="3"/>
        <v>-0.15945320730377546</v>
      </c>
      <c r="J114" s="22">
        <f t="shared" si="4"/>
        <v>8.1148550338648887E-2</v>
      </c>
      <c r="K114" s="22" t="str">
        <f t="shared" si="5"/>
        <v/>
      </c>
      <c r="L114" s="15"/>
    </row>
    <row r="115" spans="2:12" x14ac:dyDescent="0.25">
      <c r="B115" s="27" t="str">
        <f>'Town Data'!A111</f>
        <v>NEW HAVEN</v>
      </c>
      <c r="C115" s="49">
        <f>IF('Town Data'!C111&gt;9,'Town Data'!B111,"*")</f>
        <v>138541555.33000001</v>
      </c>
      <c r="D115" s="50">
        <f>IF('Town Data'!E111&gt;9,'Town Data'!D111,"*")</f>
        <v>8210495.96</v>
      </c>
      <c r="E115" s="51" t="str">
        <f>IF('Town Data'!G111&gt;9,'Town Data'!F111,"*")</f>
        <v>*</v>
      </c>
      <c r="F115" s="50">
        <f>IF('Town Data'!I111&gt;9,'Town Data'!H111,"*")</f>
        <v>134858274.72999999</v>
      </c>
      <c r="G115" s="50">
        <f>IF('Town Data'!K111&gt;9,'Town Data'!J111,"*")</f>
        <v>7281970.4699999997</v>
      </c>
      <c r="H115" s="51" t="str">
        <f>IF('Town Data'!M111&gt;9,'Town Data'!L111,"*")</f>
        <v>*</v>
      </c>
      <c r="I115" s="22">
        <f t="shared" si="3"/>
        <v>2.7312232841287098E-2</v>
      </c>
      <c r="J115" s="22">
        <f t="shared" si="4"/>
        <v>0.12751019711289768</v>
      </c>
      <c r="K115" s="22" t="str">
        <f t="shared" si="5"/>
        <v/>
      </c>
      <c r="L115" s="15"/>
    </row>
    <row r="116" spans="2:12" x14ac:dyDescent="0.25">
      <c r="B116" s="27" t="str">
        <f>'Town Data'!A112</f>
        <v>NEWARK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>
        <f>IF('Town Data'!I112&gt;9,'Town Data'!H112,"*")</f>
        <v>1075401.97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 t="str">
        <f>'Town Data'!A113</f>
        <v>NEWBURY</v>
      </c>
      <c r="C117" s="49">
        <f>IF('Town Data'!C113&gt;9,'Town Data'!B113,"*")</f>
        <v>35833236.789999999</v>
      </c>
      <c r="D117" s="50">
        <f>IF('Town Data'!E113&gt;9,'Town Data'!D113,"*")</f>
        <v>3166542.15</v>
      </c>
      <c r="E117" s="51">
        <f>IF('Town Data'!G113&gt;9,'Town Data'!F113,"*")</f>
        <v>69211.666666666701</v>
      </c>
      <c r="F117" s="50">
        <f>IF('Town Data'!I113&gt;9,'Town Data'!H113,"*")</f>
        <v>38521074.060000002</v>
      </c>
      <c r="G117" s="50">
        <f>IF('Town Data'!K113&gt;9,'Town Data'!J113,"*")</f>
        <v>3080459.26</v>
      </c>
      <c r="H117" s="51">
        <f>IF('Town Data'!M113&gt;9,'Town Data'!L113,"*")</f>
        <v>117057.16666666664</v>
      </c>
      <c r="I117" s="22">
        <f t="shared" si="3"/>
        <v>-6.9775761335560307E-2</v>
      </c>
      <c r="J117" s="22">
        <f t="shared" si="4"/>
        <v>2.7944823396236097E-2</v>
      </c>
      <c r="K117" s="22">
        <f t="shared" si="5"/>
        <v>-0.40873618730449324</v>
      </c>
      <c r="L117" s="15"/>
    </row>
    <row r="118" spans="2:12" x14ac:dyDescent="0.25">
      <c r="B118" s="27" t="str">
        <f>'Town Data'!A114</f>
        <v>NEWFANE</v>
      </c>
      <c r="C118" s="49">
        <f>IF('Town Data'!C114&gt;9,'Town Data'!B114,"*")</f>
        <v>12247600.439999999</v>
      </c>
      <c r="D118" s="50">
        <f>IF('Town Data'!E114&gt;9,'Town Data'!D114,"*")</f>
        <v>7561288.2800000003</v>
      </c>
      <c r="E118" s="51" t="str">
        <f>IF('Town Data'!G114&gt;9,'Town Data'!F114,"*")</f>
        <v>*</v>
      </c>
      <c r="F118" s="50">
        <f>IF('Town Data'!I114&gt;9,'Town Data'!H114,"*")</f>
        <v>12010241.039999999</v>
      </c>
      <c r="G118" s="50">
        <f>IF('Town Data'!K114&gt;9,'Town Data'!J114,"*")</f>
        <v>6953965.1600000001</v>
      </c>
      <c r="H118" s="51" t="str">
        <f>IF('Town Data'!M114&gt;9,'Town Data'!L114,"*")</f>
        <v>*</v>
      </c>
      <c r="I118" s="22">
        <f t="shared" si="3"/>
        <v>1.9763083789032795E-2</v>
      </c>
      <c r="J118" s="22">
        <f t="shared" si="4"/>
        <v>8.7334794757585488E-2</v>
      </c>
      <c r="K118" s="22" t="str">
        <f t="shared" si="5"/>
        <v/>
      </c>
      <c r="L118" s="15"/>
    </row>
    <row r="119" spans="2:12" x14ac:dyDescent="0.25">
      <c r="B119" s="27" t="str">
        <f>'Town Data'!A115</f>
        <v>NEWPORT</v>
      </c>
      <c r="C119" s="49">
        <f>IF('Town Data'!C115&gt;9,'Town Data'!B115,"*")</f>
        <v>257255665.50999999</v>
      </c>
      <c r="D119" s="50">
        <f>IF('Town Data'!E115&gt;9,'Town Data'!D115,"*")</f>
        <v>46651509.340000004</v>
      </c>
      <c r="E119" s="51">
        <f>IF('Town Data'!G115&gt;9,'Town Data'!F115,"*")</f>
        <v>889752.3333333336</v>
      </c>
      <c r="F119" s="50">
        <f>IF('Town Data'!I115&gt;9,'Town Data'!H115,"*")</f>
        <v>255167463.77000001</v>
      </c>
      <c r="G119" s="50">
        <f>IF('Town Data'!K115&gt;9,'Town Data'!J115,"*")</f>
        <v>44363631.609999999</v>
      </c>
      <c r="H119" s="51">
        <f>IF('Town Data'!M115&gt;9,'Town Data'!L115,"*")</f>
        <v>1167838.9999999993</v>
      </c>
      <c r="I119" s="22">
        <f t="shared" si="3"/>
        <v>8.1836520579372119E-3</v>
      </c>
      <c r="J119" s="22">
        <f t="shared" si="4"/>
        <v>5.1571019931657129E-2</v>
      </c>
      <c r="K119" s="22">
        <f t="shared" si="5"/>
        <v>-0.23812072269094101</v>
      </c>
      <c r="L119" s="15"/>
    </row>
    <row r="120" spans="2:12" x14ac:dyDescent="0.25">
      <c r="B120" s="27" t="str">
        <f>'Town Data'!A116</f>
        <v>NEWPORT TOWN</v>
      </c>
      <c r="C120" s="49">
        <f>IF('Town Data'!C116&gt;9,'Town Data'!B116,"*")</f>
        <v>9028701.2699999996</v>
      </c>
      <c r="D120" s="50">
        <f>IF('Town Data'!E116&gt;9,'Town Data'!D116,"*")</f>
        <v>1512985.87</v>
      </c>
      <c r="E120" s="51" t="str">
        <f>IF('Town Data'!G116&gt;9,'Town Data'!F116,"*")</f>
        <v>*</v>
      </c>
      <c r="F120" s="50">
        <f>IF('Town Data'!I116&gt;9,'Town Data'!H116,"*")</f>
        <v>8065688.1399999997</v>
      </c>
      <c r="G120" s="50">
        <f>IF('Town Data'!K116&gt;9,'Town Data'!J116,"*")</f>
        <v>1513448.75</v>
      </c>
      <c r="H120" s="51" t="str">
        <f>IF('Town Data'!M116&gt;9,'Town Data'!L116,"*")</f>
        <v>*</v>
      </c>
      <c r="I120" s="22">
        <f t="shared" si="3"/>
        <v>0.11939627633557376</v>
      </c>
      <c r="J120" s="22">
        <f t="shared" si="4"/>
        <v>-3.0584451571279717E-4</v>
      </c>
      <c r="K120" s="22" t="str">
        <f t="shared" si="5"/>
        <v/>
      </c>
      <c r="L120" s="15"/>
    </row>
    <row r="121" spans="2:12" x14ac:dyDescent="0.25">
      <c r="B121" s="27" t="str">
        <f>'Town Data'!A117</f>
        <v>NORTH HERO</v>
      </c>
      <c r="C121" s="49">
        <f>IF('Town Data'!C117&gt;9,'Town Data'!B117,"*")</f>
        <v>5729521.6600000001</v>
      </c>
      <c r="D121" s="50">
        <f>IF('Town Data'!E117&gt;9,'Town Data'!D117,"*")</f>
        <v>1530676.03</v>
      </c>
      <c r="E121" s="51" t="str">
        <f>IF('Town Data'!G117&gt;9,'Town Data'!F117,"*")</f>
        <v>*</v>
      </c>
      <c r="F121" s="50">
        <f>IF('Town Data'!I117&gt;9,'Town Data'!H117,"*")</f>
        <v>5935107.9500000002</v>
      </c>
      <c r="G121" s="50">
        <f>IF('Town Data'!K117&gt;9,'Town Data'!J117,"*")</f>
        <v>1631316.51</v>
      </c>
      <c r="H121" s="51" t="str">
        <f>IF('Town Data'!M117&gt;9,'Town Data'!L117,"*")</f>
        <v>*</v>
      </c>
      <c r="I121" s="22">
        <f t="shared" si="3"/>
        <v>-3.4639014442862832E-2</v>
      </c>
      <c r="J121" s="22">
        <f t="shared" si="4"/>
        <v>-6.1692798045671703E-2</v>
      </c>
      <c r="K121" s="22" t="str">
        <f t="shared" si="5"/>
        <v/>
      </c>
      <c r="L121" s="15"/>
    </row>
    <row r="122" spans="2:12" x14ac:dyDescent="0.25">
      <c r="B122" s="27" t="str">
        <f>'Town Data'!A118</f>
        <v>NORTHFIELD</v>
      </c>
      <c r="C122" s="49">
        <f>IF('Town Data'!C118&gt;9,'Town Data'!B118,"*")</f>
        <v>125401839.65000001</v>
      </c>
      <c r="D122" s="50">
        <f>IF('Town Data'!E118&gt;9,'Town Data'!D118,"*")</f>
        <v>16268950.119999999</v>
      </c>
      <c r="E122" s="51">
        <f>IF('Town Data'!G118&gt;9,'Town Data'!F118,"*")</f>
        <v>1435657.5000000033</v>
      </c>
      <c r="F122" s="50">
        <f>IF('Town Data'!I118&gt;9,'Town Data'!H118,"*")</f>
        <v>121157334.73</v>
      </c>
      <c r="G122" s="50">
        <f>IF('Town Data'!K118&gt;9,'Town Data'!J118,"*")</f>
        <v>16313901.619999999</v>
      </c>
      <c r="H122" s="51">
        <f>IF('Town Data'!M118&gt;9,'Town Data'!L118,"*")</f>
        <v>1307270.166666667</v>
      </c>
      <c r="I122" s="22">
        <f t="shared" si="3"/>
        <v>3.5033000102378545E-2</v>
      </c>
      <c r="J122" s="22">
        <f t="shared" si="4"/>
        <v>-2.7554107562406645E-3</v>
      </c>
      <c r="K122" s="22">
        <f t="shared" si="5"/>
        <v>9.8210252637145209E-2</v>
      </c>
      <c r="L122" s="15"/>
    </row>
    <row r="123" spans="2:12" x14ac:dyDescent="0.25">
      <c r="B123" s="27" t="str">
        <f>'Town Data'!A119</f>
        <v>NORWICH</v>
      </c>
      <c r="C123" s="49">
        <f>IF('Town Data'!C119&gt;9,'Town Data'!B119,"*")</f>
        <v>117484145.25</v>
      </c>
      <c r="D123" s="50">
        <f>IF('Town Data'!E119&gt;9,'Town Data'!D119,"*")</f>
        <v>12158380.550000001</v>
      </c>
      <c r="E123" s="51">
        <f>IF('Town Data'!G119&gt;9,'Town Data'!F119,"*")</f>
        <v>392063.83333333343</v>
      </c>
      <c r="F123" s="50">
        <f>IF('Town Data'!I119&gt;9,'Town Data'!H119,"*")</f>
        <v>100498339.20999999</v>
      </c>
      <c r="G123" s="50">
        <f>IF('Town Data'!K119&gt;9,'Town Data'!J119,"*")</f>
        <v>12443105.939999999</v>
      </c>
      <c r="H123" s="51">
        <f>IF('Town Data'!M119&gt;9,'Town Data'!L119,"*")</f>
        <v>609217.83333333314</v>
      </c>
      <c r="I123" s="22">
        <f t="shared" si="3"/>
        <v>0.16901578845503798</v>
      </c>
      <c r="J123" s="22">
        <f t="shared" si="4"/>
        <v>-2.2882180009792533E-2</v>
      </c>
      <c r="K123" s="22">
        <f t="shared" si="5"/>
        <v>-0.3564472149671693</v>
      </c>
      <c r="L123" s="15"/>
    </row>
    <row r="124" spans="2:12" x14ac:dyDescent="0.25">
      <c r="B124" s="27" t="str">
        <f>'Town Data'!A120</f>
        <v>ORANGE</v>
      </c>
      <c r="C124" s="49">
        <f>IF('Town Data'!C120&gt;9,'Town Data'!B120,"*")</f>
        <v>417356.36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>
        <f>IF('Town Data'!I120&gt;9,'Town Data'!H120,"*")</f>
        <v>371264.06</v>
      </c>
      <c r="G124" s="50">
        <f>IF('Town Data'!K120&gt;9,'Town Data'!J120,"*")</f>
        <v>161726.03</v>
      </c>
      <c r="H124" s="51" t="str">
        <f>IF('Town Data'!M120&gt;9,'Town Data'!L120,"*")</f>
        <v>*</v>
      </c>
      <c r="I124" s="22">
        <f t="shared" si="3"/>
        <v>0.12414964163242731</v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 t="str">
        <f>'Town Data'!A121</f>
        <v>ORWELL</v>
      </c>
      <c r="C125" s="49">
        <f>IF('Town Data'!C121&gt;9,'Town Data'!B121,"*")</f>
        <v>18912228.530000001</v>
      </c>
      <c r="D125" s="50">
        <f>IF('Town Data'!E121&gt;9,'Town Data'!D121,"*")</f>
        <v>3555127.04</v>
      </c>
      <c r="E125" s="51" t="str">
        <f>IF('Town Data'!G121&gt;9,'Town Data'!F121,"*")</f>
        <v>*</v>
      </c>
      <c r="F125" s="50">
        <f>IF('Town Data'!I121&gt;9,'Town Data'!H121,"*")</f>
        <v>20685110.920000002</v>
      </c>
      <c r="G125" s="50">
        <f>IF('Town Data'!K121&gt;9,'Town Data'!J121,"*")</f>
        <v>3753637.35</v>
      </c>
      <c r="H125" s="51" t="str">
        <f>IF('Town Data'!M121&gt;9,'Town Data'!L121,"*")</f>
        <v>*</v>
      </c>
      <c r="I125" s="22">
        <f t="shared" si="3"/>
        <v>-8.5708140355478468E-2</v>
      </c>
      <c r="J125" s="22">
        <f t="shared" si="4"/>
        <v>-5.28847865391152E-2</v>
      </c>
      <c r="K125" s="22" t="str">
        <f t="shared" si="5"/>
        <v/>
      </c>
      <c r="L125" s="15"/>
    </row>
    <row r="126" spans="2:12" x14ac:dyDescent="0.25">
      <c r="B126" s="27" t="str">
        <f>'Town Data'!A122</f>
        <v>PAWLET</v>
      </c>
      <c r="C126" s="49">
        <f>IF('Town Data'!C122&gt;9,'Town Data'!B122,"*")</f>
        <v>8509623.6199999992</v>
      </c>
      <c r="D126" s="50">
        <f>IF('Town Data'!E122&gt;9,'Town Data'!D122,"*")</f>
        <v>2864426.28</v>
      </c>
      <c r="E126" s="51" t="str">
        <f>IF('Town Data'!G122&gt;9,'Town Data'!F122,"*")</f>
        <v>*</v>
      </c>
      <c r="F126" s="50">
        <f>IF('Town Data'!I122&gt;9,'Town Data'!H122,"*")</f>
        <v>10513601.84</v>
      </c>
      <c r="G126" s="50">
        <f>IF('Town Data'!K122&gt;9,'Town Data'!J122,"*")</f>
        <v>3189856.9</v>
      </c>
      <c r="H126" s="51" t="str">
        <f>IF('Town Data'!M122&gt;9,'Town Data'!L122,"*")</f>
        <v>*</v>
      </c>
      <c r="I126" s="22">
        <f t="shared" si="3"/>
        <v>-0.19060815222958841</v>
      </c>
      <c r="J126" s="22">
        <f t="shared" si="4"/>
        <v>-0.10202044486697824</v>
      </c>
      <c r="K126" s="22" t="str">
        <f t="shared" si="5"/>
        <v/>
      </c>
      <c r="L126" s="15"/>
    </row>
    <row r="127" spans="2:12" x14ac:dyDescent="0.25">
      <c r="B127" s="27" t="str">
        <f>'Town Data'!A123</f>
        <v>PEACHAM</v>
      </c>
      <c r="C127" s="49">
        <f>IF('Town Data'!C123&gt;9,'Town Data'!B123,"*")</f>
        <v>244689.55</v>
      </c>
      <c r="D127" s="50">
        <f>IF('Town Data'!E123&gt;9,'Town Data'!D123,"*")</f>
        <v>68636.210000000006</v>
      </c>
      <c r="E127" s="51" t="str">
        <f>IF('Town Data'!G123&gt;9,'Town Data'!F123,"*")</f>
        <v>*</v>
      </c>
      <c r="F127" s="50">
        <f>IF('Town Data'!I123&gt;9,'Town Data'!H123,"*")</f>
        <v>185808.78</v>
      </c>
      <c r="G127" s="50">
        <f>IF('Town Data'!K123&gt;9,'Town Data'!J123,"*")</f>
        <v>55497.05</v>
      </c>
      <c r="H127" s="51" t="str">
        <f>IF('Town Data'!M123&gt;9,'Town Data'!L123,"*")</f>
        <v>*</v>
      </c>
      <c r="I127" s="22">
        <f t="shared" si="3"/>
        <v>0.31688906197005323</v>
      </c>
      <c r="J127" s="22">
        <f t="shared" si="4"/>
        <v>0.23675420585418508</v>
      </c>
      <c r="K127" s="22" t="str">
        <f t="shared" si="5"/>
        <v/>
      </c>
    </row>
    <row r="128" spans="2:12" x14ac:dyDescent="0.25">
      <c r="B128" s="27" t="str">
        <f>'Town Data'!A124</f>
        <v>PERU</v>
      </c>
      <c r="C128" s="49">
        <f>IF('Town Data'!C124&gt;9,'Town Data'!B124,"*")</f>
        <v>7884768.5300000003</v>
      </c>
      <c r="D128" s="50">
        <f>IF('Town Data'!E124&gt;9,'Town Data'!D124,"*")</f>
        <v>6592582.7000000002</v>
      </c>
      <c r="E128" s="51" t="str">
        <f>IF('Town Data'!G124&gt;9,'Town Data'!F124,"*")</f>
        <v>*</v>
      </c>
      <c r="F128" s="50">
        <f>IF('Town Data'!I124&gt;9,'Town Data'!H124,"*")</f>
        <v>7975964.2800000003</v>
      </c>
      <c r="G128" s="50">
        <f>IF('Town Data'!K124&gt;9,'Town Data'!J124,"*")</f>
        <v>6832760.3899999997</v>
      </c>
      <c r="H128" s="51" t="str">
        <f>IF('Town Data'!M124&gt;9,'Town Data'!L124,"*")</f>
        <v>*</v>
      </c>
      <c r="I128" s="22">
        <f t="shared" si="3"/>
        <v>-1.143382126580938E-2</v>
      </c>
      <c r="J128" s="22">
        <f t="shared" si="4"/>
        <v>-3.5150901874374009E-2</v>
      </c>
      <c r="K128" s="22" t="str">
        <f t="shared" si="5"/>
        <v/>
      </c>
    </row>
    <row r="129" spans="2:11" x14ac:dyDescent="0.25">
      <c r="B129" s="27" t="str">
        <f>'Town Data'!A125</f>
        <v>PITTSFIELD</v>
      </c>
      <c r="C129" s="49">
        <f>IF('Town Data'!C125&gt;9,'Town Data'!B125,"*")</f>
        <v>14054846.67</v>
      </c>
      <c r="D129" s="50">
        <f>IF('Town Data'!E125&gt;9,'Town Data'!D125,"*")</f>
        <v>4222390.12</v>
      </c>
      <c r="E129" s="51" t="str">
        <f>IF('Town Data'!G125&gt;9,'Town Data'!F125,"*")</f>
        <v>*</v>
      </c>
      <c r="F129" s="50">
        <f>IF('Town Data'!I125&gt;9,'Town Data'!H125,"*")</f>
        <v>15689310.24</v>
      </c>
      <c r="G129" s="50">
        <f>IF('Town Data'!K125&gt;9,'Town Data'!J125,"*")</f>
        <v>4437789.4000000004</v>
      </c>
      <c r="H129" s="51" t="str">
        <f>IF('Town Data'!M125&gt;9,'Town Data'!L125,"*")</f>
        <v>*</v>
      </c>
      <c r="I129" s="22">
        <f t="shared" si="3"/>
        <v>-0.10417689146288436</v>
      </c>
      <c r="J129" s="22">
        <f t="shared" si="4"/>
        <v>-4.8537517350417808E-2</v>
      </c>
      <c r="K129" s="22" t="str">
        <f t="shared" si="5"/>
        <v/>
      </c>
    </row>
    <row r="130" spans="2:11" x14ac:dyDescent="0.25">
      <c r="B130" s="27" t="str">
        <f>'Town Data'!A126</f>
        <v>PITTSFORD</v>
      </c>
      <c r="C130" s="49">
        <f>IF('Town Data'!C126&gt;9,'Town Data'!B126,"*")</f>
        <v>42503753.469999999</v>
      </c>
      <c r="D130" s="50">
        <f>IF('Town Data'!E126&gt;9,'Town Data'!D126,"*")</f>
        <v>8385759.8899999997</v>
      </c>
      <c r="E130" s="51">
        <f>IF('Town Data'!G126&gt;9,'Town Data'!F126,"*")</f>
        <v>64362.999999999949</v>
      </c>
      <c r="F130" s="50">
        <f>IF('Town Data'!I126&gt;9,'Town Data'!H126,"*")</f>
        <v>44019513.75</v>
      </c>
      <c r="G130" s="50">
        <f>IF('Town Data'!K126&gt;9,'Town Data'!J126,"*")</f>
        <v>8665969.9299999997</v>
      </c>
      <c r="H130" s="51">
        <f>IF('Town Data'!M126&gt;9,'Town Data'!L126,"*")</f>
        <v>110263.66666666664</v>
      </c>
      <c r="I130" s="22">
        <f t="shared" si="3"/>
        <v>-3.4433826066513538E-2</v>
      </c>
      <c r="J130" s="22">
        <f t="shared" si="4"/>
        <v>-3.2334527151999942E-2</v>
      </c>
      <c r="K130" s="22">
        <f t="shared" si="5"/>
        <v>-0.41628097499629707</v>
      </c>
    </row>
    <row r="131" spans="2:11" x14ac:dyDescent="0.25">
      <c r="B131" s="27" t="str">
        <f>'Town Data'!A127</f>
        <v>PLAINFIELD</v>
      </c>
      <c r="C131" s="49">
        <f>IF('Town Data'!C127&gt;9,'Town Data'!B127,"*")</f>
        <v>8753835.1099999994</v>
      </c>
      <c r="D131" s="50">
        <f>IF('Town Data'!E127&gt;9,'Town Data'!D127,"*")</f>
        <v>1705830.9</v>
      </c>
      <c r="E131" s="51" t="str">
        <f>IF('Town Data'!G127&gt;9,'Town Data'!F127,"*")</f>
        <v>*</v>
      </c>
      <c r="F131" s="50">
        <f>IF('Town Data'!I127&gt;9,'Town Data'!H127,"*")</f>
        <v>8370509.0800000001</v>
      </c>
      <c r="G131" s="50">
        <f>IF('Town Data'!K127&gt;9,'Town Data'!J127,"*")</f>
        <v>1347894.65</v>
      </c>
      <c r="H131" s="51" t="str">
        <f>IF('Town Data'!M127&gt;9,'Town Data'!L127,"*")</f>
        <v>*</v>
      </c>
      <c r="I131" s="22">
        <f t="shared" si="3"/>
        <v>4.5794828765659656E-2</v>
      </c>
      <c r="J131" s="22">
        <f t="shared" si="4"/>
        <v>0.26555209637489102</v>
      </c>
      <c r="K131" s="22" t="str">
        <f t="shared" si="5"/>
        <v/>
      </c>
    </row>
    <row r="132" spans="2:11" x14ac:dyDescent="0.25">
      <c r="B132" s="27" t="str">
        <f>'Town Data'!A128</f>
        <v>PLYMOUTH</v>
      </c>
      <c r="C132" s="49">
        <f>IF('Town Data'!C128&gt;9,'Town Data'!B128,"*")</f>
        <v>4194911.3099999996</v>
      </c>
      <c r="D132" s="50">
        <f>IF('Town Data'!E128&gt;9,'Town Data'!D128,"*")</f>
        <v>406350.74</v>
      </c>
      <c r="E132" s="51" t="str">
        <f>IF('Town Data'!G128&gt;9,'Town Data'!F128,"*")</f>
        <v>*</v>
      </c>
      <c r="F132" s="50">
        <f>IF('Town Data'!I128&gt;9,'Town Data'!H128,"*")</f>
        <v>4291138.1900000004</v>
      </c>
      <c r="G132" s="50">
        <f>IF('Town Data'!K128&gt;9,'Town Data'!J128,"*")</f>
        <v>458067.54</v>
      </c>
      <c r="H132" s="51" t="str">
        <f>IF('Town Data'!M128&gt;9,'Town Data'!L128,"*")</f>
        <v>*</v>
      </c>
      <c r="I132" s="22">
        <f t="shared" si="3"/>
        <v>-2.2424558646059547E-2</v>
      </c>
      <c r="J132" s="22">
        <f t="shared" si="4"/>
        <v>-0.1129021279263752</v>
      </c>
      <c r="K132" s="22" t="str">
        <f t="shared" si="5"/>
        <v/>
      </c>
    </row>
    <row r="133" spans="2:11" x14ac:dyDescent="0.25">
      <c r="B133" s="27" t="str">
        <f>'Town Data'!A129</f>
        <v>POMFRET</v>
      </c>
      <c r="C133" s="49">
        <f>IF('Town Data'!C129&gt;9,'Town Data'!B129,"*")</f>
        <v>2389506.58</v>
      </c>
      <c r="D133" s="50">
        <f>IF('Town Data'!E129&gt;9,'Town Data'!D129,"*")</f>
        <v>1587972.71</v>
      </c>
      <c r="E133" s="51" t="str">
        <f>IF('Town Data'!G129&gt;9,'Town Data'!F129,"*")</f>
        <v>*</v>
      </c>
      <c r="F133" s="50">
        <f>IF('Town Data'!I129&gt;9,'Town Data'!H129,"*")</f>
        <v>2317115.61</v>
      </c>
      <c r="G133" s="50">
        <f>IF('Town Data'!K129&gt;9,'Town Data'!J129,"*")</f>
        <v>1498492.07</v>
      </c>
      <c r="H133" s="51" t="str">
        <f>IF('Town Data'!M129&gt;9,'Town Data'!L129,"*")</f>
        <v>*</v>
      </c>
      <c r="I133" s="22">
        <f t="shared" si="3"/>
        <v>3.1241846409208823E-2</v>
      </c>
      <c r="J133" s="22">
        <f t="shared" si="4"/>
        <v>5.9713789476376671E-2</v>
      </c>
      <c r="K133" s="22" t="str">
        <f t="shared" si="5"/>
        <v/>
      </c>
    </row>
    <row r="134" spans="2:11" x14ac:dyDescent="0.25">
      <c r="B134" s="27" t="str">
        <f>'Town Data'!A130</f>
        <v>POULTNEY</v>
      </c>
      <c r="C134" s="49">
        <f>IF('Town Data'!C130&gt;9,'Town Data'!B130,"*")</f>
        <v>58255675.719999999</v>
      </c>
      <c r="D134" s="50">
        <f>IF('Town Data'!E130&gt;9,'Town Data'!D130,"*")</f>
        <v>9994209.3000000007</v>
      </c>
      <c r="E134" s="51" t="str">
        <f>IF('Town Data'!G130&gt;9,'Town Data'!F130,"*")</f>
        <v>*</v>
      </c>
      <c r="F134" s="50">
        <f>IF('Town Data'!I130&gt;9,'Town Data'!H130,"*")</f>
        <v>54409479.259999998</v>
      </c>
      <c r="G134" s="50">
        <f>IF('Town Data'!K130&gt;9,'Town Data'!J130,"*")</f>
        <v>8153307.1200000001</v>
      </c>
      <c r="H134" s="51" t="str">
        <f>IF('Town Data'!M130&gt;9,'Town Data'!L130,"*")</f>
        <v>*</v>
      </c>
      <c r="I134" s="22">
        <f t="shared" ref="I134:I197" si="6">IFERROR((C134-F134)/F134,"")</f>
        <v>7.0689823029193993E-2</v>
      </c>
      <c r="J134" s="22">
        <f t="shared" ref="J134:J197" si="7">IFERROR((D134-G134)/G134,"")</f>
        <v>0.2257859483159026</v>
      </c>
      <c r="K134" s="22" t="str">
        <f t="shared" ref="K134:K197" si="8">IFERROR((E134-H134)/H134,"")</f>
        <v/>
      </c>
    </row>
    <row r="135" spans="2:11" x14ac:dyDescent="0.25">
      <c r="B135" s="27" t="str">
        <f>'Town Data'!A131</f>
        <v>POWNAL</v>
      </c>
      <c r="C135" s="49">
        <f>IF('Town Data'!C131&gt;9,'Town Data'!B131,"*")</f>
        <v>14537976.51</v>
      </c>
      <c r="D135" s="50">
        <f>IF('Town Data'!E131&gt;9,'Town Data'!D131,"*")</f>
        <v>5976425.3200000003</v>
      </c>
      <c r="E135" s="51" t="str">
        <f>IF('Town Data'!G131&gt;9,'Town Data'!F131,"*")</f>
        <v>*</v>
      </c>
      <c r="F135" s="50">
        <f>IF('Town Data'!I131&gt;9,'Town Data'!H131,"*")</f>
        <v>12390535.92</v>
      </c>
      <c r="G135" s="50">
        <f>IF('Town Data'!K131&gt;9,'Town Data'!J131,"*")</f>
        <v>5284642.9800000004</v>
      </c>
      <c r="H135" s="51" t="str">
        <f>IF('Town Data'!M131&gt;9,'Town Data'!L131,"*")</f>
        <v>*</v>
      </c>
      <c r="I135" s="22">
        <f t="shared" si="6"/>
        <v>0.1733129707919849</v>
      </c>
      <c r="J135" s="22">
        <f t="shared" si="7"/>
        <v>0.13090427160701021</v>
      </c>
      <c r="K135" s="22" t="str">
        <f t="shared" si="8"/>
        <v/>
      </c>
    </row>
    <row r="136" spans="2:11" x14ac:dyDescent="0.25">
      <c r="B136" s="27" t="str">
        <f>'Town Data'!A132</f>
        <v>PROCTOR</v>
      </c>
      <c r="C136" s="49">
        <f>IF('Town Data'!C132&gt;9,'Town Data'!B132,"*")</f>
        <v>9992758.0700000003</v>
      </c>
      <c r="D136" s="50">
        <f>IF('Town Data'!E132&gt;9,'Town Data'!D132,"*")</f>
        <v>1344017.57</v>
      </c>
      <c r="E136" s="51" t="str">
        <f>IF('Town Data'!G132&gt;9,'Town Data'!F132,"*")</f>
        <v>*</v>
      </c>
      <c r="F136" s="50">
        <f>IF('Town Data'!I132&gt;9,'Town Data'!H132,"*")</f>
        <v>13211828.49</v>
      </c>
      <c r="G136" s="50">
        <f>IF('Town Data'!K132&gt;9,'Town Data'!J132,"*")</f>
        <v>1729359.12</v>
      </c>
      <c r="H136" s="51" t="str">
        <f>IF('Town Data'!M132&gt;9,'Town Data'!L132,"*")</f>
        <v>*</v>
      </c>
      <c r="I136" s="22">
        <f t="shared" si="6"/>
        <v>-0.24365063643056722</v>
      </c>
      <c r="J136" s="22">
        <f t="shared" si="7"/>
        <v>-0.22282332544092984</v>
      </c>
      <c r="K136" s="22" t="str">
        <f t="shared" si="8"/>
        <v/>
      </c>
    </row>
    <row r="137" spans="2:11" x14ac:dyDescent="0.25">
      <c r="B137" s="27" t="str">
        <f>'Town Data'!A133</f>
        <v>PUTNEY</v>
      </c>
      <c r="C137" s="49">
        <f>IF('Town Data'!C133&gt;9,'Town Data'!B133,"*")</f>
        <v>64964401.399999999</v>
      </c>
      <c r="D137" s="50">
        <f>IF('Town Data'!E133&gt;9,'Town Data'!D133,"*")</f>
        <v>3418126.5</v>
      </c>
      <c r="E137" s="51">
        <f>IF('Town Data'!G133&gt;9,'Town Data'!F133,"*")</f>
        <v>412867.16666666698</v>
      </c>
      <c r="F137" s="50">
        <f>IF('Town Data'!I133&gt;9,'Town Data'!H133,"*")</f>
        <v>60575416.030000001</v>
      </c>
      <c r="G137" s="50">
        <f>IF('Town Data'!K133&gt;9,'Town Data'!J133,"*")</f>
        <v>4090972.59</v>
      </c>
      <c r="H137" s="51">
        <f>IF('Town Data'!M133&gt;9,'Town Data'!L133,"*")</f>
        <v>372243.83333333349</v>
      </c>
      <c r="I137" s="22">
        <f t="shared" si="6"/>
        <v>7.2454894372105519E-2</v>
      </c>
      <c r="J137" s="22">
        <f t="shared" si="7"/>
        <v>-0.16447093574880195</v>
      </c>
      <c r="K137" s="22">
        <f t="shared" si="8"/>
        <v>0.10913097732086935</v>
      </c>
    </row>
    <row r="138" spans="2:11" x14ac:dyDescent="0.25">
      <c r="B138" s="27" t="str">
        <f>'Town Data'!A134</f>
        <v>RANDOLPH</v>
      </c>
      <c r="C138" s="49">
        <f>IF('Town Data'!C134&gt;9,'Town Data'!B134,"*")</f>
        <v>156736724.47999999</v>
      </c>
      <c r="D138" s="50">
        <f>IF('Town Data'!E134&gt;9,'Town Data'!D134,"*")</f>
        <v>20377270.719999999</v>
      </c>
      <c r="E138" s="51">
        <f>IF('Town Data'!G134&gt;9,'Town Data'!F134,"*")</f>
        <v>397687</v>
      </c>
      <c r="F138" s="50">
        <f>IF('Town Data'!I134&gt;9,'Town Data'!H134,"*")</f>
        <v>164741279.77000001</v>
      </c>
      <c r="G138" s="50">
        <f>IF('Town Data'!K134&gt;9,'Town Data'!J134,"*")</f>
        <v>20953831.09</v>
      </c>
      <c r="H138" s="51">
        <f>IF('Town Data'!M134&gt;9,'Town Data'!L134,"*")</f>
        <v>497401.49999999994</v>
      </c>
      <c r="I138" s="22">
        <f t="shared" si="6"/>
        <v>-4.8588643363554104E-2</v>
      </c>
      <c r="J138" s="22">
        <f t="shared" si="7"/>
        <v>-2.7515749627053096E-2</v>
      </c>
      <c r="K138" s="22">
        <f t="shared" si="8"/>
        <v>-0.20047084699181639</v>
      </c>
    </row>
    <row r="139" spans="2:11" x14ac:dyDescent="0.25">
      <c r="B139" s="27" t="str">
        <f>'Town Data'!A135</f>
        <v>READING</v>
      </c>
      <c r="C139" s="49">
        <f>IF('Town Data'!C135&gt;9,'Town Data'!B135,"*")</f>
        <v>1548509.82</v>
      </c>
      <c r="D139" s="50">
        <f>IF('Town Data'!E135&gt;9,'Town Data'!D135,"*")</f>
        <v>745551.13</v>
      </c>
      <c r="E139" s="51" t="str">
        <f>IF('Town Data'!G135&gt;9,'Town Data'!F135,"*")</f>
        <v>*</v>
      </c>
      <c r="F139" s="50">
        <f>IF('Town Data'!I135&gt;9,'Town Data'!H135,"*")</f>
        <v>1364793.8</v>
      </c>
      <c r="G139" s="50">
        <f>IF('Town Data'!K135&gt;9,'Town Data'!J135,"*")</f>
        <v>650078.18000000005</v>
      </c>
      <c r="H139" s="51" t="str">
        <f>IF('Town Data'!M135&gt;9,'Town Data'!L135,"*")</f>
        <v>*</v>
      </c>
      <c r="I139" s="22">
        <f t="shared" si="6"/>
        <v>0.13461082545949432</v>
      </c>
      <c r="J139" s="22">
        <f t="shared" si="7"/>
        <v>0.14686379721282131</v>
      </c>
      <c r="K139" s="22" t="str">
        <f t="shared" si="8"/>
        <v/>
      </c>
    </row>
    <row r="140" spans="2:11" x14ac:dyDescent="0.25">
      <c r="B140" s="27" t="str">
        <f>'Town Data'!A136</f>
        <v>READSBORO</v>
      </c>
      <c r="C140" s="49">
        <f>IF('Town Data'!C136&gt;9,'Town Data'!B136,"*")</f>
        <v>1549460.58</v>
      </c>
      <c r="D140" s="50">
        <f>IF('Town Data'!E136&gt;9,'Town Data'!D136,"*")</f>
        <v>463052.31</v>
      </c>
      <c r="E140" s="51" t="str">
        <f>IF('Town Data'!G136&gt;9,'Town Data'!F136,"*")</f>
        <v>*</v>
      </c>
      <c r="F140" s="50">
        <f>IF('Town Data'!I136&gt;9,'Town Data'!H136,"*")</f>
        <v>1629852.59</v>
      </c>
      <c r="G140" s="50">
        <f>IF('Town Data'!K136&gt;9,'Town Data'!J136,"*")</f>
        <v>407440.46</v>
      </c>
      <c r="H140" s="51" t="str">
        <f>IF('Town Data'!M136&gt;9,'Town Data'!L136,"*")</f>
        <v>*</v>
      </c>
      <c r="I140" s="22">
        <f t="shared" si="6"/>
        <v>-4.9324712242841545E-2</v>
      </c>
      <c r="J140" s="22">
        <f t="shared" si="7"/>
        <v>0.13649074026668823</v>
      </c>
      <c r="K140" s="22" t="str">
        <f t="shared" si="8"/>
        <v/>
      </c>
    </row>
    <row r="141" spans="2:11" x14ac:dyDescent="0.25">
      <c r="B141" s="27" t="str">
        <f>'Town Data'!A137</f>
        <v>RICHFORD</v>
      </c>
      <c r="C141" s="49">
        <f>IF('Town Data'!C137&gt;9,'Town Data'!B137,"*")</f>
        <v>62920707.859999999</v>
      </c>
      <c r="D141" s="50">
        <f>IF('Town Data'!E137&gt;9,'Town Data'!D137,"*")</f>
        <v>3727168.91</v>
      </c>
      <c r="E141" s="51" t="str">
        <f>IF('Town Data'!G137&gt;9,'Town Data'!F137,"*")</f>
        <v>*</v>
      </c>
      <c r="F141" s="50">
        <f>IF('Town Data'!I137&gt;9,'Town Data'!H137,"*")</f>
        <v>91082900.680000007</v>
      </c>
      <c r="G141" s="50">
        <f>IF('Town Data'!K137&gt;9,'Town Data'!J137,"*")</f>
        <v>3373906.42</v>
      </c>
      <c r="H141" s="51">
        <f>IF('Town Data'!M137&gt;9,'Town Data'!L137,"*")</f>
        <v>48238.666666666672</v>
      </c>
      <c r="I141" s="22">
        <f t="shared" si="6"/>
        <v>-0.3091929726628026</v>
      </c>
      <c r="J141" s="22">
        <f t="shared" si="7"/>
        <v>0.10470429408056914</v>
      </c>
      <c r="K141" s="22" t="str">
        <f t="shared" si="8"/>
        <v/>
      </c>
    </row>
    <row r="142" spans="2:11" x14ac:dyDescent="0.25">
      <c r="B142" s="27" t="str">
        <f>'Town Data'!A138</f>
        <v>RICHMOND</v>
      </c>
      <c r="C142" s="49">
        <f>IF('Town Data'!C138&gt;9,'Town Data'!B138,"*")</f>
        <v>108438117.17</v>
      </c>
      <c r="D142" s="50">
        <f>IF('Town Data'!E138&gt;9,'Town Data'!D138,"*")</f>
        <v>29862166.73</v>
      </c>
      <c r="E142" s="51">
        <f>IF('Town Data'!G138&gt;9,'Town Data'!F138,"*")</f>
        <v>928104.16666666674</v>
      </c>
      <c r="F142" s="50">
        <f>IF('Town Data'!I138&gt;9,'Town Data'!H138,"*")</f>
        <v>110565539.25</v>
      </c>
      <c r="G142" s="50">
        <f>IF('Town Data'!K138&gt;9,'Town Data'!J138,"*")</f>
        <v>28445425.609999999</v>
      </c>
      <c r="H142" s="51">
        <f>IF('Town Data'!M138&gt;9,'Town Data'!L138,"*")</f>
        <v>1245659.9999999993</v>
      </c>
      <c r="I142" s="22">
        <f t="shared" si="6"/>
        <v>-1.924127620984762E-2</v>
      </c>
      <c r="J142" s="22">
        <f t="shared" si="7"/>
        <v>4.9805587001023645E-2</v>
      </c>
      <c r="K142" s="22">
        <f t="shared" si="8"/>
        <v>-0.25492978287280055</v>
      </c>
    </row>
    <row r="143" spans="2:11" x14ac:dyDescent="0.25">
      <c r="B143" s="27" t="str">
        <f>'Town Data'!A139</f>
        <v>RIPTON</v>
      </c>
      <c r="C143" s="49">
        <f>IF('Town Data'!C139&gt;9,'Town Data'!B139,"*")</f>
        <v>2528987.98</v>
      </c>
      <c r="D143" s="50">
        <f>IF('Town Data'!E139&gt;9,'Town Data'!D139,"*")</f>
        <v>70543.7</v>
      </c>
      <c r="E143" s="51" t="str">
        <f>IF('Town Data'!G139&gt;9,'Town Data'!F139,"*")</f>
        <v>*</v>
      </c>
      <c r="F143" s="50">
        <f>IF('Town Data'!I139&gt;9,'Town Data'!H139,"*")</f>
        <v>3565220.14</v>
      </c>
      <c r="G143" s="50">
        <f>IF('Town Data'!K139&gt;9,'Town Data'!J139,"*")</f>
        <v>63912.14</v>
      </c>
      <c r="H143" s="51" t="str">
        <f>IF('Town Data'!M139&gt;9,'Town Data'!L139,"*")</f>
        <v>*</v>
      </c>
      <c r="I143" s="22">
        <f t="shared" si="6"/>
        <v>-0.29065025981817777</v>
      </c>
      <c r="J143" s="22">
        <f t="shared" si="7"/>
        <v>0.10376056880586376</v>
      </c>
      <c r="K143" s="22" t="str">
        <f t="shared" si="8"/>
        <v/>
      </c>
    </row>
    <row r="144" spans="2:11" x14ac:dyDescent="0.25">
      <c r="B144" s="27" t="str">
        <f>'Town Data'!A140</f>
        <v>ROCHESTER</v>
      </c>
      <c r="C144" s="49">
        <f>IF('Town Data'!C140&gt;9,'Town Data'!B140,"*")</f>
        <v>27062175.350000001</v>
      </c>
      <c r="D144" s="50">
        <f>IF('Town Data'!E140&gt;9,'Town Data'!D140,"*")</f>
        <v>3207989.78</v>
      </c>
      <c r="E144" s="51" t="str">
        <f>IF('Town Data'!G140&gt;9,'Town Data'!F140,"*")</f>
        <v>*</v>
      </c>
      <c r="F144" s="50">
        <f>IF('Town Data'!I140&gt;9,'Town Data'!H140,"*")</f>
        <v>26456523.989999998</v>
      </c>
      <c r="G144" s="50">
        <f>IF('Town Data'!K140&gt;9,'Town Data'!J140,"*")</f>
        <v>2913035.23</v>
      </c>
      <c r="H144" s="51" t="str">
        <f>IF('Town Data'!M140&gt;9,'Town Data'!L140,"*")</f>
        <v>*</v>
      </c>
      <c r="I144" s="22">
        <f t="shared" si="6"/>
        <v>2.2892325546202758E-2</v>
      </c>
      <c r="J144" s="22">
        <f t="shared" si="7"/>
        <v>0.10125334117569179</v>
      </c>
      <c r="K144" s="22" t="str">
        <f t="shared" si="8"/>
        <v/>
      </c>
    </row>
    <row r="145" spans="2:11" x14ac:dyDescent="0.25">
      <c r="B145" s="27" t="str">
        <f>'Town Data'!A141</f>
        <v>ROCKINGHAM</v>
      </c>
      <c r="C145" s="49">
        <f>IF('Town Data'!C141&gt;9,'Town Data'!B141,"*")</f>
        <v>103710164.3</v>
      </c>
      <c r="D145" s="50">
        <f>IF('Town Data'!E141&gt;9,'Town Data'!D141,"*")</f>
        <v>13278325.720000001</v>
      </c>
      <c r="E145" s="51">
        <f>IF('Town Data'!G141&gt;9,'Town Data'!F141,"*")</f>
        <v>719467.6666666664</v>
      </c>
      <c r="F145" s="50">
        <f>IF('Town Data'!I141&gt;9,'Town Data'!H141,"*")</f>
        <v>110315045.09</v>
      </c>
      <c r="G145" s="50">
        <f>IF('Town Data'!K141&gt;9,'Town Data'!J141,"*")</f>
        <v>15473598.939999999</v>
      </c>
      <c r="H145" s="51">
        <f>IF('Town Data'!M141&gt;9,'Town Data'!L141,"*")</f>
        <v>908939.49999999988</v>
      </c>
      <c r="I145" s="22">
        <f t="shared" si="6"/>
        <v>-5.9872892084769092E-2</v>
      </c>
      <c r="J145" s="22">
        <f t="shared" si="7"/>
        <v>-0.1418721803836541</v>
      </c>
      <c r="K145" s="22">
        <f t="shared" si="8"/>
        <v>-0.20845373463617051</v>
      </c>
    </row>
    <row r="146" spans="2:11" x14ac:dyDescent="0.25">
      <c r="B146" s="27" t="str">
        <f>'Town Data'!A142</f>
        <v>ROXBURY</v>
      </c>
      <c r="C146" s="49">
        <f>IF('Town Data'!C142&gt;9,'Town Data'!B142,"*")</f>
        <v>802100.24</v>
      </c>
      <c r="D146" s="50">
        <f>IF('Town Data'!E142&gt;9,'Town Data'!D142,"*")</f>
        <v>378918.2</v>
      </c>
      <c r="E146" s="51" t="str">
        <f>IF('Town Data'!G142&gt;9,'Town Data'!F142,"*")</f>
        <v>*</v>
      </c>
      <c r="F146" s="50">
        <f>IF('Town Data'!I142&gt;9,'Town Data'!H142,"*")</f>
        <v>927648.14</v>
      </c>
      <c r="G146" s="50">
        <f>IF('Town Data'!K142&gt;9,'Town Data'!J142,"*")</f>
        <v>360640.64</v>
      </c>
      <c r="H146" s="51" t="str">
        <f>IF('Town Data'!M142&gt;9,'Town Data'!L142,"*")</f>
        <v>*</v>
      </c>
      <c r="I146" s="22">
        <f t="shared" si="6"/>
        <v>-0.13534000078952352</v>
      </c>
      <c r="J146" s="22">
        <f t="shared" si="7"/>
        <v>5.0680810681791151E-2</v>
      </c>
      <c r="K146" s="22" t="str">
        <f t="shared" si="8"/>
        <v/>
      </c>
    </row>
    <row r="147" spans="2:11" x14ac:dyDescent="0.25">
      <c r="B147" s="27" t="str">
        <f>'Town Data'!A143</f>
        <v>ROYALTON</v>
      </c>
      <c r="C147" s="49">
        <f>IF('Town Data'!C143&gt;9,'Town Data'!B143,"*")</f>
        <v>68781538.689999998</v>
      </c>
      <c r="D147" s="50">
        <f>IF('Town Data'!E143&gt;9,'Town Data'!D143,"*")</f>
        <v>13162771.859999999</v>
      </c>
      <c r="E147" s="51">
        <f>IF('Town Data'!G143&gt;9,'Town Data'!F143,"*")</f>
        <v>111737.3333333333</v>
      </c>
      <c r="F147" s="50">
        <f>IF('Town Data'!I143&gt;9,'Town Data'!H143,"*")</f>
        <v>61385818.100000001</v>
      </c>
      <c r="G147" s="50">
        <f>IF('Town Data'!K143&gt;9,'Town Data'!J143,"*")</f>
        <v>13365026.35</v>
      </c>
      <c r="H147" s="51">
        <f>IF('Town Data'!M143&gt;9,'Town Data'!L143,"*")</f>
        <v>103989.66666666673</v>
      </c>
      <c r="I147" s="22">
        <f t="shared" si="6"/>
        <v>0.12047930318289586</v>
      </c>
      <c r="J147" s="22">
        <f t="shared" si="7"/>
        <v>-1.5133115693408283E-2</v>
      </c>
      <c r="K147" s="22">
        <f t="shared" si="8"/>
        <v>7.4504197532446151E-2</v>
      </c>
    </row>
    <row r="148" spans="2:11" x14ac:dyDescent="0.25">
      <c r="B148" s="27" t="str">
        <f>'Town Data'!A144</f>
        <v>RUPERT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>
        <f>IF('Town Data'!I144&gt;9,'Town Data'!H144,"*")</f>
        <v>1079214.1499999999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 t="str">
        <f>'Town Data'!A145</f>
        <v>RUTLAND</v>
      </c>
      <c r="C149" s="49">
        <f>IF('Town Data'!C145&gt;9,'Town Data'!B145,"*")</f>
        <v>524178185.44</v>
      </c>
      <c r="D149" s="50">
        <f>IF('Town Data'!E145&gt;9,'Town Data'!D145,"*")</f>
        <v>159934943.88</v>
      </c>
      <c r="E149" s="51">
        <f>IF('Town Data'!G145&gt;9,'Town Data'!F145,"*")</f>
        <v>6762419.0000000028</v>
      </c>
      <c r="F149" s="50">
        <f>IF('Town Data'!I145&gt;9,'Town Data'!H145,"*")</f>
        <v>530245963.06</v>
      </c>
      <c r="G149" s="50">
        <f>IF('Town Data'!K145&gt;9,'Town Data'!J145,"*")</f>
        <v>160687694.16</v>
      </c>
      <c r="H149" s="51">
        <f>IF('Town Data'!M145&gt;9,'Town Data'!L145,"*")</f>
        <v>7812570.166666667</v>
      </c>
      <c r="I149" s="22">
        <f t="shared" si="6"/>
        <v>-1.1443326385708674E-2</v>
      </c>
      <c r="J149" s="22">
        <f t="shared" si="7"/>
        <v>-4.6845546196616177E-3</v>
      </c>
      <c r="K149" s="22">
        <f t="shared" si="8"/>
        <v>-0.13441814207919295</v>
      </c>
    </row>
    <row r="150" spans="2:11" x14ac:dyDescent="0.25">
      <c r="B150" s="27" t="str">
        <f>'Town Data'!A146</f>
        <v>RUTLAND TOWN</v>
      </c>
      <c r="C150" s="49">
        <f>IF('Town Data'!C146&gt;9,'Town Data'!B146,"*")</f>
        <v>275216866.23000002</v>
      </c>
      <c r="D150" s="50">
        <f>IF('Town Data'!E146&gt;9,'Town Data'!D146,"*")</f>
        <v>127888053.14</v>
      </c>
      <c r="E150" s="51">
        <f>IF('Town Data'!G146&gt;9,'Town Data'!F146,"*")</f>
        <v>10028471.666666666</v>
      </c>
      <c r="F150" s="50">
        <f>IF('Town Data'!I146&gt;9,'Town Data'!H146,"*")</f>
        <v>283217008.54000002</v>
      </c>
      <c r="G150" s="50">
        <f>IF('Town Data'!K146&gt;9,'Town Data'!J146,"*")</f>
        <v>125588275.14</v>
      </c>
      <c r="H150" s="51">
        <f>IF('Town Data'!M146&gt;9,'Town Data'!L146,"*")</f>
        <v>11952195.66666667</v>
      </c>
      <c r="I150" s="22">
        <f t="shared" si="6"/>
        <v>-2.8247393584309066E-2</v>
      </c>
      <c r="J150" s="22">
        <f t="shared" si="7"/>
        <v>1.8312043838776462E-2</v>
      </c>
      <c r="K150" s="22">
        <f t="shared" si="8"/>
        <v>-0.16095151498942187</v>
      </c>
    </row>
    <row r="151" spans="2:11" x14ac:dyDescent="0.25">
      <c r="B151" s="27" t="str">
        <f>'Town Data'!A147</f>
        <v>RYEGATE</v>
      </c>
      <c r="C151" s="49">
        <f>IF('Town Data'!C147&gt;9,'Town Data'!B147,"*")</f>
        <v>20688402.359999999</v>
      </c>
      <c r="D151" s="50">
        <f>IF('Town Data'!E147&gt;9,'Town Data'!D147,"*")</f>
        <v>776926.49</v>
      </c>
      <c r="E151" s="51" t="str">
        <f>IF('Town Data'!G147&gt;9,'Town Data'!F147,"*")</f>
        <v>*</v>
      </c>
      <c r="F151" s="50">
        <f>IF('Town Data'!I147&gt;9,'Town Data'!H147,"*")</f>
        <v>24297017.109999999</v>
      </c>
      <c r="G151" s="50">
        <f>IF('Town Data'!K147&gt;9,'Town Data'!J147,"*")</f>
        <v>648813.37</v>
      </c>
      <c r="H151" s="51" t="str">
        <f>IF('Town Data'!M147&gt;9,'Town Data'!L147,"*")</f>
        <v>*</v>
      </c>
      <c r="I151" s="22">
        <f t="shared" si="6"/>
        <v>-0.14852089594630902</v>
      </c>
      <c r="J151" s="22">
        <f t="shared" si="7"/>
        <v>0.19745758321842227</v>
      </c>
      <c r="K151" s="22" t="str">
        <f t="shared" si="8"/>
        <v/>
      </c>
    </row>
    <row r="152" spans="2:11" x14ac:dyDescent="0.25">
      <c r="B152" s="27" t="str">
        <f>'Town Data'!A148</f>
        <v>SALISBURY</v>
      </c>
      <c r="C152" s="49">
        <f>IF('Town Data'!C148&gt;9,'Town Data'!B148,"*")</f>
        <v>2646026.87</v>
      </c>
      <c r="D152" s="50">
        <f>IF('Town Data'!E148&gt;9,'Town Data'!D148,"*")</f>
        <v>877902.77</v>
      </c>
      <c r="E152" s="51" t="str">
        <f>IF('Town Data'!G148&gt;9,'Town Data'!F148,"*")</f>
        <v>*</v>
      </c>
      <c r="F152" s="50">
        <f>IF('Town Data'!I148&gt;9,'Town Data'!H148,"*")</f>
        <v>2364304.13</v>
      </c>
      <c r="G152" s="50">
        <f>IF('Town Data'!K148&gt;9,'Town Data'!J148,"*")</f>
        <v>901243.52</v>
      </c>
      <c r="H152" s="51" t="str">
        <f>IF('Town Data'!M148&gt;9,'Town Data'!L148,"*")</f>
        <v>*</v>
      </c>
      <c r="I152" s="22">
        <f t="shared" si="6"/>
        <v>0.11915672625416436</v>
      </c>
      <c r="J152" s="22">
        <f t="shared" si="7"/>
        <v>-2.5898383158416496E-2</v>
      </c>
      <c r="K152" s="22" t="str">
        <f t="shared" si="8"/>
        <v/>
      </c>
    </row>
    <row r="153" spans="2:11" x14ac:dyDescent="0.25">
      <c r="B153" s="27" t="str">
        <f>'Town Data'!A149</f>
        <v>SHAFTSBURY</v>
      </c>
      <c r="C153" s="49">
        <f>IF('Town Data'!C149&gt;9,'Town Data'!B149,"*")</f>
        <v>86903851.870000005</v>
      </c>
      <c r="D153" s="50">
        <f>IF('Town Data'!E149&gt;9,'Town Data'!D149,"*")</f>
        <v>6230153.4299999997</v>
      </c>
      <c r="E153" s="51" t="str">
        <f>IF('Town Data'!G149&gt;9,'Town Data'!F149,"*")</f>
        <v>*</v>
      </c>
      <c r="F153" s="50">
        <f>IF('Town Data'!I149&gt;9,'Town Data'!H149,"*")</f>
        <v>100411542.12</v>
      </c>
      <c r="G153" s="50">
        <f>IF('Town Data'!K149&gt;9,'Town Data'!J149,"*")</f>
        <v>6288893.4400000004</v>
      </c>
      <c r="H153" s="51" t="str">
        <f>IF('Town Data'!M149&gt;9,'Town Data'!L149,"*")</f>
        <v>*</v>
      </c>
      <c r="I153" s="22">
        <f t="shared" si="6"/>
        <v>-0.1345232825311776</v>
      </c>
      <c r="J153" s="22">
        <f t="shared" si="7"/>
        <v>-9.3402775162939808E-3</v>
      </c>
      <c r="K153" s="22" t="str">
        <f t="shared" si="8"/>
        <v/>
      </c>
    </row>
    <row r="154" spans="2:11" x14ac:dyDescent="0.25">
      <c r="B154" s="27" t="str">
        <f>'Town Data'!A150</f>
        <v>SHARON</v>
      </c>
      <c r="C154" s="49">
        <f>IF('Town Data'!C150&gt;9,'Town Data'!B150,"*")</f>
        <v>7223666.75</v>
      </c>
      <c r="D154" s="50">
        <f>IF('Town Data'!E150&gt;9,'Town Data'!D150,"*")</f>
        <v>1808677.19</v>
      </c>
      <c r="E154" s="51">
        <f>IF('Town Data'!G150&gt;9,'Town Data'!F150,"*")</f>
        <v>775142.66666666674</v>
      </c>
      <c r="F154" s="50">
        <f>IF('Town Data'!I150&gt;9,'Town Data'!H150,"*")</f>
        <v>5605433.0999999996</v>
      </c>
      <c r="G154" s="50">
        <f>IF('Town Data'!K150&gt;9,'Town Data'!J150,"*")</f>
        <v>1645460.6</v>
      </c>
      <c r="H154" s="51">
        <f>IF('Town Data'!M150&gt;9,'Town Data'!L150,"*")</f>
        <v>447605.33333333331</v>
      </c>
      <c r="I154" s="22">
        <f t="shared" si="6"/>
        <v>0.28869020843367132</v>
      </c>
      <c r="J154" s="22">
        <f t="shared" si="7"/>
        <v>9.9192037779573597E-2</v>
      </c>
      <c r="K154" s="22">
        <f t="shared" si="8"/>
        <v>0.73175476014584306</v>
      </c>
    </row>
    <row r="155" spans="2:11" x14ac:dyDescent="0.25">
      <c r="B155" s="27" t="str">
        <f>'Town Data'!A151</f>
        <v>SHELBURNE</v>
      </c>
      <c r="C155" s="49">
        <f>IF('Town Data'!C151&gt;9,'Town Data'!B151,"*")</f>
        <v>372944439.85000002</v>
      </c>
      <c r="D155" s="50">
        <f>IF('Town Data'!E151&gt;9,'Town Data'!D151,"*")</f>
        <v>66671063.549999997</v>
      </c>
      <c r="E155" s="51">
        <f>IF('Town Data'!G151&gt;9,'Town Data'!F151,"*")</f>
        <v>849067.66666666733</v>
      </c>
      <c r="F155" s="50">
        <f>IF('Town Data'!I151&gt;9,'Town Data'!H151,"*")</f>
        <v>358759015.06</v>
      </c>
      <c r="G155" s="50">
        <f>IF('Town Data'!K151&gt;9,'Town Data'!J151,"*")</f>
        <v>68519346.340000004</v>
      </c>
      <c r="H155" s="51">
        <f>IF('Town Data'!M151&gt;9,'Town Data'!L151,"*")</f>
        <v>1519880.5000000009</v>
      </c>
      <c r="I155" s="22">
        <f t="shared" si="6"/>
        <v>3.9540260159393083E-2</v>
      </c>
      <c r="J155" s="22">
        <f t="shared" si="7"/>
        <v>-2.6974612116534773E-2</v>
      </c>
      <c r="K155" s="22">
        <f t="shared" si="8"/>
        <v>-0.44135893139844429</v>
      </c>
    </row>
    <row r="156" spans="2:11" x14ac:dyDescent="0.25">
      <c r="B156" s="27" t="str">
        <f>'Town Data'!A152</f>
        <v>SHELDON</v>
      </c>
      <c r="C156" s="49">
        <f>IF('Town Data'!C152&gt;9,'Town Data'!B152,"*")</f>
        <v>24605642.140000001</v>
      </c>
      <c r="D156" s="50">
        <f>IF('Town Data'!E152&gt;9,'Town Data'!D152,"*")</f>
        <v>2022124.64</v>
      </c>
      <c r="E156" s="51" t="str">
        <f>IF('Town Data'!G152&gt;9,'Town Data'!F152,"*")</f>
        <v>*</v>
      </c>
      <c r="F156" s="50">
        <f>IF('Town Data'!I152&gt;9,'Town Data'!H152,"*")</f>
        <v>42735241.659999996</v>
      </c>
      <c r="G156" s="50">
        <f>IF('Town Data'!K152&gt;9,'Town Data'!J152,"*")</f>
        <v>1671005.13</v>
      </c>
      <c r="H156" s="51" t="str">
        <f>IF('Town Data'!M152&gt;9,'Town Data'!L152,"*")</f>
        <v>*</v>
      </c>
      <c r="I156" s="22">
        <f t="shared" si="6"/>
        <v>-0.42423065404048538</v>
      </c>
      <c r="J156" s="22">
        <f t="shared" si="7"/>
        <v>0.21012473492526024</v>
      </c>
      <c r="K156" s="22" t="str">
        <f t="shared" si="8"/>
        <v/>
      </c>
    </row>
    <row r="157" spans="2:11" x14ac:dyDescent="0.25">
      <c r="B157" s="27" t="str">
        <f>'Town Data'!A153</f>
        <v>SHOREHAM</v>
      </c>
      <c r="C157" s="49">
        <f>IF('Town Data'!C153&gt;9,'Town Data'!B153,"*")</f>
        <v>63425629.030000001</v>
      </c>
      <c r="D157" s="50">
        <f>IF('Town Data'!E153&gt;9,'Town Data'!D153,"*")</f>
        <v>2047295.22</v>
      </c>
      <c r="E157" s="51" t="str">
        <f>IF('Town Data'!G153&gt;9,'Town Data'!F153,"*")</f>
        <v>*</v>
      </c>
      <c r="F157" s="50">
        <f>IF('Town Data'!I153&gt;9,'Town Data'!H153,"*")</f>
        <v>46068676.189999998</v>
      </c>
      <c r="G157" s="50">
        <f>IF('Town Data'!K153&gt;9,'Town Data'!J153,"*")</f>
        <v>1842712.66</v>
      </c>
      <c r="H157" s="51" t="str">
        <f>IF('Town Data'!M153&gt;9,'Town Data'!L153,"*")</f>
        <v>*</v>
      </c>
      <c r="I157" s="22">
        <f t="shared" si="6"/>
        <v>0.37676257004683866</v>
      </c>
      <c r="J157" s="22">
        <f t="shared" si="7"/>
        <v>0.11102249658392213</v>
      </c>
      <c r="K157" s="22" t="str">
        <f t="shared" si="8"/>
        <v/>
      </c>
    </row>
    <row r="158" spans="2:11" x14ac:dyDescent="0.25">
      <c r="B158" s="27" t="str">
        <f>'Town Data'!A154</f>
        <v>SHREWSBURY</v>
      </c>
      <c r="C158" s="49">
        <f>IF('Town Data'!C154&gt;9,'Town Data'!B154,"*")</f>
        <v>1808562.42</v>
      </c>
      <c r="D158" s="50">
        <f>IF('Town Data'!E154&gt;9,'Town Data'!D154,"*")</f>
        <v>1229362.92</v>
      </c>
      <c r="E158" s="51" t="str">
        <f>IF('Town Data'!G154&gt;9,'Town Data'!F154,"*")</f>
        <v>*</v>
      </c>
      <c r="F158" s="50">
        <f>IF('Town Data'!I154&gt;9,'Town Data'!H154,"*")</f>
        <v>1822646.78</v>
      </c>
      <c r="G158" s="50">
        <f>IF('Town Data'!K154&gt;9,'Town Data'!J154,"*")</f>
        <v>1203949.3799999999</v>
      </c>
      <c r="H158" s="51" t="str">
        <f>IF('Town Data'!M154&gt;9,'Town Data'!L154,"*")</f>
        <v>*</v>
      </c>
      <c r="I158" s="22">
        <f t="shared" si="6"/>
        <v>-7.7274215468123245E-3</v>
      </c>
      <c r="J158" s="22">
        <f t="shared" si="7"/>
        <v>2.1108478829899011E-2</v>
      </c>
      <c r="K158" s="22" t="str">
        <f t="shared" si="8"/>
        <v/>
      </c>
    </row>
    <row r="159" spans="2:11" x14ac:dyDescent="0.25">
      <c r="B159" s="27" t="str">
        <f>'Town Data'!A155</f>
        <v>SOUTH BURLINGTON</v>
      </c>
      <c r="C159" s="49">
        <f>IF('Town Data'!C155&gt;9,'Town Data'!B155,"*")</f>
        <v>1416079058.4400001</v>
      </c>
      <c r="D159" s="50">
        <f>IF('Town Data'!E155&gt;9,'Town Data'!D155,"*")</f>
        <v>311642192.22000003</v>
      </c>
      <c r="E159" s="51">
        <f>IF('Town Data'!G155&gt;9,'Town Data'!F155,"*")</f>
        <v>18478153.166666664</v>
      </c>
      <c r="F159" s="50">
        <f>IF('Town Data'!I155&gt;9,'Town Data'!H155,"*")</f>
        <v>1668478731.49</v>
      </c>
      <c r="G159" s="50">
        <f>IF('Town Data'!K155&gt;9,'Town Data'!J155,"*")</f>
        <v>338045233.64999998</v>
      </c>
      <c r="H159" s="51">
        <f>IF('Town Data'!M155&gt;9,'Town Data'!L155,"*")</f>
        <v>16909274.5</v>
      </c>
      <c r="I159" s="22">
        <f t="shared" si="6"/>
        <v>-0.15127533140599264</v>
      </c>
      <c r="J159" s="22">
        <f t="shared" si="7"/>
        <v>-7.8105054595553683E-2</v>
      </c>
      <c r="K159" s="22">
        <f t="shared" si="8"/>
        <v>9.2782139568830357E-2</v>
      </c>
    </row>
    <row r="160" spans="2:11" x14ac:dyDescent="0.25">
      <c r="B160" s="27" t="str">
        <f>'Town Data'!A156</f>
        <v>SOUTH HERO</v>
      </c>
      <c r="C160" s="49">
        <f>IF('Town Data'!C156&gt;9,'Town Data'!B156,"*")</f>
        <v>18883097.079999998</v>
      </c>
      <c r="D160" s="50">
        <f>IF('Town Data'!E156&gt;9,'Town Data'!D156,"*")</f>
        <v>6348491.7800000003</v>
      </c>
      <c r="E160" s="51" t="str">
        <f>IF('Town Data'!G156&gt;9,'Town Data'!F156,"*")</f>
        <v>*</v>
      </c>
      <c r="F160" s="50">
        <f>IF('Town Data'!I156&gt;9,'Town Data'!H156,"*")</f>
        <v>18996538.039999999</v>
      </c>
      <c r="G160" s="50">
        <f>IF('Town Data'!K156&gt;9,'Town Data'!J156,"*")</f>
        <v>5579210.7199999997</v>
      </c>
      <c r="H160" s="51">
        <f>IF('Town Data'!M156&gt;9,'Town Data'!L156,"*")</f>
        <v>90744</v>
      </c>
      <c r="I160" s="22">
        <f t="shared" si="6"/>
        <v>-5.9716649297432145E-3</v>
      </c>
      <c r="J160" s="22">
        <f t="shared" si="7"/>
        <v>0.13788349259552624</v>
      </c>
      <c r="K160" s="22" t="str">
        <f t="shared" si="8"/>
        <v/>
      </c>
    </row>
    <row r="161" spans="2:11" x14ac:dyDescent="0.25">
      <c r="B161" s="27" t="str">
        <f>'Town Data'!A157</f>
        <v>SPRINGFIELD</v>
      </c>
      <c r="C161" s="49">
        <f>IF('Town Data'!C157&gt;9,'Town Data'!B157,"*")</f>
        <v>185543935.97999999</v>
      </c>
      <c r="D161" s="50">
        <f>IF('Town Data'!E157&gt;9,'Town Data'!D157,"*")</f>
        <v>54553559.299999997</v>
      </c>
      <c r="E161" s="51">
        <f>IF('Town Data'!G157&gt;9,'Town Data'!F157,"*")</f>
        <v>1726712.166666667</v>
      </c>
      <c r="F161" s="50">
        <f>IF('Town Data'!I157&gt;9,'Town Data'!H157,"*")</f>
        <v>187561527.34</v>
      </c>
      <c r="G161" s="50">
        <f>IF('Town Data'!K157&gt;9,'Town Data'!J157,"*")</f>
        <v>54665124.920000002</v>
      </c>
      <c r="H161" s="51">
        <f>IF('Town Data'!M157&gt;9,'Town Data'!L157,"*")</f>
        <v>2655975.8333333298</v>
      </c>
      <c r="I161" s="22">
        <f t="shared" si="6"/>
        <v>-1.0756957402797477E-2</v>
      </c>
      <c r="J161" s="22">
        <f t="shared" si="7"/>
        <v>-2.0408920708271704E-3</v>
      </c>
      <c r="K161" s="22">
        <f t="shared" si="8"/>
        <v>-0.34987655196410761</v>
      </c>
    </row>
    <row r="162" spans="2:11" x14ac:dyDescent="0.25">
      <c r="B162" s="27" t="str">
        <f>'Town Data'!A158</f>
        <v>ST ALBANS</v>
      </c>
      <c r="C162" s="49">
        <f>IF('Town Data'!C158&gt;9,'Town Data'!B158,"*")</f>
        <v>640045345.15999997</v>
      </c>
      <c r="D162" s="50">
        <f>IF('Town Data'!E158&gt;9,'Town Data'!D158,"*")</f>
        <v>85255035.739999995</v>
      </c>
      <c r="E162" s="51">
        <f>IF('Town Data'!G158&gt;9,'Town Data'!F158,"*")</f>
        <v>3147367.3333333298</v>
      </c>
      <c r="F162" s="50">
        <f>IF('Town Data'!I158&gt;9,'Town Data'!H158,"*")</f>
        <v>694498607.83000004</v>
      </c>
      <c r="G162" s="50">
        <f>IF('Town Data'!K158&gt;9,'Town Data'!J158,"*")</f>
        <v>77913075.760000005</v>
      </c>
      <c r="H162" s="51">
        <f>IF('Town Data'!M158&gt;9,'Town Data'!L158,"*")</f>
        <v>3686055.8333333395</v>
      </c>
      <c r="I162" s="22">
        <f t="shared" si="6"/>
        <v>-7.8406582901789187E-2</v>
      </c>
      <c r="J162" s="22">
        <f t="shared" si="7"/>
        <v>9.4232706235546887E-2</v>
      </c>
      <c r="K162" s="22">
        <f t="shared" si="8"/>
        <v>-0.14614225186949165</v>
      </c>
    </row>
    <row r="163" spans="2:11" x14ac:dyDescent="0.25">
      <c r="B163" s="27" t="str">
        <f>'Town Data'!A159</f>
        <v>ST ALBANS TOWN</v>
      </c>
      <c r="C163" s="49">
        <f>IF('Town Data'!C159&gt;9,'Town Data'!B159,"*")</f>
        <v>355833419.63</v>
      </c>
      <c r="D163" s="50">
        <f>IF('Town Data'!E159&gt;9,'Town Data'!D159,"*")</f>
        <v>90098623.959999993</v>
      </c>
      <c r="E163" s="51">
        <f>IF('Town Data'!G159&gt;9,'Town Data'!F159,"*")</f>
        <v>1011208.8333333337</v>
      </c>
      <c r="F163" s="50">
        <f>IF('Town Data'!I159&gt;9,'Town Data'!H159,"*")</f>
        <v>341937958.25999999</v>
      </c>
      <c r="G163" s="50">
        <f>IF('Town Data'!K159&gt;9,'Town Data'!J159,"*")</f>
        <v>88917543.230000004</v>
      </c>
      <c r="H163" s="51">
        <f>IF('Town Data'!M159&gt;9,'Town Data'!L159,"*")</f>
        <v>1376179.5000000012</v>
      </c>
      <c r="I163" s="22">
        <f t="shared" si="6"/>
        <v>4.0637375975188711E-2</v>
      </c>
      <c r="J163" s="22">
        <f t="shared" si="7"/>
        <v>1.328287632672135E-2</v>
      </c>
      <c r="K163" s="22">
        <f t="shared" si="8"/>
        <v>-0.26520571383796021</v>
      </c>
    </row>
    <row r="164" spans="2:11" x14ac:dyDescent="0.25">
      <c r="B164" s="27" t="str">
        <f>'Town Data'!A160</f>
        <v>ST JOHNSBURY</v>
      </c>
      <c r="C164" s="49">
        <f>IF('Town Data'!C160&gt;9,'Town Data'!B160,"*")</f>
        <v>301796843.31999999</v>
      </c>
      <c r="D164" s="50">
        <f>IF('Town Data'!E160&gt;9,'Town Data'!D160,"*")</f>
        <v>77678129.030000001</v>
      </c>
      <c r="E164" s="51">
        <f>IF('Town Data'!G160&gt;9,'Town Data'!F160,"*")</f>
        <v>1864614.333333334</v>
      </c>
      <c r="F164" s="50">
        <f>IF('Town Data'!I160&gt;9,'Town Data'!H160,"*")</f>
        <v>304810896</v>
      </c>
      <c r="G164" s="50">
        <f>IF('Town Data'!K160&gt;9,'Town Data'!J160,"*")</f>
        <v>78056935.409999996</v>
      </c>
      <c r="H164" s="51">
        <f>IF('Town Data'!M160&gt;9,'Town Data'!L160,"*")</f>
        <v>2440131.833333333</v>
      </c>
      <c r="I164" s="22">
        <f t="shared" si="6"/>
        <v>-9.888270791999533E-3</v>
      </c>
      <c r="J164" s="22">
        <f t="shared" si="7"/>
        <v>-4.8529496835903931E-3</v>
      </c>
      <c r="K164" s="22">
        <f t="shared" si="8"/>
        <v>-0.23585508460574262</v>
      </c>
    </row>
    <row r="165" spans="2:11" x14ac:dyDescent="0.25">
      <c r="B165" s="27" t="str">
        <f>'Town Data'!A161</f>
        <v>STAMFORD</v>
      </c>
      <c r="C165" s="49">
        <f>IF('Town Data'!C161&gt;9,'Town Data'!B161,"*")</f>
        <v>2217543.38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2238117.14</v>
      </c>
      <c r="G165" s="50">
        <f>IF('Town Data'!K161&gt;9,'Town Data'!J161,"*")</f>
        <v>1381870.19</v>
      </c>
      <c r="H165" s="51" t="str">
        <f>IF('Town Data'!M161&gt;9,'Town Data'!L161,"*")</f>
        <v>*</v>
      </c>
      <c r="I165" s="22">
        <f t="shared" si="6"/>
        <v>-9.1924411069923898E-3</v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 t="str">
        <f>'Town Data'!A162</f>
        <v>STARKSBORO</v>
      </c>
      <c r="C166" s="49">
        <f>IF('Town Data'!C162&gt;9,'Town Data'!B162,"*")</f>
        <v>2985046.11</v>
      </c>
      <c r="D166" s="50">
        <f>IF('Town Data'!E162&gt;9,'Town Data'!D162,"*")</f>
        <v>906522.94</v>
      </c>
      <c r="E166" s="51" t="str">
        <f>IF('Town Data'!G162&gt;9,'Town Data'!F162,"*")</f>
        <v>*</v>
      </c>
      <c r="F166" s="50">
        <f>IF('Town Data'!I162&gt;9,'Town Data'!H162,"*")</f>
        <v>2581889.42</v>
      </c>
      <c r="G166" s="50">
        <f>IF('Town Data'!K162&gt;9,'Town Data'!J162,"*")</f>
        <v>906964.16</v>
      </c>
      <c r="H166" s="51" t="str">
        <f>IF('Town Data'!M162&gt;9,'Town Data'!L162,"*")</f>
        <v>*</v>
      </c>
      <c r="I166" s="22">
        <f t="shared" si="6"/>
        <v>0.15614793061121879</v>
      </c>
      <c r="J166" s="22">
        <f t="shared" si="7"/>
        <v>-4.864800831822158E-4</v>
      </c>
      <c r="K166" s="22" t="str">
        <f t="shared" si="8"/>
        <v/>
      </c>
    </row>
    <row r="167" spans="2:11" x14ac:dyDescent="0.25">
      <c r="B167" s="27" t="str">
        <f>'Town Data'!A163</f>
        <v>STOCKBRIDGE</v>
      </c>
      <c r="C167" s="49">
        <f>IF('Town Data'!C163&gt;9,'Town Data'!B163,"*")</f>
        <v>7478809.8300000001</v>
      </c>
      <c r="D167" s="50">
        <f>IF('Town Data'!E163&gt;9,'Town Data'!D163,"*")</f>
        <v>605324.89</v>
      </c>
      <c r="E167" s="51" t="str">
        <f>IF('Town Data'!G163&gt;9,'Town Data'!F163,"*")</f>
        <v>*</v>
      </c>
      <c r="F167" s="50">
        <f>IF('Town Data'!I163&gt;9,'Town Data'!H163,"*")</f>
        <v>10975195.52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>
        <f t="shared" si="6"/>
        <v>-0.31857160846278931</v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 t="str">
        <f>'Town Data'!A164</f>
        <v>STOWE</v>
      </c>
      <c r="C168" s="49">
        <f>IF('Town Data'!C164&gt;9,'Town Data'!B164,"*")</f>
        <v>197764567.38999999</v>
      </c>
      <c r="D168" s="50">
        <f>IF('Town Data'!E164&gt;9,'Town Data'!D164,"*")</f>
        <v>94916332.510000005</v>
      </c>
      <c r="E168" s="51">
        <f>IF('Town Data'!G164&gt;9,'Town Data'!F164,"*")</f>
        <v>4376053.833333334</v>
      </c>
      <c r="F168" s="50">
        <f>IF('Town Data'!I164&gt;9,'Town Data'!H164,"*")</f>
        <v>204709981.63999999</v>
      </c>
      <c r="G168" s="50">
        <f>IF('Town Data'!K164&gt;9,'Town Data'!J164,"*")</f>
        <v>98474510.719999999</v>
      </c>
      <c r="H168" s="51">
        <f>IF('Town Data'!M164&gt;9,'Town Data'!L164,"*")</f>
        <v>6169849.833333334</v>
      </c>
      <c r="I168" s="22">
        <f t="shared" si="6"/>
        <v>-3.3928068354840191E-2</v>
      </c>
      <c r="J168" s="22">
        <f t="shared" si="7"/>
        <v>-3.6132986942349274E-2</v>
      </c>
      <c r="K168" s="22">
        <f t="shared" si="8"/>
        <v>-0.29073576317997363</v>
      </c>
    </row>
    <row r="169" spans="2:11" x14ac:dyDescent="0.25">
      <c r="B169" s="27" t="str">
        <f>'Town Data'!A165</f>
        <v>STRAFFORD</v>
      </c>
      <c r="C169" s="49">
        <f>IF('Town Data'!C165&gt;9,'Town Data'!B165,"*")</f>
        <v>4453867.37</v>
      </c>
      <c r="D169" s="50">
        <f>IF('Town Data'!E165&gt;9,'Town Data'!D165,"*")</f>
        <v>610362.49</v>
      </c>
      <c r="E169" s="51" t="str">
        <f>IF('Town Data'!G165&gt;9,'Town Data'!F165,"*")</f>
        <v>*</v>
      </c>
      <c r="F169" s="50">
        <f>IF('Town Data'!I165&gt;9,'Town Data'!H165,"*")</f>
        <v>4529225.08</v>
      </c>
      <c r="G169" s="50">
        <f>IF('Town Data'!K165&gt;9,'Town Data'!J165,"*")</f>
        <v>634062.48</v>
      </c>
      <c r="H169" s="51" t="str">
        <f>IF('Town Data'!M165&gt;9,'Town Data'!L165,"*")</f>
        <v>*</v>
      </c>
      <c r="I169" s="22">
        <f t="shared" si="6"/>
        <v>-1.6638102251257506E-2</v>
      </c>
      <c r="J169" s="22">
        <f t="shared" si="7"/>
        <v>-3.7378004136122342E-2</v>
      </c>
      <c r="K169" s="22" t="str">
        <f t="shared" si="8"/>
        <v/>
      </c>
    </row>
    <row r="170" spans="2:11" x14ac:dyDescent="0.25">
      <c r="B170" s="27" t="str">
        <f>'Town Data'!A166</f>
        <v>STRATTON</v>
      </c>
      <c r="C170" s="49">
        <f>IF('Town Data'!C166&gt;9,'Town Data'!B166,"*")</f>
        <v>76760562.489999995</v>
      </c>
      <c r="D170" s="50">
        <f>IF('Town Data'!E166&gt;9,'Town Data'!D166,"*")</f>
        <v>27934962.809999999</v>
      </c>
      <c r="E170" s="51" t="str">
        <f>IF('Town Data'!G166&gt;9,'Town Data'!F166,"*")</f>
        <v>*</v>
      </c>
      <c r="F170" s="50">
        <f>IF('Town Data'!I166&gt;9,'Town Data'!H166,"*")</f>
        <v>87202523.099999994</v>
      </c>
      <c r="G170" s="50">
        <f>IF('Town Data'!K166&gt;9,'Town Data'!J166,"*")</f>
        <v>30271238.510000002</v>
      </c>
      <c r="H170" s="51" t="str">
        <f>IF('Town Data'!M166&gt;9,'Town Data'!L166,"*")</f>
        <v>*</v>
      </c>
      <c r="I170" s="22">
        <f t="shared" si="6"/>
        <v>-0.11974378995921507</v>
      </c>
      <c r="J170" s="22">
        <f t="shared" si="7"/>
        <v>-7.7178067862278654E-2</v>
      </c>
      <c r="K170" s="22" t="str">
        <f t="shared" si="8"/>
        <v/>
      </c>
    </row>
    <row r="171" spans="2:11" x14ac:dyDescent="0.25">
      <c r="B171" s="27" t="str">
        <f>'Town Data'!A167</f>
        <v>SUDBURY</v>
      </c>
      <c r="C171" s="49">
        <f>IF('Town Data'!C167&gt;9,'Town Data'!B167,"*")</f>
        <v>775014.11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>
        <f>IF('Town Data'!I167&gt;9,'Town Data'!H167,"*")</f>
        <v>676810.46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>
        <f t="shared" si="6"/>
        <v>0.14509771317659603</v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 t="str">
        <f>'Town Data'!A168</f>
        <v>SUNDERLAND</v>
      </c>
      <c r="C172" s="49">
        <f>IF('Town Data'!C168&gt;9,'Town Data'!B168,"*")</f>
        <v>3278315.93</v>
      </c>
      <c r="D172" s="50">
        <f>IF('Town Data'!E168&gt;9,'Town Data'!D168,"*")</f>
        <v>502899.41</v>
      </c>
      <c r="E172" s="51" t="str">
        <f>IF('Town Data'!G168&gt;9,'Town Data'!F168,"*")</f>
        <v>*</v>
      </c>
      <c r="F172" s="50">
        <f>IF('Town Data'!I168&gt;9,'Town Data'!H168,"*")</f>
        <v>4130501.81</v>
      </c>
      <c r="G172" s="50">
        <f>IF('Town Data'!K168&gt;9,'Town Data'!J168,"*")</f>
        <v>413780.54</v>
      </c>
      <c r="H172" s="51" t="str">
        <f>IF('Town Data'!M168&gt;9,'Town Data'!L168,"*")</f>
        <v>*</v>
      </c>
      <c r="I172" s="22">
        <f t="shared" si="6"/>
        <v>-0.20631533871667759</v>
      </c>
      <c r="J172" s="22">
        <f t="shared" si="7"/>
        <v>0.2153771417089842</v>
      </c>
      <c r="K172" s="22" t="str">
        <f t="shared" si="8"/>
        <v/>
      </c>
    </row>
    <row r="173" spans="2:11" x14ac:dyDescent="0.25">
      <c r="B173" s="27" t="str">
        <f>'Town Data'!A169</f>
        <v>SUTTON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>
        <f>IF('Town Data'!I169&gt;9,'Town Data'!H169,"*")</f>
        <v>722064.92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 t="str">
        <f>'Town Data'!A170</f>
        <v>SWANTON</v>
      </c>
      <c r="C174" s="49">
        <f>IF('Town Data'!C170&gt;9,'Town Data'!B170,"*")</f>
        <v>179049898.71000001</v>
      </c>
      <c r="D174" s="50">
        <f>IF('Town Data'!E170&gt;9,'Town Data'!D170,"*")</f>
        <v>27620226.489999998</v>
      </c>
      <c r="E174" s="51">
        <f>IF('Town Data'!G170&gt;9,'Town Data'!F170,"*")</f>
        <v>409990.66666666593</v>
      </c>
      <c r="F174" s="50">
        <f>IF('Town Data'!I170&gt;9,'Town Data'!H170,"*")</f>
        <v>189802895.41</v>
      </c>
      <c r="G174" s="50">
        <f>IF('Town Data'!K170&gt;9,'Town Data'!J170,"*")</f>
        <v>29324035.440000001</v>
      </c>
      <c r="H174" s="51">
        <f>IF('Town Data'!M170&gt;9,'Town Data'!L170,"*")</f>
        <v>404552.99999999994</v>
      </c>
      <c r="I174" s="22">
        <f t="shared" si="6"/>
        <v>-5.6653491385218635E-2</v>
      </c>
      <c r="J174" s="22">
        <f t="shared" si="7"/>
        <v>-5.8102813082673142E-2</v>
      </c>
      <c r="K174" s="22">
        <f t="shared" si="8"/>
        <v>1.3441172520450939E-2</v>
      </c>
    </row>
    <row r="175" spans="2:11" x14ac:dyDescent="0.25">
      <c r="B175" s="27" t="str">
        <f>'Town Data'!A171</f>
        <v>THETFORD</v>
      </c>
      <c r="C175" s="49">
        <f>IF('Town Data'!C171&gt;9,'Town Data'!B171,"*")</f>
        <v>15701279.08</v>
      </c>
      <c r="D175" s="50">
        <f>IF('Town Data'!E171&gt;9,'Town Data'!D171,"*")</f>
        <v>6170539.4299999997</v>
      </c>
      <c r="E175" s="51">
        <f>IF('Town Data'!G171&gt;9,'Town Data'!F171,"*")</f>
        <v>111363.83333333337</v>
      </c>
      <c r="F175" s="50">
        <f>IF('Town Data'!I171&gt;9,'Town Data'!H171,"*")</f>
        <v>16752928.310000001</v>
      </c>
      <c r="G175" s="50">
        <f>IF('Town Data'!K171&gt;9,'Town Data'!J171,"*")</f>
        <v>6403447.71</v>
      </c>
      <c r="H175" s="51">
        <f>IF('Town Data'!M171&gt;9,'Town Data'!L171,"*")</f>
        <v>188536.3333333334</v>
      </c>
      <c r="I175" s="22">
        <f t="shared" si="6"/>
        <v>-6.2774054215480643E-2</v>
      </c>
      <c r="J175" s="22">
        <f t="shared" si="7"/>
        <v>-3.6372324808130629E-2</v>
      </c>
      <c r="K175" s="22">
        <f t="shared" si="8"/>
        <v>-0.40932428585825192</v>
      </c>
    </row>
    <row r="176" spans="2:11" x14ac:dyDescent="0.25">
      <c r="B176" s="27" t="str">
        <f>'Town Data'!A172</f>
        <v>TOPSHAM</v>
      </c>
      <c r="C176" s="49">
        <f>IF('Town Data'!C172&gt;9,'Town Data'!B172,"*")</f>
        <v>2422991.04</v>
      </c>
      <c r="D176" s="50">
        <f>IF('Town Data'!E172&gt;9,'Town Data'!D172,"*")</f>
        <v>404979.81</v>
      </c>
      <c r="E176" s="51" t="str">
        <f>IF('Town Data'!G172&gt;9,'Town Data'!F172,"*")</f>
        <v>*</v>
      </c>
      <c r="F176" s="50">
        <f>IF('Town Data'!I172&gt;9,'Town Data'!H172,"*")</f>
        <v>3997579.99</v>
      </c>
      <c r="G176" s="50">
        <f>IF('Town Data'!K172&gt;9,'Town Data'!J172,"*")</f>
        <v>409843.25</v>
      </c>
      <c r="H176" s="51" t="str">
        <f>IF('Town Data'!M172&gt;9,'Town Data'!L172,"*")</f>
        <v>*</v>
      </c>
      <c r="I176" s="22">
        <f t="shared" si="6"/>
        <v>-0.3938855392359516</v>
      </c>
      <c r="J176" s="22">
        <f t="shared" si="7"/>
        <v>-1.186658557875481E-2</v>
      </c>
      <c r="K176" s="22" t="str">
        <f t="shared" si="8"/>
        <v/>
      </c>
    </row>
    <row r="177" spans="2:11" x14ac:dyDescent="0.25">
      <c r="B177" s="27" t="str">
        <f>'Town Data'!A173</f>
        <v>TOWNSHEND</v>
      </c>
      <c r="C177" s="49">
        <f>IF('Town Data'!C173&gt;9,'Town Data'!B173,"*")</f>
        <v>15536175.15</v>
      </c>
      <c r="D177" s="50">
        <f>IF('Town Data'!E173&gt;9,'Town Data'!D173,"*")</f>
        <v>3099865.22</v>
      </c>
      <c r="E177" s="51" t="str">
        <f>IF('Town Data'!G173&gt;9,'Town Data'!F173,"*")</f>
        <v>*</v>
      </c>
      <c r="F177" s="50">
        <f>IF('Town Data'!I173&gt;9,'Town Data'!H173,"*")</f>
        <v>15374434.59</v>
      </c>
      <c r="G177" s="50">
        <f>IF('Town Data'!K173&gt;9,'Town Data'!J173,"*")</f>
        <v>2920452.24</v>
      </c>
      <c r="H177" s="51" t="str">
        <f>IF('Town Data'!M173&gt;9,'Town Data'!L173,"*")</f>
        <v>*</v>
      </c>
      <c r="I177" s="22">
        <f t="shared" si="6"/>
        <v>1.0520098092270756E-2</v>
      </c>
      <c r="J177" s="22">
        <f t="shared" si="7"/>
        <v>6.1433286784378288E-2</v>
      </c>
      <c r="K177" s="22" t="str">
        <f t="shared" si="8"/>
        <v/>
      </c>
    </row>
    <row r="178" spans="2:11" x14ac:dyDescent="0.25">
      <c r="B178" s="27" t="str">
        <f>'Town Data'!A174</f>
        <v>TROY</v>
      </c>
      <c r="C178" s="49">
        <f>IF('Town Data'!C174&gt;9,'Town Data'!B174,"*")</f>
        <v>43412300.68</v>
      </c>
      <c r="D178" s="50">
        <f>IF('Town Data'!E174&gt;9,'Town Data'!D174,"*")</f>
        <v>3914935.44</v>
      </c>
      <c r="E178" s="51">
        <f>IF('Town Data'!G174&gt;9,'Town Data'!F174,"*")</f>
        <v>899265.49999999965</v>
      </c>
      <c r="F178" s="50">
        <f>IF('Town Data'!I174&gt;9,'Town Data'!H174,"*")</f>
        <v>42134503.810000002</v>
      </c>
      <c r="G178" s="50">
        <f>IF('Town Data'!K174&gt;9,'Town Data'!J174,"*")</f>
        <v>3667500.13</v>
      </c>
      <c r="H178" s="51">
        <f>IF('Town Data'!M174&gt;9,'Town Data'!L174,"*")</f>
        <v>814220.49999999953</v>
      </c>
      <c r="I178" s="22">
        <f t="shared" si="6"/>
        <v>3.0326614875116464E-2</v>
      </c>
      <c r="J178" s="22">
        <f t="shared" si="7"/>
        <v>6.7467021466744992E-2</v>
      </c>
      <c r="K178" s="22">
        <f t="shared" si="8"/>
        <v>0.10444959319987665</v>
      </c>
    </row>
    <row r="179" spans="2:11" x14ac:dyDescent="0.25">
      <c r="B179" s="27" t="str">
        <f>'Town Data'!A175</f>
        <v>TUNBRIDGE</v>
      </c>
      <c r="C179" s="49">
        <f>IF('Town Data'!C175&gt;9,'Town Data'!B175,"*")</f>
        <v>2142359.0699999998</v>
      </c>
      <c r="D179" s="50">
        <f>IF('Town Data'!E175&gt;9,'Town Data'!D175,"*")</f>
        <v>1244210.72</v>
      </c>
      <c r="E179" s="51">
        <f>IF('Town Data'!G175&gt;9,'Town Data'!F175,"*")</f>
        <v>311201.66666666674</v>
      </c>
      <c r="F179" s="50">
        <f>IF('Town Data'!I175&gt;9,'Town Data'!H175,"*")</f>
        <v>2405356.15</v>
      </c>
      <c r="G179" s="50">
        <f>IF('Town Data'!K175&gt;9,'Town Data'!J175,"*")</f>
        <v>1323629.74</v>
      </c>
      <c r="H179" s="51" t="str">
        <f>IF('Town Data'!M175&gt;9,'Town Data'!L175,"*")</f>
        <v>*</v>
      </c>
      <c r="I179" s="22">
        <f t="shared" si="6"/>
        <v>-0.10933810363176368</v>
      </c>
      <c r="J179" s="22">
        <f t="shared" si="7"/>
        <v>-6.0000933493682317E-2</v>
      </c>
      <c r="K179" s="22" t="str">
        <f t="shared" si="8"/>
        <v/>
      </c>
    </row>
    <row r="180" spans="2:11" x14ac:dyDescent="0.25">
      <c r="B180" s="27" t="str">
        <f>'Town Data'!A176</f>
        <v>UNDERHILL</v>
      </c>
      <c r="C180" s="49">
        <f>IF('Town Data'!C176&gt;9,'Town Data'!B176,"*")</f>
        <v>30559417.260000002</v>
      </c>
      <c r="D180" s="50">
        <f>IF('Town Data'!E176&gt;9,'Town Data'!D176,"*")</f>
        <v>3627179.74</v>
      </c>
      <c r="E180" s="51">
        <f>IF('Town Data'!G176&gt;9,'Town Data'!F176,"*")</f>
        <v>15899.333333333338</v>
      </c>
      <c r="F180" s="50">
        <f>IF('Town Data'!I176&gt;9,'Town Data'!H176,"*")</f>
        <v>32908193.800000001</v>
      </c>
      <c r="G180" s="50">
        <f>IF('Town Data'!K176&gt;9,'Town Data'!J176,"*")</f>
        <v>3974547.94</v>
      </c>
      <c r="H180" s="51">
        <f>IF('Town Data'!M176&gt;9,'Town Data'!L176,"*")</f>
        <v>76662.5</v>
      </c>
      <c r="I180" s="22">
        <f t="shared" si="6"/>
        <v>-7.1373608478019809E-2</v>
      </c>
      <c r="J180" s="22">
        <f t="shared" si="7"/>
        <v>-8.7398165840213704E-2</v>
      </c>
      <c r="K180" s="22">
        <f t="shared" si="8"/>
        <v>-0.79260611989782048</v>
      </c>
    </row>
    <row r="181" spans="2:11" x14ac:dyDescent="0.25">
      <c r="B181" s="27" t="str">
        <f>'Town Data'!A177</f>
        <v>VERGENNES</v>
      </c>
      <c r="C181" s="49">
        <f>IF('Town Data'!C177&gt;9,'Town Data'!B177,"*")</f>
        <v>113546475.09</v>
      </c>
      <c r="D181" s="50">
        <f>IF('Town Data'!E177&gt;9,'Town Data'!D177,"*")</f>
        <v>17220831.25</v>
      </c>
      <c r="E181" s="51">
        <f>IF('Town Data'!G177&gt;9,'Town Data'!F177,"*")</f>
        <v>1384271.5000000033</v>
      </c>
      <c r="F181" s="50">
        <f>IF('Town Data'!I177&gt;9,'Town Data'!H177,"*")</f>
        <v>175264371.11000001</v>
      </c>
      <c r="G181" s="50">
        <f>IF('Town Data'!K177&gt;9,'Town Data'!J177,"*")</f>
        <v>18343643.539999999</v>
      </c>
      <c r="H181" s="51">
        <f>IF('Town Data'!M177&gt;9,'Town Data'!L177,"*")</f>
        <v>3602584.6666666665</v>
      </c>
      <c r="I181" s="22">
        <f t="shared" si="6"/>
        <v>-0.35214171385275117</v>
      </c>
      <c r="J181" s="22">
        <f t="shared" si="7"/>
        <v>-6.1209883824421454E-2</v>
      </c>
      <c r="K181" s="22">
        <f t="shared" si="8"/>
        <v>-0.61575601184112727</v>
      </c>
    </row>
    <row r="182" spans="2:11" x14ac:dyDescent="0.25">
      <c r="B182" s="27" t="str">
        <f>'Town Data'!A178</f>
        <v>VERNON</v>
      </c>
      <c r="C182" s="49">
        <f>IF('Town Data'!C178&gt;9,'Town Data'!B178,"*")</f>
        <v>18053299.300000001</v>
      </c>
      <c r="D182" s="50">
        <f>IF('Town Data'!E178&gt;9,'Town Data'!D178,"*")</f>
        <v>5205419.8</v>
      </c>
      <c r="E182" s="51">
        <f>IF('Town Data'!G178&gt;9,'Town Data'!F178,"*")</f>
        <v>299002.16666666674</v>
      </c>
      <c r="F182" s="50">
        <f>IF('Town Data'!I178&gt;9,'Town Data'!H178,"*")</f>
        <v>21867396.100000001</v>
      </c>
      <c r="G182" s="50">
        <f>IF('Town Data'!K178&gt;9,'Town Data'!J178,"*")</f>
        <v>5424493.5800000001</v>
      </c>
      <c r="H182" s="51">
        <f>IF('Town Data'!M178&gt;9,'Town Data'!L178,"*")</f>
        <v>314320.83333333366</v>
      </c>
      <c r="I182" s="22">
        <f t="shared" si="6"/>
        <v>-0.17441934021582023</v>
      </c>
      <c r="J182" s="22">
        <f t="shared" si="7"/>
        <v>-4.0386033602790299E-2</v>
      </c>
      <c r="K182" s="22">
        <f t="shared" si="8"/>
        <v>-4.8735766268542716E-2</v>
      </c>
    </row>
    <row r="183" spans="2:11" x14ac:dyDescent="0.25">
      <c r="B183" s="27" t="str">
        <f>'Town Data'!A179</f>
        <v>VERSHIRE</v>
      </c>
      <c r="C183" s="49">
        <f>IF('Town Data'!C179&gt;9,'Town Data'!B179,"*")</f>
        <v>2683096.06</v>
      </c>
      <c r="D183" s="50">
        <f>IF('Town Data'!E179&gt;9,'Town Data'!D179,"*")</f>
        <v>116390.65</v>
      </c>
      <c r="E183" s="51" t="str">
        <f>IF('Town Data'!G179&gt;9,'Town Data'!F179,"*")</f>
        <v>*</v>
      </c>
      <c r="F183" s="50">
        <f>IF('Town Data'!I179&gt;9,'Town Data'!H179,"*")</f>
        <v>1852908.41</v>
      </c>
      <c r="G183" s="50">
        <f>IF('Town Data'!K179&gt;9,'Town Data'!J179,"*")</f>
        <v>94822.7</v>
      </c>
      <c r="H183" s="51" t="str">
        <f>IF('Town Data'!M179&gt;9,'Town Data'!L179,"*")</f>
        <v>*</v>
      </c>
      <c r="I183" s="22">
        <f t="shared" si="6"/>
        <v>0.44804570237770153</v>
      </c>
      <c r="J183" s="22">
        <f t="shared" si="7"/>
        <v>0.2274555565281309</v>
      </c>
      <c r="K183" s="22" t="str">
        <f t="shared" si="8"/>
        <v/>
      </c>
    </row>
    <row r="184" spans="2:11" x14ac:dyDescent="0.25">
      <c r="B184" s="27" t="str">
        <f>'Town Data'!A180</f>
        <v>WAITSFIELD</v>
      </c>
      <c r="C184" s="49">
        <f>IF('Town Data'!C180&gt;9,'Town Data'!B180,"*")</f>
        <v>116763925.37</v>
      </c>
      <c r="D184" s="50">
        <f>IF('Town Data'!E180&gt;9,'Town Data'!D180,"*")</f>
        <v>35144735.159999996</v>
      </c>
      <c r="E184" s="51">
        <f>IF('Town Data'!G180&gt;9,'Town Data'!F180,"*")</f>
        <v>658412.00000000035</v>
      </c>
      <c r="F184" s="50">
        <f>IF('Town Data'!I180&gt;9,'Town Data'!H180,"*")</f>
        <v>120153370.44</v>
      </c>
      <c r="G184" s="50">
        <f>IF('Town Data'!K180&gt;9,'Town Data'!J180,"*")</f>
        <v>35307094.950000003</v>
      </c>
      <c r="H184" s="51">
        <f>IF('Town Data'!M180&gt;9,'Town Data'!L180,"*")</f>
        <v>917428.66666666663</v>
      </c>
      <c r="I184" s="22">
        <f t="shared" si="6"/>
        <v>-2.8209321616096922E-2</v>
      </c>
      <c r="J184" s="22">
        <f t="shared" si="7"/>
        <v>-4.5985032251996856E-3</v>
      </c>
      <c r="K184" s="22">
        <f t="shared" si="8"/>
        <v>-0.28232894401235875</v>
      </c>
    </row>
    <row r="185" spans="2:11" x14ac:dyDescent="0.25">
      <c r="B185" s="27" t="str">
        <f>'Town Data'!A181</f>
        <v>WALDEN</v>
      </c>
      <c r="C185" s="49">
        <f>IF('Town Data'!C181&gt;9,'Town Data'!B181,"*")</f>
        <v>497546.87</v>
      </c>
      <c r="D185" s="50">
        <f>IF('Town Data'!E181&gt;9,'Town Data'!D181,"*")</f>
        <v>220137.32</v>
      </c>
      <c r="E185" s="51" t="str">
        <f>IF('Town Data'!G181&gt;9,'Town Data'!F181,"*")</f>
        <v>*</v>
      </c>
      <c r="F185" s="50">
        <f>IF('Town Data'!I181&gt;9,'Town Data'!H181,"*")</f>
        <v>193837.12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>
        <f t="shared" si="6"/>
        <v>1.5668296660618979</v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 t="str">
        <f>'Town Data'!A182</f>
        <v>WALLINGFORD</v>
      </c>
      <c r="C186" s="49">
        <f>IF('Town Data'!C182&gt;9,'Town Data'!B182,"*")</f>
        <v>9578578.5700000003</v>
      </c>
      <c r="D186" s="50">
        <f>IF('Town Data'!E182&gt;9,'Town Data'!D182,"*")</f>
        <v>4051268.8</v>
      </c>
      <c r="E186" s="51" t="str">
        <f>IF('Town Data'!G182&gt;9,'Town Data'!F182,"*")</f>
        <v>*</v>
      </c>
      <c r="F186" s="50">
        <f>IF('Town Data'!I182&gt;9,'Town Data'!H182,"*")</f>
        <v>10654215.51</v>
      </c>
      <c r="G186" s="50">
        <f>IF('Town Data'!K182&gt;9,'Town Data'!J182,"*")</f>
        <v>4182160.85</v>
      </c>
      <c r="H186" s="51" t="str">
        <f>IF('Town Data'!M182&gt;9,'Town Data'!L182,"*")</f>
        <v>*</v>
      </c>
      <c r="I186" s="22">
        <f t="shared" si="6"/>
        <v>-0.10095881193602771</v>
      </c>
      <c r="J186" s="22">
        <f t="shared" si="7"/>
        <v>-3.1297708217033371E-2</v>
      </c>
      <c r="K186" s="22" t="str">
        <f t="shared" si="8"/>
        <v/>
      </c>
    </row>
    <row r="187" spans="2:11" x14ac:dyDescent="0.25">
      <c r="B187" s="27" t="str">
        <f>'Town Data'!A183</f>
        <v>WARDSBORO</v>
      </c>
      <c r="C187" s="49">
        <f>IF('Town Data'!C183&gt;9,'Town Data'!B183,"*")</f>
        <v>2824293.9</v>
      </c>
      <c r="D187" s="50">
        <f>IF('Town Data'!E183&gt;9,'Town Data'!D183,"*")</f>
        <v>1033496.33</v>
      </c>
      <c r="E187" s="51" t="str">
        <f>IF('Town Data'!G183&gt;9,'Town Data'!F183,"*")</f>
        <v>*</v>
      </c>
      <c r="F187" s="50">
        <f>IF('Town Data'!I183&gt;9,'Town Data'!H183,"*")</f>
        <v>3492240.58</v>
      </c>
      <c r="G187" s="50">
        <f>IF('Town Data'!K183&gt;9,'Town Data'!J183,"*")</f>
        <v>1103942.1399999999</v>
      </c>
      <c r="H187" s="51" t="str">
        <f>IF('Town Data'!M183&gt;9,'Town Data'!L183,"*")</f>
        <v>*</v>
      </c>
      <c r="I187" s="22">
        <f t="shared" si="6"/>
        <v>-0.19126594079036793</v>
      </c>
      <c r="J187" s="22">
        <f t="shared" si="7"/>
        <v>-6.3812954907219999E-2</v>
      </c>
      <c r="K187" s="22" t="str">
        <f t="shared" si="8"/>
        <v/>
      </c>
    </row>
    <row r="188" spans="2:11" x14ac:dyDescent="0.25">
      <c r="B188" s="27" t="str">
        <f>'Town Data'!A184</f>
        <v>WARREN</v>
      </c>
      <c r="C188" s="49">
        <f>IF('Town Data'!C184&gt;9,'Town Data'!B184,"*")</f>
        <v>60532939.68</v>
      </c>
      <c r="D188" s="50">
        <f>IF('Town Data'!E184&gt;9,'Town Data'!D184,"*")</f>
        <v>25008805.93</v>
      </c>
      <c r="E188" s="51">
        <f>IF('Town Data'!G184&gt;9,'Town Data'!F184,"*")</f>
        <v>172852.99999999994</v>
      </c>
      <c r="F188" s="50">
        <f>IF('Town Data'!I184&gt;9,'Town Data'!H184,"*")</f>
        <v>58303729.619999997</v>
      </c>
      <c r="G188" s="50">
        <f>IF('Town Data'!K184&gt;9,'Town Data'!J184,"*")</f>
        <v>28156957.699999999</v>
      </c>
      <c r="H188" s="51">
        <f>IF('Town Data'!M184&gt;9,'Town Data'!L184,"*")</f>
        <v>129576.16666666667</v>
      </c>
      <c r="I188" s="22">
        <f t="shared" si="6"/>
        <v>3.8234433277752333E-2</v>
      </c>
      <c r="J188" s="22">
        <f t="shared" si="7"/>
        <v>-0.111807241518852</v>
      </c>
      <c r="K188" s="22">
        <f t="shared" si="8"/>
        <v>0.3339876031729081</v>
      </c>
    </row>
    <row r="189" spans="2:11" x14ac:dyDescent="0.25">
      <c r="B189" s="27" t="str">
        <f>'Town Data'!A185</f>
        <v>WASHINGTON</v>
      </c>
      <c r="C189" s="49">
        <f>IF('Town Data'!C185&gt;9,'Town Data'!B185,"*")</f>
        <v>1555605.41</v>
      </c>
      <c r="D189" s="50">
        <f>IF('Town Data'!E185&gt;9,'Town Data'!D185,"*")</f>
        <v>938116.08</v>
      </c>
      <c r="E189" s="51" t="str">
        <f>IF('Town Data'!G185&gt;9,'Town Data'!F185,"*")</f>
        <v>*</v>
      </c>
      <c r="F189" s="50">
        <f>IF('Town Data'!I185&gt;9,'Town Data'!H185,"*")</f>
        <v>2530559.09</v>
      </c>
      <c r="G189" s="50">
        <f>IF('Town Data'!K185&gt;9,'Town Data'!J185,"*")</f>
        <v>867405.11</v>
      </c>
      <c r="H189" s="51" t="str">
        <f>IF('Town Data'!M185&gt;9,'Town Data'!L185,"*")</f>
        <v>*</v>
      </c>
      <c r="I189" s="22">
        <f t="shared" si="6"/>
        <v>-0.38527204673967919</v>
      </c>
      <c r="J189" s="22">
        <f t="shared" si="7"/>
        <v>8.1520121549664343E-2</v>
      </c>
      <c r="K189" s="22" t="str">
        <f t="shared" si="8"/>
        <v/>
      </c>
    </row>
    <row r="190" spans="2:11" x14ac:dyDescent="0.25">
      <c r="B190" s="27" t="str">
        <f>'Town Data'!A186</f>
        <v>WATERBURY</v>
      </c>
      <c r="C190" s="49">
        <f>IF('Town Data'!C186&gt;9,'Town Data'!B186,"*")</f>
        <v>158073769.09</v>
      </c>
      <c r="D190" s="50">
        <f>IF('Town Data'!E186&gt;9,'Town Data'!D186,"*")</f>
        <v>38260710.340000004</v>
      </c>
      <c r="E190" s="51">
        <f>IF('Town Data'!G186&gt;9,'Town Data'!F186,"*")</f>
        <v>3929428.0000000033</v>
      </c>
      <c r="F190" s="50">
        <f>IF('Town Data'!I186&gt;9,'Town Data'!H186,"*")</f>
        <v>145500640.31999999</v>
      </c>
      <c r="G190" s="50">
        <f>IF('Town Data'!K186&gt;9,'Town Data'!J186,"*")</f>
        <v>37400800.18</v>
      </c>
      <c r="H190" s="51">
        <f>IF('Town Data'!M186&gt;9,'Town Data'!L186,"*")</f>
        <v>4713932.8333333302</v>
      </c>
      <c r="I190" s="22">
        <f t="shared" si="6"/>
        <v>8.6412875863280683E-2</v>
      </c>
      <c r="J190" s="22">
        <f t="shared" si="7"/>
        <v>2.2991758354406519E-2</v>
      </c>
      <c r="K190" s="22">
        <f t="shared" si="8"/>
        <v>-0.16642257347960251</v>
      </c>
    </row>
    <row r="191" spans="2:11" x14ac:dyDescent="0.25">
      <c r="B191" s="27" t="str">
        <f>'Town Data'!A187</f>
        <v>WATERFORD</v>
      </c>
      <c r="C191" s="49">
        <f>IF('Town Data'!C187&gt;9,'Town Data'!B187,"*")</f>
        <v>12639690.32</v>
      </c>
      <c r="D191" s="50">
        <f>IF('Town Data'!E187&gt;9,'Town Data'!D187,"*")</f>
        <v>1660323.59</v>
      </c>
      <c r="E191" s="51" t="str">
        <f>IF('Town Data'!G187&gt;9,'Town Data'!F187,"*")</f>
        <v>*</v>
      </c>
      <c r="F191" s="50">
        <f>IF('Town Data'!I187&gt;9,'Town Data'!H187,"*")</f>
        <v>8909349.7699999996</v>
      </c>
      <c r="G191" s="50">
        <f>IF('Town Data'!K187&gt;9,'Town Data'!J187,"*")</f>
        <v>1351079.25</v>
      </c>
      <c r="H191" s="51" t="str">
        <f>IF('Town Data'!M187&gt;9,'Town Data'!L187,"*")</f>
        <v>*</v>
      </c>
      <c r="I191" s="22">
        <f t="shared" si="6"/>
        <v>0.4186995287311524</v>
      </c>
      <c r="J191" s="22">
        <f t="shared" si="7"/>
        <v>0.22888689912157267</v>
      </c>
      <c r="K191" s="22" t="str">
        <f t="shared" si="8"/>
        <v/>
      </c>
    </row>
    <row r="192" spans="2:11" x14ac:dyDescent="0.25">
      <c r="B192" s="27" t="str">
        <f>'Town Data'!A188</f>
        <v>WATERVILLE</v>
      </c>
      <c r="C192" s="49">
        <f>IF('Town Data'!C188&gt;9,'Town Data'!B188,"*")</f>
        <v>1283734.3700000001</v>
      </c>
      <c r="D192" s="50">
        <f>IF('Town Data'!E188&gt;9,'Town Data'!D188,"*")</f>
        <v>281136.42</v>
      </c>
      <c r="E192" s="51" t="str">
        <f>IF('Town Data'!G188&gt;9,'Town Data'!F188,"*")</f>
        <v>*</v>
      </c>
      <c r="F192" s="50">
        <f>IF('Town Data'!I188&gt;9,'Town Data'!H188,"*")</f>
        <v>1113959.8600000001</v>
      </c>
      <c r="G192" s="50">
        <f>IF('Town Data'!K188&gt;9,'Town Data'!J188,"*")</f>
        <v>300908.07</v>
      </c>
      <c r="H192" s="51" t="str">
        <f>IF('Town Data'!M188&gt;9,'Town Data'!L188,"*")</f>
        <v>*</v>
      </c>
      <c r="I192" s="22">
        <f t="shared" si="6"/>
        <v>0.15240630842838448</v>
      </c>
      <c r="J192" s="22">
        <f t="shared" si="7"/>
        <v>-6.5706612654157212E-2</v>
      </c>
      <c r="K192" s="22" t="str">
        <f t="shared" si="8"/>
        <v/>
      </c>
    </row>
    <row r="193" spans="2:11" x14ac:dyDescent="0.25">
      <c r="B193" s="27" t="str">
        <f>'Town Data'!A189</f>
        <v>WEATHERSFIELD</v>
      </c>
      <c r="C193" s="49">
        <f>IF('Town Data'!C189&gt;9,'Town Data'!B189,"*")</f>
        <v>20595990.879999999</v>
      </c>
      <c r="D193" s="50">
        <f>IF('Town Data'!E189&gt;9,'Town Data'!D189,"*")</f>
        <v>4233844.47</v>
      </c>
      <c r="E193" s="51">
        <f>IF('Town Data'!G189&gt;9,'Town Data'!F189,"*")</f>
        <v>490176.49999999965</v>
      </c>
      <c r="F193" s="50">
        <f>IF('Town Data'!I189&gt;9,'Town Data'!H189,"*")</f>
        <v>21212513.32</v>
      </c>
      <c r="G193" s="50">
        <f>IF('Town Data'!K189&gt;9,'Town Data'!J189,"*")</f>
        <v>4226598.03</v>
      </c>
      <c r="H193" s="51">
        <f>IF('Town Data'!M189&gt;9,'Town Data'!L189,"*")</f>
        <v>652552.1666666664</v>
      </c>
      <c r="I193" s="22">
        <f t="shared" si="6"/>
        <v>-2.9064092062052804E-2</v>
      </c>
      <c r="J193" s="22">
        <f t="shared" si="7"/>
        <v>1.7144852547048288E-3</v>
      </c>
      <c r="K193" s="22">
        <f t="shared" si="8"/>
        <v>-0.24883170259951143</v>
      </c>
    </row>
    <row r="194" spans="2:11" x14ac:dyDescent="0.25">
      <c r="B194" s="27" t="str">
        <f>'Town Data'!A190</f>
        <v>WELLS</v>
      </c>
      <c r="C194" s="49">
        <f>IF('Town Data'!C190&gt;9,'Town Data'!B190,"*")</f>
        <v>2768334.84</v>
      </c>
      <c r="D194" s="50">
        <f>IF('Town Data'!E190&gt;9,'Town Data'!D190,"*")</f>
        <v>510679.49</v>
      </c>
      <c r="E194" s="51" t="str">
        <f>IF('Town Data'!G190&gt;9,'Town Data'!F190,"*")</f>
        <v>*</v>
      </c>
      <c r="F194" s="50">
        <f>IF('Town Data'!I190&gt;9,'Town Data'!H190,"*")</f>
        <v>2842511.18</v>
      </c>
      <c r="G194" s="50">
        <f>IF('Town Data'!K190&gt;9,'Town Data'!J190,"*")</f>
        <v>584714.55000000005</v>
      </c>
      <c r="H194" s="51" t="str">
        <f>IF('Town Data'!M190&gt;9,'Town Data'!L190,"*")</f>
        <v>*</v>
      </c>
      <c r="I194" s="22">
        <f t="shared" si="6"/>
        <v>-2.6095355586253248E-2</v>
      </c>
      <c r="J194" s="22">
        <f t="shared" si="7"/>
        <v>-0.12661744093763366</v>
      </c>
      <c r="K194" s="22" t="str">
        <f t="shared" si="8"/>
        <v/>
      </c>
    </row>
    <row r="195" spans="2:11" x14ac:dyDescent="0.25">
      <c r="B195" s="27" t="str">
        <f>'Town Data'!A191</f>
        <v>WEST HAVEN</v>
      </c>
      <c r="C195" s="49">
        <f>IF('Town Data'!C191&gt;9,'Town Data'!B191,"*")</f>
        <v>1216505.83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>
        <f>IF('Town Data'!I191&gt;9,'Town Data'!H191,"*")</f>
        <v>1217231.6200000001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>
        <f t="shared" si="6"/>
        <v>-5.9626285422986075E-4</v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 t="str">
        <f>'Town Data'!A192</f>
        <v>WEST RUTLAND</v>
      </c>
      <c r="C196" s="49">
        <f>IF('Town Data'!C192&gt;9,'Town Data'!B192,"*")</f>
        <v>70195038.260000005</v>
      </c>
      <c r="D196" s="50">
        <f>IF('Town Data'!E192&gt;9,'Town Data'!D192,"*")</f>
        <v>10538007.359999999</v>
      </c>
      <c r="E196" s="51">
        <f>IF('Town Data'!G192&gt;9,'Town Data'!F192,"*")</f>
        <v>218140.66666666663</v>
      </c>
      <c r="F196" s="50">
        <f>IF('Town Data'!I192&gt;9,'Town Data'!H192,"*")</f>
        <v>62104321.909999996</v>
      </c>
      <c r="G196" s="50">
        <f>IF('Town Data'!K192&gt;9,'Town Data'!J192,"*")</f>
        <v>9990568.0999999996</v>
      </c>
      <c r="H196" s="51">
        <f>IF('Town Data'!M192&gt;9,'Town Data'!L192,"*")</f>
        <v>387037.33333333372</v>
      </c>
      <c r="I196" s="22">
        <f t="shared" si="6"/>
        <v>0.13027622073911166</v>
      </c>
      <c r="J196" s="22">
        <f t="shared" si="7"/>
        <v>5.479560867014157E-2</v>
      </c>
      <c r="K196" s="22">
        <f t="shared" si="8"/>
        <v>-0.43638339798400222</v>
      </c>
    </row>
    <row r="197" spans="2:11" x14ac:dyDescent="0.25">
      <c r="B197" s="27" t="str">
        <f>'Town Data'!A193</f>
        <v>WEST WINDSOR</v>
      </c>
      <c r="C197" s="49">
        <f>IF('Town Data'!C193&gt;9,'Town Data'!B193,"*")</f>
        <v>2704589.15</v>
      </c>
      <c r="D197" s="50">
        <f>IF('Town Data'!E193&gt;9,'Town Data'!D193,"*")</f>
        <v>545592.97</v>
      </c>
      <c r="E197" s="51" t="str">
        <f>IF('Town Data'!G193&gt;9,'Town Data'!F193,"*")</f>
        <v>*</v>
      </c>
      <c r="F197" s="50">
        <f>IF('Town Data'!I193&gt;9,'Town Data'!H193,"*")</f>
        <v>2480416.3199999998</v>
      </c>
      <c r="G197" s="50">
        <f>IF('Town Data'!K193&gt;9,'Town Data'!J193,"*")</f>
        <v>464585.96</v>
      </c>
      <c r="H197" s="51">
        <f>IF('Town Data'!M193&gt;9,'Town Data'!L193,"*")</f>
        <v>54967.166666666693</v>
      </c>
      <c r="I197" s="22">
        <f t="shared" si="6"/>
        <v>9.0377098470308434E-2</v>
      </c>
      <c r="J197" s="22">
        <f t="shared" si="7"/>
        <v>0.17436387875346027</v>
      </c>
      <c r="K197" s="22" t="str">
        <f t="shared" si="8"/>
        <v/>
      </c>
    </row>
    <row r="198" spans="2:11" x14ac:dyDescent="0.25">
      <c r="B198" s="27" t="str">
        <f>'Town Data'!A194</f>
        <v>WESTFIELD</v>
      </c>
      <c r="C198" s="49">
        <f>IF('Town Data'!C194&gt;9,'Town Data'!B194,"*")</f>
        <v>7114051.04</v>
      </c>
      <c r="D198" s="50">
        <f>IF('Town Data'!E194&gt;9,'Town Data'!D194,"*")</f>
        <v>1021022.44</v>
      </c>
      <c r="E198" s="51" t="str">
        <f>IF('Town Data'!G194&gt;9,'Town Data'!F194,"*")</f>
        <v>*</v>
      </c>
      <c r="F198" s="50">
        <f>IF('Town Data'!I194&gt;9,'Town Data'!H194,"*")</f>
        <v>6619499.4199999999</v>
      </c>
      <c r="G198" s="50">
        <f>IF('Town Data'!K194&gt;9,'Town Data'!J194,"*")</f>
        <v>1021851.7</v>
      </c>
      <c r="H198" s="51" t="str">
        <f>IF('Town Data'!M194&gt;9,'Town Data'!L194,"*")</f>
        <v>*</v>
      </c>
      <c r="I198" s="22">
        <f t="shared" ref="I198:I261" si="9">IFERROR((C198-F198)/F198,"")</f>
        <v>7.4711332175024209E-2</v>
      </c>
      <c r="J198" s="22">
        <f t="shared" ref="J198:J261" si="10">IFERROR((D198-G198)/G198,"")</f>
        <v>-8.1152676068357995E-4</v>
      </c>
      <c r="K198" s="22" t="str">
        <f t="shared" ref="K198:K261" si="11">IFERROR((E198-H198)/H198,"")</f>
        <v/>
      </c>
    </row>
    <row r="199" spans="2:11" x14ac:dyDescent="0.25">
      <c r="B199" s="27" t="str">
        <f>'Town Data'!A195</f>
        <v>WESTFORD</v>
      </c>
      <c r="C199" s="49">
        <f>IF('Town Data'!C195&gt;9,'Town Data'!B195,"*")</f>
        <v>16082011.539999999</v>
      </c>
      <c r="D199" s="50">
        <f>IF('Town Data'!E195&gt;9,'Town Data'!D195,"*")</f>
        <v>778393.36</v>
      </c>
      <c r="E199" s="51" t="str">
        <f>IF('Town Data'!G195&gt;9,'Town Data'!F195,"*")</f>
        <v>*</v>
      </c>
      <c r="F199" s="50">
        <f>IF('Town Data'!I195&gt;9,'Town Data'!H195,"*")</f>
        <v>14780523.48</v>
      </c>
      <c r="G199" s="50">
        <f>IF('Town Data'!K195&gt;9,'Town Data'!J195,"*")</f>
        <v>1289636.71</v>
      </c>
      <c r="H199" s="51" t="str">
        <f>IF('Town Data'!M195&gt;9,'Town Data'!L195,"*")</f>
        <v>*</v>
      </c>
      <c r="I199" s="22">
        <f t="shared" si="9"/>
        <v>8.80542601729285E-2</v>
      </c>
      <c r="J199" s="22">
        <f t="shared" si="10"/>
        <v>-0.39642431549579571</v>
      </c>
      <c r="K199" s="22" t="str">
        <f t="shared" si="11"/>
        <v/>
      </c>
    </row>
    <row r="200" spans="2:11" x14ac:dyDescent="0.25">
      <c r="B200" s="27" t="str">
        <f>'Town Data'!A196</f>
        <v>WESTMINSTER</v>
      </c>
      <c r="C200" s="49">
        <f>IF('Town Data'!C196&gt;9,'Town Data'!B196,"*")</f>
        <v>55594515.25</v>
      </c>
      <c r="D200" s="50">
        <f>IF('Town Data'!E196&gt;9,'Town Data'!D196,"*")</f>
        <v>6751230.8300000001</v>
      </c>
      <c r="E200" s="51">
        <f>IF('Town Data'!G196&gt;9,'Town Data'!F196,"*")</f>
        <v>517397.16666666628</v>
      </c>
      <c r="F200" s="50">
        <f>IF('Town Data'!I196&gt;9,'Town Data'!H196,"*")</f>
        <v>51099248.009999998</v>
      </c>
      <c r="G200" s="50">
        <f>IF('Town Data'!K196&gt;9,'Town Data'!J196,"*")</f>
        <v>6424990.21</v>
      </c>
      <c r="H200" s="51">
        <f>IF('Town Data'!M196&gt;9,'Town Data'!L196,"*")</f>
        <v>454064.50000000012</v>
      </c>
      <c r="I200" s="22">
        <f t="shared" si="9"/>
        <v>8.7971299286445259E-2</v>
      </c>
      <c r="J200" s="22">
        <f t="shared" si="10"/>
        <v>5.0776827565002645E-2</v>
      </c>
      <c r="K200" s="22">
        <f t="shared" si="11"/>
        <v>0.13947944987257568</v>
      </c>
    </row>
    <row r="201" spans="2:11" x14ac:dyDescent="0.25">
      <c r="B201" s="27" t="str">
        <f>'Town Data'!A197</f>
        <v>WESTON</v>
      </c>
      <c r="C201" s="49">
        <f>IF('Town Data'!C197&gt;9,'Town Data'!B197,"*")</f>
        <v>7532441.5099999998</v>
      </c>
      <c r="D201" s="50">
        <f>IF('Town Data'!E197&gt;9,'Town Data'!D197,"*")</f>
        <v>3779197.14</v>
      </c>
      <c r="E201" s="51" t="str">
        <f>IF('Town Data'!G197&gt;9,'Town Data'!F197,"*")</f>
        <v>*</v>
      </c>
      <c r="F201" s="50">
        <f>IF('Town Data'!I197&gt;9,'Town Data'!H197,"*")</f>
        <v>9469670.3000000007</v>
      </c>
      <c r="G201" s="50">
        <f>IF('Town Data'!K197&gt;9,'Town Data'!J197,"*")</f>
        <v>5104798.37</v>
      </c>
      <c r="H201" s="51" t="str">
        <f>IF('Town Data'!M197&gt;9,'Town Data'!L197,"*")</f>
        <v>*</v>
      </c>
      <c r="I201" s="22">
        <f t="shared" si="9"/>
        <v>-0.20457193636403589</v>
      </c>
      <c r="J201" s="22">
        <f t="shared" si="10"/>
        <v>-0.25967749045492661</v>
      </c>
      <c r="K201" s="22" t="str">
        <f t="shared" si="11"/>
        <v/>
      </c>
    </row>
    <row r="202" spans="2:11" x14ac:dyDescent="0.25">
      <c r="B202" s="27" t="str">
        <f>'Town Data'!A198</f>
        <v>WEYBRIDGE</v>
      </c>
      <c r="C202" s="49">
        <f>IF('Town Data'!C198&gt;9,'Town Data'!B198,"*")</f>
        <v>2882310</v>
      </c>
      <c r="D202" s="50">
        <f>IF('Town Data'!E198&gt;9,'Town Data'!D198,"*")</f>
        <v>366590.47</v>
      </c>
      <c r="E202" s="51" t="str">
        <f>IF('Town Data'!G198&gt;9,'Town Data'!F198,"*")</f>
        <v>*</v>
      </c>
      <c r="F202" s="50">
        <f>IF('Town Data'!I198&gt;9,'Town Data'!H198,"*")</f>
        <v>1720706.89</v>
      </c>
      <c r="G202" s="50">
        <f>IF('Town Data'!K198&gt;9,'Town Data'!J198,"*")</f>
        <v>398629.25</v>
      </c>
      <c r="H202" s="51" t="str">
        <f>IF('Town Data'!M198&gt;9,'Town Data'!L198,"*")</f>
        <v>*</v>
      </c>
      <c r="I202" s="22">
        <f t="shared" si="9"/>
        <v>0.67507320203733256</v>
      </c>
      <c r="J202" s="22">
        <f t="shared" si="10"/>
        <v>-8.0372376086300809E-2</v>
      </c>
      <c r="K202" s="22" t="str">
        <f t="shared" si="11"/>
        <v/>
      </c>
    </row>
    <row r="203" spans="2:11" x14ac:dyDescent="0.25">
      <c r="B203" s="27" t="str">
        <f>'Town Data'!A199</f>
        <v>WHEELOCK</v>
      </c>
      <c r="C203" s="49">
        <f>IF('Town Data'!C199&gt;9,'Town Data'!B199,"*")</f>
        <v>1394435.96</v>
      </c>
      <c r="D203" s="50">
        <f>IF('Town Data'!E199&gt;9,'Town Data'!D199,"*")</f>
        <v>457815.68</v>
      </c>
      <c r="E203" s="51" t="str">
        <f>IF('Town Data'!G199&gt;9,'Town Data'!F199,"*")</f>
        <v>*</v>
      </c>
      <c r="F203" s="50">
        <f>IF('Town Data'!I199&gt;9,'Town Data'!H199,"*")</f>
        <v>1094101.47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>
        <f t="shared" si="9"/>
        <v>0.27450332371822878</v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 t="str">
        <f>'Town Data'!A200</f>
        <v>WHITING</v>
      </c>
      <c r="C204" s="49">
        <f>IF('Town Data'!C200&gt;9,'Town Data'!B200,"*")</f>
        <v>3837448.75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>
        <f>IF('Town Data'!I200&gt;9,'Town Data'!H200,"*")</f>
        <v>4105690.03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>
        <f t="shared" si="9"/>
        <v>-6.5334031073943449E-2</v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 t="str">
        <f>'Town Data'!A201</f>
        <v>WHITINGHAM</v>
      </c>
      <c r="C205" s="49">
        <f>IF('Town Data'!C201&gt;9,'Town Data'!B201,"*")</f>
        <v>7524817.2199999997</v>
      </c>
      <c r="D205" s="50">
        <f>IF('Town Data'!E201&gt;9,'Town Data'!D201,"*")</f>
        <v>1458202.46</v>
      </c>
      <c r="E205" s="51">
        <f>IF('Town Data'!G201&gt;9,'Town Data'!F201,"*")</f>
        <v>159009.33333333328</v>
      </c>
      <c r="F205" s="50">
        <f>IF('Town Data'!I201&gt;9,'Town Data'!H201,"*")</f>
        <v>7135622.2199999997</v>
      </c>
      <c r="G205" s="50">
        <f>IF('Town Data'!K201&gt;9,'Town Data'!J201,"*")</f>
        <v>1442352.54</v>
      </c>
      <c r="H205" s="51">
        <f>IF('Town Data'!M201&gt;9,'Town Data'!L201,"*")</f>
        <v>234647.33333333328</v>
      </c>
      <c r="I205" s="22">
        <f t="shared" si="9"/>
        <v>5.4542545555333506E-2</v>
      </c>
      <c r="J205" s="22">
        <f t="shared" si="10"/>
        <v>1.0988936172289699E-2</v>
      </c>
      <c r="K205" s="22">
        <f t="shared" si="11"/>
        <v>-0.32234757977219719</v>
      </c>
    </row>
    <row r="206" spans="2:11" x14ac:dyDescent="0.25">
      <c r="B206" s="27" t="str">
        <f>'Town Data'!A202</f>
        <v>WILLIAMSTOWN</v>
      </c>
      <c r="C206" s="49">
        <f>IF('Town Data'!C202&gt;9,'Town Data'!B202,"*")</f>
        <v>27720953.34</v>
      </c>
      <c r="D206" s="50">
        <f>IF('Town Data'!E202&gt;9,'Town Data'!D202,"*")</f>
        <v>5458447.8200000003</v>
      </c>
      <c r="E206" s="51" t="str">
        <f>IF('Town Data'!G202&gt;9,'Town Data'!F202,"*")</f>
        <v>*</v>
      </c>
      <c r="F206" s="50">
        <f>IF('Town Data'!I202&gt;9,'Town Data'!H202,"*")</f>
        <v>20396440.600000001</v>
      </c>
      <c r="G206" s="50">
        <f>IF('Town Data'!K202&gt;9,'Town Data'!J202,"*")</f>
        <v>4897414.04</v>
      </c>
      <c r="H206" s="51" t="str">
        <f>IF('Town Data'!M202&gt;9,'Town Data'!L202,"*")</f>
        <v>*</v>
      </c>
      <c r="I206" s="22">
        <f t="shared" si="9"/>
        <v>0.35910739935672881</v>
      </c>
      <c r="J206" s="22">
        <f t="shared" si="10"/>
        <v>0.11455714697955173</v>
      </c>
      <c r="K206" s="22" t="str">
        <f t="shared" si="11"/>
        <v/>
      </c>
    </row>
    <row r="207" spans="2:11" x14ac:dyDescent="0.25">
      <c r="B207" s="27" t="str">
        <f>'Town Data'!A203</f>
        <v>WILLISTON</v>
      </c>
      <c r="C207" s="49">
        <f>IF('Town Data'!C203&gt;9,'Town Data'!B203,"*")</f>
        <v>1220868570.4400001</v>
      </c>
      <c r="D207" s="50">
        <f>IF('Town Data'!E203&gt;9,'Town Data'!D203,"*")</f>
        <v>382657160.22000003</v>
      </c>
      <c r="E207" s="51">
        <f>IF('Town Data'!G203&gt;9,'Town Data'!F203,"*")</f>
        <v>17314237.500000011</v>
      </c>
      <c r="F207" s="50">
        <f>IF('Town Data'!I203&gt;9,'Town Data'!H203,"*")</f>
        <v>1204949605.4200001</v>
      </c>
      <c r="G207" s="50">
        <f>IF('Town Data'!K203&gt;9,'Town Data'!J203,"*")</f>
        <v>393186464.50999999</v>
      </c>
      <c r="H207" s="51">
        <f>IF('Town Data'!M203&gt;9,'Town Data'!L203,"*")</f>
        <v>19150541.333333332</v>
      </c>
      <c r="I207" s="22">
        <f t="shared" si="9"/>
        <v>1.3211311865985656E-2</v>
      </c>
      <c r="J207" s="22">
        <f t="shared" si="10"/>
        <v>-2.6779416995246458E-2</v>
      </c>
      <c r="K207" s="22">
        <f t="shared" si="11"/>
        <v>-9.588782903682519E-2</v>
      </c>
    </row>
    <row r="208" spans="2:11" x14ac:dyDescent="0.25">
      <c r="B208" s="27" t="str">
        <f>'Town Data'!A204</f>
        <v>WILMINGTON</v>
      </c>
      <c r="C208" s="49">
        <f>IF('Town Data'!C204&gt;9,'Town Data'!B204,"*")</f>
        <v>57806188.969999999</v>
      </c>
      <c r="D208" s="50">
        <f>IF('Town Data'!E204&gt;9,'Town Data'!D204,"*")</f>
        <v>23587148.359999999</v>
      </c>
      <c r="E208" s="51">
        <f>IF('Town Data'!G204&gt;9,'Town Data'!F204,"*")</f>
        <v>201671.33333333331</v>
      </c>
      <c r="F208" s="50">
        <f>IF('Town Data'!I204&gt;9,'Town Data'!H204,"*")</f>
        <v>57514673.369999997</v>
      </c>
      <c r="G208" s="50">
        <f>IF('Town Data'!K204&gt;9,'Town Data'!J204,"*")</f>
        <v>23724747.210000001</v>
      </c>
      <c r="H208" s="51">
        <f>IF('Town Data'!M204&gt;9,'Town Data'!L204,"*")</f>
        <v>195662.33333333331</v>
      </c>
      <c r="I208" s="22">
        <f t="shared" si="9"/>
        <v>5.0685430850774477E-3</v>
      </c>
      <c r="J208" s="22">
        <f t="shared" si="10"/>
        <v>-5.7998025766952521E-3</v>
      </c>
      <c r="K208" s="22">
        <f t="shared" si="11"/>
        <v>3.0711071965818668E-2</v>
      </c>
    </row>
    <row r="209" spans="2:11" x14ac:dyDescent="0.25">
      <c r="B209" s="27" t="str">
        <f>'Town Data'!A205</f>
        <v>WINDSOR</v>
      </c>
      <c r="C209" s="49">
        <f>IF('Town Data'!C205&gt;9,'Town Data'!B205,"*")</f>
        <v>40128259.719999999</v>
      </c>
      <c r="D209" s="50">
        <f>IF('Town Data'!E205&gt;9,'Town Data'!D205,"*")</f>
        <v>11147598.76</v>
      </c>
      <c r="E209" s="51">
        <f>IF('Town Data'!G205&gt;9,'Town Data'!F205,"*")</f>
        <v>466854.8333333332</v>
      </c>
      <c r="F209" s="50">
        <f>IF('Town Data'!I205&gt;9,'Town Data'!H205,"*")</f>
        <v>41286262.140000001</v>
      </c>
      <c r="G209" s="50">
        <f>IF('Town Data'!K205&gt;9,'Town Data'!J205,"*")</f>
        <v>10864936.18</v>
      </c>
      <c r="H209" s="51">
        <f>IF('Town Data'!M205&gt;9,'Town Data'!L205,"*")</f>
        <v>560628.33333333337</v>
      </c>
      <c r="I209" s="22">
        <f t="shared" si="9"/>
        <v>-2.804812932866782E-2</v>
      </c>
      <c r="J209" s="22">
        <f t="shared" si="10"/>
        <v>2.6016036847075163E-2</v>
      </c>
      <c r="K209" s="22">
        <f t="shared" si="11"/>
        <v>-0.16726500325527638</v>
      </c>
    </row>
    <row r="210" spans="2:11" x14ac:dyDescent="0.25">
      <c r="B210" s="27" t="str">
        <f>'Town Data'!A206</f>
        <v>WINHALL</v>
      </c>
      <c r="C210" s="49">
        <f>IF('Town Data'!C206&gt;9,'Town Data'!B206,"*")</f>
        <v>11903969.550000001</v>
      </c>
      <c r="D210" s="50">
        <f>IF('Town Data'!E206&gt;9,'Town Data'!D206,"*")</f>
        <v>7629093.0700000003</v>
      </c>
      <c r="E210" s="51" t="str">
        <f>IF('Town Data'!G206&gt;9,'Town Data'!F206,"*")</f>
        <v>*</v>
      </c>
      <c r="F210" s="50">
        <f>IF('Town Data'!I206&gt;9,'Town Data'!H206,"*")</f>
        <v>11084922.07</v>
      </c>
      <c r="G210" s="50">
        <f>IF('Town Data'!K206&gt;9,'Town Data'!J206,"*")</f>
        <v>6278826.0199999996</v>
      </c>
      <c r="H210" s="51" t="str">
        <f>IF('Town Data'!M206&gt;9,'Town Data'!L206,"*")</f>
        <v>*</v>
      </c>
      <c r="I210" s="22">
        <f t="shared" si="9"/>
        <v>7.3888429239990172E-2</v>
      </c>
      <c r="J210" s="22">
        <f t="shared" si="10"/>
        <v>0.21505087825319308</v>
      </c>
      <c r="K210" s="22" t="str">
        <f t="shared" si="11"/>
        <v/>
      </c>
    </row>
    <row r="211" spans="2:11" x14ac:dyDescent="0.25">
      <c r="B211" s="27" t="str">
        <f>'Town Data'!A207</f>
        <v>WINOOSKI</v>
      </c>
      <c r="C211" s="49">
        <f>IF('Town Data'!C207&gt;9,'Town Data'!B207,"*")</f>
        <v>157234091.78</v>
      </c>
      <c r="D211" s="50">
        <f>IF('Town Data'!E207&gt;9,'Town Data'!D207,"*")</f>
        <v>15196796.18</v>
      </c>
      <c r="E211" s="51">
        <f>IF('Town Data'!G207&gt;9,'Town Data'!F207,"*")</f>
        <v>2952728.8333333293</v>
      </c>
      <c r="F211" s="50">
        <f>IF('Town Data'!I207&gt;9,'Town Data'!H207,"*")</f>
        <v>206869774.63</v>
      </c>
      <c r="G211" s="50">
        <f>IF('Town Data'!K207&gt;9,'Town Data'!J207,"*")</f>
        <v>16101176.220000001</v>
      </c>
      <c r="H211" s="51">
        <f>IF('Town Data'!M207&gt;9,'Town Data'!L207,"*")</f>
        <v>3018718.6666666693</v>
      </c>
      <c r="I211" s="22">
        <f t="shared" si="9"/>
        <v>-0.23993685369830672</v>
      </c>
      <c r="J211" s="22">
        <f t="shared" si="10"/>
        <v>-5.6168569776699269E-2</v>
      </c>
      <c r="K211" s="22">
        <f t="shared" si="11"/>
        <v>-2.1860213097038065E-2</v>
      </c>
    </row>
    <row r="212" spans="2:11" x14ac:dyDescent="0.25">
      <c r="B212" s="27" t="str">
        <f>'Town Data'!A208</f>
        <v>WOLCOTT</v>
      </c>
      <c r="C212" s="49">
        <f>IF('Town Data'!C208&gt;9,'Town Data'!B208,"*")</f>
        <v>7901101.8899999997</v>
      </c>
      <c r="D212" s="50">
        <f>IF('Town Data'!E208&gt;9,'Town Data'!D208,"*")</f>
        <v>2867691.25</v>
      </c>
      <c r="E212" s="51" t="str">
        <f>IF('Town Data'!G208&gt;9,'Town Data'!F208,"*")</f>
        <v>*</v>
      </c>
      <c r="F212" s="50">
        <f>IF('Town Data'!I208&gt;9,'Town Data'!H208,"*")</f>
        <v>7632772.8099999996</v>
      </c>
      <c r="G212" s="50">
        <f>IF('Town Data'!K208&gt;9,'Town Data'!J208,"*")</f>
        <v>2451440.77</v>
      </c>
      <c r="H212" s="51" t="str">
        <f>IF('Town Data'!M208&gt;9,'Town Data'!L208,"*")</f>
        <v>*</v>
      </c>
      <c r="I212" s="22">
        <f t="shared" si="9"/>
        <v>3.5154862679582372E-2</v>
      </c>
      <c r="J212" s="22">
        <f t="shared" si="10"/>
        <v>0.16979830191858969</v>
      </c>
      <c r="K212" s="22" t="str">
        <f t="shared" si="11"/>
        <v/>
      </c>
    </row>
    <row r="213" spans="2:11" x14ac:dyDescent="0.25">
      <c r="B213" s="27" t="str">
        <f>'Town Data'!A209</f>
        <v>WOODSTOCK</v>
      </c>
      <c r="C213" s="49">
        <f>IF('Town Data'!C209&gt;9,'Town Data'!B209,"*")</f>
        <v>81092592.909999996</v>
      </c>
      <c r="D213" s="50">
        <f>IF('Town Data'!E209&gt;9,'Town Data'!D209,"*")</f>
        <v>20910521.579999998</v>
      </c>
      <c r="E213" s="51">
        <f>IF('Town Data'!G209&gt;9,'Town Data'!F209,"*")</f>
        <v>1582529.5000000005</v>
      </c>
      <c r="F213" s="50">
        <f>IF('Town Data'!I209&gt;9,'Town Data'!H209,"*")</f>
        <v>91763828.280000001</v>
      </c>
      <c r="G213" s="50">
        <f>IF('Town Data'!K209&gt;9,'Town Data'!J209,"*")</f>
        <v>22273037.18</v>
      </c>
      <c r="H213" s="51">
        <f>IF('Town Data'!M209&gt;9,'Town Data'!L209,"*")</f>
        <v>1622692.6666666663</v>
      </c>
      <c r="I213" s="22">
        <f t="shared" si="9"/>
        <v>-0.11629021554592017</v>
      </c>
      <c r="J213" s="22">
        <f t="shared" si="10"/>
        <v>-6.1173318617878836E-2</v>
      </c>
      <c r="K213" s="22">
        <f t="shared" si="11"/>
        <v>-2.4750938666142464E-2</v>
      </c>
    </row>
    <row r="214" spans="2:11" x14ac:dyDescent="0.25">
      <c r="B214" s="27" t="str">
        <f>'Town Data'!A210</f>
        <v>WORCESTER</v>
      </c>
      <c r="C214" s="49">
        <f>IF('Town Data'!C210&gt;9,'Town Data'!B210,"*")</f>
        <v>2153433.44</v>
      </c>
      <c r="D214" s="50">
        <f>IF('Town Data'!E210&gt;9,'Town Data'!D210,"*")</f>
        <v>1194509.8799999999</v>
      </c>
      <c r="E214" s="51" t="str">
        <f>IF('Town Data'!G210&gt;9,'Town Data'!F210,"*")</f>
        <v>*</v>
      </c>
      <c r="F214" s="50">
        <f>IF('Town Data'!I210&gt;9,'Town Data'!H210,"*")</f>
        <v>2330963.6800000002</v>
      </c>
      <c r="G214" s="50">
        <f>IF('Town Data'!K210&gt;9,'Town Data'!J210,"*")</f>
        <v>1137775.1499999999</v>
      </c>
      <c r="H214" s="51" t="str">
        <f>IF('Town Data'!M210&gt;9,'Town Data'!L210,"*")</f>
        <v>*</v>
      </c>
      <c r="I214" s="22">
        <f t="shared" si="9"/>
        <v>-7.6161735819066989E-2</v>
      </c>
      <c r="J214" s="22">
        <f t="shared" si="10"/>
        <v>4.9864623954917621E-2</v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8488367.4299999997</v>
      </c>
      <c r="C2" s="38">
        <v>27</v>
      </c>
      <c r="D2" s="41">
        <v>1378623.46</v>
      </c>
      <c r="E2" s="38">
        <v>21</v>
      </c>
      <c r="F2" s="38">
        <v>0</v>
      </c>
      <c r="G2" s="38">
        <v>0</v>
      </c>
      <c r="H2" s="41">
        <v>8496967.0500000007</v>
      </c>
      <c r="I2" s="38">
        <v>30</v>
      </c>
      <c r="J2" s="41">
        <v>1432262.96</v>
      </c>
      <c r="K2" s="38">
        <v>23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1750171.24</v>
      </c>
      <c r="C3" s="38">
        <v>13</v>
      </c>
      <c r="D3" s="41">
        <v>501261.18</v>
      </c>
      <c r="E3" s="38">
        <v>11</v>
      </c>
      <c r="F3" s="38">
        <v>0</v>
      </c>
      <c r="G3" s="38">
        <v>0</v>
      </c>
      <c r="H3" s="41">
        <v>1331105.96</v>
      </c>
      <c r="I3" s="38">
        <v>12</v>
      </c>
      <c r="J3" s="41">
        <v>511549.2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21986578.91</v>
      </c>
      <c r="C4" s="38">
        <v>45</v>
      </c>
      <c r="D4" s="41">
        <v>4749300.47</v>
      </c>
      <c r="E4" s="38">
        <v>36</v>
      </c>
      <c r="F4" s="41">
        <v>0</v>
      </c>
      <c r="G4" s="38">
        <v>0</v>
      </c>
      <c r="H4" s="41">
        <v>23211714.5</v>
      </c>
      <c r="I4" s="38">
        <v>47</v>
      </c>
      <c r="J4" s="41">
        <v>4714966.45</v>
      </c>
      <c r="K4" s="38">
        <v>39</v>
      </c>
      <c r="L4" s="41">
        <v>0</v>
      </c>
      <c r="M4" s="38">
        <v>0</v>
      </c>
      <c r="N4" s="34"/>
      <c r="O4" s="34"/>
      <c r="P4" s="34"/>
      <c r="Q4" s="34"/>
    </row>
    <row r="5" spans="1:17" x14ac:dyDescent="0.25">
      <c r="A5" s="37" t="s">
        <v>55</v>
      </c>
      <c r="B5" s="41">
        <v>166988148.68000001</v>
      </c>
      <c r="C5" s="38">
        <v>69</v>
      </c>
      <c r="D5" s="41">
        <v>5685731.5899999999</v>
      </c>
      <c r="E5" s="38">
        <v>57</v>
      </c>
      <c r="F5" s="38">
        <v>432680.83333333366</v>
      </c>
      <c r="G5" s="38">
        <v>14</v>
      </c>
      <c r="H5" s="41">
        <v>153855590.5</v>
      </c>
      <c r="I5" s="38">
        <v>76</v>
      </c>
      <c r="J5" s="41">
        <v>5793209.9199999999</v>
      </c>
      <c r="K5" s="38">
        <v>63</v>
      </c>
      <c r="L5" s="38">
        <v>611477.33333333291</v>
      </c>
      <c r="M5" s="38">
        <v>14</v>
      </c>
      <c r="N5" s="34"/>
      <c r="O5" s="34"/>
      <c r="P5" s="34"/>
      <c r="Q5" s="34"/>
    </row>
    <row r="6" spans="1:17" x14ac:dyDescent="0.25">
      <c r="A6" s="37" t="s">
        <v>56</v>
      </c>
      <c r="B6" s="41">
        <v>3221497.15</v>
      </c>
      <c r="C6" s="38">
        <v>10</v>
      </c>
      <c r="D6" s="41">
        <v>0</v>
      </c>
      <c r="E6" s="38">
        <v>0</v>
      </c>
      <c r="F6" s="41">
        <v>0</v>
      </c>
      <c r="G6" s="38">
        <v>0</v>
      </c>
      <c r="H6" s="41">
        <v>3185309.55</v>
      </c>
      <c r="I6" s="38">
        <v>12</v>
      </c>
      <c r="J6" s="41">
        <v>1159946.72</v>
      </c>
      <c r="K6" s="38">
        <v>12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2686853.34</v>
      </c>
      <c r="C7" s="38">
        <v>15</v>
      </c>
      <c r="D7" s="41">
        <v>541258.56999999995</v>
      </c>
      <c r="E7" s="38">
        <v>11</v>
      </c>
      <c r="F7" s="41">
        <v>0</v>
      </c>
      <c r="G7" s="38">
        <v>0</v>
      </c>
      <c r="H7" s="41">
        <v>1906932.59</v>
      </c>
      <c r="I7" s="38">
        <v>21</v>
      </c>
      <c r="J7" s="41">
        <v>519199.45</v>
      </c>
      <c r="K7" s="38">
        <v>18</v>
      </c>
      <c r="L7" s="41">
        <v>283706.66666666669</v>
      </c>
      <c r="M7" s="38">
        <v>10</v>
      </c>
      <c r="N7" s="34"/>
      <c r="O7" s="34"/>
      <c r="P7" s="34"/>
      <c r="Q7" s="34"/>
    </row>
    <row r="8" spans="1:17" x14ac:dyDescent="0.25">
      <c r="A8" s="37" t="s">
        <v>58</v>
      </c>
      <c r="B8" s="41">
        <v>33086058.030000001</v>
      </c>
      <c r="C8" s="38">
        <v>44</v>
      </c>
      <c r="D8" s="41">
        <v>1705489.88</v>
      </c>
      <c r="E8" s="38">
        <v>36</v>
      </c>
      <c r="F8" s="41">
        <v>0</v>
      </c>
      <c r="G8" s="38">
        <v>0</v>
      </c>
      <c r="H8" s="41">
        <v>32498392.93</v>
      </c>
      <c r="I8" s="38">
        <v>42</v>
      </c>
      <c r="J8" s="41">
        <v>1803758.06</v>
      </c>
      <c r="K8" s="38">
        <v>37</v>
      </c>
      <c r="L8" s="41">
        <v>0</v>
      </c>
      <c r="M8" s="38">
        <v>0</v>
      </c>
      <c r="N8" s="34"/>
      <c r="O8" s="34"/>
      <c r="P8" s="34"/>
      <c r="Q8" s="34"/>
    </row>
    <row r="9" spans="1:17" x14ac:dyDescent="0.25">
      <c r="A9" s="37" t="s">
        <v>59</v>
      </c>
      <c r="B9" s="41">
        <v>574839483.46000004</v>
      </c>
      <c r="C9" s="38">
        <v>368</v>
      </c>
      <c r="D9" s="41">
        <v>123533587.63</v>
      </c>
      <c r="E9" s="38">
        <v>310</v>
      </c>
      <c r="F9" s="38">
        <v>4643209.9999999925</v>
      </c>
      <c r="G9" s="38">
        <v>93</v>
      </c>
      <c r="H9" s="41">
        <v>570778158.26999998</v>
      </c>
      <c r="I9" s="38">
        <v>385</v>
      </c>
      <c r="J9" s="41">
        <v>122514744.53</v>
      </c>
      <c r="K9" s="38">
        <v>325</v>
      </c>
      <c r="L9" s="38">
        <v>4244861.1666666698</v>
      </c>
      <c r="M9" s="38">
        <v>96</v>
      </c>
      <c r="N9" s="34"/>
      <c r="O9" s="34"/>
      <c r="P9" s="34"/>
      <c r="Q9" s="34"/>
    </row>
    <row r="10" spans="1:17" x14ac:dyDescent="0.25">
      <c r="A10" s="37" t="s">
        <v>60</v>
      </c>
      <c r="B10" s="41">
        <v>108929334.87</v>
      </c>
      <c r="C10" s="38">
        <v>62</v>
      </c>
      <c r="D10" s="41">
        <v>12882929.07</v>
      </c>
      <c r="E10" s="38">
        <v>52</v>
      </c>
      <c r="F10" s="41">
        <v>769898.66666666663</v>
      </c>
      <c r="G10" s="38">
        <v>15</v>
      </c>
      <c r="H10" s="41">
        <v>119815232.39</v>
      </c>
      <c r="I10" s="38">
        <v>66</v>
      </c>
      <c r="J10" s="41">
        <v>13122251.460000001</v>
      </c>
      <c r="K10" s="38">
        <v>53</v>
      </c>
      <c r="L10" s="41">
        <v>928446.83333333372</v>
      </c>
      <c r="M10" s="38">
        <v>16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199561788.03</v>
      </c>
      <c r="C11" s="38">
        <v>86</v>
      </c>
      <c r="D11" s="41">
        <v>16586314.779999999</v>
      </c>
      <c r="E11" s="38">
        <v>71</v>
      </c>
      <c r="F11" s="38">
        <v>752256.00000000023</v>
      </c>
      <c r="G11" s="38">
        <v>21</v>
      </c>
      <c r="H11" s="41">
        <v>220444004.56</v>
      </c>
      <c r="I11" s="38">
        <v>89</v>
      </c>
      <c r="J11" s="41">
        <v>15053987.99</v>
      </c>
      <c r="K11" s="38">
        <v>76</v>
      </c>
      <c r="L11" s="38">
        <v>720252.5</v>
      </c>
      <c r="M11" s="38">
        <v>23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499246907.27999997</v>
      </c>
      <c r="C12" s="38">
        <v>359</v>
      </c>
      <c r="D12" s="41">
        <v>142946214.11000001</v>
      </c>
      <c r="E12" s="38">
        <v>312</v>
      </c>
      <c r="F12" s="41">
        <v>2172758.1666666674</v>
      </c>
      <c r="G12" s="38">
        <v>88</v>
      </c>
      <c r="H12" s="41">
        <v>532892476.89999998</v>
      </c>
      <c r="I12" s="38">
        <v>394</v>
      </c>
      <c r="J12" s="41">
        <v>141392054.44</v>
      </c>
      <c r="K12" s="38">
        <v>342</v>
      </c>
      <c r="L12" s="41">
        <v>2554803.1666666674</v>
      </c>
      <c r="M12" s="38">
        <v>108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8275932.1200000001</v>
      </c>
      <c r="C13" s="38">
        <v>15</v>
      </c>
      <c r="D13" s="41">
        <v>1273724.3799999999</v>
      </c>
      <c r="E13" s="38">
        <v>12</v>
      </c>
      <c r="F13" s="38">
        <v>0</v>
      </c>
      <c r="G13" s="38">
        <v>0</v>
      </c>
      <c r="H13" s="38">
        <v>9356925.7899999991</v>
      </c>
      <c r="I13" s="38">
        <v>20</v>
      </c>
      <c r="J13" s="38">
        <v>1076036.81</v>
      </c>
      <c r="K13" s="38">
        <v>16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203087686.05000001</v>
      </c>
      <c r="C14" s="38">
        <v>80</v>
      </c>
      <c r="D14" s="41">
        <v>71352050.609999999</v>
      </c>
      <c r="E14" s="38">
        <v>74</v>
      </c>
      <c r="F14" s="38">
        <v>1454513.8333333323</v>
      </c>
      <c r="G14" s="38">
        <v>35</v>
      </c>
      <c r="H14" s="41">
        <v>234177364.24000001</v>
      </c>
      <c r="I14" s="38">
        <v>88</v>
      </c>
      <c r="J14" s="41">
        <v>73006379.629999995</v>
      </c>
      <c r="K14" s="38">
        <v>81</v>
      </c>
      <c r="L14" s="38">
        <v>1067177.833333333</v>
      </c>
      <c r="M14" s="38">
        <v>36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44060974.469999999</v>
      </c>
      <c r="C15" s="38">
        <v>61</v>
      </c>
      <c r="D15" s="41">
        <v>5677901.6299999999</v>
      </c>
      <c r="E15" s="38">
        <v>52</v>
      </c>
      <c r="F15" s="38">
        <v>1189447.4999999998</v>
      </c>
      <c r="G15" s="38">
        <v>24</v>
      </c>
      <c r="H15" s="41">
        <v>43158312.409999996</v>
      </c>
      <c r="I15" s="38">
        <v>60</v>
      </c>
      <c r="J15" s="41">
        <v>5651421.25</v>
      </c>
      <c r="K15" s="38">
        <v>53</v>
      </c>
      <c r="L15" s="38">
        <v>944932.33333333326</v>
      </c>
      <c r="M15" s="38">
        <v>29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8180508.1500000004</v>
      </c>
      <c r="C16" s="38">
        <v>10</v>
      </c>
      <c r="D16" s="41">
        <v>4499294.18</v>
      </c>
      <c r="E16" s="38">
        <v>10</v>
      </c>
      <c r="F16" s="38">
        <v>0</v>
      </c>
      <c r="G16" s="38">
        <v>0</v>
      </c>
      <c r="H16" s="41">
        <v>0</v>
      </c>
      <c r="I16" s="38">
        <v>0</v>
      </c>
      <c r="J16" s="41">
        <v>0</v>
      </c>
      <c r="K16" s="38">
        <v>0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96971542.819999993</v>
      </c>
      <c r="C17" s="38">
        <v>79</v>
      </c>
      <c r="D17" s="41">
        <v>21220284.870000001</v>
      </c>
      <c r="E17" s="38">
        <v>67</v>
      </c>
      <c r="F17" s="41">
        <v>1086823.4999999998</v>
      </c>
      <c r="G17" s="38">
        <v>27</v>
      </c>
      <c r="H17" s="41">
        <v>95854084.299999997</v>
      </c>
      <c r="I17" s="38">
        <v>86</v>
      </c>
      <c r="J17" s="41">
        <v>20525451.690000001</v>
      </c>
      <c r="K17" s="38">
        <v>78</v>
      </c>
      <c r="L17" s="41">
        <v>1128838.0000000005</v>
      </c>
      <c r="M17" s="38">
        <v>26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646938.41</v>
      </c>
      <c r="C18" s="38">
        <v>18</v>
      </c>
      <c r="D18" s="41">
        <v>129004.06</v>
      </c>
      <c r="E18" s="38">
        <v>12</v>
      </c>
      <c r="F18" s="38">
        <v>0</v>
      </c>
      <c r="G18" s="38">
        <v>0</v>
      </c>
      <c r="H18" s="41">
        <v>952748.01</v>
      </c>
      <c r="I18" s="38">
        <v>16</v>
      </c>
      <c r="J18" s="41">
        <v>171550.26</v>
      </c>
      <c r="K18" s="38">
        <v>13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96050603.180000007</v>
      </c>
      <c r="C19" s="38">
        <v>135</v>
      </c>
      <c r="D19" s="41">
        <v>14428579.58</v>
      </c>
      <c r="E19" s="38">
        <v>116</v>
      </c>
      <c r="F19" s="38">
        <v>1645203.6666666672</v>
      </c>
      <c r="G19" s="38">
        <v>19</v>
      </c>
      <c r="H19" s="41">
        <v>109736468.90000001</v>
      </c>
      <c r="I19" s="38">
        <v>141</v>
      </c>
      <c r="J19" s="41">
        <v>13543502.050000001</v>
      </c>
      <c r="K19" s="38">
        <v>123</v>
      </c>
      <c r="L19" s="38">
        <v>969756.66666666698</v>
      </c>
      <c r="M19" s="38">
        <v>19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674135877.10000002</v>
      </c>
      <c r="C20" s="38">
        <v>443</v>
      </c>
      <c r="D20" s="41">
        <v>88287787.329999998</v>
      </c>
      <c r="E20" s="38">
        <v>385</v>
      </c>
      <c r="F20" s="38">
        <v>3850938.6666666693</v>
      </c>
      <c r="G20" s="38">
        <v>118</v>
      </c>
      <c r="H20" s="41">
        <v>552437267.04999995</v>
      </c>
      <c r="I20" s="38">
        <v>453</v>
      </c>
      <c r="J20" s="41">
        <v>92178165.200000003</v>
      </c>
      <c r="K20" s="38">
        <v>396</v>
      </c>
      <c r="L20" s="38">
        <v>5894647.8333333349</v>
      </c>
      <c r="M20" s="38">
        <v>129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5609924.1500000004</v>
      </c>
      <c r="C21" s="38">
        <v>22</v>
      </c>
      <c r="D21" s="41">
        <v>2160043.5499999998</v>
      </c>
      <c r="E21" s="38">
        <v>21</v>
      </c>
      <c r="F21" s="38">
        <v>0</v>
      </c>
      <c r="G21" s="38">
        <v>0</v>
      </c>
      <c r="H21" s="41">
        <v>5898770.7400000002</v>
      </c>
      <c r="I21" s="38">
        <v>26</v>
      </c>
      <c r="J21" s="41">
        <v>2067368.74</v>
      </c>
      <c r="K21" s="38">
        <v>25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16097839.58</v>
      </c>
      <c r="C22" s="38">
        <v>23</v>
      </c>
      <c r="D22" s="41">
        <v>3660705.66</v>
      </c>
      <c r="E22" s="38">
        <v>20</v>
      </c>
      <c r="F22" s="38">
        <v>0</v>
      </c>
      <c r="G22" s="38">
        <v>0</v>
      </c>
      <c r="H22" s="41">
        <v>18079397.59</v>
      </c>
      <c r="I22" s="38">
        <v>21</v>
      </c>
      <c r="J22" s="41">
        <v>3782384.42</v>
      </c>
      <c r="K22" s="38">
        <v>19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8087246.8899999997</v>
      </c>
      <c r="C23" s="38">
        <v>31</v>
      </c>
      <c r="D23" s="41">
        <v>3745694.82</v>
      </c>
      <c r="E23" s="38">
        <v>23</v>
      </c>
      <c r="F23" s="41">
        <v>0</v>
      </c>
      <c r="G23" s="38">
        <v>0</v>
      </c>
      <c r="H23" s="41">
        <v>7481312.7699999996</v>
      </c>
      <c r="I23" s="38">
        <v>28</v>
      </c>
      <c r="J23" s="41">
        <v>3370931.17</v>
      </c>
      <c r="K23" s="38">
        <v>23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69682295.590000004</v>
      </c>
      <c r="C24" s="38">
        <v>120</v>
      </c>
      <c r="D24" s="41">
        <v>17978823.579999998</v>
      </c>
      <c r="E24" s="38">
        <v>108</v>
      </c>
      <c r="F24" s="38">
        <v>764808.83333333302</v>
      </c>
      <c r="G24" s="38">
        <v>18</v>
      </c>
      <c r="H24" s="41">
        <v>70168021.920000002</v>
      </c>
      <c r="I24" s="38">
        <v>125</v>
      </c>
      <c r="J24" s="41">
        <v>17130818.300000001</v>
      </c>
      <c r="K24" s="38">
        <v>105</v>
      </c>
      <c r="L24" s="38">
        <v>712857.33333333337</v>
      </c>
      <c r="M24" s="38">
        <v>21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36081843.329999998</v>
      </c>
      <c r="C25" s="38">
        <v>17</v>
      </c>
      <c r="D25" s="38">
        <v>541915.74</v>
      </c>
      <c r="E25" s="38">
        <v>13</v>
      </c>
      <c r="F25" s="38">
        <v>0</v>
      </c>
      <c r="G25" s="38">
        <v>0</v>
      </c>
      <c r="H25" s="41">
        <v>51800520.030000001</v>
      </c>
      <c r="I25" s="38">
        <v>22</v>
      </c>
      <c r="J25" s="41">
        <v>549867.66</v>
      </c>
      <c r="K25" s="38">
        <v>14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1696843.36</v>
      </c>
      <c r="C26" s="38">
        <v>17</v>
      </c>
      <c r="D26" s="41">
        <v>300212.32</v>
      </c>
      <c r="E26" s="38">
        <v>14</v>
      </c>
      <c r="F26" s="38">
        <v>0</v>
      </c>
      <c r="G26" s="38">
        <v>0</v>
      </c>
      <c r="H26" s="41">
        <v>2046937</v>
      </c>
      <c r="I26" s="38">
        <v>17</v>
      </c>
      <c r="J26" s="41">
        <v>351306.66</v>
      </c>
      <c r="K26" s="38">
        <v>12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14312469.529999999</v>
      </c>
      <c r="C27" s="38">
        <v>52</v>
      </c>
      <c r="D27" s="41">
        <v>5973080.9299999997</v>
      </c>
      <c r="E27" s="38">
        <v>44</v>
      </c>
      <c r="F27" s="41">
        <v>88297.499999999971</v>
      </c>
      <c r="G27" s="38">
        <v>15</v>
      </c>
      <c r="H27" s="41">
        <v>15875527.98</v>
      </c>
      <c r="I27" s="38">
        <v>55</v>
      </c>
      <c r="J27" s="41">
        <v>6080747.7800000003</v>
      </c>
      <c r="K27" s="38">
        <v>46</v>
      </c>
      <c r="L27" s="41">
        <v>26186.666666666661</v>
      </c>
      <c r="M27" s="38">
        <v>13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948573631.99000001</v>
      </c>
      <c r="C28" s="38">
        <v>827</v>
      </c>
      <c r="D28" s="41">
        <v>227129249</v>
      </c>
      <c r="E28" s="38">
        <v>721</v>
      </c>
      <c r="F28" s="38">
        <v>7703216.5000000009</v>
      </c>
      <c r="G28" s="38">
        <v>186</v>
      </c>
      <c r="H28" s="41">
        <v>1027259913.86</v>
      </c>
      <c r="I28" s="38">
        <v>858</v>
      </c>
      <c r="J28" s="41">
        <v>241047561.27000001</v>
      </c>
      <c r="K28" s="38">
        <v>734</v>
      </c>
      <c r="L28" s="38">
        <v>10081689.833333332</v>
      </c>
      <c r="M28" s="38">
        <v>212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993313281.92999995</v>
      </c>
      <c r="C29" s="38">
        <v>30</v>
      </c>
      <c r="D29" s="41">
        <v>2540958.17</v>
      </c>
      <c r="E29" s="38">
        <v>25</v>
      </c>
      <c r="F29" s="38">
        <v>0</v>
      </c>
      <c r="G29" s="38">
        <v>0</v>
      </c>
      <c r="H29" s="41">
        <v>928721833.44000006</v>
      </c>
      <c r="I29" s="38">
        <v>32</v>
      </c>
      <c r="J29" s="41">
        <v>2630291.23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2360852.9900000002</v>
      </c>
      <c r="C30" s="38">
        <v>34</v>
      </c>
      <c r="D30" s="41">
        <v>391390.49</v>
      </c>
      <c r="E30" s="38">
        <v>29</v>
      </c>
      <c r="F30" s="38">
        <v>0</v>
      </c>
      <c r="G30" s="38">
        <v>0</v>
      </c>
      <c r="H30" s="41">
        <v>2839226.85</v>
      </c>
      <c r="I30" s="38">
        <v>35</v>
      </c>
      <c r="J30" s="41">
        <v>617108.03</v>
      </c>
      <c r="K30" s="38">
        <v>31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59051075.399999999</v>
      </c>
      <c r="C31" s="38">
        <v>107</v>
      </c>
      <c r="D31" s="41">
        <v>24441308.559999999</v>
      </c>
      <c r="E31" s="38">
        <v>96</v>
      </c>
      <c r="F31" s="38">
        <v>752049.33333333267</v>
      </c>
      <c r="G31" s="38">
        <v>17</v>
      </c>
      <c r="H31" s="41">
        <v>66627547.109999999</v>
      </c>
      <c r="I31" s="38">
        <v>113</v>
      </c>
      <c r="J31" s="41">
        <v>25404267.469999999</v>
      </c>
      <c r="K31" s="38">
        <v>103</v>
      </c>
      <c r="L31" s="38">
        <v>763821.6666666664</v>
      </c>
      <c r="M31" s="38">
        <v>19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4849852.7300000004</v>
      </c>
      <c r="C32" s="38">
        <v>15</v>
      </c>
      <c r="D32" s="41">
        <v>549323.76</v>
      </c>
      <c r="E32" s="38">
        <v>10</v>
      </c>
      <c r="F32" s="41">
        <v>0</v>
      </c>
      <c r="G32" s="38">
        <v>0</v>
      </c>
      <c r="H32" s="41">
        <v>4972602.22</v>
      </c>
      <c r="I32" s="38">
        <v>17</v>
      </c>
      <c r="J32" s="41">
        <v>415853.89</v>
      </c>
      <c r="K32" s="38">
        <v>13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65008953.049999997</v>
      </c>
      <c r="C33" s="38">
        <v>85</v>
      </c>
      <c r="D33" s="41">
        <v>20558830.100000001</v>
      </c>
      <c r="E33" s="38">
        <v>74</v>
      </c>
      <c r="F33" s="41">
        <v>125303.50000000007</v>
      </c>
      <c r="G33" s="38">
        <v>12</v>
      </c>
      <c r="H33" s="41">
        <v>65163507.039999999</v>
      </c>
      <c r="I33" s="38">
        <v>87</v>
      </c>
      <c r="J33" s="41">
        <v>20567233.829999998</v>
      </c>
      <c r="K33" s="38">
        <v>74</v>
      </c>
      <c r="L33" s="41">
        <v>203255.5</v>
      </c>
      <c r="M33" s="38">
        <v>13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7037178.6399999997</v>
      </c>
      <c r="C34" s="38">
        <v>32</v>
      </c>
      <c r="D34" s="41">
        <v>1463358.77</v>
      </c>
      <c r="E34" s="38">
        <v>28</v>
      </c>
      <c r="F34" s="38">
        <v>0</v>
      </c>
      <c r="G34" s="38">
        <v>0</v>
      </c>
      <c r="H34" s="41">
        <v>8058459.0499999998</v>
      </c>
      <c r="I34" s="38">
        <v>35</v>
      </c>
      <c r="J34" s="41">
        <v>1358382.54</v>
      </c>
      <c r="K34" s="38">
        <v>28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2141141.83</v>
      </c>
      <c r="C35" s="38">
        <v>18</v>
      </c>
      <c r="D35" s="41">
        <v>1019868.94</v>
      </c>
      <c r="E35" s="38">
        <v>16</v>
      </c>
      <c r="F35" s="38">
        <v>0</v>
      </c>
      <c r="G35" s="38">
        <v>0</v>
      </c>
      <c r="H35" s="41">
        <v>1698949.51</v>
      </c>
      <c r="I35" s="38">
        <v>16</v>
      </c>
      <c r="J35" s="41">
        <v>781322.77</v>
      </c>
      <c r="K35" s="38">
        <v>15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29242526.309999999</v>
      </c>
      <c r="C36" s="38">
        <v>104</v>
      </c>
      <c r="D36" s="41">
        <v>6313586.7999999998</v>
      </c>
      <c r="E36" s="38">
        <v>77</v>
      </c>
      <c r="F36" s="38">
        <v>220226.33333333337</v>
      </c>
      <c r="G36" s="38">
        <v>16</v>
      </c>
      <c r="H36" s="41">
        <v>28056510.5</v>
      </c>
      <c r="I36" s="38">
        <v>110</v>
      </c>
      <c r="J36" s="41">
        <v>6067102.8099999996</v>
      </c>
      <c r="K36" s="38">
        <v>83</v>
      </c>
      <c r="L36" s="38">
        <v>333454.66666666622</v>
      </c>
      <c r="M36" s="38">
        <v>19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11602266.98</v>
      </c>
      <c r="C37" s="38">
        <v>34</v>
      </c>
      <c r="D37" s="41">
        <v>1148262.83</v>
      </c>
      <c r="E37" s="38">
        <v>29</v>
      </c>
      <c r="F37" s="38">
        <v>0</v>
      </c>
      <c r="G37" s="38">
        <v>0</v>
      </c>
      <c r="H37" s="41">
        <v>16438576.02</v>
      </c>
      <c r="I37" s="38">
        <v>37</v>
      </c>
      <c r="J37" s="41">
        <v>1116548.46</v>
      </c>
      <c r="K37" s="38">
        <v>31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81795115.75</v>
      </c>
      <c r="C38" s="38">
        <v>101</v>
      </c>
      <c r="D38" s="41">
        <v>8460805.9499999993</v>
      </c>
      <c r="E38" s="38">
        <v>87</v>
      </c>
      <c r="F38" s="38">
        <v>443148.99999999936</v>
      </c>
      <c r="G38" s="38">
        <v>25</v>
      </c>
      <c r="H38" s="41">
        <v>73973912.560000002</v>
      </c>
      <c r="I38" s="38">
        <v>109</v>
      </c>
      <c r="J38" s="41">
        <v>8451074.1300000008</v>
      </c>
      <c r="K38" s="38">
        <v>95</v>
      </c>
      <c r="L38" s="38">
        <v>429609.49999999942</v>
      </c>
      <c r="M38" s="38">
        <v>26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2130379.98</v>
      </c>
      <c r="C39" s="38">
        <v>15</v>
      </c>
      <c r="D39" s="41">
        <v>1116790.26</v>
      </c>
      <c r="E39" s="38">
        <v>11</v>
      </c>
      <c r="F39" s="38">
        <v>0</v>
      </c>
      <c r="G39" s="38">
        <v>0</v>
      </c>
      <c r="H39" s="41">
        <v>2228274.38</v>
      </c>
      <c r="I39" s="38">
        <v>18</v>
      </c>
      <c r="J39" s="41">
        <v>1064348.5900000001</v>
      </c>
      <c r="K39" s="38">
        <v>15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118234295.52</v>
      </c>
      <c r="C40" s="38">
        <v>67</v>
      </c>
      <c r="D40" s="41">
        <v>18561743.539999999</v>
      </c>
      <c r="E40" s="38">
        <v>58</v>
      </c>
      <c r="F40" s="41">
        <v>348065.3333333336</v>
      </c>
      <c r="G40" s="38">
        <v>13</v>
      </c>
      <c r="H40" s="41">
        <v>113619752.78</v>
      </c>
      <c r="I40" s="38">
        <v>62</v>
      </c>
      <c r="J40" s="41">
        <v>17614306.600000001</v>
      </c>
      <c r="K40" s="38">
        <v>52</v>
      </c>
      <c r="L40" s="41">
        <v>499705.16666666651</v>
      </c>
      <c r="M40" s="38">
        <v>15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1612329764.55</v>
      </c>
      <c r="C41" s="38">
        <v>340</v>
      </c>
      <c r="D41" s="41">
        <v>354836581.86000001</v>
      </c>
      <c r="E41" s="38">
        <v>285</v>
      </c>
      <c r="F41" s="38">
        <v>12402069.16666667</v>
      </c>
      <c r="G41" s="38">
        <v>94</v>
      </c>
      <c r="H41" s="41">
        <v>2213808271.98</v>
      </c>
      <c r="I41" s="38">
        <v>367</v>
      </c>
      <c r="J41" s="41">
        <v>342426040.85000002</v>
      </c>
      <c r="K41" s="38">
        <v>310</v>
      </c>
      <c r="L41" s="38">
        <v>13143930.333333336</v>
      </c>
      <c r="M41" s="38">
        <v>101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1908524.2</v>
      </c>
      <c r="C42" s="38">
        <v>19</v>
      </c>
      <c r="D42" s="41">
        <v>817171.87</v>
      </c>
      <c r="E42" s="38">
        <v>17</v>
      </c>
      <c r="F42" s="38">
        <v>0</v>
      </c>
      <c r="G42" s="38">
        <v>0</v>
      </c>
      <c r="H42" s="41">
        <v>2628520.1</v>
      </c>
      <c r="I42" s="38">
        <v>21</v>
      </c>
      <c r="J42" s="41">
        <v>1146707.02</v>
      </c>
      <c r="K42" s="38">
        <v>17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4977359.92</v>
      </c>
      <c r="C43" s="38">
        <v>21</v>
      </c>
      <c r="D43" s="41">
        <v>1820977.64</v>
      </c>
      <c r="E43" s="38">
        <v>18</v>
      </c>
      <c r="F43" s="38">
        <v>0</v>
      </c>
      <c r="G43" s="38">
        <v>0</v>
      </c>
      <c r="H43" s="41">
        <v>5150098.34</v>
      </c>
      <c r="I43" s="38">
        <v>25</v>
      </c>
      <c r="J43" s="41">
        <v>1823574.12</v>
      </c>
      <c r="K43" s="38">
        <v>21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6228526.1299999999</v>
      </c>
      <c r="C44" s="38">
        <v>25</v>
      </c>
      <c r="D44" s="41">
        <v>597528.13</v>
      </c>
      <c r="E44" s="38">
        <v>20</v>
      </c>
      <c r="F44" s="38">
        <v>0</v>
      </c>
      <c r="G44" s="38">
        <v>0</v>
      </c>
      <c r="H44" s="41">
        <v>6657533.5499999998</v>
      </c>
      <c r="I44" s="38">
        <v>24</v>
      </c>
      <c r="J44" s="41">
        <v>698531.28</v>
      </c>
      <c r="K44" s="38">
        <v>20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8137485.2599999998</v>
      </c>
      <c r="C45" s="38">
        <v>11</v>
      </c>
      <c r="D45" s="41">
        <v>3175922.32</v>
      </c>
      <c r="E45" s="38">
        <v>11</v>
      </c>
      <c r="F45" s="38">
        <v>0</v>
      </c>
      <c r="G45" s="38">
        <v>0</v>
      </c>
      <c r="H45" s="41">
        <v>8277294.1399999997</v>
      </c>
      <c r="I45" s="38">
        <v>12</v>
      </c>
      <c r="J45" s="41">
        <v>3001957.84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7193465.1299999999</v>
      </c>
      <c r="C46" s="38">
        <v>42</v>
      </c>
      <c r="D46" s="41">
        <v>3430511.5</v>
      </c>
      <c r="E46" s="38">
        <v>40</v>
      </c>
      <c r="F46" s="38">
        <v>0</v>
      </c>
      <c r="G46" s="38">
        <v>0</v>
      </c>
      <c r="H46" s="41">
        <v>7549464.8099999996</v>
      </c>
      <c r="I46" s="38">
        <v>40</v>
      </c>
      <c r="J46" s="41">
        <v>3486944.58</v>
      </c>
      <c r="K46" s="38">
        <v>36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13239565.449999999</v>
      </c>
      <c r="C47" s="38">
        <v>28</v>
      </c>
      <c r="D47" s="41">
        <v>2453547.5499999998</v>
      </c>
      <c r="E47" s="38">
        <v>22</v>
      </c>
      <c r="F47" s="38">
        <v>0</v>
      </c>
      <c r="G47" s="38">
        <v>0</v>
      </c>
      <c r="H47" s="41">
        <v>11378545.539999999</v>
      </c>
      <c r="I47" s="38">
        <v>26</v>
      </c>
      <c r="J47" s="41">
        <v>1701250.48</v>
      </c>
      <c r="K47" s="38">
        <v>23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15241405.77</v>
      </c>
      <c r="C48" s="38">
        <v>64</v>
      </c>
      <c r="D48" s="41">
        <v>7156340.7800000003</v>
      </c>
      <c r="E48" s="38">
        <v>54</v>
      </c>
      <c r="F48" s="38">
        <v>0</v>
      </c>
      <c r="G48" s="38">
        <v>0</v>
      </c>
      <c r="H48" s="41">
        <v>13825213.16</v>
      </c>
      <c r="I48" s="38">
        <v>68</v>
      </c>
      <c r="J48" s="41">
        <v>7708881.0899999999</v>
      </c>
      <c r="K48" s="38">
        <v>57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270386301.82999998</v>
      </c>
      <c r="C49" s="38">
        <v>121</v>
      </c>
      <c r="D49" s="41">
        <v>88943026.439999998</v>
      </c>
      <c r="E49" s="38">
        <v>107</v>
      </c>
      <c r="F49" s="38">
        <v>1006389.8333333338</v>
      </c>
      <c r="G49" s="38">
        <v>52</v>
      </c>
      <c r="H49" s="41">
        <v>273405425.06</v>
      </c>
      <c r="I49" s="38">
        <v>128</v>
      </c>
      <c r="J49" s="41">
        <v>85658811.900000006</v>
      </c>
      <c r="K49" s="38">
        <v>114</v>
      </c>
      <c r="L49" s="38">
        <v>1246647.0000000007</v>
      </c>
      <c r="M49" s="38">
        <v>56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57262136.82</v>
      </c>
      <c r="C50" s="38">
        <v>81</v>
      </c>
      <c r="D50" s="41">
        <v>10201475.66</v>
      </c>
      <c r="E50" s="38">
        <v>59</v>
      </c>
      <c r="F50" s="38">
        <v>263011.00000000006</v>
      </c>
      <c r="G50" s="38">
        <v>14</v>
      </c>
      <c r="H50" s="41">
        <v>54791299.229999997</v>
      </c>
      <c r="I50" s="38">
        <v>91</v>
      </c>
      <c r="J50" s="41">
        <v>10078952.470000001</v>
      </c>
      <c r="K50" s="38">
        <v>70</v>
      </c>
      <c r="L50" s="38">
        <v>280458.3333333336</v>
      </c>
      <c r="M50" s="38">
        <v>15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39550584.460000001</v>
      </c>
      <c r="C51" s="38">
        <v>59</v>
      </c>
      <c r="D51" s="41">
        <v>30146379.809999999</v>
      </c>
      <c r="E51" s="38">
        <v>52</v>
      </c>
      <c r="F51" s="41">
        <v>1526496.1666666663</v>
      </c>
      <c r="G51" s="38">
        <v>13</v>
      </c>
      <c r="H51" s="41">
        <v>46452011.310000002</v>
      </c>
      <c r="I51" s="38">
        <v>64</v>
      </c>
      <c r="J51" s="41">
        <v>37951141.969999999</v>
      </c>
      <c r="K51" s="38">
        <v>57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25455035.530000001</v>
      </c>
      <c r="C52" s="38">
        <v>49</v>
      </c>
      <c r="D52" s="41">
        <v>3920492.83</v>
      </c>
      <c r="E52" s="38">
        <v>41</v>
      </c>
      <c r="F52" s="41">
        <v>452243.66666666628</v>
      </c>
      <c r="G52" s="38">
        <v>13</v>
      </c>
      <c r="H52" s="41">
        <v>27625409.690000001</v>
      </c>
      <c r="I52" s="38">
        <v>53</v>
      </c>
      <c r="J52" s="41">
        <v>4017928.29</v>
      </c>
      <c r="K52" s="38">
        <v>45</v>
      </c>
      <c r="L52" s="41">
        <v>237057.16666666674</v>
      </c>
      <c r="M52" s="38">
        <v>10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2451297.37</v>
      </c>
      <c r="C53" s="38">
        <v>18</v>
      </c>
      <c r="D53" s="41">
        <v>1056283.79</v>
      </c>
      <c r="E53" s="38">
        <v>15</v>
      </c>
      <c r="F53" s="41">
        <v>0</v>
      </c>
      <c r="G53" s="38">
        <v>0</v>
      </c>
      <c r="H53" s="41">
        <v>2554499.08</v>
      </c>
      <c r="I53" s="38">
        <v>19</v>
      </c>
      <c r="J53" s="41">
        <v>1061642.5</v>
      </c>
      <c r="K53" s="38">
        <v>16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55854498.700000003</v>
      </c>
      <c r="C54" s="38">
        <v>61</v>
      </c>
      <c r="D54" s="41">
        <v>16719486.74</v>
      </c>
      <c r="E54" s="38">
        <v>53</v>
      </c>
      <c r="F54" s="41">
        <v>642023</v>
      </c>
      <c r="G54" s="38">
        <v>16</v>
      </c>
      <c r="H54" s="41">
        <v>57001777.640000001</v>
      </c>
      <c r="I54" s="38">
        <v>62</v>
      </c>
      <c r="J54" s="41">
        <v>14787306.51</v>
      </c>
      <c r="K54" s="38">
        <v>52</v>
      </c>
      <c r="L54" s="41">
        <v>963897.9999999993</v>
      </c>
      <c r="M54" s="38">
        <v>19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5042363.8499999996</v>
      </c>
      <c r="C55" s="38">
        <v>19</v>
      </c>
      <c r="D55" s="41">
        <v>1834140.04</v>
      </c>
      <c r="E55" s="38">
        <v>16</v>
      </c>
      <c r="F55" s="41">
        <v>0</v>
      </c>
      <c r="G55" s="38">
        <v>0</v>
      </c>
      <c r="H55" s="41">
        <v>5091185.7300000004</v>
      </c>
      <c r="I55" s="38">
        <v>23</v>
      </c>
      <c r="J55" s="41">
        <v>1768315.57</v>
      </c>
      <c r="K55" s="38">
        <v>20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701216.96</v>
      </c>
      <c r="C56" s="38">
        <v>12</v>
      </c>
      <c r="D56" s="41">
        <v>181328.21</v>
      </c>
      <c r="E56" s="38">
        <v>12</v>
      </c>
      <c r="F56" s="41">
        <v>0</v>
      </c>
      <c r="G56" s="38">
        <v>0</v>
      </c>
      <c r="H56" s="41">
        <v>1099740.81</v>
      </c>
      <c r="I56" s="38">
        <v>13</v>
      </c>
      <c r="J56" s="41">
        <v>183315.54</v>
      </c>
      <c r="K56" s="38">
        <v>13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76085094.439999998</v>
      </c>
      <c r="C57" s="38">
        <v>89</v>
      </c>
      <c r="D57" s="41">
        <v>22466626.710000001</v>
      </c>
      <c r="E57" s="38">
        <v>83</v>
      </c>
      <c r="F57" s="38">
        <v>926920.99999999919</v>
      </c>
      <c r="G57" s="38">
        <v>17</v>
      </c>
      <c r="H57" s="41">
        <v>71364076.790000007</v>
      </c>
      <c r="I57" s="38">
        <v>91</v>
      </c>
      <c r="J57" s="41">
        <v>20009372.170000002</v>
      </c>
      <c r="K57" s="38">
        <v>85</v>
      </c>
      <c r="L57" s="38">
        <v>509870.16666666669</v>
      </c>
      <c r="M57" s="38">
        <v>22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596537082.88999999</v>
      </c>
      <c r="C58" s="38">
        <v>448</v>
      </c>
      <c r="D58" s="41">
        <v>155898647.83000001</v>
      </c>
      <c r="E58" s="38">
        <v>378</v>
      </c>
      <c r="F58" s="38">
        <v>3218631.5000000009</v>
      </c>
      <c r="G58" s="38">
        <v>111</v>
      </c>
      <c r="H58" s="41">
        <v>656520241.38999999</v>
      </c>
      <c r="I58" s="38">
        <v>482</v>
      </c>
      <c r="J58" s="41">
        <v>153850315.71000001</v>
      </c>
      <c r="K58" s="38">
        <v>418</v>
      </c>
      <c r="L58" s="38">
        <v>3090252.833333334</v>
      </c>
      <c r="M58" s="38">
        <v>125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71602197.459999993</v>
      </c>
      <c r="C59" s="38">
        <v>76</v>
      </c>
      <c r="D59" s="41">
        <v>15258698.289999999</v>
      </c>
      <c r="E59" s="38">
        <v>68</v>
      </c>
      <c r="F59" s="41">
        <v>0</v>
      </c>
      <c r="G59" s="38">
        <v>0</v>
      </c>
      <c r="H59" s="41">
        <v>72590087.549999997</v>
      </c>
      <c r="I59" s="38">
        <v>77</v>
      </c>
      <c r="J59" s="41">
        <v>14276002.92</v>
      </c>
      <c r="K59" s="38">
        <v>70</v>
      </c>
      <c r="L59" s="41">
        <v>87673.33333333327</v>
      </c>
      <c r="M59" s="38">
        <v>10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66750898.100000001</v>
      </c>
      <c r="C60" s="38">
        <v>85</v>
      </c>
      <c r="D60" s="41">
        <v>15409753.560000001</v>
      </c>
      <c r="E60" s="38">
        <v>75</v>
      </c>
      <c r="F60" s="38">
        <v>0</v>
      </c>
      <c r="G60" s="38">
        <v>0</v>
      </c>
      <c r="H60" s="41">
        <v>61594147.25</v>
      </c>
      <c r="I60" s="38">
        <v>85</v>
      </c>
      <c r="J60" s="41">
        <v>13575996.27</v>
      </c>
      <c r="K60" s="38">
        <v>74</v>
      </c>
      <c r="L60" s="38">
        <v>209758.16666666666</v>
      </c>
      <c r="M60" s="38">
        <v>15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8504696.2799999993</v>
      </c>
      <c r="C61" s="38">
        <v>34</v>
      </c>
      <c r="D61" s="41">
        <v>1629921.76</v>
      </c>
      <c r="E61" s="38">
        <v>27</v>
      </c>
      <c r="F61" s="38">
        <v>0</v>
      </c>
      <c r="G61" s="38">
        <v>0</v>
      </c>
      <c r="H61" s="41">
        <v>9031892.8100000005</v>
      </c>
      <c r="I61" s="38">
        <v>34</v>
      </c>
      <c r="J61" s="41">
        <v>1760024.17</v>
      </c>
      <c r="K61" s="38">
        <v>26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46469428.149999999</v>
      </c>
      <c r="C62" s="38">
        <v>42</v>
      </c>
      <c r="D62" s="41">
        <v>6969485.7599999998</v>
      </c>
      <c r="E62" s="38">
        <v>38</v>
      </c>
      <c r="F62" s="38">
        <v>317757.33333333378</v>
      </c>
      <c r="G62" s="38">
        <v>13</v>
      </c>
      <c r="H62" s="41">
        <v>44724897.82</v>
      </c>
      <c r="I62" s="38">
        <v>47</v>
      </c>
      <c r="J62" s="41">
        <v>6190237.1500000004</v>
      </c>
      <c r="K62" s="38">
        <v>41</v>
      </c>
      <c r="L62" s="38">
        <v>314970.99999999994</v>
      </c>
      <c r="M62" s="38">
        <v>15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1783886.41</v>
      </c>
      <c r="C63" s="38">
        <v>12</v>
      </c>
      <c r="D63" s="41">
        <v>0</v>
      </c>
      <c r="E63" s="38">
        <v>0</v>
      </c>
      <c r="F63" s="38">
        <v>0</v>
      </c>
      <c r="G63" s="38">
        <v>0</v>
      </c>
      <c r="H63" s="41">
        <v>3109283.88</v>
      </c>
      <c r="I63" s="38">
        <v>14</v>
      </c>
      <c r="J63" s="41">
        <v>75650.570000000007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24171875.77</v>
      </c>
      <c r="C64" s="38">
        <v>56</v>
      </c>
      <c r="D64" s="41">
        <v>8020805.6200000001</v>
      </c>
      <c r="E64" s="38">
        <v>46</v>
      </c>
      <c r="F64" s="38">
        <v>341498.33333333302</v>
      </c>
      <c r="G64" s="38">
        <v>15</v>
      </c>
      <c r="H64" s="41">
        <v>26652603.300000001</v>
      </c>
      <c r="I64" s="38">
        <v>64</v>
      </c>
      <c r="J64" s="41">
        <v>9223334.4299999997</v>
      </c>
      <c r="K64" s="38">
        <v>52</v>
      </c>
      <c r="L64" s="38">
        <v>293630.33333333343</v>
      </c>
      <c r="M64" s="38">
        <v>18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5446219</v>
      </c>
      <c r="C65" s="38">
        <v>18</v>
      </c>
      <c r="D65" s="41">
        <v>1709173.76</v>
      </c>
      <c r="E65" s="38">
        <v>16</v>
      </c>
      <c r="F65" s="41">
        <v>0</v>
      </c>
      <c r="G65" s="38">
        <v>0</v>
      </c>
      <c r="H65" s="41">
        <v>6503772.9299999997</v>
      </c>
      <c r="I65" s="38">
        <v>18</v>
      </c>
      <c r="J65" s="41">
        <v>1720116.51</v>
      </c>
      <c r="K65" s="38">
        <v>16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21983893.27</v>
      </c>
      <c r="C66" s="38">
        <v>42</v>
      </c>
      <c r="D66" s="41">
        <v>6127748.3399999999</v>
      </c>
      <c r="E66" s="38">
        <v>33</v>
      </c>
      <c r="F66" s="38">
        <v>0</v>
      </c>
      <c r="G66" s="38">
        <v>0</v>
      </c>
      <c r="H66" s="41">
        <v>21715619.98</v>
      </c>
      <c r="I66" s="38">
        <v>40</v>
      </c>
      <c r="J66" s="41">
        <v>6477389.5499999998</v>
      </c>
      <c r="K66" s="38">
        <v>32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2271908.2200000002</v>
      </c>
      <c r="C67" s="38">
        <v>23</v>
      </c>
      <c r="D67" s="41">
        <v>739312.71</v>
      </c>
      <c r="E67" s="38">
        <v>20</v>
      </c>
      <c r="F67" s="38">
        <v>0</v>
      </c>
      <c r="G67" s="38">
        <v>0</v>
      </c>
      <c r="H67" s="41">
        <v>2031871.46</v>
      </c>
      <c r="I67" s="38">
        <v>22</v>
      </c>
      <c r="J67" s="41">
        <v>508653.55</v>
      </c>
      <c r="K67" s="38">
        <v>21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2883656.59</v>
      </c>
      <c r="C68" s="38">
        <v>17</v>
      </c>
      <c r="D68" s="41">
        <v>873282.27</v>
      </c>
      <c r="E68" s="38">
        <v>14</v>
      </c>
      <c r="F68" s="38">
        <v>0</v>
      </c>
      <c r="G68" s="38">
        <v>0</v>
      </c>
      <c r="H68" s="41">
        <v>2674241.9500000002</v>
      </c>
      <c r="I68" s="38">
        <v>20</v>
      </c>
      <c r="J68" s="41">
        <v>892991.56</v>
      </c>
      <c r="K68" s="38">
        <v>17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7082541.7199999997</v>
      </c>
      <c r="C69" s="38">
        <v>36</v>
      </c>
      <c r="D69" s="41">
        <v>2791095.15</v>
      </c>
      <c r="E69" s="38">
        <v>28</v>
      </c>
      <c r="F69" s="38">
        <v>0</v>
      </c>
      <c r="G69" s="38">
        <v>0</v>
      </c>
      <c r="H69" s="41">
        <v>10301956.15</v>
      </c>
      <c r="I69" s="38">
        <v>42</v>
      </c>
      <c r="J69" s="41">
        <v>3133492.97</v>
      </c>
      <c r="K69" s="38">
        <v>34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11103162.140000001</v>
      </c>
      <c r="C70" s="38">
        <v>29</v>
      </c>
      <c r="D70" s="41">
        <v>6690137.1100000003</v>
      </c>
      <c r="E70" s="38">
        <v>27</v>
      </c>
      <c r="F70" s="38">
        <v>0</v>
      </c>
      <c r="G70" s="38">
        <v>0</v>
      </c>
      <c r="H70" s="41">
        <v>12948136.58</v>
      </c>
      <c r="I70" s="38">
        <v>31</v>
      </c>
      <c r="J70" s="41">
        <v>7857171.8300000001</v>
      </c>
      <c r="K70" s="38">
        <v>29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8413011.5999999996</v>
      </c>
      <c r="C71" s="38">
        <v>19</v>
      </c>
      <c r="D71" s="41">
        <v>3770317.73</v>
      </c>
      <c r="E71" s="38">
        <v>15</v>
      </c>
      <c r="F71" s="41">
        <v>0</v>
      </c>
      <c r="G71" s="38">
        <v>0</v>
      </c>
      <c r="H71" s="41">
        <v>7870639.6799999997</v>
      </c>
      <c r="I71" s="38">
        <v>22</v>
      </c>
      <c r="J71" s="41">
        <v>3937260.31</v>
      </c>
      <c r="K71" s="38">
        <v>19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4608810.34</v>
      </c>
      <c r="C72" s="38">
        <v>47</v>
      </c>
      <c r="D72" s="41">
        <v>1509501.24</v>
      </c>
      <c r="E72" s="38">
        <v>39</v>
      </c>
      <c r="F72" s="41">
        <v>0</v>
      </c>
      <c r="G72" s="38">
        <v>0</v>
      </c>
      <c r="H72" s="41">
        <v>4418303.4400000004</v>
      </c>
      <c r="I72" s="38">
        <v>53</v>
      </c>
      <c r="J72" s="41">
        <v>1543902.83</v>
      </c>
      <c r="K72" s="38">
        <v>44</v>
      </c>
      <c r="L72" s="41">
        <v>66476.000000000044</v>
      </c>
      <c r="M72" s="38">
        <v>11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2300298.9700000002</v>
      </c>
      <c r="C73" s="38">
        <v>16</v>
      </c>
      <c r="D73" s="38">
        <v>618927.77</v>
      </c>
      <c r="E73" s="38">
        <v>14</v>
      </c>
      <c r="F73" s="38">
        <v>0</v>
      </c>
      <c r="G73" s="38">
        <v>0</v>
      </c>
      <c r="H73" s="41">
        <v>2176638.94</v>
      </c>
      <c r="I73" s="38">
        <v>16</v>
      </c>
      <c r="J73" s="38">
        <v>635023.89</v>
      </c>
      <c r="K73" s="38">
        <v>14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1610669.88</v>
      </c>
      <c r="C74" s="38">
        <v>12</v>
      </c>
      <c r="D74" s="41">
        <v>513684.02</v>
      </c>
      <c r="E74" s="38">
        <v>11</v>
      </c>
      <c r="F74" s="41">
        <v>0</v>
      </c>
      <c r="G74" s="38">
        <v>0</v>
      </c>
      <c r="H74" s="41">
        <v>2122704.5099999998</v>
      </c>
      <c r="I74" s="38">
        <v>10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102989134.93000001</v>
      </c>
      <c r="C75" s="38">
        <v>109</v>
      </c>
      <c r="D75" s="41">
        <v>17172002.949999999</v>
      </c>
      <c r="E75" s="38">
        <v>96</v>
      </c>
      <c r="F75" s="41">
        <v>95585.833333333328</v>
      </c>
      <c r="G75" s="38">
        <v>16</v>
      </c>
      <c r="H75" s="41">
        <v>102632763.33</v>
      </c>
      <c r="I75" s="38">
        <v>112</v>
      </c>
      <c r="J75" s="41">
        <v>16730091.49</v>
      </c>
      <c r="K75" s="38">
        <v>99</v>
      </c>
      <c r="L75" s="41">
        <v>169607.33333333331</v>
      </c>
      <c r="M75" s="38">
        <v>21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438139312.18000001</v>
      </c>
      <c r="C76" s="38">
        <v>279</v>
      </c>
      <c r="D76" s="41">
        <v>80365569.790000007</v>
      </c>
      <c r="E76" s="38">
        <v>246</v>
      </c>
      <c r="F76" s="38">
        <v>2156312.166666666</v>
      </c>
      <c r="G76" s="38">
        <v>120</v>
      </c>
      <c r="H76" s="41">
        <v>391711885.85000002</v>
      </c>
      <c r="I76" s="38">
        <v>281</v>
      </c>
      <c r="J76" s="41">
        <v>79516409.359999999</v>
      </c>
      <c r="K76" s="38">
        <v>249</v>
      </c>
      <c r="L76" s="38">
        <v>4643207.333333334</v>
      </c>
      <c r="M76" s="38">
        <v>124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35940678.119999997</v>
      </c>
      <c r="C77" s="34">
        <v>67</v>
      </c>
      <c r="D77" s="39">
        <v>6223648.7800000003</v>
      </c>
      <c r="E77" s="34">
        <v>56</v>
      </c>
      <c r="F77" s="39">
        <v>286852.99999999994</v>
      </c>
      <c r="G77" s="34">
        <v>20</v>
      </c>
      <c r="H77" s="39">
        <v>42718883.380000003</v>
      </c>
      <c r="I77" s="34">
        <v>71</v>
      </c>
      <c r="J77" s="39">
        <v>6197821.1900000004</v>
      </c>
      <c r="K77" s="34">
        <v>58</v>
      </c>
      <c r="L77" s="39">
        <v>296408.83333333337</v>
      </c>
      <c r="M77" s="34">
        <v>17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26816686.93</v>
      </c>
      <c r="C78" s="34">
        <v>36</v>
      </c>
      <c r="D78" s="39">
        <v>7347536.3399999999</v>
      </c>
      <c r="E78" s="34">
        <v>29</v>
      </c>
      <c r="F78" s="39">
        <v>0</v>
      </c>
      <c r="G78" s="34">
        <v>0</v>
      </c>
      <c r="H78" s="39">
        <v>37935337.670000002</v>
      </c>
      <c r="I78" s="34">
        <v>40</v>
      </c>
      <c r="J78" s="39">
        <v>6371709.6200000001</v>
      </c>
      <c r="K78" s="34">
        <v>33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85203874.069999993</v>
      </c>
      <c r="C79" s="34">
        <v>107</v>
      </c>
      <c r="D79" s="39">
        <v>18131974.129999999</v>
      </c>
      <c r="E79" s="34">
        <v>88</v>
      </c>
      <c r="F79" s="39">
        <v>231071.16666666669</v>
      </c>
      <c r="G79" s="34">
        <v>21</v>
      </c>
      <c r="H79" s="39">
        <v>77247222.079999998</v>
      </c>
      <c r="I79" s="34">
        <v>112</v>
      </c>
      <c r="J79" s="39">
        <v>16065403.07</v>
      </c>
      <c r="K79" s="34">
        <v>91</v>
      </c>
      <c r="L79" s="39">
        <v>261725.66666666637</v>
      </c>
      <c r="M79" s="34">
        <v>22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2534119.21</v>
      </c>
      <c r="C80" s="34">
        <v>38</v>
      </c>
      <c r="D80" s="39">
        <v>1242934.94</v>
      </c>
      <c r="E80" s="34">
        <v>32</v>
      </c>
      <c r="F80" s="39">
        <v>0</v>
      </c>
      <c r="G80" s="34">
        <v>0</v>
      </c>
      <c r="H80" s="39">
        <v>2539364.4300000002</v>
      </c>
      <c r="I80" s="34">
        <v>37</v>
      </c>
      <c r="J80" s="39">
        <v>1288045.82</v>
      </c>
      <c r="K80" s="34">
        <v>32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43838769.5</v>
      </c>
      <c r="C81" s="34">
        <v>71</v>
      </c>
      <c r="D81" s="39">
        <v>4006227.16</v>
      </c>
      <c r="E81" s="34">
        <v>54</v>
      </c>
      <c r="F81" s="39">
        <v>0</v>
      </c>
      <c r="G81" s="34">
        <v>0</v>
      </c>
      <c r="H81" s="39">
        <v>44242077.700000003</v>
      </c>
      <c r="I81" s="34">
        <v>73</v>
      </c>
      <c r="J81" s="39">
        <v>3907503.45</v>
      </c>
      <c r="K81" s="34">
        <v>57</v>
      </c>
      <c r="L81" s="39">
        <v>27387.666666666668</v>
      </c>
      <c r="M81" s="34">
        <v>13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17386173.239999998</v>
      </c>
      <c r="C82" s="34">
        <v>41</v>
      </c>
      <c r="D82" s="39">
        <v>3531906.84</v>
      </c>
      <c r="E82" s="34">
        <v>36</v>
      </c>
      <c r="F82" s="39">
        <v>504538.16666666698</v>
      </c>
      <c r="G82" s="34">
        <v>10</v>
      </c>
      <c r="H82" s="39">
        <v>21527776.48</v>
      </c>
      <c r="I82" s="34">
        <v>42</v>
      </c>
      <c r="J82" s="39">
        <v>2652091.0299999998</v>
      </c>
      <c r="K82" s="34">
        <v>35</v>
      </c>
      <c r="L82" s="39">
        <v>473567.83333333291</v>
      </c>
      <c r="M82" s="34">
        <v>11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821533.78</v>
      </c>
      <c r="C83" s="34">
        <v>10</v>
      </c>
      <c r="D83" s="39">
        <v>0</v>
      </c>
      <c r="E83" s="34">
        <v>0</v>
      </c>
      <c r="F83" s="34">
        <v>0</v>
      </c>
      <c r="G83" s="34">
        <v>0</v>
      </c>
      <c r="H83" s="39">
        <v>0</v>
      </c>
      <c r="I83" s="34">
        <v>0</v>
      </c>
      <c r="J83" s="39">
        <v>0</v>
      </c>
      <c r="K83" s="34">
        <v>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15972998.01</v>
      </c>
      <c r="C84" s="34">
        <v>26</v>
      </c>
      <c r="D84" s="39">
        <v>4003939.9</v>
      </c>
      <c r="E84" s="34">
        <v>24</v>
      </c>
      <c r="F84" s="34">
        <v>0</v>
      </c>
      <c r="G84" s="34">
        <v>0</v>
      </c>
      <c r="H84" s="39">
        <v>14128789.26</v>
      </c>
      <c r="I84" s="34">
        <v>30</v>
      </c>
      <c r="J84" s="39">
        <v>4014623.14</v>
      </c>
      <c r="K84" s="34">
        <v>27</v>
      </c>
      <c r="L84" s="34">
        <v>0</v>
      </c>
      <c r="M84" s="34">
        <v>0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29003090.780000001</v>
      </c>
      <c r="C85" s="34">
        <v>10</v>
      </c>
      <c r="D85" s="39">
        <v>0</v>
      </c>
      <c r="E85" s="34">
        <v>0</v>
      </c>
      <c r="F85" s="39">
        <v>0</v>
      </c>
      <c r="G85" s="34">
        <v>0</v>
      </c>
      <c r="H85" s="39">
        <v>29838801.359999999</v>
      </c>
      <c r="I85" s="34">
        <v>14</v>
      </c>
      <c r="J85" s="39">
        <v>12193659.640000001</v>
      </c>
      <c r="K85" s="34">
        <v>12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35957610.759999998</v>
      </c>
      <c r="C86" s="34">
        <v>95</v>
      </c>
      <c r="D86" s="39">
        <v>10730329.74</v>
      </c>
      <c r="E86" s="34">
        <v>83</v>
      </c>
      <c r="F86" s="34">
        <v>244421.33333333363</v>
      </c>
      <c r="G86" s="34">
        <v>20</v>
      </c>
      <c r="H86" s="39">
        <v>35428949.259999998</v>
      </c>
      <c r="I86" s="34">
        <v>104</v>
      </c>
      <c r="J86" s="39">
        <v>9722191.4499999993</v>
      </c>
      <c r="K86" s="34">
        <v>87</v>
      </c>
      <c r="L86" s="34">
        <v>66758.166666666701</v>
      </c>
      <c r="M86" s="34">
        <v>17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112267567.67</v>
      </c>
      <c r="C87" s="34">
        <v>65</v>
      </c>
      <c r="D87" s="39">
        <v>29905220.07</v>
      </c>
      <c r="E87" s="34">
        <v>56</v>
      </c>
      <c r="F87" s="34">
        <v>1195185.666666667</v>
      </c>
      <c r="G87" s="34">
        <v>14</v>
      </c>
      <c r="H87" s="39">
        <v>114142797.52</v>
      </c>
      <c r="I87" s="34">
        <v>69</v>
      </c>
      <c r="J87" s="39">
        <v>28774062.84</v>
      </c>
      <c r="K87" s="34">
        <v>60</v>
      </c>
      <c r="L87" s="34">
        <v>1434927.3333333337</v>
      </c>
      <c r="M87" s="34">
        <v>17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68405241.120000005</v>
      </c>
      <c r="C88" s="34">
        <v>71</v>
      </c>
      <c r="D88" s="39">
        <v>55546247.140000001</v>
      </c>
      <c r="E88" s="34">
        <v>64</v>
      </c>
      <c r="F88" s="39">
        <v>0</v>
      </c>
      <c r="G88" s="34">
        <v>0</v>
      </c>
      <c r="H88" s="39">
        <v>74954533.670000002</v>
      </c>
      <c r="I88" s="34">
        <v>69</v>
      </c>
      <c r="J88" s="39">
        <v>62083709.549999997</v>
      </c>
      <c r="K88" s="34">
        <v>63</v>
      </c>
      <c r="L88" s="39">
        <v>10280158.833333367</v>
      </c>
      <c r="M88" s="34">
        <v>15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3400006.04</v>
      </c>
      <c r="C89" s="34">
        <v>21</v>
      </c>
      <c r="D89" s="39">
        <v>214220.66</v>
      </c>
      <c r="E89" s="34">
        <v>16</v>
      </c>
      <c r="F89" s="34">
        <v>0</v>
      </c>
      <c r="G89" s="34">
        <v>0</v>
      </c>
      <c r="H89" s="39">
        <v>3232962.58</v>
      </c>
      <c r="I89" s="34">
        <v>20</v>
      </c>
      <c r="J89" s="39">
        <v>254417.64</v>
      </c>
      <c r="K89" s="34">
        <v>17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3328763.96</v>
      </c>
      <c r="C90" s="34">
        <v>20</v>
      </c>
      <c r="D90" s="39">
        <v>880860.87</v>
      </c>
      <c r="E90" s="34">
        <v>17</v>
      </c>
      <c r="F90" s="34">
        <v>0</v>
      </c>
      <c r="G90" s="34">
        <v>0</v>
      </c>
      <c r="H90" s="39">
        <v>3228969.86</v>
      </c>
      <c r="I90" s="34">
        <v>23</v>
      </c>
      <c r="J90" s="39">
        <v>1039348.7</v>
      </c>
      <c r="K90" s="34">
        <v>20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50275412.700000003</v>
      </c>
      <c r="C91" s="34">
        <v>69</v>
      </c>
      <c r="D91" s="39">
        <v>16593204.050000001</v>
      </c>
      <c r="E91" s="34">
        <v>62</v>
      </c>
      <c r="F91" s="34">
        <v>599305.49999999965</v>
      </c>
      <c r="G91" s="34">
        <v>18</v>
      </c>
      <c r="H91" s="39">
        <v>47122715.810000002</v>
      </c>
      <c r="I91" s="34">
        <v>58</v>
      </c>
      <c r="J91" s="39">
        <v>14967248.220000001</v>
      </c>
      <c r="K91" s="34">
        <v>54</v>
      </c>
      <c r="L91" s="34">
        <v>988434.33333333267</v>
      </c>
      <c r="M91" s="34">
        <v>19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361004.39</v>
      </c>
      <c r="C92" s="34">
        <v>13</v>
      </c>
      <c r="D92" s="39">
        <v>267086.67</v>
      </c>
      <c r="E92" s="34">
        <v>11</v>
      </c>
      <c r="F92" s="34">
        <v>0</v>
      </c>
      <c r="G92" s="34">
        <v>0</v>
      </c>
      <c r="H92" s="39">
        <v>490060.39</v>
      </c>
      <c r="I92" s="34">
        <v>14</v>
      </c>
      <c r="J92" s="39">
        <v>398733.74</v>
      </c>
      <c r="K92" s="34">
        <v>14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79034865.390000001</v>
      </c>
      <c r="C93" s="34">
        <v>97</v>
      </c>
      <c r="D93" s="39">
        <v>35653148.210000001</v>
      </c>
      <c r="E93" s="34">
        <v>89</v>
      </c>
      <c r="F93" s="34">
        <v>202204.99999999997</v>
      </c>
      <c r="G93" s="34">
        <v>21</v>
      </c>
      <c r="H93" s="39">
        <v>73325368.819999993</v>
      </c>
      <c r="I93" s="34">
        <v>91</v>
      </c>
      <c r="J93" s="39">
        <v>36115392.469999999</v>
      </c>
      <c r="K93" s="34">
        <v>84</v>
      </c>
      <c r="L93" s="34">
        <v>1119411.4999999998</v>
      </c>
      <c r="M93" s="34">
        <v>26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2405121.54</v>
      </c>
      <c r="C94" s="34">
        <v>20</v>
      </c>
      <c r="D94" s="39">
        <v>646623.63</v>
      </c>
      <c r="E94" s="34">
        <v>16</v>
      </c>
      <c r="F94" s="39">
        <v>0</v>
      </c>
      <c r="G94" s="34">
        <v>0</v>
      </c>
      <c r="H94" s="39">
        <v>3539839.77</v>
      </c>
      <c r="I94" s="34">
        <v>22</v>
      </c>
      <c r="J94" s="39">
        <v>1008900.35</v>
      </c>
      <c r="K94" s="34">
        <v>19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139504983.56</v>
      </c>
      <c r="C95" s="34">
        <v>135</v>
      </c>
      <c r="D95" s="39">
        <v>36525740.049999997</v>
      </c>
      <c r="E95" s="34">
        <v>119</v>
      </c>
      <c r="F95" s="34">
        <v>716658.16666666744</v>
      </c>
      <c r="G95" s="34">
        <v>45</v>
      </c>
      <c r="H95" s="39">
        <v>133979220.45999999</v>
      </c>
      <c r="I95" s="34">
        <v>135</v>
      </c>
      <c r="J95" s="39">
        <v>34961964.299999997</v>
      </c>
      <c r="K95" s="34">
        <v>117</v>
      </c>
      <c r="L95" s="34">
        <v>734341.66666666674</v>
      </c>
      <c r="M95" s="34">
        <v>40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272579160.36000001</v>
      </c>
      <c r="C96" s="34">
        <v>263</v>
      </c>
      <c r="D96" s="39">
        <v>108430949.36</v>
      </c>
      <c r="E96" s="34">
        <v>240</v>
      </c>
      <c r="F96" s="34">
        <v>3422539.6666666633</v>
      </c>
      <c r="G96" s="34">
        <v>65</v>
      </c>
      <c r="H96" s="39">
        <v>333016199.05000001</v>
      </c>
      <c r="I96" s="34">
        <v>271</v>
      </c>
      <c r="J96" s="39">
        <v>108064759.41</v>
      </c>
      <c r="K96" s="34">
        <v>243</v>
      </c>
      <c r="L96" s="34">
        <v>3977466.1666666595</v>
      </c>
      <c r="M96" s="34">
        <v>70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1512450.27</v>
      </c>
      <c r="C97" s="34">
        <v>20</v>
      </c>
      <c r="D97" s="39">
        <v>549552.55000000005</v>
      </c>
      <c r="E97" s="34">
        <v>14</v>
      </c>
      <c r="F97" s="34">
        <v>0</v>
      </c>
      <c r="G97" s="34">
        <v>0</v>
      </c>
      <c r="H97" s="39">
        <v>1694652.97</v>
      </c>
      <c r="I97" s="34">
        <v>24</v>
      </c>
      <c r="J97" s="39">
        <v>659557.09</v>
      </c>
      <c r="K97" s="34">
        <v>20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11465960.49</v>
      </c>
      <c r="C98" s="34">
        <v>31</v>
      </c>
      <c r="D98" s="39">
        <v>2940380.13</v>
      </c>
      <c r="E98" s="34">
        <v>26</v>
      </c>
      <c r="F98" s="39">
        <v>0</v>
      </c>
      <c r="G98" s="34">
        <v>0</v>
      </c>
      <c r="H98" s="39">
        <v>11454095.41</v>
      </c>
      <c r="I98" s="34">
        <v>33</v>
      </c>
      <c r="J98" s="39">
        <v>2707666.85</v>
      </c>
      <c r="K98" s="34">
        <v>27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29508666.710000001</v>
      </c>
      <c r="C99" s="34">
        <v>29</v>
      </c>
      <c r="D99" s="39">
        <v>4030245.76</v>
      </c>
      <c r="E99" s="34">
        <v>24</v>
      </c>
      <c r="F99" s="39">
        <v>0</v>
      </c>
      <c r="G99" s="34">
        <v>0</v>
      </c>
      <c r="H99" s="39">
        <v>23435854.02</v>
      </c>
      <c r="I99" s="34">
        <v>29</v>
      </c>
      <c r="J99" s="39">
        <v>3290835.23</v>
      </c>
      <c r="K99" s="34">
        <v>25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414520170.86000001</v>
      </c>
      <c r="C100" s="34">
        <v>277</v>
      </c>
      <c r="D100" s="34">
        <v>110743122.68000001</v>
      </c>
      <c r="E100" s="34">
        <v>246</v>
      </c>
      <c r="F100" s="34">
        <v>1254484.0000000012</v>
      </c>
      <c r="G100" s="34">
        <v>71</v>
      </c>
      <c r="H100" s="34">
        <v>430723282.39999998</v>
      </c>
      <c r="I100" s="34">
        <v>280</v>
      </c>
      <c r="J100" s="34">
        <v>107595247.18000001</v>
      </c>
      <c r="K100" s="34">
        <v>249</v>
      </c>
      <c r="L100" s="34">
        <v>1933631.3333333328</v>
      </c>
      <c r="M100" s="34">
        <v>77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53944585.25</v>
      </c>
      <c r="C101" s="34">
        <v>58</v>
      </c>
      <c r="D101" s="34">
        <v>1845300.39</v>
      </c>
      <c r="E101" s="34">
        <v>45</v>
      </c>
      <c r="F101" s="34">
        <v>0</v>
      </c>
      <c r="G101" s="34">
        <v>0</v>
      </c>
      <c r="H101" s="34">
        <v>57480301.219999999</v>
      </c>
      <c r="I101" s="34">
        <v>65</v>
      </c>
      <c r="J101" s="34">
        <v>2265352.62</v>
      </c>
      <c r="K101" s="34">
        <v>55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2160183.1</v>
      </c>
      <c r="C102" s="34">
        <v>24</v>
      </c>
      <c r="D102" s="34">
        <v>448781.26</v>
      </c>
      <c r="E102" s="34">
        <v>22</v>
      </c>
      <c r="F102" s="34">
        <v>0</v>
      </c>
      <c r="G102" s="34">
        <v>0</v>
      </c>
      <c r="H102" s="34">
        <v>2884900.61</v>
      </c>
      <c r="I102" s="34">
        <v>26</v>
      </c>
      <c r="J102" s="34">
        <v>509822.52</v>
      </c>
      <c r="K102" s="34">
        <v>23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216122712.06</v>
      </c>
      <c r="C103" s="34">
        <v>196</v>
      </c>
      <c r="D103" s="34">
        <v>44818695.850000001</v>
      </c>
      <c r="E103" s="34">
        <v>170</v>
      </c>
      <c r="F103" s="34">
        <v>2741021.6666666707</v>
      </c>
      <c r="G103" s="34">
        <v>42</v>
      </c>
      <c r="H103" s="34">
        <v>213044543.27000001</v>
      </c>
      <c r="I103" s="34">
        <v>206</v>
      </c>
      <c r="J103" s="34">
        <v>41757556.060000002</v>
      </c>
      <c r="K103" s="34">
        <v>176</v>
      </c>
      <c r="L103" s="34">
        <v>2931895.1666666633</v>
      </c>
      <c r="M103" s="34">
        <v>44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4508782.2300000004</v>
      </c>
      <c r="C104" s="34">
        <v>18</v>
      </c>
      <c r="D104" s="34">
        <v>504214.7</v>
      </c>
      <c r="E104" s="34">
        <v>16</v>
      </c>
      <c r="F104" s="34">
        <v>0</v>
      </c>
      <c r="G104" s="34">
        <v>0</v>
      </c>
      <c r="H104" s="34">
        <v>4403891.9800000004</v>
      </c>
      <c r="I104" s="34">
        <v>18</v>
      </c>
      <c r="J104" s="34">
        <v>668657.49</v>
      </c>
      <c r="K104" s="34">
        <v>16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11960140.210000001</v>
      </c>
      <c r="C105" s="34">
        <v>30</v>
      </c>
      <c r="D105" s="34">
        <v>2563889.83</v>
      </c>
      <c r="E105" s="34">
        <v>26</v>
      </c>
      <c r="F105" s="34">
        <v>0</v>
      </c>
      <c r="G105" s="34">
        <v>0</v>
      </c>
      <c r="H105" s="34">
        <v>10704864.42</v>
      </c>
      <c r="I105" s="34">
        <v>32</v>
      </c>
      <c r="J105" s="34">
        <v>2370337.5699999998</v>
      </c>
      <c r="K105" s="34">
        <v>27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210946182.68000001</v>
      </c>
      <c r="C106" s="34">
        <v>316</v>
      </c>
      <c r="D106" s="34">
        <v>64521166.829999998</v>
      </c>
      <c r="E106" s="34">
        <v>272</v>
      </c>
      <c r="F106" s="34">
        <v>4504487.3333333312</v>
      </c>
      <c r="G106" s="34">
        <v>86</v>
      </c>
      <c r="H106" s="34">
        <v>202718989.36000001</v>
      </c>
      <c r="I106" s="34">
        <v>330</v>
      </c>
      <c r="J106" s="34">
        <v>64460177.32</v>
      </c>
      <c r="K106" s="34">
        <v>289</v>
      </c>
      <c r="L106" s="34">
        <v>4466014.9999999963</v>
      </c>
      <c r="M106" s="34">
        <v>93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7197303.7000000002</v>
      </c>
      <c r="C107" s="34">
        <v>35</v>
      </c>
      <c r="D107" s="34">
        <v>1867705.39</v>
      </c>
      <c r="E107" s="34">
        <v>32</v>
      </c>
      <c r="F107" s="34">
        <v>0</v>
      </c>
      <c r="G107" s="34">
        <v>0</v>
      </c>
      <c r="H107" s="34">
        <v>7697826</v>
      </c>
      <c r="I107" s="34">
        <v>34</v>
      </c>
      <c r="J107" s="34">
        <v>2058110.88</v>
      </c>
      <c r="K107" s="34">
        <v>31</v>
      </c>
      <c r="L107" s="34">
        <v>99565.000000000029</v>
      </c>
      <c r="M107" s="34">
        <v>12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2737772.33</v>
      </c>
      <c r="C108" s="34">
        <v>10</v>
      </c>
      <c r="D108" s="34">
        <v>0</v>
      </c>
      <c r="E108" s="34">
        <v>0</v>
      </c>
      <c r="F108" s="34">
        <v>0</v>
      </c>
      <c r="G108" s="34">
        <v>0</v>
      </c>
      <c r="H108" s="34">
        <v>1989613.96</v>
      </c>
      <c r="I108" s="34">
        <v>11</v>
      </c>
      <c r="J108" s="34">
        <v>312658.86</v>
      </c>
      <c r="K108" s="34">
        <v>10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301506964.17000002</v>
      </c>
      <c r="C109" s="34">
        <v>196</v>
      </c>
      <c r="D109" s="34">
        <v>87862267.980000004</v>
      </c>
      <c r="E109" s="34">
        <v>180</v>
      </c>
      <c r="F109" s="34">
        <v>2075006.6666666672</v>
      </c>
      <c r="G109" s="34">
        <v>61</v>
      </c>
      <c r="H109" s="34">
        <v>282105509.94999999</v>
      </c>
      <c r="I109" s="34">
        <v>213</v>
      </c>
      <c r="J109" s="34">
        <v>83094817.75</v>
      </c>
      <c r="K109" s="34">
        <v>194</v>
      </c>
      <c r="L109" s="34">
        <v>2865432.5000000005</v>
      </c>
      <c r="M109" s="34">
        <v>65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4947967.2300000004</v>
      </c>
      <c r="C110" s="34">
        <v>23</v>
      </c>
      <c r="D110" s="34">
        <v>1678966.96</v>
      </c>
      <c r="E110" s="34">
        <v>21</v>
      </c>
      <c r="F110" s="34">
        <v>0</v>
      </c>
      <c r="G110" s="34">
        <v>0</v>
      </c>
      <c r="H110" s="34">
        <v>5886605.3300000001</v>
      </c>
      <c r="I110" s="34">
        <v>27</v>
      </c>
      <c r="J110" s="34">
        <v>1552947.52</v>
      </c>
      <c r="K110" s="34">
        <v>23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138541555.33000001</v>
      </c>
      <c r="C111" s="34">
        <v>67</v>
      </c>
      <c r="D111" s="34">
        <v>8210495.96</v>
      </c>
      <c r="E111" s="34">
        <v>57</v>
      </c>
      <c r="F111" s="34">
        <v>0</v>
      </c>
      <c r="G111" s="34">
        <v>0</v>
      </c>
      <c r="H111" s="34">
        <v>134858274.72999999</v>
      </c>
      <c r="I111" s="34">
        <v>66</v>
      </c>
      <c r="J111" s="34">
        <v>7281970.4699999997</v>
      </c>
      <c r="K111" s="34">
        <v>56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4">
        <v>1075401.97</v>
      </c>
      <c r="I112" s="34">
        <v>10</v>
      </c>
      <c r="J112" s="34">
        <v>0</v>
      </c>
      <c r="K112" s="34">
        <v>0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35833236.789999999</v>
      </c>
      <c r="C113" s="34">
        <v>43</v>
      </c>
      <c r="D113" s="34">
        <v>3166542.15</v>
      </c>
      <c r="E113" s="34">
        <v>38</v>
      </c>
      <c r="F113" s="34">
        <v>69211.666666666701</v>
      </c>
      <c r="G113" s="34">
        <v>10</v>
      </c>
      <c r="H113" s="34">
        <v>38521074.060000002</v>
      </c>
      <c r="I113" s="34">
        <v>45</v>
      </c>
      <c r="J113" s="34">
        <v>3080459.26</v>
      </c>
      <c r="K113" s="34">
        <v>38</v>
      </c>
      <c r="L113" s="34">
        <v>117057.16666666664</v>
      </c>
      <c r="M113" s="34">
        <v>11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12247600.439999999</v>
      </c>
      <c r="C114" s="34">
        <v>44</v>
      </c>
      <c r="D114" s="34">
        <v>7561288.2800000003</v>
      </c>
      <c r="E114" s="34">
        <v>38</v>
      </c>
      <c r="F114" s="34">
        <v>0</v>
      </c>
      <c r="G114" s="34">
        <v>0</v>
      </c>
      <c r="H114" s="34">
        <v>12010241.039999999</v>
      </c>
      <c r="I114" s="34">
        <v>48</v>
      </c>
      <c r="J114" s="34">
        <v>6953965.1600000001</v>
      </c>
      <c r="K114" s="34">
        <v>40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257255665.50999999</v>
      </c>
      <c r="C115" s="34">
        <v>198</v>
      </c>
      <c r="D115" s="34">
        <v>46651509.340000004</v>
      </c>
      <c r="E115" s="34">
        <v>170</v>
      </c>
      <c r="F115" s="34">
        <v>889752.3333333336</v>
      </c>
      <c r="G115" s="34">
        <v>65</v>
      </c>
      <c r="H115" s="34">
        <v>255167463.77000001</v>
      </c>
      <c r="I115" s="34">
        <v>198</v>
      </c>
      <c r="J115" s="34">
        <v>44363631.609999999</v>
      </c>
      <c r="K115" s="34">
        <v>165</v>
      </c>
      <c r="L115" s="34">
        <v>1167838.9999999993</v>
      </c>
      <c r="M115" s="34">
        <v>71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9028701.2699999996</v>
      </c>
      <c r="C116" s="34">
        <v>32</v>
      </c>
      <c r="D116" s="34">
        <v>1512985.87</v>
      </c>
      <c r="E116" s="34">
        <v>25</v>
      </c>
      <c r="F116" s="34">
        <v>0</v>
      </c>
      <c r="G116" s="34">
        <v>0</v>
      </c>
      <c r="H116" s="34">
        <v>8065688.1399999997</v>
      </c>
      <c r="I116" s="34">
        <v>31</v>
      </c>
      <c r="J116" s="34">
        <v>1513448.75</v>
      </c>
      <c r="K116" s="34">
        <v>25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5729521.6600000001</v>
      </c>
      <c r="C117" s="34">
        <v>28</v>
      </c>
      <c r="D117" s="34">
        <v>1530676.03</v>
      </c>
      <c r="E117" s="34">
        <v>24</v>
      </c>
      <c r="F117" s="34">
        <v>0</v>
      </c>
      <c r="G117" s="34">
        <v>0</v>
      </c>
      <c r="H117" s="34">
        <v>5935107.9500000002</v>
      </c>
      <c r="I117" s="34">
        <v>30</v>
      </c>
      <c r="J117" s="34">
        <v>1631316.51</v>
      </c>
      <c r="K117" s="34">
        <v>23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125401839.65000001</v>
      </c>
      <c r="C118" s="34">
        <v>97</v>
      </c>
      <c r="D118" s="34">
        <v>16268950.119999999</v>
      </c>
      <c r="E118" s="34">
        <v>81</v>
      </c>
      <c r="F118" s="34">
        <v>1435657.5000000033</v>
      </c>
      <c r="G118" s="34">
        <v>11</v>
      </c>
      <c r="H118" s="34">
        <v>121157334.73</v>
      </c>
      <c r="I118" s="34">
        <v>91</v>
      </c>
      <c r="J118" s="34">
        <v>16313901.619999999</v>
      </c>
      <c r="K118" s="34">
        <v>78</v>
      </c>
      <c r="L118" s="34">
        <v>1307270.166666667</v>
      </c>
      <c r="M118" s="34">
        <v>14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117484145.25</v>
      </c>
      <c r="C119" s="34">
        <v>75</v>
      </c>
      <c r="D119" s="34">
        <v>12158380.550000001</v>
      </c>
      <c r="E119" s="34">
        <v>63</v>
      </c>
      <c r="F119" s="34">
        <v>392063.83333333343</v>
      </c>
      <c r="G119" s="34">
        <v>31</v>
      </c>
      <c r="H119" s="34">
        <v>100498339.20999999</v>
      </c>
      <c r="I119" s="34">
        <v>75</v>
      </c>
      <c r="J119" s="34">
        <v>12443105.939999999</v>
      </c>
      <c r="K119" s="34">
        <v>66</v>
      </c>
      <c r="L119" s="34">
        <v>609217.83333333314</v>
      </c>
      <c r="M119" s="34">
        <v>35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417356.36</v>
      </c>
      <c r="C120" s="34">
        <v>11</v>
      </c>
      <c r="D120" s="34">
        <v>0</v>
      </c>
      <c r="E120" s="34">
        <v>0</v>
      </c>
      <c r="F120" s="34">
        <v>0</v>
      </c>
      <c r="G120" s="34">
        <v>0</v>
      </c>
      <c r="H120" s="34">
        <v>371264.06</v>
      </c>
      <c r="I120" s="34">
        <v>12</v>
      </c>
      <c r="J120" s="34">
        <v>161726.03</v>
      </c>
      <c r="K120" s="34">
        <v>10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18912228.530000001</v>
      </c>
      <c r="C121" s="34">
        <v>28</v>
      </c>
      <c r="D121" s="34">
        <v>3555127.04</v>
      </c>
      <c r="E121" s="34">
        <v>26</v>
      </c>
      <c r="F121" s="34">
        <v>0</v>
      </c>
      <c r="G121" s="34">
        <v>0</v>
      </c>
      <c r="H121" s="34">
        <v>20685110.920000002</v>
      </c>
      <c r="I121" s="34">
        <v>29</v>
      </c>
      <c r="J121" s="34">
        <v>3753637.35</v>
      </c>
      <c r="K121" s="34">
        <v>27</v>
      </c>
      <c r="L121" s="34">
        <v>0</v>
      </c>
      <c r="M121" s="34">
        <v>0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8509623.6199999992</v>
      </c>
      <c r="C122" s="34">
        <v>50</v>
      </c>
      <c r="D122" s="34">
        <v>2864426.28</v>
      </c>
      <c r="E122" s="34">
        <v>38</v>
      </c>
      <c r="F122" s="34">
        <v>0</v>
      </c>
      <c r="G122" s="34">
        <v>0</v>
      </c>
      <c r="H122" s="34">
        <v>10513601.84</v>
      </c>
      <c r="I122" s="34">
        <v>49</v>
      </c>
      <c r="J122" s="34">
        <v>3189856.9</v>
      </c>
      <c r="K122" s="34">
        <v>38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244689.55</v>
      </c>
      <c r="C123" s="34">
        <v>11</v>
      </c>
      <c r="D123" s="34">
        <v>68636.210000000006</v>
      </c>
      <c r="E123" s="34">
        <v>10</v>
      </c>
      <c r="F123" s="34">
        <v>0</v>
      </c>
      <c r="G123" s="34">
        <v>0</v>
      </c>
      <c r="H123" s="34">
        <v>185808.78</v>
      </c>
      <c r="I123" s="34">
        <v>13</v>
      </c>
      <c r="J123" s="34">
        <v>55497.05</v>
      </c>
      <c r="K123" s="34">
        <v>12</v>
      </c>
      <c r="L123" s="34">
        <v>0</v>
      </c>
      <c r="M123" s="34">
        <v>0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7884768.5300000003</v>
      </c>
      <c r="C124" s="34">
        <v>14</v>
      </c>
      <c r="D124" s="34">
        <v>6592582.7000000002</v>
      </c>
      <c r="E124" s="34">
        <v>13</v>
      </c>
      <c r="F124" s="34">
        <v>0</v>
      </c>
      <c r="G124" s="34">
        <v>0</v>
      </c>
      <c r="H124" s="34">
        <v>7975964.2800000003</v>
      </c>
      <c r="I124" s="34">
        <v>14</v>
      </c>
      <c r="J124" s="34">
        <v>6832760.3899999997</v>
      </c>
      <c r="K124" s="34">
        <v>13</v>
      </c>
      <c r="L124" s="34">
        <v>0</v>
      </c>
      <c r="M124" s="34">
        <v>0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14054846.67</v>
      </c>
      <c r="C125" s="34">
        <v>16</v>
      </c>
      <c r="D125" s="34">
        <v>4222390.12</v>
      </c>
      <c r="E125" s="34">
        <v>15</v>
      </c>
      <c r="F125" s="34">
        <v>0</v>
      </c>
      <c r="G125" s="34">
        <v>0</v>
      </c>
      <c r="H125" s="34">
        <v>15689310.24</v>
      </c>
      <c r="I125" s="34">
        <v>15</v>
      </c>
      <c r="J125" s="34">
        <v>4437789.4000000004</v>
      </c>
      <c r="K125" s="34">
        <v>15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42503753.469999999</v>
      </c>
      <c r="C126" s="34">
        <v>69</v>
      </c>
      <c r="D126" s="34">
        <v>8385759.8899999997</v>
      </c>
      <c r="E126" s="34">
        <v>57</v>
      </c>
      <c r="F126" s="34">
        <v>64362.999999999949</v>
      </c>
      <c r="G126" s="34">
        <v>14</v>
      </c>
      <c r="H126" s="34">
        <v>44019513.75</v>
      </c>
      <c r="I126" s="34">
        <v>70</v>
      </c>
      <c r="J126" s="34">
        <v>8665969.9299999997</v>
      </c>
      <c r="K126" s="34">
        <v>61</v>
      </c>
      <c r="L126" s="34">
        <v>110263.66666666664</v>
      </c>
      <c r="M126" s="34">
        <v>13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8753835.1099999994</v>
      </c>
      <c r="C127" s="34">
        <v>42</v>
      </c>
      <c r="D127" s="34">
        <v>1705830.9</v>
      </c>
      <c r="E127" s="34">
        <v>35</v>
      </c>
      <c r="F127" s="34">
        <v>0</v>
      </c>
      <c r="G127" s="34">
        <v>0</v>
      </c>
      <c r="H127" s="34">
        <v>8370509.0800000001</v>
      </c>
      <c r="I127" s="34">
        <v>41</v>
      </c>
      <c r="J127" s="34">
        <v>1347894.65</v>
      </c>
      <c r="K127" s="34">
        <v>35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4194911.3099999996</v>
      </c>
      <c r="C128" s="34">
        <v>11</v>
      </c>
      <c r="D128" s="34">
        <v>406350.74</v>
      </c>
      <c r="E128" s="34">
        <v>11</v>
      </c>
      <c r="F128" s="34">
        <v>0</v>
      </c>
      <c r="G128" s="34">
        <v>0</v>
      </c>
      <c r="H128" s="34">
        <v>4291138.1900000004</v>
      </c>
      <c r="I128" s="34">
        <v>11</v>
      </c>
      <c r="J128" s="34">
        <v>458067.54</v>
      </c>
      <c r="K128" s="34">
        <v>11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2389506.58</v>
      </c>
      <c r="C129" s="34">
        <v>15</v>
      </c>
      <c r="D129" s="34">
        <v>1587972.71</v>
      </c>
      <c r="E129" s="34">
        <v>14</v>
      </c>
      <c r="F129" s="34">
        <v>0</v>
      </c>
      <c r="G129" s="34">
        <v>0</v>
      </c>
      <c r="H129" s="34">
        <v>2317115.61</v>
      </c>
      <c r="I129" s="34">
        <v>18</v>
      </c>
      <c r="J129" s="34">
        <v>1498492.07</v>
      </c>
      <c r="K129" s="34">
        <v>16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58255675.719999999</v>
      </c>
      <c r="C130" s="34">
        <v>83</v>
      </c>
      <c r="D130" s="34">
        <v>9994209.3000000007</v>
      </c>
      <c r="E130" s="34">
        <v>73</v>
      </c>
      <c r="F130" s="34">
        <v>0</v>
      </c>
      <c r="G130" s="34">
        <v>0</v>
      </c>
      <c r="H130" s="34">
        <v>54409479.259999998</v>
      </c>
      <c r="I130" s="34">
        <v>84</v>
      </c>
      <c r="J130" s="34">
        <v>8153307.1200000001</v>
      </c>
      <c r="K130" s="34">
        <v>74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14537976.51</v>
      </c>
      <c r="C131" s="34">
        <v>36</v>
      </c>
      <c r="D131" s="34">
        <v>5976425.3200000003</v>
      </c>
      <c r="E131" s="34">
        <v>25</v>
      </c>
      <c r="F131" s="34">
        <v>0</v>
      </c>
      <c r="G131" s="34">
        <v>0</v>
      </c>
      <c r="H131" s="34">
        <v>12390535.92</v>
      </c>
      <c r="I131" s="34">
        <v>37</v>
      </c>
      <c r="J131" s="34">
        <v>5284642.9800000004</v>
      </c>
      <c r="K131" s="34">
        <v>27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9992758.0700000003</v>
      </c>
      <c r="C132" s="34">
        <v>20</v>
      </c>
      <c r="D132" s="34">
        <v>1344017.57</v>
      </c>
      <c r="E132" s="34">
        <v>18</v>
      </c>
      <c r="F132" s="34">
        <v>0</v>
      </c>
      <c r="G132" s="34">
        <v>0</v>
      </c>
      <c r="H132" s="34">
        <v>13211828.49</v>
      </c>
      <c r="I132" s="34">
        <v>23</v>
      </c>
      <c r="J132" s="34">
        <v>1729359.12</v>
      </c>
      <c r="K132" s="34">
        <v>17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64964401.399999999</v>
      </c>
      <c r="C133" s="34">
        <v>111</v>
      </c>
      <c r="D133" s="34">
        <v>3418126.5</v>
      </c>
      <c r="E133" s="34">
        <v>83</v>
      </c>
      <c r="F133" s="34">
        <v>412867.16666666698</v>
      </c>
      <c r="G133" s="34">
        <v>24</v>
      </c>
      <c r="H133" s="34">
        <v>60575416.030000001</v>
      </c>
      <c r="I133" s="34">
        <v>109</v>
      </c>
      <c r="J133" s="34">
        <v>4090972.59</v>
      </c>
      <c r="K133" s="34">
        <v>87</v>
      </c>
      <c r="L133" s="34">
        <v>372243.83333333349</v>
      </c>
      <c r="M133" s="34">
        <v>27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156736724.47999999</v>
      </c>
      <c r="C134" s="34">
        <v>150</v>
      </c>
      <c r="D134" s="34">
        <v>20377270.719999999</v>
      </c>
      <c r="E134" s="34">
        <v>127</v>
      </c>
      <c r="F134" s="34">
        <v>397687</v>
      </c>
      <c r="G134" s="34">
        <v>47</v>
      </c>
      <c r="H134" s="34">
        <v>164741279.77000001</v>
      </c>
      <c r="I134" s="34">
        <v>155</v>
      </c>
      <c r="J134" s="34">
        <v>20953831.09</v>
      </c>
      <c r="K134" s="34">
        <v>128</v>
      </c>
      <c r="L134" s="34">
        <v>497401.49999999994</v>
      </c>
      <c r="M134" s="34">
        <v>50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1548509.82</v>
      </c>
      <c r="C135" s="34">
        <v>20</v>
      </c>
      <c r="D135" s="34">
        <v>745551.13</v>
      </c>
      <c r="E135" s="34">
        <v>16</v>
      </c>
      <c r="F135" s="34">
        <v>0</v>
      </c>
      <c r="G135" s="34">
        <v>0</v>
      </c>
      <c r="H135" s="34">
        <v>1364793.8</v>
      </c>
      <c r="I135" s="34">
        <v>18</v>
      </c>
      <c r="J135" s="34">
        <v>650078.18000000005</v>
      </c>
      <c r="K135" s="34">
        <v>18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1549460.58</v>
      </c>
      <c r="C136" s="34">
        <v>17</v>
      </c>
      <c r="D136" s="34">
        <v>463052.31</v>
      </c>
      <c r="E136" s="34">
        <v>11</v>
      </c>
      <c r="F136" s="34">
        <v>0</v>
      </c>
      <c r="G136" s="34">
        <v>0</v>
      </c>
      <c r="H136" s="34">
        <v>1629852.59</v>
      </c>
      <c r="I136" s="34">
        <v>17</v>
      </c>
      <c r="J136" s="34">
        <v>407440.46</v>
      </c>
      <c r="K136" s="34">
        <v>11</v>
      </c>
      <c r="L136" s="34">
        <v>0</v>
      </c>
      <c r="M136" s="34">
        <v>0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62920707.859999999</v>
      </c>
      <c r="C137" s="34">
        <v>47</v>
      </c>
      <c r="D137" s="34">
        <v>3727168.91</v>
      </c>
      <c r="E137" s="34">
        <v>36</v>
      </c>
      <c r="F137" s="34">
        <v>0</v>
      </c>
      <c r="G137" s="34">
        <v>0</v>
      </c>
      <c r="H137" s="34">
        <v>91082900.680000007</v>
      </c>
      <c r="I137" s="34">
        <v>45</v>
      </c>
      <c r="J137" s="34">
        <v>3373906.42</v>
      </c>
      <c r="K137" s="34">
        <v>33</v>
      </c>
      <c r="L137" s="34">
        <v>48238.666666666672</v>
      </c>
      <c r="M137" s="34">
        <v>10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108438117.17</v>
      </c>
      <c r="C138" s="34">
        <v>109</v>
      </c>
      <c r="D138" s="34">
        <v>29862166.73</v>
      </c>
      <c r="E138" s="34">
        <v>94</v>
      </c>
      <c r="F138" s="34">
        <v>928104.16666666674</v>
      </c>
      <c r="G138" s="34">
        <v>18</v>
      </c>
      <c r="H138" s="34">
        <v>110565539.25</v>
      </c>
      <c r="I138" s="34">
        <v>109</v>
      </c>
      <c r="J138" s="34">
        <v>28445425.609999999</v>
      </c>
      <c r="K138" s="34">
        <v>98</v>
      </c>
      <c r="L138" s="34">
        <v>1245659.9999999993</v>
      </c>
      <c r="M138" s="34">
        <v>30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2528987.98</v>
      </c>
      <c r="C139" s="34">
        <v>11</v>
      </c>
      <c r="D139" s="34">
        <v>70543.7</v>
      </c>
      <c r="E139" s="34">
        <v>10</v>
      </c>
      <c r="F139" s="34">
        <v>0</v>
      </c>
      <c r="G139" s="34">
        <v>0</v>
      </c>
      <c r="H139" s="34">
        <v>3565220.14</v>
      </c>
      <c r="I139" s="34">
        <v>13</v>
      </c>
      <c r="J139" s="34">
        <v>63912.14</v>
      </c>
      <c r="K139" s="34">
        <v>11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27062175.350000001</v>
      </c>
      <c r="C140" s="34">
        <v>42</v>
      </c>
      <c r="D140" s="34">
        <v>3207989.78</v>
      </c>
      <c r="E140" s="34">
        <v>34</v>
      </c>
      <c r="F140" s="34">
        <v>0</v>
      </c>
      <c r="G140" s="34">
        <v>0</v>
      </c>
      <c r="H140" s="34">
        <v>26456523.989999998</v>
      </c>
      <c r="I140" s="34">
        <v>41</v>
      </c>
      <c r="J140" s="34">
        <v>2913035.23</v>
      </c>
      <c r="K140" s="34">
        <v>33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103710164.3</v>
      </c>
      <c r="C141" s="34">
        <v>131</v>
      </c>
      <c r="D141" s="34">
        <v>13278325.720000001</v>
      </c>
      <c r="E141" s="34">
        <v>111</v>
      </c>
      <c r="F141" s="34">
        <v>719467.6666666664</v>
      </c>
      <c r="G141" s="34">
        <v>39</v>
      </c>
      <c r="H141" s="34">
        <v>110315045.09</v>
      </c>
      <c r="I141" s="34">
        <v>138</v>
      </c>
      <c r="J141" s="34">
        <v>15473598.939999999</v>
      </c>
      <c r="K141" s="34">
        <v>118</v>
      </c>
      <c r="L141" s="34">
        <v>908939.49999999988</v>
      </c>
      <c r="M141" s="34">
        <v>41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802100.24</v>
      </c>
      <c r="C142" s="34">
        <v>15</v>
      </c>
      <c r="D142" s="34">
        <v>378918.2</v>
      </c>
      <c r="E142" s="34">
        <v>12</v>
      </c>
      <c r="F142" s="34">
        <v>0</v>
      </c>
      <c r="G142" s="34">
        <v>0</v>
      </c>
      <c r="H142" s="34">
        <v>927648.14</v>
      </c>
      <c r="I142" s="34">
        <v>17</v>
      </c>
      <c r="J142" s="34">
        <v>360640.64</v>
      </c>
      <c r="K142" s="34">
        <v>13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68781538.689999998</v>
      </c>
      <c r="C143" s="34">
        <v>71</v>
      </c>
      <c r="D143" s="34">
        <v>13162771.859999999</v>
      </c>
      <c r="E143" s="34">
        <v>62</v>
      </c>
      <c r="F143" s="34">
        <v>111737.3333333333</v>
      </c>
      <c r="G143" s="34">
        <v>20</v>
      </c>
      <c r="H143" s="34">
        <v>61385818.100000001</v>
      </c>
      <c r="I143" s="34">
        <v>73</v>
      </c>
      <c r="J143" s="34">
        <v>13365026.35</v>
      </c>
      <c r="K143" s="34">
        <v>62</v>
      </c>
      <c r="L143" s="34">
        <v>103989.66666666673</v>
      </c>
      <c r="M143" s="34">
        <v>21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1079214.1499999999</v>
      </c>
      <c r="I144" s="34">
        <v>11</v>
      </c>
      <c r="J144" s="34">
        <v>0</v>
      </c>
      <c r="K144" s="34">
        <v>0</v>
      </c>
      <c r="L144" s="34">
        <v>0</v>
      </c>
      <c r="M144" s="34">
        <v>0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524178185.44</v>
      </c>
      <c r="C145" s="34">
        <v>494</v>
      </c>
      <c r="D145" s="34">
        <v>159934943.88</v>
      </c>
      <c r="E145" s="34">
        <v>431</v>
      </c>
      <c r="F145" s="34">
        <v>6762419.0000000028</v>
      </c>
      <c r="G145" s="34">
        <v>124</v>
      </c>
      <c r="H145" s="34">
        <v>530245963.06</v>
      </c>
      <c r="I145" s="34">
        <v>515</v>
      </c>
      <c r="J145" s="34">
        <v>160687694.16</v>
      </c>
      <c r="K145" s="34">
        <v>457</v>
      </c>
      <c r="L145" s="34">
        <v>7812570.166666667</v>
      </c>
      <c r="M145" s="34">
        <v>135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275216866.23000002</v>
      </c>
      <c r="C146" s="34">
        <v>86</v>
      </c>
      <c r="D146" s="34">
        <v>127888053.14</v>
      </c>
      <c r="E146" s="34">
        <v>83</v>
      </c>
      <c r="F146" s="34">
        <v>10028471.666666666</v>
      </c>
      <c r="G146" s="34">
        <v>33</v>
      </c>
      <c r="H146" s="34">
        <v>283217008.54000002</v>
      </c>
      <c r="I146" s="34">
        <v>88</v>
      </c>
      <c r="J146" s="34">
        <v>125588275.14</v>
      </c>
      <c r="K146" s="34">
        <v>86</v>
      </c>
      <c r="L146" s="34">
        <v>11952195.66666667</v>
      </c>
      <c r="M146" s="34">
        <v>38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20688402.359999999</v>
      </c>
      <c r="C147" s="34">
        <v>20</v>
      </c>
      <c r="D147" s="34">
        <v>776926.49</v>
      </c>
      <c r="E147" s="34">
        <v>16</v>
      </c>
      <c r="F147" s="34">
        <v>0</v>
      </c>
      <c r="G147" s="34">
        <v>0</v>
      </c>
      <c r="H147" s="34">
        <v>24297017.109999999</v>
      </c>
      <c r="I147" s="34">
        <v>23</v>
      </c>
      <c r="J147" s="34">
        <v>648813.37</v>
      </c>
      <c r="K147" s="34">
        <v>19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2646026.87</v>
      </c>
      <c r="C148" s="34">
        <v>21</v>
      </c>
      <c r="D148" s="34">
        <v>877902.77</v>
      </c>
      <c r="E148" s="34">
        <v>20</v>
      </c>
      <c r="F148" s="34">
        <v>0</v>
      </c>
      <c r="G148" s="34">
        <v>0</v>
      </c>
      <c r="H148" s="34">
        <v>2364304.13</v>
      </c>
      <c r="I148" s="34">
        <v>22</v>
      </c>
      <c r="J148" s="34">
        <v>901243.52</v>
      </c>
      <c r="K148" s="34">
        <v>20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86903851.870000005</v>
      </c>
      <c r="C149" s="34">
        <v>42</v>
      </c>
      <c r="D149" s="34">
        <v>6230153.4299999997</v>
      </c>
      <c r="E149" s="34">
        <v>31</v>
      </c>
      <c r="F149" s="34">
        <v>0</v>
      </c>
      <c r="G149" s="34">
        <v>0</v>
      </c>
      <c r="H149" s="34">
        <v>100411542.12</v>
      </c>
      <c r="I149" s="34">
        <v>46</v>
      </c>
      <c r="J149" s="34">
        <v>6288893.4400000004</v>
      </c>
      <c r="K149" s="34">
        <v>33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7223666.75</v>
      </c>
      <c r="C150" s="34">
        <v>20</v>
      </c>
      <c r="D150" s="34">
        <v>1808677.19</v>
      </c>
      <c r="E150" s="34">
        <v>16</v>
      </c>
      <c r="F150" s="34">
        <v>775142.66666666674</v>
      </c>
      <c r="G150" s="34">
        <v>10</v>
      </c>
      <c r="H150" s="34">
        <v>5605433.0999999996</v>
      </c>
      <c r="I150" s="34">
        <v>22</v>
      </c>
      <c r="J150" s="34">
        <v>1645460.6</v>
      </c>
      <c r="K150" s="34">
        <v>16</v>
      </c>
      <c r="L150" s="34">
        <v>447605.33333333331</v>
      </c>
      <c r="M150" s="34">
        <v>11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372944439.85000002</v>
      </c>
      <c r="C151" s="34">
        <v>209</v>
      </c>
      <c r="D151" s="34">
        <v>66671063.549999997</v>
      </c>
      <c r="E151" s="34">
        <v>183</v>
      </c>
      <c r="F151" s="34">
        <v>849067.66666666733</v>
      </c>
      <c r="G151" s="34">
        <v>31</v>
      </c>
      <c r="H151" s="34">
        <v>358759015.06</v>
      </c>
      <c r="I151" s="34">
        <v>213</v>
      </c>
      <c r="J151" s="34">
        <v>68519346.340000004</v>
      </c>
      <c r="K151" s="34">
        <v>191</v>
      </c>
      <c r="L151" s="34">
        <v>1519880.5000000009</v>
      </c>
      <c r="M151" s="34">
        <v>35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24605642.140000001</v>
      </c>
      <c r="C152" s="34">
        <v>19</v>
      </c>
      <c r="D152" s="34">
        <v>2022124.64</v>
      </c>
      <c r="E152" s="34">
        <v>15</v>
      </c>
      <c r="F152" s="34">
        <v>0</v>
      </c>
      <c r="G152" s="34">
        <v>0</v>
      </c>
      <c r="H152" s="34">
        <v>42735241.659999996</v>
      </c>
      <c r="I152" s="34">
        <v>19</v>
      </c>
      <c r="J152" s="34">
        <v>1671005.13</v>
      </c>
      <c r="K152" s="34">
        <v>15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63425629.030000001</v>
      </c>
      <c r="C153" s="34">
        <v>30</v>
      </c>
      <c r="D153" s="34">
        <v>2047295.22</v>
      </c>
      <c r="E153" s="34">
        <v>28</v>
      </c>
      <c r="F153" s="34">
        <v>0</v>
      </c>
      <c r="G153" s="34">
        <v>0</v>
      </c>
      <c r="H153" s="34">
        <v>46068676.189999998</v>
      </c>
      <c r="I153" s="34">
        <v>29</v>
      </c>
      <c r="J153" s="34">
        <v>1842712.66</v>
      </c>
      <c r="K153" s="34">
        <v>26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1808562.42</v>
      </c>
      <c r="C154" s="34">
        <v>26</v>
      </c>
      <c r="D154" s="34">
        <v>1229362.92</v>
      </c>
      <c r="E154" s="34">
        <v>24</v>
      </c>
      <c r="F154" s="34">
        <v>0</v>
      </c>
      <c r="G154" s="34">
        <v>0</v>
      </c>
      <c r="H154" s="34">
        <v>1822646.78</v>
      </c>
      <c r="I154" s="34">
        <v>24</v>
      </c>
      <c r="J154" s="34">
        <v>1203949.3799999999</v>
      </c>
      <c r="K154" s="34">
        <v>22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1416079058.4400001</v>
      </c>
      <c r="C155" s="34">
        <v>595</v>
      </c>
      <c r="D155" s="34">
        <v>311642192.22000003</v>
      </c>
      <c r="E155" s="34">
        <v>525</v>
      </c>
      <c r="F155" s="34">
        <v>18478153.166666664</v>
      </c>
      <c r="G155" s="34">
        <v>232</v>
      </c>
      <c r="H155" s="34">
        <v>1668478731.49</v>
      </c>
      <c r="I155" s="34">
        <v>608</v>
      </c>
      <c r="J155" s="34">
        <v>338045233.64999998</v>
      </c>
      <c r="K155" s="34">
        <v>532</v>
      </c>
      <c r="L155" s="34">
        <v>16909274.5</v>
      </c>
      <c r="M155" s="34">
        <v>251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18883097.079999998</v>
      </c>
      <c r="C156" s="34">
        <v>55</v>
      </c>
      <c r="D156" s="34">
        <v>6348491.7800000003</v>
      </c>
      <c r="E156" s="34">
        <v>48</v>
      </c>
      <c r="F156" s="34">
        <v>0</v>
      </c>
      <c r="G156" s="34">
        <v>0</v>
      </c>
      <c r="H156" s="34">
        <v>18996538.039999999</v>
      </c>
      <c r="I156" s="34">
        <v>52</v>
      </c>
      <c r="J156" s="34">
        <v>5579210.7199999997</v>
      </c>
      <c r="K156" s="34">
        <v>48</v>
      </c>
      <c r="L156" s="34">
        <v>90744</v>
      </c>
      <c r="M156" s="34">
        <v>11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185543935.97999999</v>
      </c>
      <c r="C157" s="34">
        <v>193</v>
      </c>
      <c r="D157" s="34">
        <v>54553559.299999997</v>
      </c>
      <c r="E157" s="34">
        <v>158</v>
      </c>
      <c r="F157" s="34">
        <v>1726712.166666667</v>
      </c>
      <c r="G157" s="34">
        <v>64</v>
      </c>
      <c r="H157" s="34">
        <v>187561527.34</v>
      </c>
      <c r="I157" s="34">
        <v>192</v>
      </c>
      <c r="J157" s="34">
        <v>54665124.920000002</v>
      </c>
      <c r="K157" s="34">
        <v>166</v>
      </c>
      <c r="L157" s="34">
        <v>2655975.8333333298</v>
      </c>
      <c r="M157" s="34">
        <v>68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640045345.15999997</v>
      </c>
      <c r="C158" s="34">
        <v>214</v>
      </c>
      <c r="D158" s="34">
        <v>85255035.739999995</v>
      </c>
      <c r="E158" s="34">
        <v>179</v>
      </c>
      <c r="F158" s="34">
        <v>3147367.3333333298</v>
      </c>
      <c r="G158" s="34">
        <v>47</v>
      </c>
      <c r="H158" s="34">
        <v>694498607.83000004</v>
      </c>
      <c r="I158" s="34">
        <v>216</v>
      </c>
      <c r="J158" s="34">
        <v>77913075.760000005</v>
      </c>
      <c r="K158" s="34">
        <v>182</v>
      </c>
      <c r="L158" s="34">
        <v>3686055.8333333395</v>
      </c>
      <c r="M158" s="34">
        <v>52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355833419.63</v>
      </c>
      <c r="C159" s="34">
        <v>77</v>
      </c>
      <c r="D159" s="34">
        <v>90098623.959999993</v>
      </c>
      <c r="E159" s="34">
        <v>72</v>
      </c>
      <c r="F159" s="34">
        <v>1011208.8333333337</v>
      </c>
      <c r="G159" s="34">
        <v>31</v>
      </c>
      <c r="H159" s="34">
        <v>341937958.25999999</v>
      </c>
      <c r="I159" s="34">
        <v>79</v>
      </c>
      <c r="J159" s="34">
        <v>88917543.230000004</v>
      </c>
      <c r="K159" s="34">
        <v>75</v>
      </c>
      <c r="L159" s="34">
        <v>1376179.5000000012</v>
      </c>
      <c r="M159" s="34">
        <v>29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301796843.31999999</v>
      </c>
      <c r="C160" s="34">
        <v>231</v>
      </c>
      <c r="D160" s="34">
        <v>77678129.030000001</v>
      </c>
      <c r="E160" s="34">
        <v>209</v>
      </c>
      <c r="F160" s="34">
        <v>1864614.333333334</v>
      </c>
      <c r="G160" s="34">
        <v>85</v>
      </c>
      <c r="H160" s="34">
        <v>304810896</v>
      </c>
      <c r="I160" s="34">
        <v>238</v>
      </c>
      <c r="J160" s="34">
        <v>78056935.409999996</v>
      </c>
      <c r="K160" s="34">
        <v>219</v>
      </c>
      <c r="L160" s="34">
        <v>2440131.833333333</v>
      </c>
      <c r="M160" s="34">
        <v>89</v>
      </c>
      <c r="N160" s="34"/>
      <c r="O160" s="34"/>
      <c r="P160" s="34"/>
      <c r="Q160" s="34"/>
    </row>
    <row r="161" spans="1:17" x14ac:dyDescent="0.25">
      <c r="A161" s="34" t="s">
        <v>211</v>
      </c>
      <c r="B161" s="34">
        <v>2217543.38</v>
      </c>
      <c r="C161" s="34">
        <v>11</v>
      </c>
      <c r="D161" s="34">
        <v>0</v>
      </c>
      <c r="E161" s="34">
        <v>0</v>
      </c>
      <c r="F161" s="34">
        <v>0</v>
      </c>
      <c r="G161" s="34">
        <v>0</v>
      </c>
      <c r="H161" s="34">
        <v>2238117.14</v>
      </c>
      <c r="I161" s="34">
        <v>14</v>
      </c>
      <c r="J161" s="34">
        <v>1381870.19</v>
      </c>
      <c r="K161" s="34">
        <v>11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25">
      <c r="A162" s="34" t="s">
        <v>212</v>
      </c>
      <c r="B162" s="34">
        <v>2985046.11</v>
      </c>
      <c r="C162" s="34">
        <v>30</v>
      </c>
      <c r="D162" s="34">
        <v>906522.94</v>
      </c>
      <c r="E162" s="34">
        <v>21</v>
      </c>
      <c r="F162" s="34">
        <v>0</v>
      </c>
      <c r="G162" s="34">
        <v>0</v>
      </c>
      <c r="H162" s="34">
        <v>2581889.42</v>
      </c>
      <c r="I162" s="34">
        <v>28</v>
      </c>
      <c r="J162" s="34">
        <v>906964.16</v>
      </c>
      <c r="K162" s="34">
        <v>21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25">
      <c r="A163" s="34" t="s">
        <v>213</v>
      </c>
      <c r="B163" s="34">
        <v>7478809.8300000001</v>
      </c>
      <c r="C163" s="34">
        <v>11</v>
      </c>
      <c r="D163" s="34">
        <v>605324.89</v>
      </c>
      <c r="E163" s="34">
        <v>10</v>
      </c>
      <c r="F163" s="34">
        <v>0</v>
      </c>
      <c r="G163" s="34">
        <v>0</v>
      </c>
      <c r="H163" s="34">
        <v>10975195.52</v>
      </c>
      <c r="I163" s="34">
        <v>10</v>
      </c>
      <c r="J163" s="34">
        <v>0</v>
      </c>
      <c r="K163" s="34">
        <v>0</v>
      </c>
      <c r="L163" s="34">
        <v>0</v>
      </c>
      <c r="M163" s="34">
        <v>0</v>
      </c>
      <c r="N163" s="34"/>
      <c r="O163" s="34"/>
      <c r="P163" s="34"/>
      <c r="Q163" s="34"/>
    </row>
    <row r="164" spans="1:17" x14ac:dyDescent="0.25">
      <c r="A164" s="34" t="s">
        <v>214</v>
      </c>
      <c r="B164" s="34">
        <v>197764567.38999999</v>
      </c>
      <c r="C164" s="34">
        <v>221</v>
      </c>
      <c r="D164" s="34">
        <v>94916332.510000005</v>
      </c>
      <c r="E164" s="34">
        <v>200</v>
      </c>
      <c r="F164" s="34">
        <v>4376053.833333334</v>
      </c>
      <c r="G164" s="34">
        <v>59</v>
      </c>
      <c r="H164" s="34">
        <v>204709981.63999999</v>
      </c>
      <c r="I164" s="34">
        <v>246</v>
      </c>
      <c r="J164" s="34">
        <v>98474510.719999999</v>
      </c>
      <c r="K164" s="34">
        <v>226</v>
      </c>
      <c r="L164" s="34">
        <v>6169849.833333334</v>
      </c>
      <c r="M164" s="34">
        <v>64</v>
      </c>
      <c r="N164" s="34"/>
      <c r="O164" s="34"/>
      <c r="P164" s="34"/>
      <c r="Q164" s="34"/>
    </row>
    <row r="165" spans="1:17" x14ac:dyDescent="0.25">
      <c r="A165" s="34" t="s">
        <v>215</v>
      </c>
      <c r="B165" s="34">
        <v>4453867.37</v>
      </c>
      <c r="C165" s="34">
        <v>27</v>
      </c>
      <c r="D165" s="34">
        <v>610362.49</v>
      </c>
      <c r="E165" s="34">
        <v>17</v>
      </c>
      <c r="F165" s="34">
        <v>0</v>
      </c>
      <c r="G165" s="34">
        <v>0</v>
      </c>
      <c r="H165" s="34">
        <v>4529225.08</v>
      </c>
      <c r="I165" s="34">
        <v>25</v>
      </c>
      <c r="J165" s="34">
        <v>634062.48</v>
      </c>
      <c r="K165" s="34">
        <v>14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25">
      <c r="A166" s="34" t="s">
        <v>216</v>
      </c>
      <c r="B166" s="34">
        <v>76760562.489999995</v>
      </c>
      <c r="C166" s="34">
        <v>12</v>
      </c>
      <c r="D166" s="34">
        <v>27934962.809999999</v>
      </c>
      <c r="E166" s="34">
        <v>10</v>
      </c>
      <c r="F166" s="34">
        <v>0</v>
      </c>
      <c r="G166" s="34">
        <v>0</v>
      </c>
      <c r="H166" s="34">
        <v>87202523.099999994</v>
      </c>
      <c r="I166" s="34">
        <v>13</v>
      </c>
      <c r="J166" s="34">
        <v>30271238.510000002</v>
      </c>
      <c r="K166" s="34">
        <v>11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25">
      <c r="A167" s="34" t="s">
        <v>217</v>
      </c>
      <c r="B167" s="34">
        <v>775014.11</v>
      </c>
      <c r="C167" s="34">
        <v>10</v>
      </c>
      <c r="D167" s="34">
        <v>0</v>
      </c>
      <c r="E167" s="34">
        <v>0</v>
      </c>
      <c r="F167" s="34">
        <v>0</v>
      </c>
      <c r="G167" s="34">
        <v>0</v>
      </c>
      <c r="H167" s="34">
        <v>676810.46</v>
      </c>
      <c r="I167" s="34">
        <v>10</v>
      </c>
      <c r="J167" s="34">
        <v>0</v>
      </c>
      <c r="K167" s="34">
        <v>0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25">
      <c r="A168" s="34" t="s">
        <v>218</v>
      </c>
      <c r="B168" s="34">
        <v>3278315.93</v>
      </c>
      <c r="C168" s="34">
        <v>12</v>
      </c>
      <c r="D168" s="34">
        <v>502899.41</v>
      </c>
      <c r="E168" s="34">
        <v>10</v>
      </c>
      <c r="F168" s="34">
        <v>0</v>
      </c>
      <c r="G168" s="34">
        <v>0</v>
      </c>
      <c r="H168" s="34">
        <v>4130501.81</v>
      </c>
      <c r="I168" s="34">
        <v>12</v>
      </c>
      <c r="J168" s="34">
        <v>413780.54</v>
      </c>
      <c r="K168" s="34">
        <v>10</v>
      </c>
      <c r="L168" s="34">
        <v>0</v>
      </c>
      <c r="M168" s="34">
        <v>0</v>
      </c>
      <c r="N168" s="34"/>
      <c r="O168" s="34"/>
      <c r="P168" s="34"/>
      <c r="Q168" s="34"/>
    </row>
    <row r="169" spans="1:17" x14ac:dyDescent="0.25">
      <c r="A169" s="34" t="s">
        <v>219</v>
      </c>
      <c r="B169" s="34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722064.92</v>
      </c>
      <c r="I169" s="34">
        <v>10</v>
      </c>
      <c r="J169" s="34">
        <v>0</v>
      </c>
      <c r="K169" s="34">
        <v>0</v>
      </c>
      <c r="L169" s="34">
        <v>0</v>
      </c>
      <c r="M169" s="34">
        <v>0</v>
      </c>
      <c r="N169" s="34"/>
      <c r="O169" s="34"/>
      <c r="P169" s="34"/>
      <c r="Q169" s="34"/>
    </row>
    <row r="170" spans="1:17" x14ac:dyDescent="0.25">
      <c r="A170" s="34" t="s">
        <v>220</v>
      </c>
      <c r="B170" s="34">
        <v>179049898.71000001</v>
      </c>
      <c r="C170" s="34">
        <v>132</v>
      </c>
      <c r="D170" s="34">
        <v>27620226.489999998</v>
      </c>
      <c r="E170" s="34">
        <v>111</v>
      </c>
      <c r="F170" s="34">
        <v>409990.66666666593</v>
      </c>
      <c r="G170" s="34">
        <v>22</v>
      </c>
      <c r="H170" s="34">
        <v>189802895.41</v>
      </c>
      <c r="I170" s="34">
        <v>139</v>
      </c>
      <c r="J170" s="34">
        <v>29324035.440000001</v>
      </c>
      <c r="K170" s="34">
        <v>122</v>
      </c>
      <c r="L170" s="34">
        <v>404552.99999999994</v>
      </c>
      <c r="M170" s="34">
        <v>24</v>
      </c>
      <c r="N170" s="34"/>
      <c r="O170" s="34"/>
      <c r="P170" s="34"/>
      <c r="Q170" s="34"/>
    </row>
    <row r="171" spans="1:17" x14ac:dyDescent="0.25">
      <c r="A171" s="34" t="s">
        <v>221</v>
      </c>
      <c r="B171" s="34">
        <v>15701279.08</v>
      </c>
      <c r="C171" s="34">
        <v>65</v>
      </c>
      <c r="D171" s="34">
        <v>6170539.4299999997</v>
      </c>
      <c r="E171" s="34">
        <v>56</v>
      </c>
      <c r="F171" s="34">
        <v>111363.83333333337</v>
      </c>
      <c r="G171" s="34">
        <v>18</v>
      </c>
      <c r="H171" s="34">
        <v>16752928.310000001</v>
      </c>
      <c r="I171" s="34">
        <v>70</v>
      </c>
      <c r="J171" s="34">
        <v>6403447.71</v>
      </c>
      <c r="K171" s="34">
        <v>60</v>
      </c>
      <c r="L171" s="34">
        <v>188536.3333333334</v>
      </c>
      <c r="M171" s="34">
        <v>24</v>
      </c>
      <c r="N171" s="34"/>
      <c r="O171" s="34"/>
      <c r="P171" s="34"/>
      <c r="Q171" s="34"/>
    </row>
    <row r="172" spans="1:17" x14ac:dyDescent="0.25">
      <c r="A172" s="34" t="s">
        <v>222</v>
      </c>
      <c r="B172" s="34">
        <v>2422991.04</v>
      </c>
      <c r="C172" s="34">
        <v>21</v>
      </c>
      <c r="D172" s="34">
        <v>404979.81</v>
      </c>
      <c r="E172" s="34">
        <v>18</v>
      </c>
      <c r="F172" s="34">
        <v>0</v>
      </c>
      <c r="G172" s="34">
        <v>0</v>
      </c>
      <c r="H172" s="34">
        <v>3997579.99</v>
      </c>
      <c r="I172" s="34">
        <v>19</v>
      </c>
      <c r="J172" s="34">
        <v>409843.25</v>
      </c>
      <c r="K172" s="34">
        <v>15</v>
      </c>
      <c r="L172" s="34">
        <v>0</v>
      </c>
      <c r="M172" s="34">
        <v>0</v>
      </c>
      <c r="N172" s="34"/>
      <c r="O172" s="34"/>
      <c r="P172" s="34"/>
      <c r="Q172" s="34"/>
    </row>
    <row r="173" spans="1:17" x14ac:dyDescent="0.25">
      <c r="A173" s="34" t="s">
        <v>223</v>
      </c>
      <c r="B173" s="34">
        <v>15536175.15</v>
      </c>
      <c r="C173" s="34">
        <v>32</v>
      </c>
      <c r="D173" s="34">
        <v>3099865.22</v>
      </c>
      <c r="E173" s="34">
        <v>30</v>
      </c>
      <c r="F173" s="34">
        <v>0</v>
      </c>
      <c r="G173" s="34">
        <v>0</v>
      </c>
      <c r="H173" s="34">
        <v>15374434.59</v>
      </c>
      <c r="I173" s="34">
        <v>29</v>
      </c>
      <c r="J173" s="34">
        <v>2920452.24</v>
      </c>
      <c r="K173" s="34">
        <v>26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25">
      <c r="A174" s="34" t="s">
        <v>224</v>
      </c>
      <c r="B174" s="34">
        <v>43412300.68</v>
      </c>
      <c r="C174" s="34">
        <v>35</v>
      </c>
      <c r="D174" s="34">
        <v>3914935.44</v>
      </c>
      <c r="E174" s="34">
        <v>29</v>
      </c>
      <c r="F174" s="34">
        <v>899265.49999999965</v>
      </c>
      <c r="G174" s="34">
        <v>17</v>
      </c>
      <c r="H174" s="34">
        <v>42134503.810000002</v>
      </c>
      <c r="I174" s="34">
        <v>38</v>
      </c>
      <c r="J174" s="34">
        <v>3667500.13</v>
      </c>
      <c r="K174" s="34">
        <v>31</v>
      </c>
      <c r="L174" s="34">
        <v>814220.49999999953</v>
      </c>
      <c r="M174" s="34">
        <v>16</v>
      </c>
      <c r="N174" s="34"/>
      <c r="O174" s="34"/>
      <c r="P174" s="34"/>
      <c r="Q174" s="34"/>
    </row>
    <row r="175" spans="1:17" x14ac:dyDescent="0.25">
      <c r="A175" s="34" t="s">
        <v>225</v>
      </c>
      <c r="B175" s="34">
        <v>2142359.0699999998</v>
      </c>
      <c r="C175" s="34">
        <v>35</v>
      </c>
      <c r="D175" s="34">
        <v>1244210.72</v>
      </c>
      <c r="E175" s="34">
        <v>31</v>
      </c>
      <c r="F175" s="34">
        <v>311201.66666666674</v>
      </c>
      <c r="G175" s="34">
        <v>10</v>
      </c>
      <c r="H175" s="34">
        <v>2405356.15</v>
      </c>
      <c r="I175" s="34">
        <v>34</v>
      </c>
      <c r="J175" s="34">
        <v>1323629.74</v>
      </c>
      <c r="K175" s="34">
        <v>31</v>
      </c>
      <c r="L175" s="34">
        <v>0</v>
      </c>
      <c r="M175" s="34">
        <v>0</v>
      </c>
      <c r="N175" s="34"/>
      <c r="O175" s="34"/>
      <c r="P175" s="34"/>
      <c r="Q175" s="34"/>
    </row>
    <row r="176" spans="1:17" x14ac:dyDescent="0.25">
      <c r="A176" s="34" t="s">
        <v>226</v>
      </c>
      <c r="B176" s="34">
        <v>30559417.260000002</v>
      </c>
      <c r="C176" s="34">
        <v>61</v>
      </c>
      <c r="D176" s="34">
        <v>3627179.74</v>
      </c>
      <c r="E176" s="34">
        <v>54</v>
      </c>
      <c r="F176" s="34">
        <v>15899.333333333338</v>
      </c>
      <c r="G176" s="34">
        <v>10</v>
      </c>
      <c r="H176" s="34">
        <v>32908193.800000001</v>
      </c>
      <c r="I176" s="34">
        <v>67</v>
      </c>
      <c r="J176" s="34">
        <v>3974547.94</v>
      </c>
      <c r="K176" s="34">
        <v>59</v>
      </c>
      <c r="L176" s="34">
        <v>76662.5</v>
      </c>
      <c r="M176" s="34">
        <v>15</v>
      </c>
      <c r="N176" s="34"/>
      <c r="O176" s="34"/>
      <c r="P176" s="34"/>
      <c r="Q176" s="34"/>
    </row>
    <row r="177" spans="1:17" x14ac:dyDescent="0.25">
      <c r="A177" s="34" t="s">
        <v>227</v>
      </c>
      <c r="B177" s="34">
        <v>113546475.09</v>
      </c>
      <c r="C177" s="34">
        <v>96</v>
      </c>
      <c r="D177" s="34">
        <v>17220831.25</v>
      </c>
      <c r="E177" s="34">
        <v>84</v>
      </c>
      <c r="F177" s="34">
        <v>1384271.5000000033</v>
      </c>
      <c r="G177" s="34">
        <v>26</v>
      </c>
      <c r="H177" s="34">
        <v>175264371.11000001</v>
      </c>
      <c r="I177" s="34">
        <v>95</v>
      </c>
      <c r="J177" s="34">
        <v>18343643.539999999</v>
      </c>
      <c r="K177" s="34">
        <v>81</v>
      </c>
      <c r="L177" s="34">
        <v>3602584.6666666665</v>
      </c>
      <c r="M177" s="34">
        <v>27</v>
      </c>
      <c r="N177" s="34"/>
      <c r="O177" s="34"/>
      <c r="P177" s="34"/>
      <c r="Q177" s="34"/>
    </row>
    <row r="178" spans="1:17" x14ac:dyDescent="0.25">
      <c r="A178" s="34" t="s">
        <v>228</v>
      </c>
      <c r="B178" s="34">
        <v>18053299.300000001</v>
      </c>
      <c r="C178" s="34">
        <v>36</v>
      </c>
      <c r="D178" s="34">
        <v>5205419.8</v>
      </c>
      <c r="E178" s="34">
        <v>32</v>
      </c>
      <c r="F178" s="34">
        <v>299002.16666666674</v>
      </c>
      <c r="G178" s="34">
        <v>10</v>
      </c>
      <c r="H178" s="34">
        <v>21867396.100000001</v>
      </c>
      <c r="I178" s="34">
        <v>38</v>
      </c>
      <c r="J178" s="34">
        <v>5424493.5800000001</v>
      </c>
      <c r="K178" s="34">
        <v>35</v>
      </c>
      <c r="L178" s="34">
        <v>314320.83333333366</v>
      </c>
      <c r="M178" s="34">
        <v>10</v>
      </c>
      <c r="N178" s="34"/>
      <c r="O178" s="34"/>
      <c r="P178" s="34"/>
      <c r="Q178" s="34"/>
    </row>
    <row r="179" spans="1:17" x14ac:dyDescent="0.25">
      <c r="A179" s="34" t="s">
        <v>229</v>
      </c>
      <c r="B179" s="34">
        <v>2683096.06</v>
      </c>
      <c r="C179" s="34">
        <v>17</v>
      </c>
      <c r="D179" s="34">
        <v>116390.65</v>
      </c>
      <c r="E179" s="34">
        <v>15</v>
      </c>
      <c r="F179" s="34">
        <v>0</v>
      </c>
      <c r="G179" s="34">
        <v>0</v>
      </c>
      <c r="H179" s="34">
        <v>1852908.41</v>
      </c>
      <c r="I179" s="34">
        <v>20</v>
      </c>
      <c r="J179" s="34">
        <v>94822.7</v>
      </c>
      <c r="K179" s="34">
        <v>17</v>
      </c>
      <c r="L179" s="34">
        <v>0</v>
      </c>
      <c r="M179" s="34">
        <v>0</v>
      </c>
      <c r="N179" s="34"/>
      <c r="O179" s="34"/>
      <c r="P179" s="34"/>
      <c r="Q179" s="34"/>
    </row>
    <row r="180" spans="1:17" x14ac:dyDescent="0.25">
      <c r="A180" s="34" t="s">
        <v>230</v>
      </c>
      <c r="B180" s="34">
        <v>116763925.37</v>
      </c>
      <c r="C180" s="34">
        <v>149</v>
      </c>
      <c r="D180" s="34">
        <v>35144735.159999996</v>
      </c>
      <c r="E180" s="34">
        <v>121</v>
      </c>
      <c r="F180" s="34">
        <v>658412.00000000035</v>
      </c>
      <c r="G180" s="34">
        <v>24</v>
      </c>
      <c r="H180" s="34">
        <v>120153370.44</v>
      </c>
      <c r="I180" s="34">
        <v>152</v>
      </c>
      <c r="J180" s="34">
        <v>35307094.950000003</v>
      </c>
      <c r="K180" s="34">
        <v>125</v>
      </c>
      <c r="L180" s="34">
        <v>917428.66666666663</v>
      </c>
      <c r="M180" s="34">
        <v>29</v>
      </c>
      <c r="N180" s="34"/>
      <c r="O180" s="34"/>
      <c r="P180" s="34"/>
      <c r="Q180" s="34"/>
    </row>
    <row r="181" spans="1:17" x14ac:dyDescent="0.25">
      <c r="A181" s="34" t="s">
        <v>231</v>
      </c>
      <c r="B181" s="34">
        <v>497546.87</v>
      </c>
      <c r="C181" s="34">
        <v>11</v>
      </c>
      <c r="D181" s="34">
        <v>220137.32</v>
      </c>
      <c r="E181" s="34">
        <v>10</v>
      </c>
      <c r="F181" s="34">
        <v>0</v>
      </c>
      <c r="G181" s="34">
        <v>0</v>
      </c>
      <c r="H181" s="34">
        <v>193837.12</v>
      </c>
      <c r="I181" s="34">
        <v>10</v>
      </c>
      <c r="J181" s="34">
        <v>0</v>
      </c>
      <c r="K181" s="34">
        <v>0</v>
      </c>
      <c r="L181" s="34">
        <v>0</v>
      </c>
      <c r="M181" s="34">
        <v>0</v>
      </c>
      <c r="N181" s="34"/>
      <c r="O181" s="34"/>
      <c r="P181" s="34"/>
      <c r="Q181" s="34"/>
    </row>
    <row r="182" spans="1:17" x14ac:dyDescent="0.25">
      <c r="A182" s="34" t="s">
        <v>232</v>
      </c>
      <c r="B182" s="34">
        <v>9578578.5700000003</v>
      </c>
      <c r="C182" s="34">
        <v>34</v>
      </c>
      <c r="D182" s="34">
        <v>4051268.8</v>
      </c>
      <c r="E182" s="34">
        <v>31</v>
      </c>
      <c r="F182" s="34">
        <v>0</v>
      </c>
      <c r="G182" s="34">
        <v>0</v>
      </c>
      <c r="H182" s="34">
        <v>10654215.51</v>
      </c>
      <c r="I182" s="34">
        <v>37</v>
      </c>
      <c r="J182" s="34">
        <v>4182160.85</v>
      </c>
      <c r="K182" s="34">
        <v>33</v>
      </c>
      <c r="L182" s="34">
        <v>0</v>
      </c>
      <c r="M182" s="34">
        <v>0</v>
      </c>
      <c r="N182" s="34"/>
      <c r="O182" s="34"/>
      <c r="P182" s="34"/>
      <c r="Q182" s="34"/>
    </row>
    <row r="183" spans="1:17" x14ac:dyDescent="0.25">
      <c r="A183" s="34" t="s">
        <v>233</v>
      </c>
      <c r="B183" s="34">
        <v>2824293.9</v>
      </c>
      <c r="C183" s="34">
        <v>20</v>
      </c>
      <c r="D183" s="34">
        <v>1033496.33</v>
      </c>
      <c r="E183" s="34">
        <v>18</v>
      </c>
      <c r="F183" s="34">
        <v>0</v>
      </c>
      <c r="G183" s="34">
        <v>0</v>
      </c>
      <c r="H183" s="34">
        <v>3492240.58</v>
      </c>
      <c r="I183" s="34">
        <v>19</v>
      </c>
      <c r="J183" s="34">
        <v>1103942.1399999999</v>
      </c>
      <c r="K183" s="34">
        <v>18</v>
      </c>
      <c r="L183" s="34">
        <v>0</v>
      </c>
      <c r="M183" s="34">
        <v>0</v>
      </c>
      <c r="N183" s="34"/>
      <c r="O183" s="34"/>
      <c r="P183" s="34"/>
      <c r="Q183" s="34"/>
    </row>
    <row r="184" spans="1:17" x14ac:dyDescent="0.25">
      <c r="A184" s="34" t="s">
        <v>234</v>
      </c>
      <c r="B184" s="34">
        <v>60532939.68</v>
      </c>
      <c r="C184" s="34">
        <v>79</v>
      </c>
      <c r="D184" s="34">
        <v>25008805.93</v>
      </c>
      <c r="E184" s="34">
        <v>63</v>
      </c>
      <c r="F184" s="34">
        <v>172852.99999999994</v>
      </c>
      <c r="G184" s="34">
        <v>17</v>
      </c>
      <c r="H184" s="34">
        <v>58303729.619999997</v>
      </c>
      <c r="I184" s="34">
        <v>80</v>
      </c>
      <c r="J184" s="34">
        <v>28156957.699999999</v>
      </c>
      <c r="K184" s="34">
        <v>64</v>
      </c>
      <c r="L184" s="34">
        <v>129576.16666666667</v>
      </c>
      <c r="M184" s="34">
        <v>18</v>
      </c>
      <c r="N184" s="34"/>
      <c r="O184" s="34"/>
      <c r="P184" s="34"/>
      <c r="Q184" s="34"/>
    </row>
    <row r="185" spans="1:17" x14ac:dyDescent="0.25">
      <c r="A185" s="34" t="s">
        <v>235</v>
      </c>
      <c r="B185" s="34">
        <v>1555605.41</v>
      </c>
      <c r="C185" s="34">
        <v>16</v>
      </c>
      <c r="D185" s="34">
        <v>938116.08</v>
      </c>
      <c r="E185" s="34">
        <v>13</v>
      </c>
      <c r="F185" s="34">
        <v>0</v>
      </c>
      <c r="G185" s="34">
        <v>0</v>
      </c>
      <c r="H185" s="34">
        <v>2530559.09</v>
      </c>
      <c r="I185" s="34">
        <v>15</v>
      </c>
      <c r="J185" s="34">
        <v>867405.11</v>
      </c>
      <c r="K185" s="34">
        <v>13</v>
      </c>
      <c r="L185" s="34">
        <v>0</v>
      </c>
      <c r="M185" s="34">
        <v>0</v>
      </c>
      <c r="N185" s="34"/>
      <c r="O185" s="34"/>
      <c r="P185" s="34"/>
      <c r="Q185" s="34"/>
    </row>
    <row r="186" spans="1:17" x14ac:dyDescent="0.25">
      <c r="A186" s="34" t="s">
        <v>236</v>
      </c>
      <c r="B186" s="34">
        <v>158073769.09</v>
      </c>
      <c r="C186" s="34">
        <v>184</v>
      </c>
      <c r="D186" s="34">
        <v>38260710.340000004</v>
      </c>
      <c r="E186" s="34">
        <v>162</v>
      </c>
      <c r="F186" s="34">
        <v>3929428.0000000033</v>
      </c>
      <c r="G186" s="34">
        <v>37</v>
      </c>
      <c r="H186" s="34">
        <v>145500640.31999999</v>
      </c>
      <c r="I186" s="34">
        <v>192</v>
      </c>
      <c r="J186" s="34">
        <v>37400800.18</v>
      </c>
      <c r="K186" s="34">
        <v>170</v>
      </c>
      <c r="L186" s="34">
        <v>4713932.8333333302</v>
      </c>
      <c r="M186" s="34">
        <v>39</v>
      </c>
      <c r="N186" s="34"/>
      <c r="O186" s="34"/>
      <c r="P186" s="34"/>
      <c r="Q186" s="34"/>
    </row>
    <row r="187" spans="1:17" x14ac:dyDescent="0.25">
      <c r="A187" s="34" t="s">
        <v>237</v>
      </c>
      <c r="B187" s="34">
        <v>12639690.32</v>
      </c>
      <c r="C187" s="34">
        <v>22</v>
      </c>
      <c r="D187" s="34">
        <v>1660323.59</v>
      </c>
      <c r="E187" s="34">
        <v>20</v>
      </c>
      <c r="F187" s="34">
        <v>0</v>
      </c>
      <c r="G187" s="34">
        <v>0</v>
      </c>
      <c r="H187" s="34">
        <v>8909349.7699999996</v>
      </c>
      <c r="I187" s="34">
        <v>26</v>
      </c>
      <c r="J187" s="34">
        <v>1351079.25</v>
      </c>
      <c r="K187" s="34">
        <v>23</v>
      </c>
      <c r="L187" s="34">
        <v>0</v>
      </c>
      <c r="M187" s="34">
        <v>0</v>
      </c>
      <c r="N187" s="34"/>
      <c r="O187" s="34"/>
      <c r="P187" s="34"/>
      <c r="Q187" s="34"/>
    </row>
    <row r="188" spans="1:17" x14ac:dyDescent="0.25">
      <c r="A188" s="34" t="s">
        <v>238</v>
      </c>
      <c r="B188" s="34">
        <v>1283734.3700000001</v>
      </c>
      <c r="C188" s="34">
        <v>16</v>
      </c>
      <c r="D188" s="34">
        <v>281136.42</v>
      </c>
      <c r="E188" s="34">
        <v>12</v>
      </c>
      <c r="F188" s="34">
        <v>0</v>
      </c>
      <c r="G188" s="34">
        <v>0</v>
      </c>
      <c r="H188" s="34">
        <v>1113959.8600000001</v>
      </c>
      <c r="I188" s="34">
        <v>16</v>
      </c>
      <c r="J188" s="34">
        <v>300908.07</v>
      </c>
      <c r="K188" s="34">
        <v>13</v>
      </c>
      <c r="L188" s="34">
        <v>0</v>
      </c>
      <c r="M188" s="34">
        <v>0</v>
      </c>
      <c r="N188" s="34"/>
      <c r="O188" s="34"/>
      <c r="P188" s="34"/>
      <c r="Q188" s="34"/>
    </row>
    <row r="189" spans="1:17" x14ac:dyDescent="0.25">
      <c r="A189" s="34" t="s">
        <v>239</v>
      </c>
      <c r="B189" s="34">
        <v>20595990.879999999</v>
      </c>
      <c r="C189" s="34">
        <v>63</v>
      </c>
      <c r="D189" s="34">
        <v>4233844.47</v>
      </c>
      <c r="E189" s="34">
        <v>56</v>
      </c>
      <c r="F189" s="34">
        <v>490176.49999999965</v>
      </c>
      <c r="G189" s="34">
        <v>18</v>
      </c>
      <c r="H189" s="34">
        <v>21212513.32</v>
      </c>
      <c r="I189" s="34">
        <v>67</v>
      </c>
      <c r="J189" s="34">
        <v>4226598.03</v>
      </c>
      <c r="K189" s="34">
        <v>60</v>
      </c>
      <c r="L189" s="34">
        <v>652552.1666666664</v>
      </c>
      <c r="M189" s="34">
        <v>21</v>
      </c>
      <c r="N189" s="34"/>
      <c r="O189" s="34"/>
      <c r="P189" s="34"/>
      <c r="Q189" s="34"/>
    </row>
    <row r="190" spans="1:17" x14ac:dyDescent="0.25">
      <c r="A190" s="34" t="s">
        <v>240</v>
      </c>
      <c r="B190" s="34">
        <v>2768334.84</v>
      </c>
      <c r="C190" s="34">
        <v>27</v>
      </c>
      <c r="D190" s="34">
        <v>510679.49</v>
      </c>
      <c r="E190" s="34">
        <v>21</v>
      </c>
      <c r="F190" s="34">
        <v>0</v>
      </c>
      <c r="G190" s="34">
        <v>0</v>
      </c>
      <c r="H190" s="34">
        <v>2842511.18</v>
      </c>
      <c r="I190" s="34">
        <v>28</v>
      </c>
      <c r="J190" s="34">
        <v>584714.55000000005</v>
      </c>
      <c r="K190" s="34">
        <v>22</v>
      </c>
      <c r="L190" s="34">
        <v>0</v>
      </c>
      <c r="M190" s="34">
        <v>0</v>
      </c>
      <c r="N190" s="34"/>
      <c r="O190" s="34"/>
      <c r="P190" s="34"/>
      <c r="Q190" s="34"/>
    </row>
    <row r="191" spans="1:17" x14ac:dyDescent="0.25">
      <c r="A191" s="34" t="s">
        <v>241</v>
      </c>
      <c r="B191" s="34">
        <v>1216505.83</v>
      </c>
      <c r="C191" s="34">
        <v>10</v>
      </c>
      <c r="D191" s="34">
        <v>0</v>
      </c>
      <c r="E191" s="34">
        <v>0</v>
      </c>
      <c r="F191" s="34">
        <v>0</v>
      </c>
      <c r="G191" s="34">
        <v>0</v>
      </c>
      <c r="H191" s="34">
        <v>1217231.6200000001</v>
      </c>
      <c r="I191" s="34">
        <v>10</v>
      </c>
      <c r="J191" s="34">
        <v>0</v>
      </c>
      <c r="K191" s="34">
        <v>0</v>
      </c>
      <c r="L191" s="34">
        <v>0</v>
      </c>
      <c r="M191" s="34">
        <v>0</v>
      </c>
      <c r="N191" s="34"/>
      <c r="O191" s="34"/>
      <c r="P191" s="34"/>
      <c r="Q191" s="34"/>
    </row>
    <row r="192" spans="1:17" x14ac:dyDescent="0.25">
      <c r="A192" s="34" t="s">
        <v>242</v>
      </c>
      <c r="B192" s="34">
        <v>70195038.260000005</v>
      </c>
      <c r="C192" s="34">
        <v>61</v>
      </c>
      <c r="D192" s="34">
        <v>10538007.359999999</v>
      </c>
      <c r="E192" s="34">
        <v>52</v>
      </c>
      <c r="F192" s="34">
        <v>218140.66666666663</v>
      </c>
      <c r="G192" s="34">
        <v>14</v>
      </c>
      <c r="H192" s="34">
        <v>62104321.909999996</v>
      </c>
      <c r="I192" s="34">
        <v>71</v>
      </c>
      <c r="J192" s="34">
        <v>9990568.0999999996</v>
      </c>
      <c r="K192" s="34">
        <v>61</v>
      </c>
      <c r="L192" s="34">
        <v>387037.33333333372</v>
      </c>
      <c r="M192" s="34">
        <v>16</v>
      </c>
      <c r="N192" s="34"/>
      <c r="O192" s="34"/>
      <c r="P192" s="34"/>
      <c r="Q192" s="34"/>
    </row>
    <row r="193" spans="1:17" x14ac:dyDescent="0.25">
      <c r="A193" s="34" t="s">
        <v>243</v>
      </c>
      <c r="B193" s="34">
        <v>2704589.15</v>
      </c>
      <c r="C193" s="34">
        <v>23</v>
      </c>
      <c r="D193" s="34">
        <v>545592.97</v>
      </c>
      <c r="E193" s="34">
        <v>19</v>
      </c>
      <c r="F193" s="34">
        <v>0</v>
      </c>
      <c r="G193" s="34">
        <v>0</v>
      </c>
      <c r="H193" s="34">
        <v>2480416.3199999998</v>
      </c>
      <c r="I193" s="34">
        <v>27</v>
      </c>
      <c r="J193" s="34">
        <v>464585.96</v>
      </c>
      <c r="K193" s="34">
        <v>19</v>
      </c>
      <c r="L193" s="34">
        <v>54967.166666666693</v>
      </c>
      <c r="M193" s="34">
        <v>13</v>
      </c>
      <c r="N193" s="34"/>
      <c r="O193" s="34"/>
      <c r="P193" s="34"/>
      <c r="Q193" s="34"/>
    </row>
    <row r="194" spans="1:17" x14ac:dyDescent="0.25">
      <c r="A194" s="34" t="s">
        <v>244</v>
      </c>
      <c r="B194" s="34">
        <v>7114051.04</v>
      </c>
      <c r="C194" s="34">
        <v>18</v>
      </c>
      <c r="D194" s="34">
        <v>1021022.44</v>
      </c>
      <c r="E194" s="34">
        <v>15</v>
      </c>
      <c r="F194" s="34">
        <v>0</v>
      </c>
      <c r="G194" s="34">
        <v>0</v>
      </c>
      <c r="H194" s="34">
        <v>6619499.4199999999</v>
      </c>
      <c r="I194" s="34">
        <v>21</v>
      </c>
      <c r="J194" s="34">
        <v>1021851.7</v>
      </c>
      <c r="K194" s="34">
        <v>18</v>
      </c>
      <c r="L194" s="34">
        <v>0</v>
      </c>
      <c r="M194" s="34">
        <v>0</v>
      </c>
      <c r="N194" s="34"/>
      <c r="O194" s="34"/>
      <c r="P194" s="34"/>
      <c r="Q194" s="34"/>
    </row>
    <row r="195" spans="1:17" x14ac:dyDescent="0.25">
      <c r="A195" s="34" t="s">
        <v>245</v>
      </c>
      <c r="B195" s="34">
        <v>16082011.539999999</v>
      </c>
      <c r="C195" s="34">
        <v>36</v>
      </c>
      <c r="D195" s="34">
        <v>778393.36</v>
      </c>
      <c r="E195" s="34">
        <v>26</v>
      </c>
      <c r="F195" s="34">
        <v>0</v>
      </c>
      <c r="G195" s="34">
        <v>0</v>
      </c>
      <c r="H195" s="34">
        <v>14780523.48</v>
      </c>
      <c r="I195" s="34">
        <v>40</v>
      </c>
      <c r="J195" s="34">
        <v>1289636.71</v>
      </c>
      <c r="K195" s="34">
        <v>30</v>
      </c>
      <c r="L195" s="34">
        <v>0</v>
      </c>
      <c r="M195" s="34">
        <v>0</v>
      </c>
      <c r="N195" s="34"/>
      <c r="O195" s="34"/>
      <c r="P195" s="34"/>
      <c r="Q195" s="34"/>
    </row>
    <row r="196" spans="1:17" x14ac:dyDescent="0.25">
      <c r="A196" s="34" t="s">
        <v>246</v>
      </c>
      <c r="B196" s="34">
        <v>55594515.25</v>
      </c>
      <c r="C196" s="34">
        <v>52</v>
      </c>
      <c r="D196" s="34">
        <v>6751230.8300000001</v>
      </c>
      <c r="E196" s="34">
        <v>43</v>
      </c>
      <c r="F196" s="34">
        <v>517397.16666666628</v>
      </c>
      <c r="G196" s="34">
        <v>16</v>
      </c>
      <c r="H196" s="34">
        <v>51099248.009999998</v>
      </c>
      <c r="I196" s="34">
        <v>52</v>
      </c>
      <c r="J196" s="34">
        <v>6424990.21</v>
      </c>
      <c r="K196" s="34">
        <v>43</v>
      </c>
      <c r="L196" s="34">
        <v>454064.50000000012</v>
      </c>
      <c r="M196" s="34">
        <v>14</v>
      </c>
      <c r="N196" s="34"/>
      <c r="O196" s="34"/>
      <c r="P196" s="34"/>
      <c r="Q196" s="34"/>
    </row>
    <row r="197" spans="1:17" x14ac:dyDescent="0.25">
      <c r="A197" s="34" t="s">
        <v>247</v>
      </c>
      <c r="B197" s="34">
        <v>7532441.5099999998</v>
      </c>
      <c r="C197" s="34">
        <v>19</v>
      </c>
      <c r="D197" s="34">
        <v>3779197.14</v>
      </c>
      <c r="E197" s="34">
        <v>18</v>
      </c>
      <c r="F197" s="34">
        <v>0</v>
      </c>
      <c r="G197" s="34">
        <v>0</v>
      </c>
      <c r="H197" s="34">
        <v>9469670.3000000007</v>
      </c>
      <c r="I197" s="34">
        <v>24</v>
      </c>
      <c r="J197" s="34">
        <v>5104798.37</v>
      </c>
      <c r="K197" s="34">
        <v>21</v>
      </c>
      <c r="L197" s="34">
        <v>0</v>
      </c>
      <c r="M197" s="34">
        <v>0</v>
      </c>
      <c r="N197" s="34"/>
      <c r="O197" s="34"/>
      <c r="P197" s="34"/>
      <c r="Q197" s="34"/>
    </row>
    <row r="198" spans="1:17" x14ac:dyDescent="0.25">
      <c r="A198" s="34" t="s">
        <v>248</v>
      </c>
      <c r="B198" s="34">
        <v>2882310</v>
      </c>
      <c r="C198" s="34">
        <v>15</v>
      </c>
      <c r="D198" s="34">
        <v>366590.47</v>
      </c>
      <c r="E198" s="34">
        <v>11</v>
      </c>
      <c r="F198" s="34">
        <v>0</v>
      </c>
      <c r="G198" s="34">
        <v>0</v>
      </c>
      <c r="H198" s="34">
        <v>1720706.89</v>
      </c>
      <c r="I198" s="34">
        <v>18</v>
      </c>
      <c r="J198" s="34">
        <v>398629.25</v>
      </c>
      <c r="K198" s="34">
        <v>13</v>
      </c>
      <c r="L198" s="34">
        <v>0</v>
      </c>
      <c r="M198" s="34">
        <v>0</v>
      </c>
      <c r="N198" s="34"/>
      <c r="O198" s="34"/>
      <c r="P198" s="34"/>
      <c r="Q198" s="34"/>
    </row>
    <row r="199" spans="1:17" x14ac:dyDescent="0.25">
      <c r="A199" s="34" t="s">
        <v>249</v>
      </c>
      <c r="B199" s="34">
        <v>1394435.96</v>
      </c>
      <c r="C199" s="34">
        <v>12</v>
      </c>
      <c r="D199" s="34">
        <v>457815.68</v>
      </c>
      <c r="E199" s="34">
        <v>11</v>
      </c>
      <c r="F199" s="34">
        <v>0</v>
      </c>
      <c r="G199" s="34">
        <v>0</v>
      </c>
      <c r="H199" s="34">
        <v>1094101.47</v>
      </c>
      <c r="I199" s="34">
        <v>11</v>
      </c>
      <c r="J199" s="34">
        <v>0</v>
      </c>
      <c r="K199" s="34">
        <v>0</v>
      </c>
      <c r="L199" s="34">
        <v>0</v>
      </c>
      <c r="M199" s="34">
        <v>0</v>
      </c>
      <c r="N199" s="34"/>
      <c r="O199" s="34"/>
      <c r="P199" s="34"/>
      <c r="Q199" s="34"/>
    </row>
    <row r="200" spans="1:17" x14ac:dyDescent="0.25">
      <c r="A200" s="34" t="s">
        <v>250</v>
      </c>
      <c r="B200" s="34">
        <v>3837448.75</v>
      </c>
      <c r="C200" s="34">
        <v>12</v>
      </c>
      <c r="D200" s="34">
        <v>0</v>
      </c>
      <c r="E200" s="34">
        <v>0</v>
      </c>
      <c r="F200" s="34">
        <v>0</v>
      </c>
      <c r="G200" s="34">
        <v>0</v>
      </c>
      <c r="H200" s="34">
        <v>4105690.03</v>
      </c>
      <c r="I200" s="34">
        <v>12</v>
      </c>
      <c r="J200" s="34">
        <v>0</v>
      </c>
      <c r="K200" s="34">
        <v>0</v>
      </c>
      <c r="L200" s="34">
        <v>0</v>
      </c>
      <c r="M200" s="34">
        <v>0</v>
      </c>
      <c r="N200" s="34"/>
      <c r="O200" s="34"/>
      <c r="P200" s="34"/>
      <c r="Q200" s="34"/>
    </row>
    <row r="201" spans="1:17" x14ac:dyDescent="0.25">
      <c r="A201" s="34" t="s">
        <v>251</v>
      </c>
      <c r="B201" s="34">
        <v>7524817.2199999997</v>
      </c>
      <c r="C201" s="34">
        <v>39</v>
      </c>
      <c r="D201" s="34">
        <v>1458202.46</v>
      </c>
      <c r="E201" s="34">
        <v>35</v>
      </c>
      <c r="F201" s="34">
        <v>159009.33333333328</v>
      </c>
      <c r="G201" s="34">
        <v>14</v>
      </c>
      <c r="H201" s="34">
        <v>7135622.2199999997</v>
      </c>
      <c r="I201" s="34">
        <v>37</v>
      </c>
      <c r="J201" s="34">
        <v>1442352.54</v>
      </c>
      <c r="K201" s="34">
        <v>34</v>
      </c>
      <c r="L201" s="34">
        <v>234647.33333333328</v>
      </c>
      <c r="M201" s="34">
        <v>11</v>
      </c>
      <c r="N201" s="34"/>
      <c r="O201" s="34"/>
      <c r="P201" s="34"/>
      <c r="Q201" s="34"/>
    </row>
    <row r="202" spans="1:17" x14ac:dyDescent="0.25">
      <c r="A202" s="34" t="s">
        <v>252</v>
      </c>
      <c r="B202" s="34">
        <v>27720953.34</v>
      </c>
      <c r="C202" s="34">
        <v>55</v>
      </c>
      <c r="D202" s="34">
        <v>5458447.8200000003</v>
      </c>
      <c r="E202" s="34">
        <v>47</v>
      </c>
      <c r="F202" s="34">
        <v>0</v>
      </c>
      <c r="G202" s="34">
        <v>0</v>
      </c>
      <c r="H202" s="34">
        <v>20396440.600000001</v>
      </c>
      <c r="I202" s="34">
        <v>56</v>
      </c>
      <c r="J202" s="34">
        <v>4897414.04</v>
      </c>
      <c r="K202" s="34">
        <v>49</v>
      </c>
      <c r="L202" s="34">
        <v>0</v>
      </c>
      <c r="M202" s="34">
        <v>0</v>
      </c>
      <c r="N202" s="34"/>
      <c r="O202" s="34"/>
      <c r="P202" s="34"/>
      <c r="Q202" s="34"/>
    </row>
    <row r="203" spans="1:17" x14ac:dyDescent="0.25">
      <c r="A203" s="34" t="s">
        <v>253</v>
      </c>
      <c r="B203" s="34">
        <v>1220868570.4400001</v>
      </c>
      <c r="C203" s="34">
        <v>456</v>
      </c>
      <c r="D203" s="34">
        <v>382657160.22000003</v>
      </c>
      <c r="E203" s="34">
        <v>385</v>
      </c>
      <c r="F203" s="34">
        <v>17314237.500000011</v>
      </c>
      <c r="G203" s="34">
        <v>156</v>
      </c>
      <c r="H203" s="34">
        <v>1204949605.4200001</v>
      </c>
      <c r="I203" s="34">
        <v>463</v>
      </c>
      <c r="J203" s="34">
        <v>393186464.50999999</v>
      </c>
      <c r="K203" s="34">
        <v>393</v>
      </c>
      <c r="L203" s="34">
        <v>19150541.333333332</v>
      </c>
      <c r="M203" s="34">
        <v>181</v>
      </c>
      <c r="N203" s="34"/>
      <c r="O203" s="34"/>
      <c r="P203" s="34"/>
      <c r="Q203" s="34"/>
    </row>
    <row r="204" spans="1:17" x14ac:dyDescent="0.25">
      <c r="A204" s="34" t="s">
        <v>254</v>
      </c>
      <c r="B204" s="34">
        <v>57806188.969999999</v>
      </c>
      <c r="C204" s="34">
        <v>83</v>
      </c>
      <c r="D204" s="34">
        <v>23587148.359999999</v>
      </c>
      <c r="E204" s="34">
        <v>78</v>
      </c>
      <c r="F204" s="34">
        <v>201671.33333333331</v>
      </c>
      <c r="G204" s="34">
        <v>15</v>
      </c>
      <c r="H204" s="34">
        <v>57514673.369999997</v>
      </c>
      <c r="I204" s="34">
        <v>91</v>
      </c>
      <c r="J204" s="34">
        <v>23724747.210000001</v>
      </c>
      <c r="K204" s="34">
        <v>84</v>
      </c>
      <c r="L204" s="34">
        <v>195662.33333333331</v>
      </c>
      <c r="M204" s="34">
        <v>18</v>
      </c>
      <c r="N204" s="34"/>
      <c r="O204" s="34"/>
      <c r="P204" s="34"/>
      <c r="Q204" s="34"/>
    </row>
    <row r="205" spans="1:17" x14ac:dyDescent="0.25">
      <c r="A205" s="34" t="s">
        <v>255</v>
      </c>
      <c r="B205" s="34">
        <v>40128259.719999999</v>
      </c>
      <c r="C205" s="34">
        <v>86</v>
      </c>
      <c r="D205" s="34">
        <v>11147598.76</v>
      </c>
      <c r="E205" s="34">
        <v>71</v>
      </c>
      <c r="F205" s="34">
        <v>466854.8333333332</v>
      </c>
      <c r="G205" s="34">
        <v>34</v>
      </c>
      <c r="H205" s="34">
        <v>41286262.140000001</v>
      </c>
      <c r="I205" s="34">
        <v>92</v>
      </c>
      <c r="J205" s="34">
        <v>10864936.18</v>
      </c>
      <c r="K205" s="34">
        <v>78</v>
      </c>
      <c r="L205" s="34">
        <v>560628.33333333337</v>
      </c>
      <c r="M205" s="34">
        <v>35</v>
      </c>
      <c r="N205" s="34"/>
      <c r="O205" s="34"/>
      <c r="P205" s="34"/>
      <c r="Q205" s="34"/>
    </row>
    <row r="206" spans="1:17" x14ac:dyDescent="0.25">
      <c r="A206" s="34" t="s">
        <v>256</v>
      </c>
      <c r="B206" s="34">
        <v>11903969.550000001</v>
      </c>
      <c r="C206" s="34">
        <v>31</v>
      </c>
      <c r="D206" s="34">
        <v>7629093.0700000003</v>
      </c>
      <c r="E206" s="34">
        <v>26</v>
      </c>
      <c r="F206" s="34">
        <v>0</v>
      </c>
      <c r="G206" s="34">
        <v>0</v>
      </c>
      <c r="H206" s="34">
        <v>11084922.07</v>
      </c>
      <c r="I206" s="34">
        <v>35</v>
      </c>
      <c r="J206" s="34">
        <v>6278826.0199999996</v>
      </c>
      <c r="K206" s="34">
        <v>29</v>
      </c>
      <c r="L206" s="34">
        <v>0</v>
      </c>
      <c r="M206" s="34">
        <v>0</v>
      </c>
      <c r="N206" s="34"/>
      <c r="O206" s="34"/>
      <c r="P206" s="34"/>
      <c r="Q206" s="34"/>
    </row>
    <row r="207" spans="1:17" x14ac:dyDescent="0.25">
      <c r="A207" s="34" t="s">
        <v>257</v>
      </c>
      <c r="B207" s="34">
        <v>157234091.78</v>
      </c>
      <c r="C207" s="34">
        <v>102</v>
      </c>
      <c r="D207" s="34">
        <v>15196796.18</v>
      </c>
      <c r="E207" s="34">
        <v>87</v>
      </c>
      <c r="F207" s="34">
        <v>2952728.8333333293</v>
      </c>
      <c r="G207" s="34">
        <v>19</v>
      </c>
      <c r="H207" s="34">
        <v>206869774.63</v>
      </c>
      <c r="I207" s="34">
        <v>112</v>
      </c>
      <c r="J207" s="34">
        <v>16101176.220000001</v>
      </c>
      <c r="K207" s="34">
        <v>94</v>
      </c>
      <c r="L207" s="34">
        <v>3018718.6666666693</v>
      </c>
      <c r="M207" s="34">
        <v>27</v>
      </c>
      <c r="N207" s="34"/>
      <c r="O207" s="34"/>
      <c r="P207" s="34"/>
      <c r="Q207" s="34"/>
    </row>
    <row r="208" spans="1:17" x14ac:dyDescent="0.25">
      <c r="A208" s="34" t="s">
        <v>258</v>
      </c>
      <c r="B208" s="34">
        <v>7901101.8899999997</v>
      </c>
      <c r="C208" s="34">
        <v>39</v>
      </c>
      <c r="D208" s="34">
        <v>2867691.25</v>
      </c>
      <c r="E208" s="34">
        <v>34</v>
      </c>
      <c r="F208" s="34">
        <v>0</v>
      </c>
      <c r="G208" s="34">
        <v>0</v>
      </c>
      <c r="H208" s="34">
        <v>7632772.8099999996</v>
      </c>
      <c r="I208" s="34">
        <v>40</v>
      </c>
      <c r="J208" s="34">
        <v>2451440.77</v>
      </c>
      <c r="K208" s="34">
        <v>34</v>
      </c>
      <c r="L208" s="34">
        <v>0</v>
      </c>
      <c r="M208" s="34">
        <v>0</v>
      </c>
      <c r="N208" s="34"/>
      <c r="O208" s="34"/>
      <c r="P208" s="34"/>
      <c r="Q208" s="34"/>
    </row>
    <row r="209" spans="1:17" x14ac:dyDescent="0.25">
      <c r="A209" s="34" t="s">
        <v>259</v>
      </c>
      <c r="B209" s="34">
        <v>81092592.909999996</v>
      </c>
      <c r="C209" s="34">
        <v>152</v>
      </c>
      <c r="D209" s="34">
        <v>20910521.579999998</v>
      </c>
      <c r="E209" s="34">
        <v>142</v>
      </c>
      <c r="F209" s="34">
        <v>1582529.5000000005</v>
      </c>
      <c r="G209" s="34">
        <v>46</v>
      </c>
      <c r="H209" s="34">
        <v>91763828.280000001</v>
      </c>
      <c r="I209" s="34">
        <v>159</v>
      </c>
      <c r="J209" s="34">
        <v>22273037.18</v>
      </c>
      <c r="K209" s="34">
        <v>142</v>
      </c>
      <c r="L209" s="34">
        <v>1622692.6666666663</v>
      </c>
      <c r="M209" s="34">
        <v>51</v>
      </c>
      <c r="N209" s="34"/>
      <c r="O209" s="34"/>
      <c r="P209" s="34"/>
      <c r="Q209" s="34"/>
    </row>
    <row r="210" spans="1:17" x14ac:dyDescent="0.25">
      <c r="A210" s="34" t="s">
        <v>260</v>
      </c>
      <c r="B210" s="34">
        <v>2153433.44</v>
      </c>
      <c r="C210" s="34">
        <v>18</v>
      </c>
      <c r="D210" s="34">
        <v>1194509.8799999999</v>
      </c>
      <c r="E210" s="34">
        <v>17</v>
      </c>
      <c r="F210" s="34">
        <v>0</v>
      </c>
      <c r="G210" s="34">
        <v>0</v>
      </c>
      <c r="H210" s="34">
        <v>2330963.6800000002</v>
      </c>
      <c r="I210" s="34">
        <v>19</v>
      </c>
      <c r="J210" s="34">
        <v>1137775.1499999999</v>
      </c>
      <c r="K210" s="34">
        <v>18</v>
      </c>
      <c r="L210" s="34">
        <v>0</v>
      </c>
      <c r="M210" s="34">
        <v>0</v>
      </c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RowHeight="15" x14ac:dyDescent="0.25"/>
  <cols>
    <col min="1" max="1" width="15" style="30" customWidth="1"/>
    <col min="2" max="2" width="16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6.42578125" style="30" bestFit="1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261</v>
      </c>
      <c r="B2" s="39">
        <v>903911441.61000001</v>
      </c>
      <c r="C2" s="35">
        <v>936</v>
      </c>
      <c r="D2" s="39">
        <v>178863416.22999999</v>
      </c>
      <c r="E2" s="35">
        <v>810</v>
      </c>
      <c r="F2" s="39">
        <v>5243141.8333333367</v>
      </c>
      <c r="G2" s="35">
        <v>175</v>
      </c>
      <c r="H2" s="39">
        <v>968442200.48000002</v>
      </c>
      <c r="I2" s="35">
        <v>951</v>
      </c>
      <c r="J2" s="39">
        <v>176675234.80000001</v>
      </c>
      <c r="K2" s="35">
        <v>814</v>
      </c>
      <c r="L2" s="39">
        <v>7868846.1666666651</v>
      </c>
      <c r="M2" s="36">
        <v>194</v>
      </c>
      <c r="N2" s="34"/>
    </row>
    <row r="3" spans="1:14" x14ac:dyDescent="0.25">
      <c r="A3" s="34" t="s">
        <v>262</v>
      </c>
      <c r="B3" s="39">
        <v>1128539079.05</v>
      </c>
      <c r="C3" s="35">
        <v>964</v>
      </c>
      <c r="D3" s="39">
        <v>296627870.20999998</v>
      </c>
      <c r="E3" s="35">
        <v>816</v>
      </c>
      <c r="F3" s="39">
        <v>7224710.166666666</v>
      </c>
      <c r="G3" s="35">
        <v>210</v>
      </c>
      <c r="H3" s="39">
        <v>1218526858.23</v>
      </c>
      <c r="I3" s="35">
        <v>1037</v>
      </c>
      <c r="J3" s="39">
        <v>292744153.45999998</v>
      </c>
      <c r="K3" s="35">
        <v>873</v>
      </c>
      <c r="L3" s="39">
        <v>8519132.8333333265</v>
      </c>
      <c r="M3" s="36">
        <v>242</v>
      </c>
      <c r="N3" s="34"/>
    </row>
    <row r="4" spans="1:14" x14ac:dyDescent="0.25">
      <c r="A4" s="34" t="s">
        <v>263</v>
      </c>
      <c r="B4" s="39">
        <v>660464283.15999997</v>
      </c>
      <c r="C4" s="35">
        <v>770</v>
      </c>
      <c r="D4" s="39">
        <v>156504900.84</v>
      </c>
      <c r="E4" s="35">
        <v>678</v>
      </c>
      <c r="F4" s="39">
        <v>4211451.5000000019</v>
      </c>
      <c r="G4" s="35">
        <v>204</v>
      </c>
      <c r="H4" s="39">
        <v>656552496.26999998</v>
      </c>
      <c r="I4" s="35">
        <v>796</v>
      </c>
      <c r="J4" s="39">
        <v>154442201.97</v>
      </c>
      <c r="K4" s="35">
        <v>704</v>
      </c>
      <c r="L4" s="39">
        <v>4808171.0000000009</v>
      </c>
      <c r="M4" s="36">
        <v>203</v>
      </c>
      <c r="N4" s="34"/>
    </row>
    <row r="5" spans="1:14" x14ac:dyDescent="0.25">
      <c r="A5" s="34" t="s">
        <v>264</v>
      </c>
      <c r="B5" s="39">
        <v>6858261650.75</v>
      </c>
      <c r="C5" s="40">
        <v>3740</v>
      </c>
      <c r="D5" s="39">
        <v>1635194674.22</v>
      </c>
      <c r="E5" s="40">
        <v>3205</v>
      </c>
      <c r="F5" s="39">
        <v>67586345.666666687</v>
      </c>
      <c r="G5" s="35">
        <v>965</v>
      </c>
      <c r="H5" s="39">
        <v>7864095480.5100002</v>
      </c>
      <c r="I5" s="40">
        <v>3904</v>
      </c>
      <c r="J5" s="39">
        <v>1667222221.22</v>
      </c>
      <c r="K5" s="40">
        <v>3343</v>
      </c>
      <c r="L5" s="39">
        <v>71877045.666666672</v>
      </c>
      <c r="M5" s="36">
        <v>1086</v>
      </c>
      <c r="N5" s="34"/>
    </row>
    <row r="6" spans="1:14" x14ac:dyDescent="0.25">
      <c r="A6" s="34" t="s">
        <v>265</v>
      </c>
      <c r="B6" s="39">
        <v>22134166.09</v>
      </c>
      <c r="C6" s="35">
        <v>114</v>
      </c>
      <c r="D6" s="39">
        <v>7592902.6500000004</v>
      </c>
      <c r="E6" s="35">
        <v>90</v>
      </c>
      <c r="F6" s="34">
        <v>105341.00000000001</v>
      </c>
      <c r="G6" s="35">
        <v>22</v>
      </c>
      <c r="H6" s="39">
        <v>24000603.59</v>
      </c>
      <c r="I6" s="35">
        <v>117</v>
      </c>
      <c r="J6" s="39">
        <v>7415672.4199999999</v>
      </c>
      <c r="K6" s="35">
        <v>95</v>
      </c>
      <c r="L6" s="34">
        <v>74095.166666666628</v>
      </c>
      <c r="M6" s="36">
        <v>20</v>
      </c>
      <c r="N6" s="34"/>
    </row>
    <row r="7" spans="1:14" x14ac:dyDescent="0.25">
      <c r="A7" s="34" t="s">
        <v>266</v>
      </c>
      <c r="B7" s="39">
        <v>1486295780.8599999</v>
      </c>
      <c r="C7" s="35">
        <v>841</v>
      </c>
      <c r="D7" s="39">
        <v>268241324.56999999</v>
      </c>
      <c r="E7" s="35">
        <v>718</v>
      </c>
      <c r="F7" s="39">
        <v>7892568.6666666633</v>
      </c>
      <c r="G7" s="35">
        <v>162</v>
      </c>
      <c r="H7" s="39">
        <v>1585619856.78</v>
      </c>
      <c r="I7" s="35">
        <v>859</v>
      </c>
      <c r="J7" s="39">
        <v>255715325.06</v>
      </c>
      <c r="K7" s="35">
        <v>740</v>
      </c>
      <c r="L7" s="39">
        <v>8709202.1666666735</v>
      </c>
      <c r="M7" s="36">
        <v>183</v>
      </c>
      <c r="N7" s="34"/>
    </row>
    <row r="8" spans="1:14" x14ac:dyDescent="0.25">
      <c r="A8" s="34" t="s">
        <v>267</v>
      </c>
      <c r="B8" s="39">
        <v>54503273.149999999</v>
      </c>
      <c r="C8" s="35">
        <v>174</v>
      </c>
      <c r="D8" s="39">
        <v>15634264.199999999</v>
      </c>
      <c r="E8" s="35">
        <v>145</v>
      </c>
      <c r="F8" s="34">
        <v>324806.33333333331</v>
      </c>
      <c r="G8" s="35">
        <v>21</v>
      </c>
      <c r="H8" s="39">
        <v>59236923.090000004</v>
      </c>
      <c r="I8" s="35">
        <v>180</v>
      </c>
      <c r="J8" s="39">
        <v>15237265.76</v>
      </c>
      <c r="K8" s="35">
        <v>151</v>
      </c>
      <c r="L8" s="34">
        <v>156327</v>
      </c>
      <c r="M8" s="36">
        <v>26</v>
      </c>
      <c r="N8" s="34"/>
    </row>
    <row r="9" spans="1:14" x14ac:dyDescent="0.25">
      <c r="A9" s="34" t="s">
        <v>268</v>
      </c>
      <c r="B9" s="39">
        <v>730013187.85000002</v>
      </c>
      <c r="C9" s="35">
        <v>748</v>
      </c>
      <c r="D9" s="39">
        <v>246512829.34</v>
      </c>
      <c r="E9" s="35">
        <v>661</v>
      </c>
      <c r="F9" s="39">
        <v>8469007.5</v>
      </c>
      <c r="G9" s="35">
        <v>175</v>
      </c>
      <c r="H9" s="39">
        <v>727560154.33000004</v>
      </c>
      <c r="I9" s="35">
        <v>809</v>
      </c>
      <c r="J9" s="39">
        <v>244615561.15000001</v>
      </c>
      <c r="K9" s="35">
        <v>721</v>
      </c>
      <c r="L9" s="39">
        <v>11366066.666666668</v>
      </c>
      <c r="M9" s="36">
        <v>191</v>
      </c>
      <c r="N9" s="34"/>
    </row>
    <row r="10" spans="1:14" x14ac:dyDescent="0.25">
      <c r="A10" s="34" t="s">
        <v>269</v>
      </c>
      <c r="B10" s="39">
        <v>447031493.56</v>
      </c>
      <c r="C10" s="35">
        <v>656</v>
      </c>
      <c r="D10" s="39">
        <v>70957734.859999999</v>
      </c>
      <c r="E10" s="35">
        <v>553</v>
      </c>
      <c r="F10" s="39">
        <v>2487028.8333333335</v>
      </c>
      <c r="G10" s="35">
        <v>166</v>
      </c>
      <c r="H10" s="39">
        <v>472317772.20999998</v>
      </c>
      <c r="I10" s="35">
        <v>691</v>
      </c>
      <c r="J10" s="39">
        <v>69803615.219999999</v>
      </c>
      <c r="K10" s="35">
        <v>580</v>
      </c>
      <c r="L10" s="39">
        <v>2770391.5000000005</v>
      </c>
      <c r="M10" s="36">
        <v>187</v>
      </c>
      <c r="N10" s="34"/>
    </row>
    <row r="11" spans="1:14" x14ac:dyDescent="0.25">
      <c r="A11" s="34" t="s">
        <v>270</v>
      </c>
      <c r="B11" s="39">
        <v>871032680.48000002</v>
      </c>
      <c r="C11" s="35">
        <v>726</v>
      </c>
      <c r="D11" s="39">
        <v>188767178.33000001</v>
      </c>
      <c r="E11" s="35">
        <v>628</v>
      </c>
      <c r="F11" s="39">
        <v>5851728.5000000019</v>
      </c>
      <c r="G11" s="35">
        <v>207</v>
      </c>
      <c r="H11" s="39">
        <v>896839294.20000005</v>
      </c>
      <c r="I11" s="35">
        <v>748</v>
      </c>
      <c r="J11" s="39">
        <v>183840210.33000001</v>
      </c>
      <c r="K11" s="35">
        <v>647</v>
      </c>
      <c r="L11" s="39">
        <v>6290003.166666666</v>
      </c>
      <c r="M11" s="36">
        <v>227</v>
      </c>
      <c r="N11" s="34"/>
    </row>
    <row r="12" spans="1:14" x14ac:dyDescent="0.25">
      <c r="A12" s="34" t="s">
        <v>271</v>
      </c>
      <c r="B12" s="39">
        <v>17265862816.709999</v>
      </c>
      <c r="C12" s="35">
        <v>11634</v>
      </c>
      <c r="D12" s="39">
        <v>2544318985.3499999</v>
      </c>
      <c r="E12" s="35">
        <v>9411</v>
      </c>
      <c r="F12" s="39">
        <v>61737602.666666679</v>
      </c>
      <c r="G12" s="35">
        <v>878</v>
      </c>
      <c r="H12" s="39">
        <v>13990734193.379999</v>
      </c>
      <c r="I12" s="35">
        <v>10482</v>
      </c>
      <c r="J12" s="39">
        <v>2005328397.3499999</v>
      </c>
      <c r="K12" s="35">
        <v>8677</v>
      </c>
      <c r="L12" s="39">
        <v>72543066.5</v>
      </c>
      <c r="M12" s="36">
        <v>845</v>
      </c>
      <c r="N12" s="34"/>
    </row>
    <row r="13" spans="1:14" x14ac:dyDescent="0.25">
      <c r="A13" s="34" t="s">
        <v>272</v>
      </c>
      <c r="B13" s="39">
        <v>1500075073.0899999</v>
      </c>
      <c r="C13" s="35">
        <v>1567</v>
      </c>
      <c r="D13" s="39">
        <v>467172200.99000001</v>
      </c>
      <c r="E13" s="35">
        <v>1360</v>
      </c>
      <c r="F13" s="39">
        <v>24968244.166666675</v>
      </c>
      <c r="G13" s="35">
        <v>310</v>
      </c>
      <c r="H13" s="39">
        <v>1523629938.6500001</v>
      </c>
      <c r="I13" s="35">
        <v>1619</v>
      </c>
      <c r="J13" s="39">
        <v>466598862.74000001</v>
      </c>
      <c r="K13" s="35">
        <v>1418</v>
      </c>
      <c r="L13" s="39">
        <v>32880151.333333369</v>
      </c>
      <c r="M13" s="36">
        <v>334</v>
      </c>
      <c r="N13" s="34"/>
    </row>
    <row r="14" spans="1:14" x14ac:dyDescent="0.25">
      <c r="A14" s="34" t="s">
        <v>273</v>
      </c>
      <c r="B14" s="39">
        <v>2699018301.29</v>
      </c>
      <c r="C14" s="35">
        <v>1697</v>
      </c>
      <c r="D14" s="39">
        <v>417888977.17000002</v>
      </c>
      <c r="E14" s="35">
        <v>1441</v>
      </c>
      <c r="F14" s="39">
        <v>19024027.499999996</v>
      </c>
      <c r="G14" s="35">
        <v>366</v>
      </c>
      <c r="H14" s="39">
        <v>2655534665.6399999</v>
      </c>
      <c r="I14" s="35">
        <v>1762</v>
      </c>
      <c r="J14" s="39">
        <v>419485356.66000003</v>
      </c>
      <c r="K14" s="35">
        <v>1505</v>
      </c>
      <c r="L14" s="39">
        <v>19608298.666666664</v>
      </c>
      <c r="M14" s="36">
        <v>402</v>
      </c>
      <c r="N14" s="34"/>
    </row>
    <row r="15" spans="1:14" x14ac:dyDescent="0.25">
      <c r="A15" s="34" t="s">
        <v>274</v>
      </c>
      <c r="B15" s="39">
        <v>1233055486.02</v>
      </c>
      <c r="C15" s="35">
        <v>1321</v>
      </c>
      <c r="D15" s="39">
        <v>239987464.69999999</v>
      </c>
      <c r="E15" s="35">
        <v>1135</v>
      </c>
      <c r="F15" s="39">
        <v>9899356.8333333358</v>
      </c>
      <c r="G15" s="35">
        <v>328</v>
      </c>
      <c r="H15" s="39">
        <v>1126832675.8199999</v>
      </c>
      <c r="I15" s="35">
        <v>1361</v>
      </c>
      <c r="J15" s="39">
        <v>254999470.65000001</v>
      </c>
      <c r="K15" s="35">
        <v>1182</v>
      </c>
      <c r="L15" s="39">
        <v>12465942.333333336</v>
      </c>
      <c r="M15" s="36">
        <v>336</v>
      </c>
      <c r="N15" s="34"/>
    </row>
    <row r="16" spans="1:14" x14ac:dyDescent="0.25">
      <c r="A16" s="34" t="s">
        <v>275</v>
      </c>
      <c r="B16" s="34">
        <v>1269374596.25</v>
      </c>
      <c r="C16" s="35">
        <v>1486</v>
      </c>
      <c r="D16" s="34">
        <v>269757700.63</v>
      </c>
      <c r="E16" s="35">
        <v>1288</v>
      </c>
      <c r="F16" s="34">
        <v>10593542.166666666</v>
      </c>
      <c r="G16" s="35">
        <v>492</v>
      </c>
      <c r="H16" s="34">
        <v>1208758085.4300001</v>
      </c>
      <c r="I16" s="35">
        <v>1534</v>
      </c>
      <c r="J16" s="34">
        <v>271366390.75</v>
      </c>
      <c r="K16" s="35">
        <v>1334</v>
      </c>
      <c r="L16" s="34">
        <v>15158314.333333328</v>
      </c>
      <c r="M16" s="36">
        <v>534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2021-01-05T16:32:15Z</dcterms:modified>
</cp:coreProperties>
</file>