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B9BCA32-04E4-4617-B687-738504B50D2E}" xr6:coauthVersionLast="45" xr6:coauthVersionMax="45" xr10:uidLastSave="{00000000-0000-0000-0000-000000000000}"/>
  <bookViews>
    <workbookView xWindow="1245" yWindow="375" windowWidth="18480" windowHeight="113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E469" i="3"/>
  <c r="K469" i="3" s="1"/>
  <c r="D469" i="3"/>
  <c r="C469" i="3"/>
  <c r="I469" i="3" s="1"/>
  <c r="B469" i="3"/>
  <c r="I468" i="3"/>
  <c r="H468" i="3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J465" i="3" s="1"/>
  <c r="F465" i="3"/>
  <c r="E465" i="3"/>
  <c r="D465" i="3"/>
  <c r="C465" i="3"/>
  <c r="I465" i="3" s="1"/>
  <c r="B465" i="3"/>
  <c r="I464" i="3"/>
  <c r="H464" i="3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J461" i="3" s="1"/>
  <c r="F461" i="3"/>
  <c r="E461" i="3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J457" i="3" s="1"/>
  <c r="C457" i="3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F453" i="3"/>
  <c r="E453" i="3"/>
  <c r="D453" i="3"/>
  <c r="C453" i="3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E449" i="3"/>
  <c r="D449" i="3"/>
  <c r="C449" i="3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F417" i="3"/>
  <c r="E417" i="3"/>
  <c r="D417" i="3"/>
  <c r="J417" i="3" s="1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F413" i="3"/>
  <c r="E413" i="3"/>
  <c r="D413" i="3"/>
  <c r="C413" i="3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C409" i="3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J399" i="3" s="1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B397" i="3"/>
  <c r="J396" i="3"/>
  <c r="I396" i="3"/>
  <c r="H396" i="3"/>
  <c r="G396" i="3"/>
  <c r="F396" i="3"/>
  <c r="E396" i="3"/>
  <c r="D396" i="3"/>
  <c r="C396" i="3"/>
  <c r="B396" i="3"/>
  <c r="K395" i="3"/>
  <c r="H395" i="3"/>
  <c r="G395" i="3"/>
  <c r="J395" i="3" s="1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J385" i="3" s="1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J383" i="3" s="1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F381" i="3"/>
  <c r="E381" i="3"/>
  <c r="D381" i="3"/>
  <c r="C381" i="3"/>
  <c r="B381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J379" i="3" s="1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J369" i="3" s="1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C365" i="3"/>
  <c r="B365" i="3"/>
  <c r="J364" i="3"/>
  <c r="I364" i="3"/>
  <c r="H364" i="3"/>
  <c r="G364" i="3"/>
  <c r="F364" i="3"/>
  <c r="E364" i="3"/>
  <c r="D364" i="3"/>
  <c r="C364" i="3"/>
  <c r="B364" i="3"/>
  <c r="K363" i="3"/>
  <c r="H363" i="3"/>
  <c r="G363" i="3"/>
  <c r="J363" i="3" s="1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C349" i="3"/>
  <c r="B349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C333" i="3"/>
  <c r="B333" i="3"/>
  <c r="J332" i="3"/>
  <c r="I332" i="3"/>
  <c r="H332" i="3"/>
  <c r="G332" i="3"/>
  <c r="F332" i="3"/>
  <c r="E332" i="3"/>
  <c r="D332" i="3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C317" i="3"/>
  <c r="B317" i="3"/>
  <c r="J316" i="3"/>
  <c r="I316" i="3"/>
  <c r="H316" i="3"/>
  <c r="G316" i="3"/>
  <c r="F316" i="3"/>
  <c r="E316" i="3"/>
  <c r="D316" i="3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J309" i="3" s="1"/>
  <c r="C309" i="3"/>
  <c r="B309" i="3"/>
  <c r="J308" i="3"/>
  <c r="H308" i="3"/>
  <c r="G308" i="3"/>
  <c r="F308" i="3"/>
  <c r="I308" i="3" s="1"/>
  <c r="E308" i="3"/>
  <c r="K308" i="3" s="1"/>
  <c r="D308" i="3"/>
  <c r="C308" i="3"/>
  <c r="B308" i="3"/>
  <c r="H307" i="3"/>
  <c r="K307" i="3" s="1"/>
  <c r="G307" i="3"/>
  <c r="F307" i="3"/>
  <c r="E307" i="3"/>
  <c r="D307" i="3"/>
  <c r="C307" i="3"/>
  <c r="B307" i="3"/>
  <c r="I306" i="3"/>
  <c r="H306" i="3"/>
  <c r="G306" i="3"/>
  <c r="F306" i="3"/>
  <c r="E306" i="3"/>
  <c r="D306" i="3"/>
  <c r="C306" i="3"/>
  <c r="B306" i="3"/>
  <c r="K305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J303" i="3" s="1"/>
  <c r="F303" i="3"/>
  <c r="E303" i="3"/>
  <c r="K303" i="3" s="1"/>
  <c r="D303" i="3"/>
  <c r="C303" i="3"/>
  <c r="B303" i="3"/>
  <c r="I302" i="3"/>
  <c r="H302" i="3"/>
  <c r="G302" i="3"/>
  <c r="F302" i="3"/>
  <c r="E302" i="3"/>
  <c r="D302" i="3"/>
  <c r="J302" i="3" s="1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J299" i="3" s="1"/>
  <c r="F299" i="3"/>
  <c r="E299" i="3"/>
  <c r="K299" i="3" s="1"/>
  <c r="D299" i="3"/>
  <c r="C299" i="3"/>
  <c r="I299" i="3" s="1"/>
  <c r="B299" i="3"/>
  <c r="I298" i="3"/>
  <c r="H298" i="3"/>
  <c r="G298" i="3"/>
  <c r="F298" i="3"/>
  <c r="E298" i="3"/>
  <c r="K298" i="3" s="1"/>
  <c r="D298" i="3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I295" i="3" s="1"/>
  <c r="B295" i="3"/>
  <c r="I294" i="3"/>
  <c r="H294" i="3"/>
  <c r="G294" i="3"/>
  <c r="F294" i="3"/>
  <c r="E294" i="3"/>
  <c r="D294" i="3"/>
  <c r="J294" i="3" s="1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J291" i="3" s="1"/>
  <c r="F291" i="3"/>
  <c r="E291" i="3"/>
  <c r="K291" i="3" s="1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J287" i="3" s="1"/>
  <c r="F287" i="3"/>
  <c r="E287" i="3"/>
  <c r="K287" i="3" s="1"/>
  <c r="D287" i="3"/>
  <c r="C287" i="3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J283" i="3" s="1"/>
  <c r="F283" i="3"/>
  <c r="E283" i="3"/>
  <c r="K283" i="3" s="1"/>
  <c r="D283" i="3"/>
  <c r="C283" i="3"/>
  <c r="I283" i="3" s="1"/>
  <c r="B283" i="3"/>
  <c r="I282" i="3"/>
  <c r="H282" i="3"/>
  <c r="G282" i="3"/>
  <c r="F282" i="3"/>
  <c r="E282" i="3"/>
  <c r="K282" i="3" s="1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J279" i="3" s="1"/>
  <c r="F279" i="3"/>
  <c r="E279" i="3"/>
  <c r="K279" i="3" s="1"/>
  <c r="D279" i="3"/>
  <c r="C279" i="3"/>
  <c r="B279" i="3"/>
  <c r="I278" i="3"/>
  <c r="H278" i="3"/>
  <c r="G278" i="3"/>
  <c r="F278" i="3"/>
  <c r="E278" i="3"/>
  <c r="D278" i="3"/>
  <c r="J278" i="3" s="1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J275" i="3" s="1"/>
  <c r="F275" i="3"/>
  <c r="E275" i="3"/>
  <c r="K275" i="3" s="1"/>
  <c r="D275" i="3"/>
  <c r="C275" i="3"/>
  <c r="I275" i="3" s="1"/>
  <c r="B275" i="3"/>
  <c r="I274" i="3"/>
  <c r="H274" i="3"/>
  <c r="G274" i="3"/>
  <c r="F274" i="3"/>
  <c r="E274" i="3"/>
  <c r="K274" i="3" s="1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B271" i="3"/>
  <c r="I270" i="3"/>
  <c r="H270" i="3"/>
  <c r="G270" i="3"/>
  <c r="F270" i="3"/>
  <c r="E270" i="3"/>
  <c r="D270" i="3"/>
  <c r="J270" i="3" s="1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J267" i="3" s="1"/>
  <c r="F267" i="3"/>
  <c r="E267" i="3"/>
  <c r="K267" i="3" s="1"/>
  <c r="D267" i="3"/>
  <c r="C267" i="3"/>
  <c r="I267" i="3" s="1"/>
  <c r="B267" i="3"/>
  <c r="I266" i="3"/>
  <c r="H266" i="3"/>
  <c r="G266" i="3"/>
  <c r="F266" i="3"/>
  <c r="E266" i="3"/>
  <c r="K266" i="3" s="1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J263" i="3" s="1"/>
  <c r="F263" i="3"/>
  <c r="E263" i="3"/>
  <c r="K263" i="3" s="1"/>
  <c r="D263" i="3"/>
  <c r="C263" i="3"/>
  <c r="I263" i="3" s="1"/>
  <c r="B263" i="3"/>
  <c r="I262" i="3"/>
  <c r="H262" i="3"/>
  <c r="G262" i="3"/>
  <c r="F262" i="3"/>
  <c r="E262" i="3"/>
  <c r="D262" i="3"/>
  <c r="J262" i="3" s="1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J259" i="3" s="1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K258" i="3" s="1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J255" i="3" s="1"/>
  <c r="F255" i="3"/>
  <c r="E255" i="3"/>
  <c r="K255" i="3" s="1"/>
  <c r="D255" i="3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J251" i="3" s="1"/>
  <c r="F251" i="3"/>
  <c r="E251" i="3"/>
  <c r="K251" i="3" s="1"/>
  <c r="D251" i="3"/>
  <c r="C251" i="3"/>
  <c r="I251" i="3" s="1"/>
  <c r="B251" i="3"/>
  <c r="I250" i="3"/>
  <c r="H250" i="3"/>
  <c r="G250" i="3"/>
  <c r="F250" i="3"/>
  <c r="E250" i="3"/>
  <c r="K250" i="3" s="1"/>
  <c r="D250" i="3"/>
  <c r="C250" i="3"/>
  <c r="B250" i="3"/>
  <c r="K249" i="3"/>
  <c r="J249" i="3"/>
  <c r="I249" i="3"/>
  <c r="H249" i="3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J247" i="3" s="1"/>
  <c r="F247" i="3"/>
  <c r="E247" i="3"/>
  <c r="K247" i="3" s="1"/>
  <c r="D247" i="3"/>
  <c r="C247" i="3"/>
  <c r="B247" i="3"/>
  <c r="I246" i="3"/>
  <c r="H246" i="3"/>
  <c r="G246" i="3"/>
  <c r="F246" i="3"/>
  <c r="E246" i="3"/>
  <c r="D246" i="3"/>
  <c r="J246" i="3" s="1"/>
  <c r="C246" i="3"/>
  <c r="B246" i="3"/>
  <c r="K245" i="3"/>
  <c r="J245" i="3"/>
  <c r="I245" i="3"/>
  <c r="H245" i="3"/>
  <c r="G245" i="3"/>
  <c r="F245" i="3"/>
  <c r="E245" i="3"/>
  <c r="D245" i="3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H239" i="3"/>
  <c r="G239" i="3"/>
  <c r="J239" i="3" s="1"/>
  <c r="F239" i="3"/>
  <c r="E239" i="3"/>
  <c r="K239" i="3" s="1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E235" i="3"/>
  <c r="K235" i="3" s="1"/>
  <c r="D235" i="3"/>
  <c r="C235" i="3"/>
  <c r="I235" i="3" s="1"/>
  <c r="B235" i="3"/>
  <c r="I234" i="3"/>
  <c r="H234" i="3"/>
  <c r="G234" i="3"/>
  <c r="F234" i="3"/>
  <c r="E234" i="3"/>
  <c r="K234" i="3" s="1"/>
  <c r="D234" i="3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K231" i="3"/>
  <c r="H231" i="3"/>
  <c r="G231" i="3"/>
  <c r="J231" i="3" s="1"/>
  <c r="F231" i="3"/>
  <c r="E231" i="3"/>
  <c r="D231" i="3"/>
  <c r="C231" i="3"/>
  <c r="I231" i="3" s="1"/>
  <c r="B231" i="3"/>
  <c r="I230" i="3"/>
  <c r="H230" i="3"/>
  <c r="G230" i="3"/>
  <c r="F230" i="3"/>
  <c r="E230" i="3"/>
  <c r="D230" i="3"/>
  <c r="J230" i="3" s="1"/>
  <c r="C230" i="3"/>
  <c r="B230" i="3"/>
  <c r="K229" i="3"/>
  <c r="J229" i="3"/>
  <c r="I229" i="3"/>
  <c r="H229" i="3"/>
  <c r="G229" i="3"/>
  <c r="F229" i="3"/>
  <c r="E229" i="3"/>
  <c r="D229" i="3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K224" i="3"/>
  <c r="I224" i="3"/>
  <c r="H224" i="3"/>
  <c r="G224" i="3"/>
  <c r="F224" i="3"/>
  <c r="E224" i="3"/>
  <c r="D224" i="3"/>
  <c r="J224" i="3" s="1"/>
  <c r="C224" i="3"/>
  <c r="B224" i="3"/>
  <c r="K223" i="3"/>
  <c r="H223" i="3"/>
  <c r="G223" i="3"/>
  <c r="J223" i="3" s="1"/>
  <c r="F223" i="3"/>
  <c r="E223" i="3"/>
  <c r="D223" i="3"/>
  <c r="C223" i="3"/>
  <c r="B223" i="3"/>
  <c r="I222" i="3"/>
  <c r="H222" i="3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J215" i="3" s="1"/>
  <c r="F215" i="3"/>
  <c r="E215" i="3"/>
  <c r="K215" i="3" s="1"/>
  <c r="D215" i="3"/>
  <c r="C215" i="3"/>
  <c r="B215" i="3"/>
  <c r="I214" i="3"/>
  <c r="H214" i="3"/>
  <c r="G214" i="3"/>
  <c r="F214" i="3"/>
  <c r="E214" i="3"/>
  <c r="D214" i="3"/>
  <c r="J214" i="3" s="1"/>
  <c r="C214" i="3"/>
  <c r="B214" i="3"/>
  <c r="K213" i="3"/>
  <c r="J213" i="3"/>
  <c r="I213" i="3"/>
  <c r="H213" i="3"/>
  <c r="G213" i="3"/>
  <c r="F213" i="3"/>
  <c r="E213" i="3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C210" i="3"/>
  <c r="B210" i="3"/>
  <c r="K209" i="3"/>
  <c r="I209" i="3"/>
  <c r="H209" i="3"/>
  <c r="G209" i="3"/>
  <c r="J209" i="3" s="1"/>
  <c r="F209" i="3"/>
  <c r="E209" i="3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H207" i="3"/>
  <c r="G207" i="3"/>
  <c r="J207" i="3" s="1"/>
  <c r="F207" i="3"/>
  <c r="E207" i="3"/>
  <c r="K207" i="3" s="1"/>
  <c r="D207" i="3"/>
  <c r="C207" i="3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I202" i="3"/>
  <c r="H202" i="3"/>
  <c r="G202" i="3"/>
  <c r="F202" i="3"/>
  <c r="E202" i="3"/>
  <c r="K202" i="3" s="1"/>
  <c r="D202" i="3"/>
  <c r="C202" i="3"/>
  <c r="B202" i="3"/>
  <c r="K201" i="3"/>
  <c r="I201" i="3"/>
  <c r="H201" i="3"/>
  <c r="G201" i="3"/>
  <c r="J201" i="3" s="1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D198" i="3"/>
  <c r="J198" i="3" s="1"/>
  <c r="C198" i="3"/>
  <c r="B198" i="3"/>
  <c r="K197" i="3"/>
  <c r="J197" i="3"/>
  <c r="I197" i="3"/>
  <c r="H197" i="3"/>
  <c r="G197" i="3"/>
  <c r="F197" i="3"/>
  <c r="E197" i="3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B191" i="3"/>
  <c r="I190" i="3"/>
  <c r="H190" i="3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J183" i="3" s="1"/>
  <c r="F183" i="3"/>
  <c r="E183" i="3"/>
  <c r="K183" i="3" s="1"/>
  <c r="D183" i="3"/>
  <c r="C183" i="3"/>
  <c r="B183" i="3"/>
  <c r="I182" i="3"/>
  <c r="H182" i="3"/>
  <c r="G182" i="3"/>
  <c r="F182" i="3"/>
  <c r="E182" i="3"/>
  <c r="D182" i="3"/>
  <c r="J182" i="3" s="1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I180" i="3"/>
  <c r="H180" i="3"/>
  <c r="G180" i="3"/>
  <c r="F180" i="3"/>
  <c r="E180" i="3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C178" i="3"/>
  <c r="B178" i="3"/>
  <c r="K177" i="3"/>
  <c r="I177" i="3"/>
  <c r="H177" i="3"/>
  <c r="G177" i="3"/>
  <c r="J177" i="3" s="1"/>
  <c r="F177" i="3"/>
  <c r="E177" i="3"/>
  <c r="D177" i="3"/>
  <c r="C177" i="3"/>
  <c r="B177" i="3"/>
  <c r="K176" i="3"/>
  <c r="I176" i="3"/>
  <c r="H176" i="3"/>
  <c r="G176" i="3"/>
  <c r="F176" i="3"/>
  <c r="E176" i="3"/>
  <c r="D176" i="3"/>
  <c r="J176" i="3" s="1"/>
  <c r="C176" i="3"/>
  <c r="B176" i="3"/>
  <c r="H175" i="3"/>
  <c r="G175" i="3"/>
  <c r="J175" i="3" s="1"/>
  <c r="F175" i="3"/>
  <c r="E175" i="3"/>
  <c r="K175" i="3" s="1"/>
  <c r="D175" i="3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E171" i="3"/>
  <c r="K171" i="3" s="1"/>
  <c r="D171" i="3"/>
  <c r="C171" i="3"/>
  <c r="I171" i="3" s="1"/>
  <c r="B171" i="3"/>
  <c r="I170" i="3"/>
  <c r="H170" i="3"/>
  <c r="G170" i="3"/>
  <c r="F170" i="3"/>
  <c r="E170" i="3"/>
  <c r="K170" i="3" s="1"/>
  <c r="D170" i="3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J163" i="3" s="1"/>
  <c r="F163" i="3"/>
  <c r="E163" i="3"/>
  <c r="K163" i="3" s="1"/>
  <c r="D163" i="3"/>
  <c r="C163" i="3"/>
  <c r="I163" i="3" s="1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H159" i="3"/>
  <c r="G159" i="3"/>
  <c r="J159" i="3" s="1"/>
  <c r="F159" i="3"/>
  <c r="E159" i="3"/>
  <c r="K159" i="3" s="1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H155" i="3"/>
  <c r="G155" i="3"/>
  <c r="J155" i="3" s="1"/>
  <c r="F155" i="3"/>
  <c r="E155" i="3"/>
  <c r="K155" i="3" s="1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I153" i="3"/>
  <c r="H153" i="3"/>
  <c r="G153" i="3"/>
  <c r="J153" i="3" s="1"/>
  <c r="F153" i="3"/>
  <c r="E153" i="3"/>
  <c r="K153" i="3" s="1"/>
  <c r="D153" i="3"/>
  <c r="C153" i="3"/>
  <c r="B153" i="3"/>
  <c r="K152" i="3"/>
  <c r="I152" i="3"/>
  <c r="H152" i="3"/>
  <c r="G152" i="3"/>
  <c r="F152" i="3"/>
  <c r="E152" i="3"/>
  <c r="D152" i="3"/>
  <c r="J152" i="3" s="1"/>
  <c r="C152" i="3"/>
  <c r="B152" i="3"/>
  <c r="H151" i="3"/>
  <c r="G151" i="3"/>
  <c r="J151" i="3" s="1"/>
  <c r="F151" i="3"/>
  <c r="E151" i="3"/>
  <c r="K151" i="3" s="1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I148" i="3"/>
  <c r="H148" i="3"/>
  <c r="G148" i="3"/>
  <c r="F148" i="3"/>
  <c r="E148" i="3"/>
  <c r="D148" i="3"/>
  <c r="J148" i="3" s="1"/>
  <c r="C148" i="3"/>
  <c r="B148" i="3"/>
  <c r="H147" i="3"/>
  <c r="G147" i="3"/>
  <c r="J147" i="3" s="1"/>
  <c r="F147" i="3"/>
  <c r="E147" i="3"/>
  <c r="K147" i="3" s="1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I144" i="3"/>
  <c r="H144" i="3"/>
  <c r="G144" i="3"/>
  <c r="F144" i="3"/>
  <c r="E144" i="3"/>
  <c r="D144" i="3"/>
  <c r="J144" i="3" s="1"/>
  <c r="C144" i="3"/>
  <c r="B144" i="3"/>
  <c r="H143" i="3"/>
  <c r="G143" i="3"/>
  <c r="J143" i="3" s="1"/>
  <c r="F143" i="3"/>
  <c r="E143" i="3"/>
  <c r="K143" i="3" s="1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I140" i="3"/>
  <c r="H140" i="3"/>
  <c r="G140" i="3"/>
  <c r="F140" i="3"/>
  <c r="E140" i="3"/>
  <c r="D140" i="3"/>
  <c r="J140" i="3" s="1"/>
  <c r="C140" i="3"/>
  <c r="B140" i="3"/>
  <c r="H139" i="3"/>
  <c r="G139" i="3"/>
  <c r="J139" i="3" s="1"/>
  <c r="F139" i="3"/>
  <c r="E139" i="3"/>
  <c r="K139" i="3" s="1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I136" i="3"/>
  <c r="H136" i="3"/>
  <c r="G136" i="3"/>
  <c r="F136" i="3"/>
  <c r="E136" i="3"/>
  <c r="D136" i="3"/>
  <c r="J136" i="3" s="1"/>
  <c r="C136" i="3"/>
  <c r="B136" i="3"/>
  <c r="H135" i="3"/>
  <c r="G135" i="3"/>
  <c r="J135" i="3" s="1"/>
  <c r="F135" i="3"/>
  <c r="E135" i="3"/>
  <c r="K135" i="3" s="1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J131" i="3" s="1"/>
  <c r="F131" i="3"/>
  <c r="E131" i="3"/>
  <c r="K131" i="3" s="1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I121" i="3"/>
  <c r="H121" i="3"/>
  <c r="G121" i="3"/>
  <c r="J121" i="3" s="1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J119" i="3" s="1"/>
  <c r="F119" i="3"/>
  <c r="E119" i="3"/>
  <c r="K119" i="3" s="1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I109" i="3"/>
  <c r="H109" i="3"/>
  <c r="G109" i="3"/>
  <c r="J109" i="3" s="1"/>
  <c r="F109" i="3"/>
  <c r="E109" i="3"/>
  <c r="K109" i="3" s="1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I105" i="3"/>
  <c r="H105" i="3"/>
  <c r="G105" i="3"/>
  <c r="J105" i="3" s="1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J99" i="3" s="1"/>
  <c r="F99" i="3"/>
  <c r="E99" i="3"/>
  <c r="K99" i="3" s="1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I97" i="3"/>
  <c r="H97" i="3"/>
  <c r="G97" i="3"/>
  <c r="J97" i="3" s="1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I93" i="3"/>
  <c r="H93" i="3"/>
  <c r="G93" i="3"/>
  <c r="J93" i="3" s="1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I89" i="3"/>
  <c r="H89" i="3"/>
  <c r="G89" i="3"/>
  <c r="J89" i="3" s="1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I85" i="3"/>
  <c r="H85" i="3"/>
  <c r="G85" i="3"/>
  <c r="J85" i="3" s="1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E83" i="3"/>
  <c r="K83" i="3" s="1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I81" i="3"/>
  <c r="H81" i="3"/>
  <c r="G81" i="3"/>
  <c r="J81" i="3" s="1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J79" i="3" s="1"/>
  <c r="F79" i="3"/>
  <c r="E79" i="3"/>
  <c r="K79" i="3" s="1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I77" i="3"/>
  <c r="H77" i="3"/>
  <c r="G77" i="3"/>
  <c r="J77" i="3" s="1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J75" i="3" s="1"/>
  <c r="F75" i="3"/>
  <c r="E75" i="3"/>
  <c r="K75" i="3" s="1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I73" i="3"/>
  <c r="H73" i="3"/>
  <c r="G73" i="3"/>
  <c r="J73" i="3" s="1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I69" i="3"/>
  <c r="H69" i="3"/>
  <c r="G69" i="3"/>
  <c r="J69" i="3" s="1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J67" i="3" s="1"/>
  <c r="F67" i="3"/>
  <c r="E67" i="3"/>
  <c r="K67" i="3" s="1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I65" i="3"/>
  <c r="H65" i="3"/>
  <c r="G65" i="3"/>
  <c r="J65" i="3" s="1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J63" i="3" s="1"/>
  <c r="F63" i="3"/>
  <c r="E63" i="3"/>
  <c r="K63" i="3" s="1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I57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I36" i="3"/>
  <c r="H36" i="3"/>
  <c r="G36" i="3"/>
  <c r="F36" i="3"/>
  <c r="E36" i="3"/>
  <c r="D36" i="3"/>
  <c r="J36" i="3" s="1"/>
  <c r="C36" i="3"/>
  <c r="B36" i="3"/>
  <c r="H35" i="3"/>
  <c r="G35" i="3"/>
  <c r="J35" i="3" s="1"/>
  <c r="F35" i="3"/>
  <c r="E35" i="3"/>
  <c r="K35" i="3" s="1"/>
  <c r="D35" i="3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C32" i="3"/>
  <c r="I32" i="3" s="1"/>
  <c r="B32" i="3"/>
  <c r="K31" i="3"/>
  <c r="I31" i="3"/>
  <c r="H31" i="3"/>
  <c r="G31" i="3"/>
  <c r="J31" i="3" s="1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K27" i="3"/>
  <c r="H27" i="3"/>
  <c r="G27" i="3"/>
  <c r="J27" i="3" s="1"/>
  <c r="F27" i="3"/>
  <c r="E27" i="3"/>
  <c r="D27" i="3"/>
  <c r="C27" i="3"/>
  <c r="I27" i="3" s="1"/>
  <c r="B27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I24" i="3"/>
  <c r="H24" i="3"/>
  <c r="G24" i="3"/>
  <c r="F24" i="3"/>
  <c r="E24" i="3"/>
  <c r="D24" i="3"/>
  <c r="J24" i="3" s="1"/>
  <c r="C24" i="3"/>
  <c r="B24" i="3"/>
  <c r="K23" i="3"/>
  <c r="H23" i="3"/>
  <c r="G23" i="3"/>
  <c r="J23" i="3" s="1"/>
  <c r="F23" i="3"/>
  <c r="I23" i="3" s="1"/>
  <c r="E23" i="3"/>
  <c r="D23" i="3"/>
  <c r="C23" i="3"/>
  <c r="B23" i="3"/>
  <c r="K22" i="3"/>
  <c r="H22" i="3"/>
  <c r="G22" i="3"/>
  <c r="F22" i="3"/>
  <c r="E22" i="3"/>
  <c r="D22" i="3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I20" i="3"/>
  <c r="H20" i="3"/>
  <c r="G20" i="3"/>
  <c r="F20" i="3"/>
  <c r="E20" i="3"/>
  <c r="D20" i="3"/>
  <c r="J20" i="3" s="1"/>
  <c r="C20" i="3"/>
  <c r="B20" i="3"/>
  <c r="K19" i="3"/>
  <c r="I19" i="3"/>
  <c r="H19" i="3"/>
  <c r="G19" i="3"/>
  <c r="J19" i="3" s="1"/>
  <c r="F19" i="3"/>
  <c r="E19" i="3"/>
  <c r="D19" i="3"/>
  <c r="C19" i="3"/>
  <c r="B19" i="3"/>
  <c r="H18" i="3"/>
  <c r="G18" i="3"/>
  <c r="F18" i="3"/>
  <c r="E18" i="3"/>
  <c r="K18" i="3" s="1"/>
  <c r="D18" i="3"/>
  <c r="J18" i="3" s="1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C16" i="3"/>
  <c r="I16" i="3" s="1"/>
  <c r="B16" i="3"/>
  <c r="H15" i="3"/>
  <c r="G15" i="3"/>
  <c r="J15" i="3" s="1"/>
  <c r="F15" i="3"/>
  <c r="E15" i="3"/>
  <c r="K15" i="3" s="1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I12" i="3"/>
  <c r="H12" i="3"/>
  <c r="G12" i="3"/>
  <c r="F12" i="3"/>
  <c r="E12" i="3"/>
  <c r="D12" i="3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K10" i="3" s="1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K8" i="3"/>
  <c r="H8" i="3"/>
  <c r="G8" i="3"/>
  <c r="F8" i="3"/>
  <c r="E8" i="3"/>
  <c r="D8" i="3"/>
  <c r="C8" i="3"/>
  <c r="I8" i="3" s="1"/>
  <c r="B8" i="3"/>
  <c r="H7" i="3"/>
  <c r="G7" i="3"/>
  <c r="J7" i="3" s="1"/>
  <c r="F7" i="3"/>
  <c r="E7" i="3"/>
  <c r="K7" i="3" s="1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B234" i="2"/>
  <c r="H233" i="2"/>
  <c r="G233" i="2"/>
  <c r="F233" i="2"/>
  <c r="E233" i="2"/>
  <c r="K233" i="2" s="1"/>
  <c r="D233" i="2"/>
  <c r="J233" i="2" s="1"/>
  <c r="C233" i="2"/>
  <c r="I233" i="2" s="1"/>
  <c r="B233" i="2"/>
  <c r="J232" i="2"/>
  <c r="H232" i="2"/>
  <c r="G232" i="2"/>
  <c r="F232" i="2"/>
  <c r="I232" i="2" s="1"/>
  <c r="E232" i="2"/>
  <c r="K232" i="2" s="1"/>
  <c r="D232" i="2"/>
  <c r="C232" i="2"/>
  <c r="B232" i="2"/>
  <c r="K231" i="2"/>
  <c r="H231" i="2"/>
  <c r="G231" i="2"/>
  <c r="F231" i="2"/>
  <c r="E231" i="2"/>
  <c r="D231" i="2"/>
  <c r="C231" i="2"/>
  <c r="I231" i="2" s="1"/>
  <c r="B231" i="2"/>
  <c r="J230" i="2"/>
  <c r="I230" i="2"/>
  <c r="H230" i="2"/>
  <c r="G230" i="2"/>
  <c r="F230" i="2"/>
  <c r="E230" i="2"/>
  <c r="K230" i="2" s="1"/>
  <c r="D230" i="2"/>
  <c r="C230" i="2"/>
  <c r="B230" i="2"/>
  <c r="H229" i="2"/>
  <c r="G229" i="2"/>
  <c r="F229" i="2"/>
  <c r="E229" i="2"/>
  <c r="K229" i="2" s="1"/>
  <c r="D229" i="2"/>
  <c r="J229" i="2" s="1"/>
  <c r="C229" i="2"/>
  <c r="I229" i="2" s="1"/>
  <c r="B229" i="2"/>
  <c r="H228" i="2"/>
  <c r="G228" i="2"/>
  <c r="J228" i="2" s="1"/>
  <c r="F228" i="2"/>
  <c r="E228" i="2"/>
  <c r="K228" i="2" s="1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H225" i="2"/>
  <c r="K225" i="2" s="1"/>
  <c r="G225" i="2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I221" i="2"/>
  <c r="H221" i="2"/>
  <c r="G221" i="2"/>
  <c r="F221" i="2"/>
  <c r="E221" i="2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K219" i="2" s="1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E217" i="2"/>
  <c r="D217" i="2"/>
  <c r="J217" i="2" s="1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J212" i="2" s="1"/>
  <c r="F212" i="2"/>
  <c r="E212" i="2"/>
  <c r="K212" i="2" s="1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B210" i="2"/>
  <c r="H209" i="2"/>
  <c r="K209" i="2" s="1"/>
  <c r="G209" i="2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I205" i="2"/>
  <c r="H205" i="2"/>
  <c r="G205" i="2"/>
  <c r="F205" i="2"/>
  <c r="E205" i="2"/>
  <c r="D205" i="2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B202" i="2"/>
  <c r="H201" i="2"/>
  <c r="G201" i="2"/>
  <c r="F201" i="2"/>
  <c r="E201" i="2"/>
  <c r="K201" i="2" s="1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K199" i="2"/>
  <c r="H199" i="2"/>
  <c r="G199" i="2"/>
  <c r="F199" i="2"/>
  <c r="E199" i="2"/>
  <c r="D199" i="2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B197" i="2"/>
  <c r="H196" i="2"/>
  <c r="G196" i="2"/>
  <c r="F196" i="2"/>
  <c r="I196" i="2" s="1"/>
  <c r="E196" i="2"/>
  <c r="D196" i="2"/>
  <c r="J196" i="2" s="1"/>
  <c r="C196" i="2"/>
  <c r="B196" i="2"/>
  <c r="J195" i="2"/>
  <c r="H195" i="2"/>
  <c r="K195" i="2" s="1"/>
  <c r="G195" i="2"/>
  <c r="F195" i="2"/>
  <c r="E195" i="2"/>
  <c r="D195" i="2"/>
  <c r="C195" i="2"/>
  <c r="B195" i="2"/>
  <c r="J194" i="2"/>
  <c r="I194" i="2"/>
  <c r="H194" i="2"/>
  <c r="G194" i="2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F189" i="2"/>
  <c r="E189" i="2"/>
  <c r="K189" i="2" s="1"/>
  <c r="D189" i="2"/>
  <c r="J189" i="2" s="1"/>
  <c r="C189" i="2"/>
  <c r="B189" i="2"/>
  <c r="H188" i="2"/>
  <c r="G188" i="2"/>
  <c r="F188" i="2"/>
  <c r="I188" i="2" s="1"/>
  <c r="E188" i="2"/>
  <c r="D188" i="2"/>
  <c r="C188" i="2"/>
  <c r="B188" i="2"/>
  <c r="J187" i="2"/>
  <c r="I187" i="2"/>
  <c r="H187" i="2"/>
  <c r="K187" i="2" s="1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B181" i="2"/>
  <c r="I180" i="2"/>
  <c r="H180" i="2"/>
  <c r="G180" i="2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F177" i="2"/>
  <c r="E177" i="2"/>
  <c r="K177" i="2" s="1"/>
  <c r="D177" i="2"/>
  <c r="J177" i="2" s="1"/>
  <c r="C177" i="2"/>
  <c r="B177" i="2"/>
  <c r="H176" i="2"/>
  <c r="G176" i="2"/>
  <c r="F176" i="2"/>
  <c r="I176" i="2" s="1"/>
  <c r="E176" i="2"/>
  <c r="K176" i="2" s="1"/>
  <c r="D176" i="2"/>
  <c r="C176" i="2"/>
  <c r="B176" i="2"/>
  <c r="I175" i="2"/>
  <c r="H175" i="2"/>
  <c r="K175" i="2" s="1"/>
  <c r="G175" i="2"/>
  <c r="J175" i="2" s="1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I172" i="2"/>
  <c r="H172" i="2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B171" i="2"/>
  <c r="H170" i="2"/>
  <c r="G170" i="2"/>
  <c r="F170" i="2"/>
  <c r="E170" i="2"/>
  <c r="K170" i="2" s="1"/>
  <c r="D170" i="2"/>
  <c r="J170" i="2" s="1"/>
  <c r="C170" i="2"/>
  <c r="I170" i="2" s="1"/>
  <c r="B170" i="2"/>
  <c r="J169" i="2"/>
  <c r="H169" i="2"/>
  <c r="G169" i="2"/>
  <c r="F169" i="2"/>
  <c r="E169" i="2"/>
  <c r="K169" i="2" s="1"/>
  <c r="D169" i="2"/>
  <c r="C169" i="2"/>
  <c r="B169" i="2"/>
  <c r="I168" i="2"/>
  <c r="H168" i="2"/>
  <c r="G168" i="2"/>
  <c r="F168" i="2"/>
  <c r="E168" i="2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E158" i="2"/>
  <c r="D158" i="2"/>
  <c r="J158" i="2" s="1"/>
  <c r="C158" i="2"/>
  <c r="I158" i="2" s="1"/>
  <c r="B158" i="2"/>
  <c r="J157" i="2"/>
  <c r="H157" i="2"/>
  <c r="G157" i="2"/>
  <c r="F157" i="2"/>
  <c r="E157" i="2"/>
  <c r="K157" i="2" s="1"/>
  <c r="D157" i="2"/>
  <c r="C157" i="2"/>
  <c r="B157" i="2"/>
  <c r="J156" i="2"/>
  <c r="I156" i="2"/>
  <c r="H156" i="2"/>
  <c r="G156" i="2"/>
  <c r="F156" i="2"/>
  <c r="E156" i="2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F153" i="2"/>
  <c r="E153" i="2"/>
  <c r="K153" i="2" s="1"/>
  <c r="D153" i="2"/>
  <c r="C153" i="2"/>
  <c r="B153" i="2"/>
  <c r="H152" i="2"/>
  <c r="G152" i="2"/>
  <c r="F152" i="2"/>
  <c r="I152" i="2" s="1"/>
  <c r="E152" i="2"/>
  <c r="D152" i="2"/>
  <c r="J152" i="2" s="1"/>
  <c r="C152" i="2"/>
  <c r="B152" i="2"/>
  <c r="J151" i="2"/>
  <c r="I151" i="2"/>
  <c r="H151" i="2"/>
  <c r="K151" i="2" s="1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B124" i="2"/>
  <c r="H123" i="2"/>
  <c r="G123" i="2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B112" i="2"/>
  <c r="H111" i="2"/>
  <c r="G111" i="2"/>
  <c r="F111" i="2"/>
  <c r="E111" i="2"/>
  <c r="K111" i="2" s="1"/>
  <c r="D111" i="2"/>
  <c r="J111" i="2" s="1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B104" i="2"/>
  <c r="H103" i="2"/>
  <c r="G103" i="2"/>
  <c r="F103" i="2"/>
  <c r="E103" i="2"/>
  <c r="K103" i="2" s="1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K96" i="2"/>
  <c r="H96" i="2"/>
  <c r="G96" i="2"/>
  <c r="F96" i="2"/>
  <c r="E96" i="2"/>
  <c r="D96" i="2"/>
  <c r="J96" i="2" s="1"/>
  <c r="C96" i="2"/>
  <c r="B96" i="2"/>
  <c r="H95" i="2"/>
  <c r="G95" i="2"/>
  <c r="F95" i="2"/>
  <c r="I95" i="2" s="1"/>
  <c r="E95" i="2"/>
  <c r="K95" i="2" s="1"/>
  <c r="D95" i="2"/>
  <c r="C95" i="2"/>
  <c r="B95" i="2"/>
  <c r="H94" i="2"/>
  <c r="G94" i="2"/>
  <c r="J94" i="2" s="1"/>
  <c r="F94" i="2"/>
  <c r="I94" i="2" s="1"/>
  <c r="E94" i="2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B88" i="2"/>
  <c r="H87" i="2"/>
  <c r="G87" i="2"/>
  <c r="F87" i="2"/>
  <c r="I87" i="2" s="1"/>
  <c r="E87" i="2"/>
  <c r="K87" i="2" s="1"/>
  <c r="D87" i="2"/>
  <c r="J87" i="2" s="1"/>
  <c r="C87" i="2"/>
  <c r="B87" i="2"/>
  <c r="J86" i="2"/>
  <c r="H86" i="2"/>
  <c r="K86" i="2" s="1"/>
  <c r="G86" i="2"/>
  <c r="F86" i="2"/>
  <c r="I86" i="2" s="1"/>
  <c r="E86" i="2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B84" i="2"/>
  <c r="H83" i="2"/>
  <c r="G83" i="2"/>
  <c r="F83" i="2"/>
  <c r="I83" i="2" s="1"/>
  <c r="E83" i="2"/>
  <c r="D83" i="2"/>
  <c r="C83" i="2"/>
  <c r="B83" i="2"/>
  <c r="I82" i="2"/>
  <c r="H82" i="2"/>
  <c r="K82" i="2" s="1"/>
  <c r="G82" i="2"/>
  <c r="J82" i="2" s="1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H76" i="2"/>
  <c r="G76" i="2"/>
  <c r="F76" i="2"/>
  <c r="E76" i="2"/>
  <c r="K76" i="2" s="1"/>
  <c r="D76" i="2"/>
  <c r="J76" i="2" s="1"/>
  <c r="C76" i="2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J74" i="2" s="1"/>
  <c r="F74" i="2"/>
  <c r="I74" i="2" s="1"/>
  <c r="E74" i="2"/>
  <c r="D74" i="2"/>
  <c r="C74" i="2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B72" i="2"/>
  <c r="H71" i="2"/>
  <c r="G71" i="2"/>
  <c r="F71" i="2"/>
  <c r="I71" i="2" s="1"/>
  <c r="E71" i="2"/>
  <c r="D71" i="2"/>
  <c r="C71" i="2"/>
  <c r="B71" i="2"/>
  <c r="J70" i="2"/>
  <c r="I70" i="2"/>
  <c r="H70" i="2"/>
  <c r="K70" i="2" s="1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I67" i="2" s="1"/>
  <c r="E67" i="2"/>
  <c r="D67" i="2"/>
  <c r="J67" i="2" s="1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B64" i="2"/>
  <c r="H63" i="2"/>
  <c r="G63" i="2"/>
  <c r="F63" i="2"/>
  <c r="I63" i="2" s="1"/>
  <c r="E63" i="2"/>
  <c r="K63" i="2" s="1"/>
  <c r="D63" i="2"/>
  <c r="C63" i="2"/>
  <c r="B63" i="2"/>
  <c r="H62" i="2"/>
  <c r="K62" i="2" s="1"/>
  <c r="G62" i="2"/>
  <c r="J62" i="2" s="1"/>
  <c r="F62" i="2"/>
  <c r="I62" i="2" s="1"/>
  <c r="E62" i="2"/>
  <c r="D62" i="2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I59" i="2" s="1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J54" i="2"/>
  <c r="H54" i="2"/>
  <c r="K54" i="2" s="1"/>
  <c r="G54" i="2"/>
  <c r="F54" i="2"/>
  <c r="I54" i="2" s="1"/>
  <c r="E54" i="2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E52" i="2"/>
  <c r="K52" i="2" s="1"/>
  <c r="D52" i="2"/>
  <c r="C52" i="2"/>
  <c r="B52" i="2"/>
  <c r="H51" i="2"/>
  <c r="G51" i="2"/>
  <c r="F51" i="2"/>
  <c r="I51" i="2" s="1"/>
  <c r="E51" i="2"/>
  <c r="D51" i="2"/>
  <c r="C51" i="2"/>
  <c r="B51" i="2"/>
  <c r="I50" i="2"/>
  <c r="H50" i="2"/>
  <c r="K50" i="2" s="1"/>
  <c r="G50" i="2"/>
  <c r="J50" i="2" s="1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H44" i="2"/>
  <c r="G44" i="2"/>
  <c r="F44" i="2"/>
  <c r="E44" i="2"/>
  <c r="K44" i="2" s="1"/>
  <c r="D44" i="2"/>
  <c r="J44" i="2" s="1"/>
  <c r="C44" i="2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J42" i="2" s="1"/>
  <c r="F42" i="2"/>
  <c r="I42" i="2" s="1"/>
  <c r="E42" i="2"/>
  <c r="D42" i="2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B40" i="2"/>
  <c r="H39" i="2"/>
  <c r="G39" i="2"/>
  <c r="G6" i="2" s="1"/>
  <c r="F39" i="2"/>
  <c r="I39" i="2" s="1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I35" i="2" s="1"/>
  <c r="E35" i="2"/>
  <c r="D35" i="2"/>
  <c r="J35" i="2" s="1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K32" i="2"/>
  <c r="H32" i="2"/>
  <c r="G32" i="2"/>
  <c r="F32" i="2"/>
  <c r="E32" i="2"/>
  <c r="D32" i="2"/>
  <c r="J32" i="2" s="1"/>
  <c r="C32" i="2"/>
  <c r="B32" i="2"/>
  <c r="H31" i="2"/>
  <c r="G31" i="2"/>
  <c r="F31" i="2"/>
  <c r="I31" i="2" s="1"/>
  <c r="E31" i="2"/>
  <c r="K31" i="2" s="1"/>
  <c r="D31" i="2"/>
  <c r="C31" i="2"/>
  <c r="B31" i="2"/>
  <c r="H30" i="2"/>
  <c r="K30" i="2" s="1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F26" i="2"/>
  <c r="E26" i="2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F22" i="2"/>
  <c r="E22" i="2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J10" i="2" s="1"/>
  <c r="F10" i="2"/>
  <c r="E10" i="2"/>
  <c r="D10" i="2"/>
  <c r="C10" i="2"/>
  <c r="I10" i="2" s="1"/>
  <c r="B10" i="2"/>
  <c r="J9" i="2"/>
  <c r="I9" i="2"/>
  <c r="H9" i="2"/>
  <c r="H6" i="2" s="1"/>
  <c r="G9" i="2"/>
  <c r="F9" i="2"/>
  <c r="E9" i="2"/>
  <c r="K9" i="2" s="1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F6" i="2"/>
  <c r="F4" i="2"/>
  <c r="C4" i="2"/>
  <c r="I2" i="2"/>
  <c r="G2" i="2"/>
  <c r="K35" i="2" l="1"/>
  <c r="I40" i="2"/>
  <c r="J47" i="2"/>
  <c r="K67" i="2"/>
  <c r="I72" i="2"/>
  <c r="J79" i="2"/>
  <c r="I124" i="2"/>
  <c r="K135" i="2"/>
  <c r="K47" i="2"/>
  <c r="I52" i="2"/>
  <c r="J59" i="2"/>
  <c r="K79" i="2"/>
  <c r="I84" i="2"/>
  <c r="J91" i="2"/>
  <c r="I120" i="2"/>
  <c r="K131" i="2"/>
  <c r="J153" i="2"/>
  <c r="K158" i="2"/>
  <c r="C6" i="2"/>
  <c r="I6" i="2" s="1"/>
  <c r="I32" i="2"/>
  <c r="J39" i="2"/>
  <c r="K59" i="2"/>
  <c r="I64" i="2"/>
  <c r="J71" i="2"/>
  <c r="K91" i="2"/>
  <c r="I96" i="2"/>
  <c r="I116" i="2"/>
  <c r="J123" i="2"/>
  <c r="K127" i="2"/>
  <c r="D6" i="2"/>
  <c r="J6" i="2" s="1"/>
  <c r="K39" i="2"/>
  <c r="I44" i="2"/>
  <c r="K71" i="2"/>
  <c r="I76" i="2"/>
  <c r="J83" i="2"/>
  <c r="I112" i="2"/>
  <c r="J119" i="2"/>
  <c r="K123" i="2"/>
  <c r="I144" i="2"/>
  <c r="J51" i="2"/>
  <c r="E6" i="2"/>
  <c r="K6" i="2" s="1"/>
  <c r="J31" i="2"/>
  <c r="K51" i="2"/>
  <c r="I56" i="2"/>
  <c r="J63" i="2"/>
  <c r="K83" i="2"/>
  <c r="I88" i="2"/>
  <c r="K94" i="2"/>
  <c r="J95" i="2"/>
  <c r="I100" i="2"/>
  <c r="I104" i="2"/>
  <c r="I108" i="2"/>
  <c r="J115" i="2"/>
  <c r="K119" i="2"/>
  <c r="I140" i="2"/>
  <c r="I171" i="2"/>
  <c r="K160" i="2"/>
  <c r="K172" i="2"/>
  <c r="I181" i="2"/>
  <c r="K217" i="2"/>
  <c r="J8" i="3"/>
  <c r="J16" i="3"/>
  <c r="I157" i="2"/>
  <c r="I169" i="2"/>
  <c r="J180" i="2"/>
  <c r="K192" i="2"/>
  <c r="I195" i="2"/>
  <c r="J207" i="2"/>
  <c r="K156" i="2"/>
  <c r="J168" i="2"/>
  <c r="K180" i="2"/>
  <c r="I189" i="2"/>
  <c r="K194" i="2"/>
  <c r="I197" i="2"/>
  <c r="I210" i="2"/>
  <c r="J223" i="2"/>
  <c r="I153" i="2"/>
  <c r="K168" i="2"/>
  <c r="I177" i="2"/>
  <c r="J188" i="2"/>
  <c r="J209" i="2"/>
  <c r="K152" i="2"/>
  <c r="I165" i="2"/>
  <c r="J176" i="2"/>
  <c r="K188" i="2"/>
  <c r="K196" i="2"/>
  <c r="I202" i="2"/>
  <c r="J225" i="2"/>
  <c r="I234" i="2"/>
  <c r="J26" i="3"/>
  <c r="J199" i="2"/>
  <c r="J215" i="2"/>
  <c r="J231" i="2"/>
  <c r="J32" i="3"/>
  <c r="J205" i="2"/>
  <c r="J221" i="2"/>
  <c r="J12" i="3"/>
  <c r="J22" i="3"/>
  <c r="I35" i="3"/>
  <c r="I175" i="3"/>
  <c r="K182" i="3"/>
  <c r="J194" i="3"/>
  <c r="I207" i="3"/>
  <c r="K214" i="3"/>
  <c r="J226" i="3"/>
  <c r="I239" i="3"/>
  <c r="K246" i="3"/>
  <c r="J250" i="3"/>
  <c r="I255" i="3"/>
  <c r="K278" i="3"/>
  <c r="J282" i="3"/>
  <c r="I287" i="3"/>
  <c r="J258" i="3"/>
  <c r="J178" i="3"/>
  <c r="I191" i="3"/>
  <c r="K198" i="3"/>
  <c r="J210" i="3"/>
  <c r="I223" i="3"/>
  <c r="K230" i="3"/>
  <c r="J242" i="3"/>
  <c r="K262" i="3"/>
  <c r="J266" i="3"/>
  <c r="I271" i="3"/>
  <c r="K294" i="3"/>
  <c r="J298" i="3"/>
  <c r="I303" i="3"/>
  <c r="J170" i="3"/>
  <c r="I183" i="3"/>
  <c r="K190" i="3"/>
  <c r="J202" i="3"/>
  <c r="I215" i="3"/>
  <c r="K222" i="3"/>
  <c r="J234" i="3"/>
  <c r="I247" i="3"/>
  <c r="K270" i="3"/>
  <c r="J274" i="3"/>
  <c r="I279" i="3"/>
  <c r="K302" i="3"/>
  <c r="J306" i="3"/>
  <c r="J307" i="3"/>
  <c r="K306" i="3"/>
  <c r="I317" i="3"/>
  <c r="I333" i="3"/>
  <c r="I349" i="3"/>
  <c r="I365" i="3"/>
  <c r="I381" i="3"/>
  <c r="I397" i="3"/>
  <c r="I413" i="3"/>
  <c r="I429" i="3"/>
  <c r="K444" i="3"/>
  <c r="J449" i="3"/>
  <c r="I453" i="3"/>
  <c r="I309" i="3"/>
  <c r="K316" i="3"/>
  <c r="J317" i="3"/>
  <c r="K332" i="3"/>
  <c r="J333" i="3"/>
  <c r="K348" i="3"/>
  <c r="J349" i="3"/>
  <c r="K364" i="3"/>
  <c r="J365" i="3"/>
  <c r="K380" i="3"/>
  <c r="J381" i="3"/>
  <c r="K396" i="3"/>
  <c r="K412" i="3"/>
  <c r="J413" i="3"/>
  <c r="K428" i="3"/>
  <c r="K448" i="3"/>
  <c r="J453" i="3"/>
  <c r="I457" i="3"/>
  <c r="I313" i="3"/>
  <c r="K324" i="3"/>
  <c r="J325" i="3"/>
  <c r="K340" i="3"/>
  <c r="J341" i="3"/>
  <c r="K356" i="3"/>
  <c r="K372" i="3"/>
  <c r="J373" i="3"/>
  <c r="K388" i="3"/>
  <c r="K404" i="3"/>
  <c r="K420" i="3"/>
  <c r="J421" i="3"/>
  <c r="K436" i="3"/>
  <c r="I441" i="3"/>
  <c r="K464" i="3"/>
  <c r="K472" i="3"/>
  <c r="I409" i="3"/>
  <c r="I425" i="3"/>
  <c r="I445" i="3"/>
  <c r="K468" i="3"/>
  <c r="I307" i="3"/>
  <c r="K328" i="3"/>
  <c r="J329" i="3"/>
  <c r="K344" i="3"/>
  <c r="J345" i="3"/>
  <c r="K360" i="3"/>
  <c r="J361" i="3"/>
  <c r="K376" i="3"/>
  <c r="J377" i="3"/>
  <c r="K392" i="3"/>
  <c r="K408" i="3"/>
  <c r="J409" i="3"/>
  <c r="K424" i="3"/>
  <c r="K440" i="3"/>
  <c r="I449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<sst xmlns="http://schemas.openxmlformats.org/spreadsheetml/2006/main" count="210" uniqueCount="173">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</sst>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43983</v>
      </c>
      <c r="F7" s="3" t="s">
        <v>3</v>
      </c>
      <c r="G7" s="5">
        <v>44012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J23" sqref="J2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06/01/2020 - 06/30/2020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06/01/2019 - 06/30/2019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2432567370.5600004</v>
      </c>
      <c r="D6" s="43">
        <f t="shared" si="0"/>
        <v>635719145.07000005</v>
      </c>
      <c r="E6" s="44">
        <f t="shared" si="0"/>
        <v>17689889.333333336</v>
      </c>
      <c r="F6" s="42">
        <f t="shared" si="0"/>
        <v>2300698146.5799999</v>
      </c>
      <c r="G6" s="43">
        <f t="shared" si="0"/>
        <v>552028575.07000005</v>
      </c>
      <c r="H6" s="44">
        <f t="shared" si="0"/>
        <v>22109550.666666672</v>
      </c>
      <c r="I6" s="20">
        <f t="shared" ref="I6:I69" si="1">IFERROR((C6-F6)/F6,"")</f>
        <v>5.73170470780901E-2</v>
      </c>
      <c r="J6" s="20">
        <f t="shared" ref="J6:J69" si="2">IFERROR((D6-G6)/G6,"")</f>
        <v>0.15160550337342157</v>
      </c>
      <c r="K6" s="20">
        <f t="shared" ref="K6:K69" si="3">IFERROR((E6-H6)/H6,"")</f>
        <v>-0.19989828829930095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66415680.840000004</v>
      </c>
      <c r="D7" s="50">
        <f>IF('County Data'!E2&gt;9,'County Data'!D2,"*")</f>
        <v>16523481.9</v>
      </c>
      <c r="E7" s="51">
        <f>IF('County Data'!G2&gt;9,'County Data'!F2,"*")</f>
        <v>595188.33333333372</v>
      </c>
      <c r="F7" s="50">
        <f>IF('County Data'!I2&gt;9,'County Data'!H2,"*")</f>
        <v>74442308.849999994</v>
      </c>
      <c r="G7" s="50">
        <f>IF('County Data'!K2&gt;9,'County Data'!J2,"*")</f>
        <v>15550092.16</v>
      </c>
      <c r="H7" s="51">
        <f>IF('County Data'!M2&gt;9,'County Data'!L2,"*")</f>
        <v>558051.16666666663</v>
      </c>
      <c r="I7" s="22">
        <f t="shared" si="1"/>
        <v>-0.1078234693952536</v>
      </c>
      <c r="J7" s="22">
        <f t="shared" si="2"/>
        <v>6.2597039939344012E-2</v>
      </c>
      <c r="K7" s="22">
        <f t="shared" si="3"/>
        <v>6.6547959909292242E-2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97729860.019999996</v>
      </c>
      <c r="D8" s="50">
        <f>IF('County Data'!E3&gt;9,'County Data'!D3,"*")</f>
        <v>29467175.539999999</v>
      </c>
      <c r="E8" s="51">
        <f>IF('County Data'!G3&gt;9,'County Data'!F3,"*")</f>
        <v>452635.50000000006</v>
      </c>
      <c r="F8" s="50">
        <f>IF('County Data'!I3&gt;9,'County Data'!H3,"*")</f>
        <v>90862279.609999999</v>
      </c>
      <c r="G8" s="50">
        <f>IF('County Data'!K3&gt;9,'County Data'!J3,"*")</f>
        <v>25909754.57</v>
      </c>
      <c r="H8" s="51">
        <f>IF('County Data'!M3&gt;9,'County Data'!L3,"*")</f>
        <v>588140.16666666674</v>
      </c>
      <c r="I8" s="22">
        <f t="shared" si="1"/>
        <v>7.5582303674055884E-2</v>
      </c>
      <c r="J8" s="22">
        <f t="shared" si="2"/>
        <v>0.13730045031453181</v>
      </c>
      <c r="K8" s="22">
        <f t="shared" si="3"/>
        <v>-0.23039519207581186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44870214.539999999</v>
      </c>
      <c r="D9" s="46">
        <f>IF('County Data'!E4&gt;9,'County Data'!D4,"*")</f>
        <v>15221853.17</v>
      </c>
      <c r="E9" s="47">
        <f>IF('County Data'!G4&gt;9,'County Data'!F4,"*")</f>
        <v>215469.6666666666</v>
      </c>
      <c r="F9" s="48">
        <f>IF('County Data'!I4&gt;9,'County Data'!H4,"*")</f>
        <v>42194958.079999998</v>
      </c>
      <c r="G9" s="46">
        <f>IF('County Data'!K4&gt;9,'County Data'!J4,"*")</f>
        <v>14087673.550000001</v>
      </c>
      <c r="H9" s="47">
        <f>IF('County Data'!M4&gt;9,'County Data'!L4,"*")</f>
        <v>353345.83333333291</v>
      </c>
      <c r="I9" s="9">
        <f t="shared" si="1"/>
        <v>6.3402277943440985E-2</v>
      </c>
      <c r="J9" s="9">
        <f t="shared" si="2"/>
        <v>8.0508652899612315E-2</v>
      </c>
      <c r="K9" s="9">
        <f t="shared" si="3"/>
        <v>-0.39020176173012694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489930901.49000001</v>
      </c>
      <c r="D10" s="50">
        <f>IF('County Data'!E5&gt;9,'County Data'!D5,"*")</f>
        <v>152130244.65000001</v>
      </c>
      <c r="E10" s="51">
        <f>IF('County Data'!G5&gt;9,'County Data'!F5,"*")</f>
        <v>4505458</v>
      </c>
      <c r="F10" s="50">
        <f>IF('County Data'!I5&gt;9,'County Data'!H5,"*")</f>
        <v>505391510.39999998</v>
      </c>
      <c r="G10" s="50">
        <f>IF('County Data'!K5&gt;9,'County Data'!J5,"*")</f>
        <v>147265071.68000001</v>
      </c>
      <c r="H10" s="51">
        <f>IF('County Data'!M5&gt;9,'County Data'!L5,"*")</f>
        <v>6221737.0000000028</v>
      </c>
      <c r="I10" s="22">
        <f t="shared" si="1"/>
        <v>-3.0591350649644723E-2</v>
      </c>
      <c r="J10" s="22">
        <f t="shared" si="2"/>
        <v>3.3036842439949289E-2</v>
      </c>
      <c r="K10" s="22">
        <f t="shared" si="3"/>
        <v>-0.27585206510657745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1574162.47</v>
      </c>
      <c r="D11" s="46">
        <f>IF('County Data'!E6&gt;9,'County Data'!D6,"*")</f>
        <v>785690.99</v>
      </c>
      <c r="E11" s="47" t="str">
        <f>IF('County Data'!G6&gt;9,'County Data'!F6,"*")</f>
        <v>*</v>
      </c>
      <c r="F11" s="48">
        <f>IF('County Data'!I6&gt;9,'County Data'!H6,"*")</f>
        <v>1394240.66</v>
      </c>
      <c r="G11" s="46">
        <f>IF('County Data'!K6&gt;9,'County Data'!J6,"*")</f>
        <v>716617.87</v>
      </c>
      <c r="H11" s="47" t="str">
        <f>IF('County Data'!M6&gt;9,'County Data'!L6,"*")</f>
        <v>*</v>
      </c>
      <c r="I11" s="9">
        <f t="shared" si="1"/>
        <v>0.12904645170798568</v>
      </c>
      <c r="J11" s="9">
        <f t="shared" si="2"/>
        <v>9.6387660553315532E-2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108375054.66</v>
      </c>
      <c r="D12" s="50">
        <f>IF('County Data'!E7&gt;9,'County Data'!D7,"*")</f>
        <v>23584606.879999999</v>
      </c>
      <c r="E12" s="51">
        <f>IF('County Data'!G7&gt;9,'County Data'!F7,"*")</f>
        <v>400584.99999999994</v>
      </c>
      <c r="F12" s="50">
        <f>IF('County Data'!I7&gt;9,'County Data'!H7,"*")</f>
        <v>118858739.59999999</v>
      </c>
      <c r="G12" s="50">
        <f>IF('County Data'!K7&gt;9,'County Data'!J7,"*")</f>
        <v>20694214.73</v>
      </c>
      <c r="H12" s="51">
        <f>IF('County Data'!M7&gt;9,'County Data'!L7,"*")</f>
        <v>680592.16666666651</v>
      </c>
      <c r="I12" s="22">
        <f t="shared" si="1"/>
        <v>-8.8202895094472281E-2</v>
      </c>
      <c r="J12" s="22">
        <f t="shared" si="2"/>
        <v>0.1396715066365796</v>
      </c>
      <c r="K12" s="22">
        <f t="shared" si="3"/>
        <v>-0.41141696948711082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4015019.77</v>
      </c>
      <c r="D13" s="46">
        <f>IF('County Data'!E8&gt;9,'County Data'!D8,"*")</f>
        <v>1701685.66</v>
      </c>
      <c r="E13" s="47" t="str">
        <f>IF('County Data'!G8&gt;9,'County Data'!F8,"*")</f>
        <v>*</v>
      </c>
      <c r="F13" s="48">
        <f>IF('County Data'!I8&gt;9,'County Data'!H8,"*")</f>
        <v>4792557.63</v>
      </c>
      <c r="G13" s="46">
        <f>IF('County Data'!K8&gt;9,'County Data'!J8,"*")</f>
        <v>1579192.6</v>
      </c>
      <c r="H13" s="47" t="str">
        <f>IF('County Data'!M8&gt;9,'County Data'!L8,"*")</f>
        <v>*</v>
      </c>
      <c r="I13" s="9">
        <f t="shared" si="1"/>
        <v>-0.16223860410834537</v>
      </c>
      <c r="J13" s="9">
        <f t="shared" si="2"/>
        <v>7.7566890827629145E-2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50099380.210000001</v>
      </c>
      <c r="D14" s="50">
        <f>IF('County Data'!E9&gt;9,'County Data'!D9,"*")</f>
        <v>18154958.449999999</v>
      </c>
      <c r="E14" s="51">
        <f>IF('County Data'!G9&gt;9,'County Data'!F9,"*")</f>
        <v>603478.3333333336</v>
      </c>
      <c r="F14" s="50">
        <f>IF('County Data'!I9&gt;9,'County Data'!H9,"*")</f>
        <v>47652903.789999999</v>
      </c>
      <c r="G14" s="50">
        <f>IF('County Data'!K9&gt;9,'County Data'!J9,"*")</f>
        <v>16660501.48</v>
      </c>
      <c r="H14" s="51">
        <f>IF('County Data'!M9&gt;9,'County Data'!L9,"*")</f>
        <v>938429.33333333326</v>
      </c>
      <c r="I14" s="22">
        <f t="shared" si="1"/>
        <v>5.1339503480864412E-2</v>
      </c>
      <c r="J14" s="22">
        <f t="shared" si="2"/>
        <v>8.970059945638556E-2</v>
      </c>
      <c r="K14" s="22">
        <f t="shared" si="3"/>
        <v>-0.35692724865093695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23858906.690000001</v>
      </c>
      <c r="D15" s="56">
        <f>IF('County Data'!E10&gt;9,'County Data'!D10,"*")</f>
        <v>6633870.6799999997</v>
      </c>
      <c r="E15" s="55">
        <f>IF('County Data'!G10&gt;9,'County Data'!F10,"*")</f>
        <v>147842.50000000003</v>
      </c>
      <c r="F15" s="56">
        <f>IF('County Data'!I10&gt;9,'County Data'!H10,"*")</f>
        <v>23811800.140000001</v>
      </c>
      <c r="G15" s="56">
        <f>IF('County Data'!K10&gt;9,'County Data'!J10,"*")</f>
        <v>6065955.8600000003</v>
      </c>
      <c r="H15" s="55">
        <f>IF('County Data'!M10&gt;9,'County Data'!L10,"*")</f>
        <v>218010.83333333328</v>
      </c>
      <c r="I15" s="23">
        <f t="shared" si="1"/>
        <v>1.9782859642295293E-3</v>
      </c>
      <c r="J15" s="23">
        <f t="shared" si="2"/>
        <v>9.3623302428712252E-2</v>
      </c>
      <c r="K15" s="23">
        <f t="shared" si="3"/>
        <v>-0.3218570942575481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65448410.859999999</v>
      </c>
      <c r="D16" s="50">
        <f>IF('County Data'!E11&gt;9,'County Data'!D11,"*")</f>
        <v>19509126.739999998</v>
      </c>
      <c r="E16" s="51">
        <f>IF('County Data'!G11&gt;9,'County Data'!F11,"*")</f>
        <v>494721.33333333349</v>
      </c>
      <c r="F16" s="50">
        <f>IF('County Data'!I11&gt;9,'County Data'!H11,"*")</f>
        <v>63245645.170000002</v>
      </c>
      <c r="G16" s="50">
        <f>IF('County Data'!K11&gt;9,'County Data'!J11,"*")</f>
        <v>15978264.949999999</v>
      </c>
      <c r="H16" s="51">
        <f>IF('County Data'!M11&gt;9,'County Data'!L11,"*")</f>
        <v>543924.83333333337</v>
      </c>
      <c r="I16" s="22">
        <f t="shared" si="1"/>
        <v>3.4828733015199904E-2</v>
      </c>
      <c r="J16" s="22">
        <f t="shared" si="2"/>
        <v>0.22097904879215308</v>
      </c>
      <c r="K16" s="22">
        <f t="shared" si="3"/>
        <v>-9.0460109531065494E-2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1026129710.38</v>
      </c>
      <c r="D17" s="46">
        <f>IF('County Data'!E12&gt;9,'County Data'!D12,"*")</f>
        <v>233217030.25999999</v>
      </c>
      <c r="E17" s="47">
        <f>IF('County Data'!G12&gt;9,'County Data'!F12,"*")</f>
        <v>3626152.6666666665</v>
      </c>
      <c r="F17" s="48">
        <f>IF('County Data'!I12&gt;9,'County Data'!H12,"*")</f>
        <v>876317192.40999997</v>
      </c>
      <c r="G17" s="46">
        <f>IF('County Data'!K12&gt;9,'County Data'!J12,"*")</f>
        <v>174975695.68000001</v>
      </c>
      <c r="H17" s="47">
        <f>IF('County Data'!M12&gt;9,'County Data'!L12,"*")</f>
        <v>4582228.666666667</v>
      </c>
      <c r="I17" s="9">
        <f t="shared" si="1"/>
        <v>0.17095695402026037</v>
      </c>
      <c r="J17" s="9">
        <f t="shared" si="2"/>
        <v>0.33285385352325281</v>
      </c>
      <c r="K17" s="9">
        <f t="shared" si="3"/>
        <v>-0.20864868812745133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105245142.39</v>
      </c>
      <c r="D18" s="50">
        <f>IF('County Data'!E13&gt;9,'County Data'!D13,"*")</f>
        <v>42333353.130000003</v>
      </c>
      <c r="E18" s="51">
        <f>IF('County Data'!G13&gt;9,'County Data'!F13,"*")</f>
        <v>1536112.8333333337</v>
      </c>
      <c r="F18" s="50">
        <f>IF('County Data'!I13&gt;9,'County Data'!H13,"*")</f>
        <v>108953842.2</v>
      </c>
      <c r="G18" s="50">
        <f>IF('County Data'!K13&gt;9,'County Data'!J13,"*")</f>
        <v>39362735.789999999</v>
      </c>
      <c r="H18" s="51">
        <f>IF('County Data'!M13&gt;9,'County Data'!L13,"*")</f>
        <v>1951835.4999999995</v>
      </c>
      <c r="I18" s="22">
        <f t="shared" si="1"/>
        <v>-3.403918333776762E-2</v>
      </c>
      <c r="J18" s="22">
        <f t="shared" si="2"/>
        <v>7.5467755997658106E-2</v>
      </c>
      <c r="K18" s="22">
        <f t="shared" si="3"/>
        <v>-0.21299062685695896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192639088.78</v>
      </c>
      <c r="D19" s="46">
        <f>IF('County Data'!E14&gt;9,'County Data'!D14,"*")</f>
        <v>38142336.200000003</v>
      </c>
      <c r="E19" s="47">
        <f>IF('County Data'!G14&gt;9,'County Data'!F14,"*")</f>
        <v>3898142.3333333363</v>
      </c>
      <c r="F19" s="48">
        <f>IF('County Data'!I14&gt;9,'County Data'!H14,"*")</f>
        <v>202481048.88</v>
      </c>
      <c r="G19" s="46">
        <f>IF('County Data'!K14&gt;9,'County Data'!J14,"*")</f>
        <v>35585557.420000002</v>
      </c>
      <c r="H19" s="47">
        <f>IF('County Data'!M14&gt;9,'County Data'!L14,"*")</f>
        <v>3384304.8333333335</v>
      </c>
      <c r="I19" s="9">
        <f t="shared" si="1"/>
        <v>-4.8606821005914548E-2</v>
      </c>
      <c r="J19" s="9">
        <f t="shared" si="2"/>
        <v>7.1848777014323947E-2</v>
      </c>
      <c r="K19" s="9">
        <f t="shared" si="3"/>
        <v>0.15182955593686998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64788682.049999997</v>
      </c>
      <c r="D20" s="50">
        <f>IF('County Data'!E15&gt;9,'County Data'!D15,"*")</f>
        <v>15909234.460000001</v>
      </c>
      <c r="E20" s="51">
        <f>IF('County Data'!G15&gt;9,'County Data'!F15,"*")</f>
        <v>661928.83333333302</v>
      </c>
      <c r="F20" s="50">
        <f>IF('County Data'!I15&gt;9,'County Data'!H15,"*")</f>
        <v>63727487.649999999</v>
      </c>
      <c r="G20" s="50">
        <f>IF('County Data'!K15&gt;9,'County Data'!J15,"*")</f>
        <v>14735149.029999999</v>
      </c>
      <c r="H20" s="51">
        <f>IF('County Data'!M15&gt;9,'County Data'!L15,"*")</f>
        <v>1000043.6666666673</v>
      </c>
      <c r="I20" s="22">
        <f t="shared" si="1"/>
        <v>1.6652067092746886E-2</v>
      </c>
      <c r="J20" s="22">
        <f t="shared" si="2"/>
        <v>7.9679236878407167E-2</v>
      </c>
      <c r="K20" s="22">
        <f t="shared" si="3"/>
        <v>-0.33810006963029354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91447155.409999996</v>
      </c>
      <c r="D21" s="46">
        <f>IF('County Data'!E16&gt;9,'County Data'!D16,"*")</f>
        <v>22404496.359999999</v>
      </c>
      <c r="E21" s="47">
        <f>IF('County Data'!G16&gt;9,'County Data'!F16,"*")</f>
        <v>552174.00000000012</v>
      </c>
      <c r="F21" s="48">
        <f>IF('County Data'!I16&gt;9,'County Data'!H16,"*")</f>
        <v>76571631.510000005</v>
      </c>
      <c r="G21" s="46">
        <f>IF('County Data'!K16&gt;9,'County Data'!J16,"*")</f>
        <v>22862097.699999999</v>
      </c>
      <c r="H21" s="47">
        <f>IF('County Data'!M16&gt;9,'County Data'!L16,"*")</f>
        <v>1088906.6666666667</v>
      </c>
      <c r="I21" s="9">
        <f t="shared" si="1"/>
        <v>0.19426938680361402</v>
      </c>
      <c r="J21" s="9">
        <f t="shared" si="2"/>
        <v>-2.0015719729865378E-2</v>
      </c>
      <c r="K21" s="9">
        <f t="shared" si="3"/>
        <v>-0.49290970759661062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topLeftCell="F85" workbookViewId="0">
      <selection activeCell="H17" sqref="H17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06/01/2020 - 06/30/2020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06/01/2019 - 06/30/2019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1468231.8</v>
      </c>
      <c r="D6" s="43">
        <f>IF('Town Data'!E2&gt;9,'Town Data'!D2,"*")</f>
        <v>519819.76</v>
      </c>
      <c r="E6" s="44" t="str">
        <f>IF('Town Data'!G2&gt;9,'Town Data'!F2,"*")</f>
        <v>*</v>
      </c>
      <c r="F6" s="43">
        <f>IF('Town Data'!I2&gt;9,'Town Data'!H2,"*")</f>
        <v>2016640.78</v>
      </c>
      <c r="G6" s="43">
        <f>IF('Town Data'!K2&gt;9,'Town Data'!J2,"*")</f>
        <v>528230.56000000006</v>
      </c>
      <c r="H6" s="44" t="str">
        <f>IF('Town Data'!M2&gt;9,'Town Data'!L2,"*")</f>
        <v>*</v>
      </c>
      <c r="I6" s="20">
        <f t="shared" ref="I6:I69" si="0">IFERROR((C6-F6)/F6,"")</f>
        <v>-0.27194182793427396</v>
      </c>
      <c r="J6" s="20">
        <f t="shared" ref="J6:J69" si="1">IFERROR((D6-G6)/G6,"")</f>
        <v>-1.5922592589114961E-2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18137843.940000001</v>
      </c>
      <c r="D7" s="46">
        <f>IF('Town Data'!E3&gt;9,'Town Data'!D3,"*")</f>
        <v>505605.13</v>
      </c>
      <c r="E7" s="47" t="str">
        <f>IF('Town Data'!G3&gt;9,'Town Data'!F3,"*")</f>
        <v>*</v>
      </c>
      <c r="F7" s="48">
        <f>IF('Town Data'!I3&gt;9,'Town Data'!H3,"*")</f>
        <v>15830622.98</v>
      </c>
      <c r="G7" s="46">
        <f>IF('Town Data'!K3&gt;9,'Town Data'!J3,"*")</f>
        <v>500442.53</v>
      </c>
      <c r="H7" s="47" t="str">
        <f>IF('Town Data'!M3&gt;9,'Town Data'!L3,"*")</f>
        <v>*</v>
      </c>
      <c r="I7" s="9">
        <f t="shared" si="0"/>
        <v>0.14574416704351334</v>
      </c>
      <c r="J7" s="9">
        <f t="shared" si="1"/>
        <v>1.0316069659387216E-2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43171847.350000001</v>
      </c>
      <c r="D8" s="50">
        <f>IF('Town Data'!E4&gt;9,'Town Data'!D4,"*")</f>
        <v>11902776.210000001</v>
      </c>
      <c r="E8" s="51">
        <f>IF('Town Data'!G4&gt;9,'Town Data'!F4,"*")</f>
        <v>488579.66666666674</v>
      </c>
      <c r="F8" s="50">
        <f>IF('Town Data'!I4&gt;9,'Town Data'!H4,"*")</f>
        <v>46258088.729999997</v>
      </c>
      <c r="G8" s="50">
        <f>IF('Town Data'!K4&gt;9,'Town Data'!J4,"*")</f>
        <v>11186466.01</v>
      </c>
      <c r="H8" s="51">
        <f>IF('Town Data'!M4&gt;9,'Town Data'!L4,"*")</f>
        <v>593745.66666666709</v>
      </c>
      <c r="I8" s="22">
        <f t="shared" si="0"/>
        <v>-6.6717874964826618E-2</v>
      </c>
      <c r="J8" s="22">
        <f t="shared" si="1"/>
        <v>6.4033645599929828E-2</v>
      </c>
      <c r="K8" s="22">
        <f t="shared" si="2"/>
        <v>-0.17712297689751608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8218612.46</v>
      </c>
      <c r="D9" s="46">
        <f>IF('Town Data'!E5&gt;9,'Town Data'!D5,"*")</f>
        <v>1114538.54</v>
      </c>
      <c r="E9" s="47" t="str">
        <f>IF('Town Data'!G5&gt;9,'Town Data'!F5,"*")</f>
        <v>*</v>
      </c>
      <c r="F9" s="48">
        <f>IF('Town Data'!I5&gt;9,'Town Data'!H5,"*")</f>
        <v>8159183.5899999999</v>
      </c>
      <c r="G9" s="46">
        <f>IF('Town Data'!K5&gt;9,'Town Data'!J5,"*")</f>
        <v>1088934.83</v>
      </c>
      <c r="H9" s="47" t="str">
        <f>IF('Town Data'!M5&gt;9,'Town Data'!L5,"*")</f>
        <v>*</v>
      </c>
      <c r="I9" s="9">
        <f t="shared" si="0"/>
        <v>7.2836784887199864E-3</v>
      </c>
      <c r="J9" s="9">
        <f t="shared" si="1"/>
        <v>2.3512619207891404E-2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14956668.75</v>
      </c>
      <c r="D10" s="50">
        <f>IF('Town Data'!E6&gt;9,'Town Data'!D6,"*")</f>
        <v>1916583.59</v>
      </c>
      <c r="E10" s="51">
        <f>IF('Town Data'!G6&gt;9,'Town Data'!F6,"*")</f>
        <v>31999.999999999964</v>
      </c>
      <c r="F10" s="50">
        <f>IF('Town Data'!I6&gt;9,'Town Data'!H6,"*")</f>
        <v>17340028.739999998</v>
      </c>
      <c r="G10" s="50">
        <f>IF('Town Data'!K6&gt;9,'Town Data'!J6,"*")</f>
        <v>1517169.82</v>
      </c>
      <c r="H10" s="51">
        <f>IF('Town Data'!M6&gt;9,'Town Data'!L6,"*")</f>
        <v>128654.83333333334</v>
      </c>
      <c r="I10" s="22">
        <f t="shared" si="0"/>
        <v>-0.13744844519790564</v>
      </c>
      <c r="J10" s="22">
        <f t="shared" si="1"/>
        <v>0.26326240130455536</v>
      </c>
      <c r="K10" s="22">
        <f t="shared" si="2"/>
        <v>-0.7512724615864933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39812414.369999997</v>
      </c>
      <c r="D11" s="46">
        <f>IF('Town Data'!E7&gt;9,'Town Data'!D7,"*")</f>
        <v>14633396.85</v>
      </c>
      <c r="E11" s="47">
        <f>IF('Town Data'!G7&gt;9,'Town Data'!F7,"*")</f>
        <v>139712.00000000003</v>
      </c>
      <c r="F11" s="48">
        <f>IF('Town Data'!I7&gt;9,'Town Data'!H7,"*")</f>
        <v>41586889.460000001</v>
      </c>
      <c r="G11" s="46">
        <f>IF('Town Data'!K7&gt;9,'Town Data'!J7,"*")</f>
        <v>13168507.789999999</v>
      </c>
      <c r="H11" s="47">
        <f>IF('Town Data'!M7&gt;9,'Town Data'!L7,"*")</f>
        <v>132999.33333333337</v>
      </c>
      <c r="I11" s="9">
        <f t="shared" si="0"/>
        <v>-4.2669098676080777E-2</v>
      </c>
      <c r="J11" s="9">
        <f t="shared" si="1"/>
        <v>0.11124184177590866</v>
      </c>
      <c r="K11" s="9">
        <f t="shared" si="2"/>
        <v>5.0471430934490809E-2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18463844.710000001</v>
      </c>
      <c r="D12" s="50">
        <f>IF('Town Data'!E8&gt;9,'Town Data'!D8,"*")</f>
        <v>6934613.6799999997</v>
      </c>
      <c r="E12" s="51">
        <f>IF('Town Data'!G8&gt;9,'Town Data'!F8,"*")</f>
        <v>99607</v>
      </c>
      <c r="F12" s="50">
        <f>IF('Town Data'!I8&gt;9,'Town Data'!H8,"*")</f>
        <v>16649069.859999999</v>
      </c>
      <c r="G12" s="50">
        <f>IF('Town Data'!K8&gt;9,'Town Data'!J8,"*")</f>
        <v>6509076.2699999996</v>
      </c>
      <c r="H12" s="51">
        <f>IF('Town Data'!M8&gt;9,'Town Data'!L8,"*")</f>
        <v>74479.666666666672</v>
      </c>
      <c r="I12" s="22">
        <f t="shared" si="0"/>
        <v>0.10900157577932114</v>
      </c>
      <c r="J12" s="22">
        <f t="shared" si="1"/>
        <v>6.5376006110310983E-2</v>
      </c>
      <c r="K12" s="22">
        <f t="shared" si="2"/>
        <v>0.33737172114089298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3378602.66</v>
      </c>
      <c r="D13" s="46">
        <f>IF('Town Data'!E9&gt;9,'Town Data'!D9,"*")</f>
        <v>470714.46</v>
      </c>
      <c r="E13" s="47" t="str">
        <f>IF('Town Data'!G9&gt;9,'Town Data'!F9,"*")</f>
        <v>*</v>
      </c>
      <c r="F13" s="48">
        <f>IF('Town Data'!I9&gt;9,'Town Data'!H9,"*")</f>
        <v>2154410.46</v>
      </c>
      <c r="G13" s="46">
        <f>IF('Town Data'!K9&gt;9,'Town Data'!J9,"*")</f>
        <v>498097.36</v>
      </c>
      <c r="H13" s="47" t="str">
        <f>IF('Town Data'!M9&gt;9,'Town Data'!L9,"*")</f>
        <v>*</v>
      </c>
      <c r="I13" s="9">
        <f t="shared" si="0"/>
        <v>0.56822607517418022</v>
      </c>
      <c r="J13" s="9">
        <f t="shared" si="1"/>
        <v>-5.4974995249924566E-2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8870692.2100000009</v>
      </c>
      <c r="D14" s="50">
        <f>IF('Town Data'!E10&gt;9,'Town Data'!D10,"*")</f>
        <v>2387387.16</v>
      </c>
      <c r="E14" s="51">
        <f>IF('Town Data'!G10&gt;9,'Town Data'!F10,"*")</f>
        <v>109587.00000000003</v>
      </c>
      <c r="F14" s="50">
        <f>IF('Town Data'!I10&gt;9,'Town Data'!H10,"*")</f>
        <v>8062145.0999999996</v>
      </c>
      <c r="G14" s="50">
        <f>IF('Town Data'!K10&gt;9,'Town Data'!J10,"*")</f>
        <v>2078261.15</v>
      </c>
      <c r="H14" s="51">
        <f>IF('Town Data'!M10&gt;9,'Town Data'!L10,"*")</f>
        <v>123400.66666666667</v>
      </c>
      <c r="I14" s="22">
        <f t="shared" si="0"/>
        <v>0.10028932746447361</v>
      </c>
      <c r="J14" s="22">
        <f t="shared" si="1"/>
        <v>0.14874262072406072</v>
      </c>
      <c r="K14" s="22">
        <f t="shared" si="2"/>
        <v>-0.11194158864619837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7000778.7800000003</v>
      </c>
      <c r="D15" s="46">
        <f>IF('Town Data'!E11&gt;9,'Town Data'!D11,"*")</f>
        <v>1314436.6599999999</v>
      </c>
      <c r="E15" s="47" t="str">
        <f>IF('Town Data'!G11&gt;9,'Town Data'!F11,"*")</f>
        <v>*</v>
      </c>
      <c r="F15" s="48">
        <f>IF('Town Data'!I11&gt;9,'Town Data'!H11,"*")</f>
        <v>9891007.9299999997</v>
      </c>
      <c r="G15" s="46">
        <f>IF('Town Data'!K11&gt;9,'Town Data'!J11,"*")</f>
        <v>1324660.06</v>
      </c>
      <c r="H15" s="47" t="str">
        <f>IF('Town Data'!M11&gt;9,'Town Data'!L11,"*")</f>
        <v>*</v>
      </c>
      <c r="I15" s="9">
        <f t="shared" si="0"/>
        <v>-0.29220774772950764</v>
      </c>
      <c r="J15" s="9">
        <f t="shared" si="1"/>
        <v>-7.7177536401302378E-3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39885289.909999996</v>
      </c>
      <c r="D16" s="53">
        <f>IF('Town Data'!E12&gt;9,'Town Data'!D12,"*")</f>
        <v>7822591.5800000001</v>
      </c>
      <c r="E16" s="54">
        <f>IF('Town Data'!G12&gt;9,'Town Data'!F12,"*")</f>
        <v>345730.33333333302</v>
      </c>
      <c r="F16" s="53">
        <f>IF('Town Data'!I12&gt;9,'Town Data'!H12,"*")</f>
        <v>39902837.259999998</v>
      </c>
      <c r="G16" s="53">
        <f>IF('Town Data'!K12&gt;9,'Town Data'!J12,"*")</f>
        <v>7646690.5</v>
      </c>
      <c r="H16" s="54">
        <f>IF('Town Data'!M12&gt;9,'Town Data'!L12,"*")</f>
        <v>617239.16666666733</v>
      </c>
      <c r="I16" s="26">
        <f t="shared" si="0"/>
        <v>-4.3975193757942545E-4</v>
      </c>
      <c r="J16" s="26">
        <f t="shared" si="1"/>
        <v>2.3003556898242458E-2</v>
      </c>
      <c r="K16" s="26">
        <f t="shared" si="2"/>
        <v>-0.43987622301998119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854065.34</v>
      </c>
      <c r="D17" s="50">
        <f>IF('Town Data'!E13&gt;9,'Town Data'!D13,"*")</f>
        <v>450402.32</v>
      </c>
      <c r="E17" s="51" t="str">
        <f>IF('Town Data'!G13&gt;9,'Town Data'!F13,"*")</f>
        <v>*</v>
      </c>
      <c r="F17" s="50">
        <f>IF('Town Data'!I13&gt;9,'Town Data'!H13,"*")</f>
        <v>729580.06</v>
      </c>
      <c r="G17" s="50">
        <f>IF('Town Data'!K13&gt;9,'Town Data'!J13,"*")</f>
        <v>401628.79</v>
      </c>
      <c r="H17" s="51" t="str">
        <f>IF('Town Data'!M13&gt;9,'Town Data'!L13,"*")</f>
        <v>*</v>
      </c>
      <c r="I17" s="22">
        <f t="shared" si="0"/>
        <v>0.1706259351441155</v>
      </c>
      <c r="J17" s="22">
        <f t="shared" si="1"/>
        <v>0.12143932709604814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4833549.08</v>
      </c>
      <c r="D18" s="46">
        <f>IF('Town Data'!E14&gt;9,'Town Data'!D14,"*")</f>
        <v>1851248.55</v>
      </c>
      <c r="E18" s="47" t="str">
        <f>IF('Town Data'!G14&gt;9,'Town Data'!F14,"*")</f>
        <v>*</v>
      </c>
      <c r="F18" s="48">
        <f>IF('Town Data'!I14&gt;9,'Town Data'!H14,"*")</f>
        <v>5090858.3499999996</v>
      </c>
      <c r="G18" s="46">
        <f>IF('Town Data'!K14&gt;9,'Town Data'!J14,"*")</f>
        <v>1581675.36</v>
      </c>
      <c r="H18" s="47" t="str">
        <f>IF('Town Data'!M14&gt;9,'Town Data'!L14,"*")</f>
        <v>*</v>
      </c>
      <c r="I18" s="9">
        <f t="shared" si="0"/>
        <v>-5.0543396085652149E-2</v>
      </c>
      <c r="J18" s="9">
        <f t="shared" si="1"/>
        <v>0.17043522129598068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1028773.27</v>
      </c>
      <c r="D19" s="50">
        <f>IF('Town Data'!E15&gt;9,'Town Data'!D15,"*")</f>
        <v>758806.12</v>
      </c>
      <c r="E19" s="51" t="str">
        <f>IF('Town Data'!G15&gt;9,'Town Data'!F15,"*")</f>
        <v>*</v>
      </c>
      <c r="F19" s="50">
        <f>IF('Town Data'!I15&gt;9,'Town Data'!H15,"*")</f>
        <v>844164.43</v>
      </c>
      <c r="G19" s="50">
        <f>IF('Town Data'!K15&gt;9,'Town Data'!J15,"*")</f>
        <v>440110.03</v>
      </c>
      <c r="H19" s="51" t="str">
        <f>IF('Town Data'!M15&gt;9,'Town Data'!L15,"*")</f>
        <v>*</v>
      </c>
      <c r="I19" s="22">
        <f t="shared" si="0"/>
        <v>0.21868824773865436</v>
      </c>
      <c r="J19" s="22">
        <f t="shared" si="1"/>
        <v>0.7241282140286599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75716910.25</v>
      </c>
      <c r="D20" s="46">
        <f>IF('Town Data'!E16&gt;9,'Town Data'!D16,"*")</f>
        <v>19813329.809999999</v>
      </c>
      <c r="E20" s="47">
        <f>IF('Town Data'!G16&gt;9,'Town Data'!F16,"*")</f>
        <v>409653.5</v>
      </c>
      <c r="F20" s="48">
        <f>IF('Town Data'!I16&gt;9,'Town Data'!H16,"*")</f>
        <v>78408733.040000007</v>
      </c>
      <c r="G20" s="46">
        <f>IF('Town Data'!K16&gt;9,'Town Data'!J16,"*")</f>
        <v>20730492.57</v>
      </c>
      <c r="H20" s="47">
        <f>IF('Town Data'!M16&gt;9,'Town Data'!L16,"*")</f>
        <v>1520798.8333333342</v>
      </c>
      <c r="I20" s="9">
        <f t="shared" si="0"/>
        <v>-3.4330650243089379E-2</v>
      </c>
      <c r="J20" s="9">
        <f t="shared" si="1"/>
        <v>-4.4242207796223225E-2</v>
      </c>
      <c r="K20" s="9">
        <f t="shared" si="2"/>
        <v>-0.7306326839414331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3762519.73</v>
      </c>
      <c r="D21" s="50">
        <f>IF('Town Data'!E17&gt;9,'Town Data'!D17,"*")</f>
        <v>1472280.07</v>
      </c>
      <c r="E21" s="51" t="str">
        <f>IF('Town Data'!G17&gt;9,'Town Data'!F17,"*")</f>
        <v>*</v>
      </c>
      <c r="F21" s="50">
        <f>IF('Town Data'!I17&gt;9,'Town Data'!H17,"*")</f>
        <v>3894469.07</v>
      </c>
      <c r="G21" s="50">
        <f>IF('Town Data'!K17&gt;9,'Town Data'!J17,"*")</f>
        <v>1506346.05</v>
      </c>
      <c r="H21" s="51" t="str">
        <f>IF('Town Data'!M17&gt;9,'Town Data'!L17,"*")</f>
        <v>*</v>
      </c>
      <c r="I21" s="22">
        <f t="shared" si="0"/>
        <v>-3.3881214005892682E-2</v>
      </c>
      <c r="J21" s="22">
        <f t="shared" si="1"/>
        <v>-2.2614976153719778E-2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5322421.54</v>
      </c>
      <c r="D22" s="46">
        <f>IF('Town Data'!E18&gt;9,'Town Data'!D18,"*")</f>
        <v>1982774.8</v>
      </c>
      <c r="E22" s="47" t="str">
        <f>IF('Town Data'!G18&gt;9,'Town Data'!F18,"*")</f>
        <v>*</v>
      </c>
      <c r="F22" s="48">
        <f>IF('Town Data'!I18&gt;9,'Town Data'!H18,"*")</f>
        <v>5749871.2199999997</v>
      </c>
      <c r="G22" s="46">
        <f>IF('Town Data'!K18&gt;9,'Town Data'!J18,"*")</f>
        <v>2187696.4700000002</v>
      </c>
      <c r="H22" s="47" t="str">
        <f>IF('Town Data'!M18&gt;9,'Town Data'!L18,"*")</f>
        <v>*</v>
      </c>
      <c r="I22" s="9">
        <f t="shared" si="0"/>
        <v>-7.4340739756602714E-2</v>
      </c>
      <c r="J22" s="9">
        <f t="shared" si="1"/>
        <v>-9.3670064750801627E-2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1728729.38</v>
      </c>
      <c r="D23" s="50">
        <f>IF('Town Data'!E19&gt;9,'Town Data'!D19,"*")</f>
        <v>774665.29</v>
      </c>
      <c r="E23" s="51" t="str">
        <f>IF('Town Data'!G19&gt;9,'Town Data'!F19,"*")</f>
        <v>*</v>
      </c>
      <c r="F23" s="50">
        <f>IF('Town Data'!I19&gt;9,'Town Data'!H19,"*")</f>
        <v>1553713.94</v>
      </c>
      <c r="G23" s="50">
        <f>IF('Town Data'!K19&gt;9,'Town Data'!J19,"*")</f>
        <v>770670.02</v>
      </c>
      <c r="H23" s="51" t="str">
        <f>IF('Town Data'!M19&gt;9,'Town Data'!L19,"*")</f>
        <v>*</v>
      </c>
      <c r="I23" s="22">
        <f t="shared" si="0"/>
        <v>0.11264328361500055</v>
      </c>
      <c r="J23" s="22">
        <f t="shared" si="1"/>
        <v>5.1841513180959321E-3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194556.92</v>
      </c>
      <c r="G24" s="46">
        <f>IF('Town Data'!K20&gt;9,'Town Data'!J20,"*")</f>
        <v>83001.55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2104376.83</v>
      </c>
      <c r="D25" s="50">
        <f>IF('Town Data'!E21&gt;9,'Town Data'!D21,"*")</f>
        <v>704002.11</v>
      </c>
      <c r="E25" s="51" t="str">
        <f>IF('Town Data'!G21&gt;9,'Town Data'!F21,"*")</f>
        <v>*</v>
      </c>
      <c r="F25" s="50">
        <f>IF('Town Data'!I21&gt;9,'Town Data'!H21,"*")</f>
        <v>2572637.59</v>
      </c>
      <c r="G25" s="50">
        <f>IF('Town Data'!K21&gt;9,'Town Data'!J21,"*")</f>
        <v>724522.31</v>
      </c>
      <c r="H25" s="51" t="str">
        <f>IF('Town Data'!M21&gt;9,'Town Data'!L21,"*")</f>
        <v>*</v>
      </c>
      <c r="I25" s="22">
        <f t="shared" si="0"/>
        <v>-0.1820158275771753</v>
      </c>
      <c r="J25" s="22">
        <f t="shared" si="1"/>
        <v>-2.8322385269268061E-2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7134040.7999999998</v>
      </c>
      <c r="D26" s="46">
        <f>IF('Town Data'!E22&gt;9,'Town Data'!D22,"*")</f>
        <v>2215276.06</v>
      </c>
      <c r="E26" s="47" t="str">
        <f>IF('Town Data'!G22&gt;9,'Town Data'!F22,"*")</f>
        <v>*</v>
      </c>
      <c r="F26" s="48">
        <f>IF('Town Data'!I22&gt;9,'Town Data'!H22,"*")</f>
        <v>6580897.3499999996</v>
      </c>
      <c r="G26" s="46">
        <f>IF('Town Data'!K22&gt;9,'Town Data'!J22,"*")</f>
        <v>1654491.8</v>
      </c>
      <c r="H26" s="47" t="str">
        <f>IF('Town Data'!M22&gt;9,'Town Data'!L22,"*")</f>
        <v>*</v>
      </c>
      <c r="I26" s="9">
        <f t="shared" si="0"/>
        <v>8.4052891358349507E-2</v>
      </c>
      <c r="J26" s="9">
        <f t="shared" si="1"/>
        <v>0.33894653331010766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119907203.95</v>
      </c>
      <c r="D27" s="50">
        <f>IF('Town Data'!E23&gt;9,'Town Data'!D23,"*")</f>
        <v>30538585.52</v>
      </c>
      <c r="E27" s="51">
        <f>IF('Town Data'!G23&gt;9,'Town Data'!F23,"*")</f>
        <v>543226.83333333326</v>
      </c>
      <c r="F27" s="50">
        <f>IF('Town Data'!I23&gt;9,'Town Data'!H23,"*")</f>
        <v>122094405.23999999</v>
      </c>
      <c r="G27" s="50">
        <f>IF('Town Data'!K23&gt;9,'Town Data'!J23,"*")</f>
        <v>28576564.190000001</v>
      </c>
      <c r="H27" s="51">
        <f>IF('Town Data'!M23&gt;9,'Town Data'!L23,"*")</f>
        <v>1117322.3333333333</v>
      </c>
      <c r="I27" s="22">
        <f t="shared" si="0"/>
        <v>-1.7914017318816759E-2</v>
      </c>
      <c r="J27" s="22">
        <f t="shared" si="1"/>
        <v>6.8658405431629252E-2</v>
      </c>
      <c r="K27" s="22">
        <f t="shared" si="2"/>
        <v>-0.51381368014661244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450515</v>
      </c>
      <c r="D28" s="46">
        <f>IF('Town Data'!E24&gt;9,'Town Data'!D24,"*")</f>
        <v>219046.95</v>
      </c>
      <c r="E28" s="47" t="str">
        <f>IF('Town Data'!G24&gt;9,'Town Data'!F24,"*")</f>
        <v>*</v>
      </c>
      <c r="F28" s="48">
        <f>IF('Town Data'!I24&gt;9,'Town Data'!H24,"*")</f>
        <v>488346.93</v>
      </c>
      <c r="G28" s="46">
        <f>IF('Town Data'!K24&gt;9,'Town Data'!J24,"*")</f>
        <v>197407.69</v>
      </c>
      <c r="H28" s="47" t="str">
        <f>IF('Town Data'!M24&gt;9,'Town Data'!L24,"*")</f>
        <v>*</v>
      </c>
      <c r="I28" s="9">
        <f t="shared" si="0"/>
        <v>-7.7469372030249062E-2</v>
      </c>
      <c r="J28" s="9">
        <f t="shared" si="1"/>
        <v>0.10961710762128876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1010619.05</v>
      </c>
      <c r="D29" s="50">
        <f>IF('Town Data'!E25&gt;9,'Town Data'!D25,"*")</f>
        <v>802575.12</v>
      </c>
      <c r="E29" s="51" t="str">
        <f>IF('Town Data'!G25&gt;9,'Town Data'!F25,"*")</f>
        <v>*</v>
      </c>
      <c r="F29" s="50">
        <f>IF('Town Data'!I25&gt;9,'Town Data'!H25,"*")</f>
        <v>1094353.8500000001</v>
      </c>
      <c r="G29" s="50">
        <f>IF('Town Data'!K25&gt;9,'Town Data'!J25,"*")</f>
        <v>798292.41</v>
      </c>
      <c r="H29" s="51" t="str">
        <f>IF('Town Data'!M25&gt;9,'Town Data'!L25,"*")</f>
        <v>*</v>
      </c>
      <c r="I29" s="22">
        <f t="shared" si="0"/>
        <v>-7.6515287993915354E-2</v>
      </c>
      <c r="J29" s="22">
        <f t="shared" si="1"/>
        <v>5.3648386811042869E-3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23094761.670000002</v>
      </c>
      <c r="D30" s="46">
        <f>IF('Town Data'!E26&gt;9,'Town Data'!D26,"*")</f>
        <v>9642640.0299999993</v>
      </c>
      <c r="E30" s="47">
        <f>IF('Town Data'!G26&gt;9,'Town Data'!F26,"*")</f>
        <v>107488.99999999997</v>
      </c>
      <c r="F30" s="48">
        <f>IF('Town Data'!I26&gt;9,'Town Data'!H26,"*")</f>
        <v>21802702.25</v>
      </c>
      <c r="G30" s="46">
        <f>IF('Town Data'!K26&gt;9,'Town Data'!J26,"*")</f>
        <v>8125773.2599999998</v>
      </c>
      <c r="H30" s="47">
        <f>IF('Town Data'!M26&gt;9,'Town Data'!L26,"*")</f>
        <v>91153.833333333343</v>
      </c>
      <c r="I30" s="9">
        <f t="shared" si="0"/>
        <v>5.9261434898511343E-2</v>
      </c>
      <c r="J30" s="9">
        <f t="shared" si="1"/>
        <v>0.18667352896332226</v>
      </c>
      <c r="K30" s="9">
        <f t="shared" si="2"/>
        <v>0.17920438526081323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2040200.16</v>
      </c>
      <c r="D31" s="50">
        <f>IF('Town Data'!E27&gt;9,'Town Data'!D27,"*")</f>
        <v>746052.72</v>
      </c>
      <c r="E31" s="51" t="str">
        <f>IF('Town Data'!G27&gt;9,'Town Data'!F27,"*")</f>
        <v>*</v>
      </c>
      <c r="F31" s="50">
        <f>IF('Town Data'!I27&gt;9,'Town Data'!H27,"*")</f>
        <v>1675579.92</v>
      </c>
      <c r="G31" s="50">
        <f>IF('Town Data'!K27&gt;9,'Town Data'!J27,"*")</f>
        <v>852298.66</v>
      </c>
      <c r="H31" s="51" t="str">
        <f>IF('Town Data'!M27&gt;9,'Town Data'!L27,"*")</f>
        <v>*</v>
      </c>
      <c r="I31" s="22">
        <f t="shared" si="0"/>
        <v>0.21760838480327457</v>
      </c>
      <c r="J31" s="22">
        <f t="shared" si="1"/>
        <v>-0.12465810986960844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665263.5</v>
      </c>
      <c r="D32" s="46">
        <f>IF('Town Data'!E28&gt;9,'Town Data'!D28,"*")</f>
        <v>501396.03</v>
      </c>
      <c r="E32" s="47" t="str">
        <f>IF('Town Data'!G28&gt;9,'Town Data'!F28,"*")</f>
        <v>*</v>
      </c>
      <c r="F32" s="48">
        <f>IF('Town Data'!I28&gt;9,'Town Data'!H28,"*")</f>
        <v>540931.31000000006</v>
      </c>
      <c r="G32" s="46">
        <f>IF('Town Data'!K28&gt;9,'Town Data'!J28,"*")</f>
        <v>397565.38</v>
      </c>
      <c r="H32" s="47" t="str">
        <f>IF('Town Data'!M28&gt;9,'Town Data'!L28,"*")</f>
        <v>*</v>
      </c>
      <c r="I32" s="9">
        <f t="shared" si="0"/>
        <v>0.22984838869837268</v>
      </c>
      <c r="J32" s="9">
        <f t="shared" si="1"/>
        <v>0.2611662262946538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1245990.78</v>
      </c>
      <c r="D33" s="50">
        <f>IF('Town Data'!E29&gt;9,'Town Data'!D29,"*")</f>
        <v>462400.48</v>
      </c>
      <c r="E33" s="51" t="str">
        <f>IF('Town Data'!G29&gt;9,'Town Data'!F29,"*")</f>
        <v>*</v>
      </c>
      <c r="F33" s="50">
        <f>IF('Town Data'!I29&gt;9,'Town Data'!H29,"*")</f>
        <v>1601277.75</v>
      </c>
      <c r="G33" s="50">
        <f>IF('Town Data'!K29&gt;9,'Town Data'!J29,"*")</f>
        <v>502114.76</v>
      </c>
      <c r="H33" s="51" t="str">
        <f>IF('Town Data'!M29&gt;9,'Town Data'!L29,"*")</f>
        <v>*</v>
      </c>
      <c r="I33" s="22">
        <f t="shared" si="0"/>
        <v>-0.22187716653154019</v>
      </c>
      <c r="J33" s="22">
        <f t="shared" si="1"/>
        <v>-7.9094030217315314E-2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5535270.46</v>
      </c>
      <c r="D34" s="46">
        <f>IF('Town Data'!E30&gt;9,'Town Data'!D30,"*")</f>
        <v>2212625.87</v>
      </c>
      <c r="E34" s="47" t="str">
        <f>IF('Town Data'!G30&gt;9,'Town Data'!F30,"*")</f>
        <v>*</v>
      </c>
      <c r="F34" s="48">
        <f>IF('Town Data'!I30&gt;9,'Town Data'!H30,"*")</f>
        <v>4839362.93</v>
      </c>
      <c r="G34" s="46">
        <f>IF('Town Data'!K30&gt;9,'Town Data'!J30,"*")</f>
        <v>1713817.99</v>
      </c>
      <c r="H34" s="47" t="str">
        <f>IF('Town Data'!M30&gt;9,'Town Data'!L30,"*")</f>
        <v>*</v>
      </c>
      <c r="I34" s="9">
        <f t="shared" si="0"/>
        <v>0.1438014755384342</v>
      </c>
      <c r="J34" s="9">
        <f t="shared" si="1"/>
        <v>0.29105067335650975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6813137.2800000003</v>
      </c>
      <c r="D35" s="50">
        <f>IF('Town Data'!E31&gt;9,'Town Data'!D31,"*")</f>
        <v>2618449.5099999998</v>
      </c>
      <c r="E35" s="51" t="str">
        <f>IF('Town Data'!G31&gt;9,'Town Data'!F31,"*")</f>
        <v>*</v>
      </c>
      <c r="F35" s="50">
        <f>IF('Town Data'!I31&gt;9,'Town Data'!H31,"*")</f>
        <v>6184079.8899999997</v>
      </c>
      <c r="G35" s="50">
        <f>IF('Town Data'!K31&gt;9,'Town Data'!J31,"*")</f>
        <v>2130336.5499999998</v>
      </c>
      <c r="H35" s="51" t="str">
        <f>IF('Town Data'!M31&gt;9,'Town Data'!L31,"*")</f>
        <v>*</v>
      </c>
      <c r="I35" s="22">
        <f t="shared" si="0"/>
        <v>0.10172206717724028</v>
      </c>
      <c r="J35" s="22">
        <f t="shared" si="1"/>
        <v>0.22912481128862011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40396953.219999999</v>
      </c>
      <c r="D36" s="46">
        <f>IF('Town Data'!E32&gt;9,'Town Data'!D32,"*")</f>
        <v>16493303.66</v>
      </c>
      <c r="E36" s="47">
        <f>IF('Town Data'!G32&gt;9,'Town Data'!F32,"*")</f>
        <v>194239.33333333328</v>
      </c>
      <c r="F36" s="48">
        <f>IF('Town Data'!I32&gt;9,'Town Data'!H32,"*")</f>
        <v>50100102.340000004</v>
      </c>
      <c r="G36" s="46">
        <f>IF('Town Data'!K32&gt;9,'Town Data'!J32,"*")</f>
        <v>15579356.109999999</v>
      </c>
      <c r="H36" s="47">
        <f>IF('Town Data'!M32&gt;9,'Town Data'!L32,"*")</f>
        <v>215674.83333333369</v>
      </c>
      <c r="I36" s="9">
        <f t="shared" si="0"/>
        <v>-0.19367523551449903</v>
      </c>
      <c r="J36" s="9">
        <f t="shared" si="1"/>
        <v>5.8664013040523585E-2</v>
      </c>
      <c r="K36" s="9">
        <f t="shared" si="2"/>
        <v>-9.9388044811287851E-2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5530917.1100000003</v>
      </c>
      <c r="D37" s="50">
        <f>IF('Town Data'!E33&gt;9,'Town Data'!D33,"*")</f>
        <v>1559343.77</v>
      </c>
      <c r="E37" s="51" t="str">
        <f>IF('Town Data'!G33&gt;9,'Town Data'!F33,"*")</f>
        <v>*</v>
      </c>
      <c r="F37" s="50">
        <f>IF('Town Data'!I33&gt;9,'Town Data'!H33,"*")</f>
        <v>5740312.4299999997</v>
      </c>
      <c r="G37" s="50">
        <f>IF('Town Data'!K33&gt;9,'Town Data'!J33,"*")</f>
        <v>1359731.18</v>
      </c>
      <c r="H37" s="51" t="str">
        <f>IF('Town Data'!M33&gt;9,'Town Data'!L33,"*")</f>
        <v>*</v>
      </c>
      <c r="I37" s="22">
        <f t="shared" si="0"/>
        <v>-3.647803539501758E-2</v>
      </c>
      <c r="J37" s="22">
        <f t="shared" si="1"/>
        <v>0.14680298057149804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3522630.9</v>
      </c>
      <c r="D38" s="46">
        <f>IF('Town Data'!E34&gt;9,'Town Data'!D34,"*")</f>
        <v>1694537.85</v>
      </c>
      <c r="E38" s="47" t="str">
        <f>IF('Town Data'!G34&gt;9,'Town Data'!F34,"*")</f>
        <v>*</v>
      </c>
      <c r="F38" s="48">
        <f>IF('Town Data'!I34&gt;9,'Town Data'!H34,"*")</f>
        <v>3447867.17</v>
      </c>
      <c r="G38" s="46">
        <f>IF('Town Data'!K34&gt;9,'Town Data'!J34,"*")</f>
        <v>1363299.98</v>
      </c>
      <c r="H38" s="47" t="str">
        <f>IF('Town Data'!M34&gt;9,'Town Data'!L34,"*")</f>
        <v>*</v>
      </c>
      <c r="I38" s="9">
        <f t="shared" si="0"/>
        <v>2.1684051708987382E-2</v>
      </c>
      <c r="J38" s="9">
        <f t="shared" si="1"/>
        <v>0.24296770693123615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1542816.05</v>
      </c>
      <c r="D39" s="50">
        <f>IF('Town Data'!E35&gt;9,'Town Data'!D35,"*")</f>
        <v>525581.26</v>
      </c>
      <c r="E39" s="51" t="str">
        <f>IF('Town Data'!G35&gt;9,'Town Data'!F35,"*")</f>
        <v>*</v>
      </c>
      <c r="F39" s="50">
        <f>IF('Town Data'!I35&gt;9,'Town Data'!H35,"*")</f>
        <v>1450390.25</v>
      </c>
      <c r="G39" s="50">
        <f>IF('Town Data'!K35&gt;9,'Town Data'!J35,"*")</f>
        <v>481671.3</v>
      </c>
      <c r="H39" s="51" t="str">
        <f>IF('Town Data'!M35&gt;9,'Town Data'!L35,"*")</f>
        <v>*</v>
      </c>
      <c r="I39" s="22">
        <f t="shared" si="0"/>
        <v>6.3724780278962889E-2</v>
      </c>
      <c r="J39" s="22">
        <f t="shared" si="1"/>
        <v>9.1161669794318292E-2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1871197.99</v>
      </c>
      <c r="D40" s="46">
        <f>IF('Town Data'!E36&gt;9,'Town Data'!D36,"*")</f>
        <v>811228.71</v>
      </c>
      <c r="E40" s="47" t="str">
        <f>IF('Town Data'!G36&gt;9,'Town Data'!F36,"*")</f>
        <v>*</v>
      </c>
      <c r="F40" s="48">
        <f>IF('Town Data'!I36&gt;9,'Town Data'!H36,"*")</f>
        <v>2314648.86</v>
      </c>
      <c r="G40" s="46">
        <f>IF('Town Data'!K36&gt;9,'Town Data'!J36,"*")</f>
        <v>936395.63</v>
      </c>
      <c r="H40" s="47" t="str">
        <f>IF('Town Data'!M36&gt;9,'Town Data'!L36,"*")</f>
        <v>*</v>
      </c>
      <c r="I40" s="9">
        <f t="shared" si="0"/>
        <v>-0.19158451100872376</v>
      </c>
      <c r="J40" s="9">
        <f t="shared" si="1"/>
        <v>-0.13366884251691782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1765464.47</v>
      </c>
      <c r="D41" s="50">
        <f>IF('Town Data'!E37&gt;9,'Town Data'!D37,"*")</f>
        <v>570087.15</v>
      </c>
      <c r="E41" s="51" t="str">
        <f>IF('Town Data'!G37&gt;9,'Town Data'!F37,"*")</f>
        <v>*</v>
      </c>
      <c r="F41" s="50">
        <f>IF('Town Data'!I37&gt;9,'Town Data'!H37,"*")</f>
        <v>1059742.8600000001</v>
      </c>
      <c r="G41" s="50">
        <f>IF('Town Data'!K37&gt;9,'Town Data'!J37,"*")</f>
        <v>550550.13</v>
      </c>
      <c r="H41" s="51" t="str">
        <f>IF('Town Data'!M37&gt;9,'Town Data'!L37,"*")</f>
        <v>*</v>
      </c>
      <c r="I41" s="22">
        <f t="shared" si="0"/>
        <v>0.6659366499529894</v>
      </c>
      <c r="J41" s="22">
        <f t="shared" si="1"/>
        <v>3.5486359797971566E-2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654416.1</v>
      </c>
      <c r="G42" s="46">
        <f>IF('Town Data'!K38&gt;9,'Town Data'!J38,"*")</f>
        <v>310138.03999999998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8534966.4100000001</v>
      </c>
      <c r="D43" s="50">
        <f>IF('Town Data'!E39&gt;9,'Town Data'!D39,"*")</f>
        <v>1552443.83</v>
      </c>
      <c r="E43" s="51" t="str">
        <f>IF('Town Data'!G39&gt;9,'Town Data'!F39,"*")</f>
        <v>*</v>
      </c>
      <c r="F43" s="50">
        <f>IF('Town Data'!I39&gt;9,'Town Data'!H39,"*")</f>
        <v>8117543.3600000003</v>
      </c>
      <c r="G43" s="50">
        <f>IF('Town Data'!K39&gt;9,'Town Data'!J39,"*")</f>
        <v>1521689.94</v>
      </c>
      <c r="H43" s="51" t="str">
        <f>IF('Town Data'!M39&gt;9,'Town Data'!L39,"*")</f>
        <v>*</v>
      </c>
      <c r="I43" s="22">
        <f t="shared" si="0"/>
        <v>5.1422336966734698E-2</v>
      </c>
      <c r="J43" s="22">
        <f t="shared" si="1"/>
        <v>2.0210352445387221E-2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38248816.93</v>
      </c>
      <c r="D44" s="46">
        <f>IF('Town Data'!E40&gt;9,'Town Data'!D40,"*")</f>
        <v>7281557.0099999998</v>
      </c>
      <c r="E44" s="47">
        <f>IF('Town Data'!G40&gt;9,'Town Data'!F40,"*")</f>
        <v>45492.000000000015</v>
      </c>
      <c r="F44" s="48">
        <f>IF('Town Data'!I40&gt;9,'Town Data'!H40,"*")</f>
        <v>28207631</v>
      </c>
      <c r="G44" s="46">
        <f>IF('Town Data'!K40&gt;9,'Town Data'!J40,"*")</f>
        <v>7037338.3899999997</v>
      </c>
      <c r="H44" s="47">
        <f>IF('Town Data'!M40&gt;9,'Town Data'!L40,"*")</f>
        <v>420258.8333333336</v>
      </c>
      <c r="I44" s="9">
        <f t="shared" si="0"/>
        <v>0.35597409544956116</v>
      </c>
      <c r="J44" s="9">
        <f t="shared" si="1"/>
        <v>3.4703265136011192E-2</v>
      </c>
      <c r="K44" s="9">
        <f t="shared" si="2"/>
        <v>-0.89175242400219235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731241.02</v>
      </c>
      <c r="D45" s="50">
        <f>IF('Town Data'!E41&gt;9,'Town Data'!D41,"*")</f>
        <v>303754.74</v>
      </c>
      <c r="E45" s="51" t="str">
        <f>IF('Town Data'!G41&gt;9,'Town Data'!F41,"*")</f>
        <v>*</v>
      </c>
      <c r="F45" s="50">
        <f>IF('Town Data'!I41&gt;9,'Town Data'!H41,"*")</f>
        <v>1216944.67</v>
      </c>
      <c r="G45" s="50">
        <f>IF('Town Data'!K41&gt;9,'Town Data'!J41,"*")</f>
        <v>515171.2</v>
      </c>
      <c r="H45" s="51" t="str">
        <f>IF('Town Data'!M41&gt;9,'Town Data'!L41,"*")</f>
        <v>*</v>
      </c>
      <c r="I45" s="22">
        <f t="shared" si="0"/>
        <v>-0.39911728279314451</v>
      </c>
      <c r="J45" s="22">
        <f t="shared" si="1"/>
        <v>-0.41038097626575404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1648369.06</v>
      </c>
      <c r="D46" s="46">
        <f>IF('Town Data'!E42&gt;9,'Town Data'!D42,"*")</f>
        <v>638744.14</v>
      </c>
      <c r="E46" s="47" t="str">
        <f>IF('Town Data'!G42&gt;9,'Town Data'!F42,"*")</f>
        <v>*</v>
      </c>
      <c r="F46" s="48">
        <f>IF('Town Data'!I42&gt;9,'Town Data'!H42,"*")</f>
        <v>1751797.01</v>
      </c>
      <c r="G46" s="46">
        <f>IF('Town Data'!K42&gt;9,'Town Data'!J42,"*")</f>
        <v>631093.39</v>
      </c>
      <c r="H46" s="47" t="str">
        <f>IF('Town Data'!M42&gt;9,'Town Data'!L42,"*")</f>
        <v>*</v>
      </c>
      <c r="I46" s="9">
        <f t="shared" si="0"/>
        <v>-5.9041058644117649E-2</v>
      </c>
      <c r="J46" s="9">
        <f t="shared" si="1"/>
        <v>1.2123007658185105E-2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5611369.7300000004</v>
      </c>
      <c r="D47" s="50">
        <f>IF('Town Data'!E43&gt;9,'Town Data'!D43,"*")</f>
        <v>1752230.38</v>
      </c>
      <c r="E47" s="51" t="str">
        <f>IF('Town Data'!G43&gt;9,'Town Data'!F43,"*")</f>
        <v>*</v>
      </c>
      <c r="F47" s="50">
        <f>IF('Town Data'!I43&gt;9,'Town Data'!H43,"*")</f>
        <v>7146856.5700000003</v>
      </c>
      <c r="G47" s="50">
        <f>IF('Town Data'!K43&gt;9,'Town Data'!J43,"*")</f>
        <v>1485538.87</v>
      </c>
      <c r="H47" s="51">
        <f>IF('Town Data'!M43&gt;9,'Town Data'!L43,"*")</f>
        <v>33494.499999999964</v>
      </c>
      <c r="I47" s="22">
        <f t="shared" si="0"/>
        <v>-0.21484786002918199</v>
      </c>
      <c r="J47" s="22">
        <f t="shared" si="1"/>
        <v>0.17952509717904572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3673928.92</v>
      </c>
      <c r="D48" s="46">
        <f>IF('Town Data'!E44&gt;9,'Town Data'!D44,"*")</f>
        <v>486404.32</v>
      </c>
      <c r="E48" s="47" t="str">
        <f>IF('Town Data'!G44&gt;9,'Town Data'!F44,"*")</f>
        <v>*</v>
      </c>
      <c r="F48" s="48">
        <f>IF('Town Data'!I44&gt;9,'Town Data'!H44,"*")</f>
        <v>2693851.87</v>
      </c>
      <c r="G48" s="46">
        <f>IF('Town Data'!K44&gt;9,'Town Data'!J44,"*")</f>
        <v>345893.37</v>
      </c>
      <c r="H48" s="47" t="str">
        <f>IF('Town Data'!M44&gt;9,'Town Data'!L44,"*")</f>
        <v>*</v>
      </c>
      <c r="I48" s="9">
        <f t="shared" si="0"/>
        <v>0.36381994901597903</v>
      </c>
      <c r="J48" s="9">
        <f t="shared" si="1"/>
        <v>0.40622620202289511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2142354.63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1836895.98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0.16629066279517901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1098361.46</v>
      </c>
      <c r="D50" s="46">
        <f>IF('Town Data'!E46&gt;9,'Town Data'!D46,"*")</f>
        <v>295417.55</v>
      </c>
      <c r="E50" s="47" t="str">
        <f>IF('Town Data'!G46&gt;9,'Town Data'!F46,"*")</f>
        <v>*</v>
      </c>
      <c r="F50" s="48">
        <f>IF('Town Data'!I46&gt;9,'Town Data'!H46,"*")</f>
        <v>1250763.26</v>
      </c>
      <c r="G50" s="46">
        <f>IF('Town Data'!K46&gt;9,'Town Data'!J46,"*")</f>
        <v>242870.14</v>
      </c>
      <c r="H50" s="47" t="str">
        <f>IF('Town Data'!M46&gt;9,'Town Data'!L46,"*")</f>
        <v>*</v>
      </c>
      <c r="I50" s="9">
        <f t="shared" si="0"/>
        <v>-0.12184703922307412</v>
      </c>
      <c r="J50" s="9">
        <f t="shared" si="1"/>
        <v>0.21636010915133483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3036981.43</v>
      </c>
      <c r="D51" s="50">
        <f>IF('Town Data'!E47&gt;9,'Town Data'!D47,"*")</f>
        <v>1205077.6299999999</v>
      </c>
      <c r="E51" s="51" t="str">
        <f>IF('Town Data'!G47&gt;9,'Town Data'!F47,"*")</f>
        <v>*</v>
      </c>
      <c r="F51" s="50">
        <f>IF('Town Data'!I47&gt;9,'Town Data'!H47,"*")</f>
        <v>2685394.28</v>
      </c>
      <c r="G51" s="50">
        <f>IF('Town Data'!K47&gt;9,'Town Data'!J47,"*")</f>
        <v>1039926.99</v>
      </c>
      <c r="H51" s="51" t="str">
        <f>IF('Town Data'!M47&gt;9,'Town Data'!L47,"*")</f>
        <v>*</v>
      </c>
      <c r="I51" s="22">
        <f t="shared" si="0"/>
        <v>0.13092570898006098</v>
      </c>
      <c r="J51" s="22">
        <f t="shared" si="1"/>
        <v>0.15880984106393845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9118292.4199999999</v>
      </c>
      <c r="D52" s="46">
        <f>IF('Town Data'!E48&gt;9,'Town Data'!D48,"*")</f>
        <v>2757964.9</v>
      </c>
      <c r="E52" s="47" t="str">
        <f>IF('Town Data'!G48&gt;9,'Town Data'!F48,"*")</f>
        <v>*</v>
      </c>
      <c r="F52" s="48">
        <f>IF('Town Data'!I48&gt;9,'Town Data'!H48,"*")</f>
        <v>8634834.6899999995</v>
      </c>
      <c r="G52" s="46">
        <f>IF('Town Data'!K48&gt;9,'Town Data'!J48,"*")</f>
        <v>2488423.23</v>
      </c>
      <c r="H52" s="47" t="str">
        <f>IF('Town Data'!M48&gt;9,'Town Data'!L48,"*")</f>
        <v>*</v>
      </c>
      <c r="I52" s="9">
        <f t="shared" si="0"/>
        <v>5.5989228208374708E-2</v>
      </c>
      <c r="J52" s="9">
        <f t="shared" si="1"/>
        <v>0.10831825822490812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2562202.9300000002</v>
      </c>
      <c r="D53" s="50">
        <f>IF('Town Data'!E49&gt;9,'Town Data'!D49,"*")</f>
        <v>1983455.46</v>
      </c>
      <c r="E53" s="51" t="str">
        <f>IF('Town Data'!G49&gt;9,'Town Data'!F49,"*")</f>
        <v>*</v>
      </c>
      <c r="F53" s="50">
        <f>IF('Town Data'!I49&gt;9,'Town Data'!H49,"*")</f>
        <v>4362234.5599999996</v>
      </c>
      <c r="G53" s="50">
        <f>IF('Town Data'!K49&gt;9,'Town Data'!J49,"*")</f>
        <v>3819069.51</v>
      </c>
      <c r="H53" s="51" t="str">
        <f>IF('Town Data'!M49&gt;9,'Town Data'!L49,"*")</f>
        <v>*</v>
      </c>
      <c r="I53" s="22">
        <f t="shared" si="0"/>
        <v>-0.4126398077044256</v>
      </c>
      <c r="J53" s="22">
        <f t="shared" si="1"/>
        <v>-0.48064431537408703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4886754.59</v>
      </c>
      <c r="D54" s="46">
        <f>IF('Town Data'!E50&gt;9,'Town Data'!D50,"*")</f>
        <v>1687358.11</v>
      </c>
      <c r="E54" s="47" t="str">
        <f>IF('Town Data'!G50&gt;9,'Town Data'!F50,"*")</f>
        <v>*</v>
      </c>
      <c r="F54" s="48">
        <f>IF('Town Data'!I50&gt;9,'Town Data'!H50,"*")</f>
        <v>4350870.91</v>
      </c>
      <c r="G54" s="46">
        <f>IF('Town Data'!K50&gt;9,'Town Data'!J50,"*")</f>
        <v>1585212.29</v>
      </c>
      <c r="H54" s="47" t="str">
        <f>IF('Town Data'!M50&gt;9,'Town Data'!L50,"*")</f>
        <v>*</v>
      </c>
      <c r="I54" s="9">
        <f t="shared" si="0"/>
        <v>0.12316699141046215</v>
      </c>
      <c r="J54" s="9">
        <f t="shared" si="1"/>
        <v>6.4436681852876668E-2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5865200.9400000004</v>
      </c>
      <c r="D55" s="50">
        <f>IF('Town Data'!E51&gt;9,'Town Data'!D51,"*")</f>
        <v>2844488.64</v>
      </c>
      <c r="E55" s="51" t="str">
        <f>IF('Town Data'!G51&gt;9,'Town Data'!F51,"*")</f>
        <v>*</v>
      </c>
      <c r="F55" s="50">
        <f>IF('Town Data'!I51&gt;9,'Town Data'!H51,"*")</f>
        <v>5118613.9400000004</v>
      </c>
      <c r="G55" s="50">
        <f>IF('Town Data'!K51&gt;9,'Town Data'!J51,"*")</f>
        <v>2505889.5499999998</v>
      </c>
      <c r="H55" s="51" t="str">
        <f>IF('Town Data'!M51&gt;9,'Town Data'!L51,"*")</f>
        <v>*</v>
      </c>
      <c r="I55" s="22">
        <f t="shared" si="0"/>
        <v>0.14585725916262401</v>
      </c>
      <c r="J55" s="22">
        <f t="shared" si="1"/>
        <v>0.13512131450486328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8563275.3200000003</v>
      </c>
      <c r="D56" s="46">
        <f>IF('Town Data'!E52&gt;9,'Town Data'!D52,"*")</f>
        <v>3784095.3</v>
      </c>
      <c r="E56" s="47">
        <f>IF('Town Data'!G52&gt;9,'Town Data'!F52,"*")</f>
        <v>57915.166666666628</v>
      </c>
      <c r="F56" s="48">
        <f>IF('Town Data'!I52&gt;9,'Town Data'!H52,"*")</f>
        <v>8618849.7599999998</v>
      </c>
      <c r="G56" s="46">
        <f>IF('Town Data'!K52&gt;9,'Town Data'!J52,"*")</f>
        <v>3375294.95</v>
      </c>
      <c r="H56" s="47">
        <f>IF('Town Data'!M52&gt;9,'Town Data'!L52,"*")</f>
        <v>45012.999999999927</v>
      </c>
      <c r="I56" s="9">
        <f t="shared" si="0"/>
        <v>-6.4480112251080104E-3</v>
      </c>
      <c r="J56" s="9">
        <f t="shared" si="1"/>
        <v>0.12111544503688473</v>
      </c>
      <c r="K56" s="9">
        <f t="shared" si="2"/>
        <v>0.28663201001192368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24399749.07</v>
      </c>
      <c r="D57" s="50">
        <f>IF('Town Data'!E53&gt;9,'Town Data'!D53,"*")</f>
        <v>10815739.210000001</v>
      </c>
      <c r="E57" s="51">
        <f>IF('Town Data'!G53&gt;9,'Town Data'!F53,"*")</f>
        <v>175238.83333333337</v>
      </c>
      <c r="F57" s="50">
        <f>IF('Town Data'!I53&gt;9,'Town Data'!H53,"*")</f>
        <v>22053070.190000001</v>
      </c>
      <c r="G57" s="50">
        <f>IF('Town Data'!K53&gt;9,'Town Data'!J53,"*")</f>
        <v>9558652.9100000001</v>
      </c>
      <c r="H57" s="51">
        <f>IF('Town Data'!M53&gt;9,'Town Data'!L53,"*")</f>
        <v>262196.83333333331</v>
      </c>
      <c r="I57" s="22">
        <f t="shared" si="0"/>
        <v>0.10641052968053873</v>
      </c>
      <c r="J57" s="22">
        <f t="shared" si="1"/>
        <v>0.13151291419786482</v>
      </c>
      <c r="K57" s="22">
        <f t="shared" si="2"/>
        <v>-0.33165160270814337</v>
      </c>
      <c r="L57" s="15"/>
    </row>
    <row r="58" spans="1:12" x14ac:dyDescent="0.25">
      <c r="A58" s="15"/>
      <c r="B58" s="15" t="str">
        <f>'Town Data'!A54</f>
        <v>MENDON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1909838.69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33724973.130000003</v>
      </c>
      <c r="D59" s="50">
        <f>IF('Town Data'!E55&gt;9,'Town Data'!D55,"*")</f>
        <v>9717114.9199999999</v>
      </c>
      <c r="E59" s="51">
        <f>IF('Town Data'!G55&gt;9,'Town Data'!F55,"*")</f>
        <v>103719.16666666664</v>
      </c>
      <c r="F59" s="50">
        <f>IF('Town Data'!I55&gt;9,'Town Data'!H55,"*")</f>
        <v>32944056.98</v>
      </c>
      <c r="G59" s="50">
        <f>IF('Town Data'!K55&gt;9,'Town Data'!J55,"*")</f>
        <v>8956855.3599999994</v>
      </c>
      <c r="H59" s="51">
        <f>IF('Town Data'!M55&gt;9,'Town Data'!L55,"*")</f>
        <v>106001.5</v>
      </c>
      <c r="I59" s="22">
        <f t="shared" si="0"/>
        <v>2.3704310324441473E-2</v>
      </c>
      <c r="J59" s="22">
        <f t="shared" si="1"/>
        <v>8.4880187235713112E-2</v>
      </c>
      <c r="K59" s="22">
        <f t="shared" si="2"/>
        <v>-2.1531141854911087E-2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15425596.960000001</v>
      </c>
      <c r="D60" s="46">
        <f>IF('Town Data'!E56&gt;9,'Town Data'!D56,"*")</f>
        <v>4371009.38</v>
      </c>
      <c r="E60" s="47">
        <f>IF('Town Data'!G56&gt;9,'Town Data'!F56,"*")</f>
        <v>24650.33333333331</v>
      </c>
      <c r="F60" s="48">
        <f>IF('Town Data'!I56&gt;9,'Town Data'!H56,"*")</f>
        <v>14637326.539999999</v>
      </c>
      <c r="G60" s="46">
        <f>IF('Town Data'!K56&gt;9,'Town Data'!J56,"*")</f>
        <v>3878117.05</v>
      </c>
      <c r="H60" s="47">
        <f>IF('Town Data'!M56&gt;9,'Town Data'!L56,"*")</f>
        <v>60401.833333333365</v>
      </c>
      <c r="I60" s="9">
        <f t="shared" si="0"/>
        <v>5.3853442283046983E-2</v>
      </c>
      <c r="J60" s="9">
        <f t="shared" si="1"/>
        <v>0.12709578479587152</v>
      </c>
      <c r="K60" s="9">
        <f t="shared" si="2"/>
        <v>-0.59189428576947234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16359651.93</v>
      </c>
      <c r="D61" s="50">
        <f>IF('Town Data'!E57&gt;9,'Town Data'!D57,"*")</f>
        <v>6270551.4800000004</v>
      </c>
      <c r="E61" s="51">
        <f>IF('Town Data'!G57&gt;9,'Town Data'!F57,"*")</f>
        <v>1910634.1666666698</v>
      </c>
      <c r="F61" s="50">
        <f>IF('Town Data'!I57&gt;9,'Town Data'!H57,"*")</f>
        <v>15234144.51</v>
      </c>
      <c r="G61" s="50">
        <f>IF('Town Data'!K57&gt;9,'Town Data'!J57,"*")</f>
        <v>6004543.3300000001</v>
      </c>
      <c r="H61" s="51">
        <f>IF('Town Data'!M57&gt;9,'Town Data'!L57,"*")</f>
        <v>1995404.6666666667</v>
      </c>
      <c r="I61" s="22">
        <f t="shared" si="0"/>
        <v>7.3880579198995655E-2</v>
      </c>
      <c r="J61" s="22">
        <f t="shared" si="1"/>
        <v>4.4301145879148879E-2</v>
      </c>
      <c r="K61" s="22">
        <f t="shared" si="2"/>
        <v>-4.2482861454667495E-2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417400.75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497225.17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-0.16053978120214626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23384103.949999999</v>
      </c>
      <c r="D63" s="50">
        <f>IF('Town Data'!E59&gt;9,'Town Data'!D59,"*")</f>
        <v>9022210.5</v>
      </c>
      <c r="E63" s="51">
        <f>IF('Town Data'!G59&gt;9,'Town Data'!F59,"*")</f>
        <v>158401.99999999994</v>
      </c>
      <c r="F63" s="50">
        <f>IF('Town Data'!I59&gt;9,'Town Data'!H59,"*")</f>
        <v>21740524.059999999</v>
      </c>
      <c r="G63" s="50">
        <f>IF('Town Data'!K59&gt;9,'Town Data'!J59,"*")</f>
        <v>7799664.2999999998</v>
      </c>
      <c r="H63" s="51">
        <f>IF('Town Data'!M59&gt;9,'Town Data'!L59,"*")</f>
        <v>184174.83333333328</v>
      </c>
      <c r="I63" s="22">
        <f t="shared" si="0"/>
        <v>7.5599828479939624E-2</v>
      </c>
      <c r="J63" s="22">
        <f t="shared" si="1"/>
        <v>0.1567434383041332</v>
      </c>
      <c r="K63" s="22">
        <f t="shared" si="2"/>
        <v>-0.13993678108391583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10939109.359999999</v>
      </c>
      <c r="D64" s="46">
        <f>IF('Town Data'!E60&gt;9,'Town Data'!D60,"*")</f>
        <v>1054073.78</v>
      </c>
      <c r="E64" s="47" t="str">
        <f>IF('Town Data'!G60&gt;9,'Town Data'!F60,"*")</f>
        <v>*</v>
      </c>
      <c r="F64" s="48">
        <f>IF('Town Data'!I60&gt;9,'Town Data'!H60,"*")</f>
        <v>10177299.58</v>
      </c>
      <c r="G64" s="46">
        <f>IF('Town Data'!K60&gt;9,'Town Data'!J60,"*")</f>
        <v>924934.97</v>
      </c>
      <c r="H64" s="47" t="str">
        <f>IF('Town Data'!M60&gt;9,'Town Data'!L60,"*")</f>
        <v>*</v>
      </c>
      <c r="I64" s="9">
        <f t="shared" si="0"/>
        <v>7.4853822864473382E-2</v>
      </c>
      <c r="J64" s="9">
        <f t="shared" si="1"/>
        <v>0.13961933994127182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2687394.74</v>
      </c>
      <c r="D65" s="50">
        <f>IF('Town Data'!E61&gt;9,'Town Data'!D61,"*")</f>
        <v>275723.15000000002</v>
      </c>
      <c r="E65" s="51" t="str">
        <f>IF('Town Data'!G61&gt;9,'Town Data'!F61,"*")</f>
        <v>*</v>
      </c>
      <c r="F65" s="50">
        <f>IF('Town Data'!I61&gt;9,'Town Data'!H61,"*")</f>
        <v>3160040.61</v>
      </c>
      <c r="G65" s="50">
        <f>IF('Town Data'!K61&gt;9,'Town Data'!J61,"*")</f>
        <v>210194.04</v>
      </c>
      <c r="H65" s="51" t="str">
        <f>IF('Town Data'!M61&gt;9,'Town Data'!L61,"*")</f>
        <v>*</v>
      </c>
      <c r="I65" s="22">
        <f t="shared" si="0"/>
        <v>-0.14956955568998198</v>
      </c>
      <c r="J65" s="22">
        <f t="shared" si="1"/>
        <v>0.31175531903759029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19995660.629999999</v>
      </c>
      <c r="D66" s="46">
        <f>IF('Town Data'!E62&gt;9,'Town Data'!D62,"*")</f>
        <v>4888031.0999999996</v>
      </c>
      <c r="E66" s="47">
        <f>IF('Town Data'!G62&gt;9,'Town Data'!F62,"*")</f>
        <v>75954.666666666628</v>
      </c>
      <c r="F66" s="48">
        <f>IF('Town Data'!I62&gt;9,'Town Data'!H62,"*")</f>
        <v>16338273.74</v>
      </c>
      <c r="G66" s="46">
        <f>IF('Town Data'!K62&gt;9,'Town Data'!J62,"*")</f>
        <v>3766007.88</v>
      </c>
      <c r="H66" s="47">
        <f>IF('Town Data'!M62&gt;9,'Town Data'!L62,"*")</f>
        <v>88344.333333333387</v>
      </c>
      <c r="I66" s="9">
        <f t="shared" si="0"/>
        <v>0.22385393635839515</v>
      </c>
      <c r="J66" s="9">
        <f t="shared" si="1"/>
        <v>0.29793437925573318</v>
      </c>
      <c r="K66" s="9">
        <f t="shared" si="2"/>
        <v>-0.1402429131466657</v>
      </c>
      <c r="L66" s="15"/>
    </row>
    <row r="67" spans="1:12" x14ac:dyDescent="0.25">
      <c r="A67" s="15"/>
      <c r="B67" s="27" t="str">
        <f>'Town Data'!A63</f>
        <v>NORTH HERO</v>
      </c>
      <c r="C67" s="49">
        <f>IF('Town Data'!C63&gt;9,'Town Data'!B63,"*")</f>
        <v>524129.76</v>
      </c>
      <c r="D67" s="50">
        <f>IF('Town Data'!E63&gt;9,'Town Data'!D63,"*")</f>
        <v>157786.87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4116813.62</v>
      </c>
      <c r="D68" s="46">
        <f>IF('Town Data'!E64&gt;9,'Town Data'!D64,"*")</f>
        <v>1420085.5</v>
      </c>
      <c r="E68" s="47" t="str">
        <f>IF('Town Data'!G64&gt;9,'Town Data'!F64,"*")</f>
        <v>*</v>
      </c>
      <c r="F68" s="48">
        <f>IF('Town Data'!I64&gt;9,'Town Data'!H64,"*")</f>
        <v>4927747.62</v>
      </c>
      <c r="G68" s="46">
        <f>IF('Town Data'!K64&gt;9,'Town Data'!J64,"*")</f>
        <v>1260049.46</v>
      </c>
      <c r="H68" s="47" t="str">
        <f>IF('Town Data'!M64&gt;9,'Town Data'!L64,"*")</f>
        <v>*</v>
      </c>
      <c r="I68" s="9">
        <f t="shared" si="0"/>
        <v>-0.16456484027483534</v>
      </c>
      <c r="J68" s="9">
        <f t="shared" si="1"/>
        <v>0.12700774460075562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10240186.48</v>
      </c>
      <c r="D69" s="50">
        <f>IF('Town Data'!E65&gt;9,'Town Data'!D65,"*")</f>
        <v>712309.68</v>
      </c>
      <c r="E69" s="51" t="str">
        <f>IF('Town Data'!G65&gt;9,'Town Data'!F65,"*")</f>
        <v>*</v>
      </c>
      <c r="F69" s="50">
        <f>IF('Town Data'!I65&gt;9,'Town Data'!H65,"*")</f>
        <v>7590911.6200000001</v>
      </c>
      <c r="G69" s="50">
        <f>IF('Town Data'!K65&gt;9,'Town Data'!J65,"*")</f>
        <v>860045.65</v>
      </c>
      <c r="H69" s="51" t="str">
        <f>IF('Town Data'!M65&gt;9,'Town Data'!L65,"*")</f>
        <v>*</v>
      </c>
      <c r="I69" s="22">
        <f t="shared" si="0"/>
        <v>0.34900615270238128</v>
      </c>
      <c r="J69" s="22">
        <f t="shared" si="1"/>
        <v>-0.17177689347071282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2184668.92</v>
      </c>
      <c r="D70" s="46">
        <f>IF('Town Data'!E66&gt;9,'Town Data'!D66,"*")</f>
        <v>732802.86</v>
      </c>
      <c r="E70" s="47" t="str">
        <f>IF('Town Data'!G66&gt;9,'Town Data'!F66,"*")</f>
        <v>*</v>
      </c>
      <c r="F70" s="48">
        <f>IF('Town Data'!I66&gt;9,'Town Data'!H66,"*")</f>
        <v>3454715.2</v>
      </c>
      <c r="G70" s="46">
        <f>IF('Town Data'!K66&gt;9,'Town Data'!J66,"*")</f>
        <v>835336.22</v>
      </c>
      <c r="H70" s="47" t="str">
        <f>IF('Town Data'!M66&gt;9,'Town Data'!L66,"*")</f>
        <v>*</v>
      </c>
      <c r="I70" s="9">
        <f t="shared" ref="I70:I133" si="3">IFERROR((C70-F70)/F70,"")</f>
        <v>-0.36762691176395673</v>
      </c>
      <c r="J70" s="9">
        <f t="shared" ref="J70:J133" si="4">IFERROR((D70-G70)/G70,"")</f>
        <v>-0.12274501876621606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2368711.4500000002</v>
      </c>
      <c r="D71" s="50">
        <f>IF('Town Data'!E67&gt;9,'Town Data'!D67,"*")</f>
        <v>859306.57</v>
      </c>
      <c r="E71" s="51" t="str">
        <f>IF('Town Data'!G67&gt;9,'Town Data'!F67,"*")</f>
        <v>*</v>
      </c>
      <c r="F71" s="50">
        <f>IF('Town Data'!I67&gt;9,'Town Data'!H67,"*")</f>
        <v>2310181.33</v>
      </c>
      <c r="G71" s="50">
        <f>IF('Town Data'!K67&gt;9,'Town Data'!J67,"*")</f>
        <v>681153.15</v>
      </c>
      <c r="H71" s="51" t="str">
        <f>IF('Town Data'!M67&gt;9,'Town Data'!L67,"*")</f>
        <v>*</v>
      </c>
      <c r="I71" s="22">
        <f t="shared" si="3"/>
        <v>2.5335725486102908E-2</v>
      </c>
      <c r="J71" s="22">
        <f t="shared" si="4"/>
        <v>0.26154679017486732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699149.99</v>
      </c>
      <c r="D72" s="46">
        <f>IF('Town Data'!E68&gt;9,'Town Data'!D68,"*")</f>
        <v>196471.35</v>
      </c>
      <c r="E72" s="47" t="str">
        <f>IF('Town Data'!G68&gt;9,'Town Data'!F68,"*")</f>
        <v>*</v>
      </c>
      <c r="F72" s="48">
        <f>IF('Town Data'!I68&gt;9,'Town Data'!H68,"*")</f>
        <v>832110.62</v>
      </c>
      <c r="G72" s="46">
        <f>IF('Town Data'!K68&gt;9,'Town Data'!J68,"*")</f>
        <v>217933.91</v>
      </c>
      <c r="H72" s="47" t="str">
        <f>IF('Town Data'!M68&gt;9,'Town Data'!L68,"*")</f>
        <v>*</v>
      </c>
      <c r="I72" s="9">
        <f t="shared" si="3"/>
        <v>-0.15978720473487049</v>
      </c>
      <c r="J72" s="9">
        <f t="shared" si="4"/>
        <v>-9.8481966390636486E-2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6673010.2599999998</v>
      </c>
      <c r="D73" s="50">
        <f>IF('Town Data'!E69&gt;9,'Town Data'!D69,"*")</f>
        <v>1674441.28</v>
      </c>
      <c r="E73" s="51" t="str">
        <f>IF('Town Data'!G69&gt;9,'Town Data'!F69,"*")</f>
        <v>*</v>
      </c>
      <c r="F73" s="50">
        <f>IF('Town Data'!I69&gt;9,'Town Data'!H69,"*")</f>
        <v>6740201.3099999996</v>
      </c>
      <c r="G73" s="50">
        <f>IF('Town Data'!K69&gt;9,'Town Data'!J69,"*")</f>
        <v>1679697.73</v>
      </c>
      <c r="H73" s="51">
        <f>IF('Town Data'!M69&gt;9,'Town Data'!L69,"*")</f>
        <v>13817.666666666657</v>
      </c>
      <c r="I73" s="22">
        <f t="shared" si="3"/>
        <v>-9.9687007716390916E-3</v>
      </c>
      <c r="J73" s="22">
        <f t="shared" si="4"/>
        <v>-3.1294023359786012E-3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5414795.1100000003</v>
      </c>
      <c r="D74" s="46">
        <f>IF('Town Data'!E70&gt;9,'Town Data'!D70,"*")</f>
        <v>353443.7</v>
      </c>
      <c r="E74" s="47" t="str">
        <f>IF('Town Data'!G70&gt;9,'Town Data'!F70,"*")</f>
        <v>*</v>
      </c>
      <c r="F74" s="48">
        <f>IF('Town Data'!I70&gt;9,'Town Data'!H70,"*")</f>
        <v>4931047.09</v>
      </c>
      <c r="G74" s="46">
        <f>IF('Town Data'!K70&gt;9,'Town Data'!J70,"*")</f>
        <v>306926.62</v>
      </c>
      <c r="H74" s="47" t="str">
        <f>IF('Town Data'!M70&gt;9,'Town Data'!L70,"*")</f>
        <v>*</v>
      </c>
      <c r="I74" s="9">
        <f t="shared" si="3"/>
        <v>9.810249449473428E-2</v>
      </c>
      <c r="J74" s="9">
        <f t="shared" si="4"/>
        <v>0.15155765896095952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7211706.0499999998</v>
      </c>
      <c r="D75" s="50">
        <f>IF('Town Data'!E71&gt;9,'Town Data'!D71,"*")</f>
        <v>2971790.64</v>
      </c>
      <c r="E75" s="51" t="str">
        <f>IF('Town Data'!G71&gt;9,'Town Data'!F71,"*")</f>
        <v>*</v>
      </c>
      <c r="F75" s="50">
        <f>IF('Town Data'!I71&gt;9,'Town Data'!H71,"*")</f>
        <v>6447313.8600000003</v>
      </c>
      <c r="G75" s="50">
        <f>IF('Town Data'!K71&gt;9,'Town Data'!J71,"*")</f>
        <v>2560586.31</v>
      </c>
      <c r="H75" s="51" t="str">
        <f>IF('Town Data'!M71&gt;9,'Town Data'!L71,"*")</f>
        <v>*</v>
      </c>
      <c r="I75" s="22">
        <f t="shared" si="3"/>
        <v>0.11855979196893006</v>
      </c>
      <c r="J75" s="22">
        <f t="shared" si="4"/>
        <v>0.16058991192528874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2630188.87</v>
      </c>
      <c r="D76" s="46">
        <f>IF('Town Data'!E72&gt;9,'Town Data'!D72,"*")</f>
        <v>402575.24</v>
      </c>
      <c r="E76" s="47" t="str">
        <f>IF('Town Data'!G72&gt;9,'Town Data'!F72,"*")</f>
        <v>*</v>
      </c>
      <c r="F76" s="48">
        <f>IF('Town Data'!I72&gt;9,'Town Data'!H72,"*")</f>
        <v>1444157.97</v>
      </c>
      <c r="G76" s="46">
        <f>IF('Town Data'!K72&gt;9,'Town Data'!J72,"*")</f>
        <v>301912.06</v>
      </c>
      <c r="H76" s="47" t="str">
        <f>IF('Town Data'!M72&gt;9,'Town Data'!L72,"*")</f>
        <v>*</v>
      </c>
      <c r="I76" s="9">
        <f t="shared" si="3"/>
        <v>0.82126119485391214</v>
      </c>
      <c r="J76" s="9">
        <f t="shared" si="4"/>
        <v>0.33341887700676809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4542153.24</v>
      </c>
      <c r="D77" s="50">
        <f>IF('Town Data'!E73&gt;9,'Town Data'!D73,"*")</f>
        <v>927958.81</v>
      </c>
      <c r="E77" s="51">
        <f>IF('Town Data'!G73&gt;9,'Town Data'!F73,"*")</f>
        <v>39713.166666666708</v>
      </c>
      <c r="F77" s="50">
        <f>IF('Town Data'!I73&gt;9,'Town Data'!H73,"*")</f>
        <v>4951561.88</v>
      </c>
      <c r="G77" s="50">
        <f>IF('Town Data'!K73&gt;9,'Town Data'!J73,"*")</f>
        <v>1045874.76</v>
      </c>
      <c r="H77" s="51">
        <f>IF('Town Data'!M73&gt;9,'Town Data'!L73,"*")</f>
        <v>66631.999999999942</v>
      </c>
      <c r="I77" s="22">
        <f t="shared" si="3"/>
        <v>-8.268272717213819E-2</v>
      </c>
      <c r="J77" s="22">
        <f t="shared" si="4"/>
        <v>-0.1127438528108279</v>
      </c>
      <c r="K77" s="22">
        <f t="shared" si="5"/>
        <v>-0.40399257613959144</v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5668764.4000000004</v>
      </c>
      <c r="D78" s="46">
        <f>IF('Town Data'!E74&gt;9,'Town Data'!D74,"*")</f>
        <v>912633.2</v>
      </c>
      <c r="E78" s="47" t="str">
        <f>IF('Town Data'!G74&gt;9,'Town Data'!F74,"*")</f>
        <v>*</v>
      </c>
      <c r="F78" s="48">
        <f>IF('Town Data'!I74&gt;9,'Town Data'!H74,"*")</f>
        <v>4674156.3</v>
      </c>
      <c r="G78" s="46">
        <f>IF('Town Data'!K74&gt;9,'Town Data'!J74,"*")</f>
        <v>1176477.03</v>
      </c>
      <c r="H78" s="47" t="str">
        <f>IF('Town Data'!M74&gt;9,'Town Data'!L74,"*")</f>
        <v>*</v>
      </c>
      <c r="I78" s="9">
        <f t="shared" si="3"/>
        <v>0.21278879784144158</v>
      </c>
      <c r="J78" s="9">
        <f t="shared" si="4"/>
        <v>-0.22426602753136632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34321514.759999998</v>
      </c>
      <c r="D79" s="50">
        <f>IF('Town Data'!E75&gt;9,'Town Data'!D75,"*")</f>
        <v>14239863.98</v>
      </c>
      <c r="E79" s="51">
        <f>IF('Town Data'!G75&gt;9,'Town Data'!F75,"*")</f>
        <v>564550.83333333326</v>
      </c>
      <c r="F79" s="50">
        <f>IF('Town Data'!I75&gt;9,'Town Data'!H75,"*")</f>
        <v>34279264.810000002</v>
      </c>
      <c r="G79" s="50">
        <f>IF('Town Data'!K75&gt;9,'Town Data'!J75,"*")</f>
        <v>12620800.4</v>
      </c>
      <c r="H79" s="51">
        <f>IF('Town Data'!M75&gt;9,'Town Data'!L75,"*")</f>
        <v>516659.33333333337</v>
      </c>
      <c r="I79" s="22">
        <f t="shared" si="3"/>
        <v>1.2325220576979909E-3</v>
      </c>
      <c r="J79" s="22">
        <f t="shared" si="4"/>
        <v>0.12828533283831983</v>
      </c>
      <c r="K79" s="22">
        <f t="shared" si="5"/>
        <v>9.2694541470910968E-2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26004555.77</v>
      </c>
      <c r="D80" s="46">
        <f>IF('Town Data'!E76&gt;9,'Town Data'!D76,"*")</f>
        <v>14021229.25</v>
      </c>
      <c r="E80" s="47">
        <f>IF('Town Data'!G76&gt;9,'Town Data'!F76,"*")</f>
        <v>779492.66666666698</v>
      </c>
      <c r="F80" s="48">
        <f>IF('Town Data'!I76&gt;9,'Town Data'!H76,"*")</f>
        <v>25062649.690000001</v>
      </c>
      <c r="G80" s="46">
        <f>IF('Town Data'!K76&gt;9,'Town Data'!J76,"*")</f>
        <v>11792443.49</v>
      </c>
      <c r="H80" s="47">
        <f>IF('Town Data'!M76&gt;9,'Town Data'!L76,"*")</f>
        <v>537076.49999999988</v>
      </c>
      <c r="I80" s="9">
        <f t="shared" si="3"/>
        <v>3.7582063016099163E-2</v>
      </c>
      <c r="J80" s="9">
        <f t="shared" si="4"/>
        <v>0.18900118214600831</v>
      </c>
      <c r="K80" s="9">
        <f t="shared" si="5"/>
        <v>0.45136245333144748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10593654.960000001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7681441.7199999997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0.37912326177227068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26839695.82</v>
      </c>
      <c r="D82" s="46">
        <f>IF('Town Data'!E78&gt;9,'Town Data'!D78,"*")</f>
        <v>4749390.8899999997</v>
      </c>
      <c r="E82" s="47">
        <f>IF('Town Data'!G78&gt;9,'Town Data'!F78,"*")</f>
        <v>29178.166666666697</v>
      </c>
      <c r="F82" s="48">
        <f>IF('Town Data'!I78&gt;9,'Town Data'!H78,"*")</f>
        <v>21178773.620000001</v>
      </c>
      <c r="G82" s="46">
        <f>IF('Town Data'!K78&gt;9,'Town Data'!J78,"*")</f>
        <v>4518750.04</v>
      </c>
      <c r="H82" s="47">
        <f>IF('Town Data'!M78&gt;9,'Town Data'!L78,"*")</f>
        <v>60703.999999999993</v>
      </c>
      <c r="I82" s="9">
        <f t="shared" si="3"/>
        <v>0.26729225693475256</v>
      </c>
      <c r="J82" s="9">
        <f t="shared" si="4"/>
        <v>5.1040851553718521E-2</v>
      </c>
      <c r="K82" s="9">
        <f t="shared" si="5"/>
        <v>-0.51933700140572781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111805655.84</v>
      </c>
      <c r="D83" s="50">
        <f>IF('Town Data'!E79&gt;9,'Town Data'!D79,"*")</f>
        <v>28219764.52</v>
      </c>
      <c r="E83" s="51">
        <f>IF('Town Data'!G79&gt;9,'Town Data'!F79,"*")</f>
        <v>1621226.166666667</v>
      </c>
      <c r="F83" s="50">
        <f>IF('Town Data'!I79&gt;9,'Town Data'!H79,"*")</f>
        <v>118521587.16</v>
      </c>
      <c r="G83" s="50">
        <f>IF('Town Data'!K79&gt;9,'Town Data'!J79,"*")</f>
        <v>29725300.77</v>
      </c>
      <c r="H83" s="51">
        <f>IF('Town Data'!M79&gt;9,'Town Data'!L79,"*")</f>
        <v>1605291.0000000009</v>
      </c>
      <c r="I83" s="22">
        <f t="shared" si="3"/>
        <v>-5.6664203382070143E-2</v>
      </c>
      <c r="J83" s="22">
        <f t="shared" si="4"/>
        <v>-5.0648310059134852E-2</v>
      </c>
      <c r="K83" s="22">
        <f t="shared" si="5"/>
        <v>9.9266529661388731E-3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1574455.46</v>
      </c>
      <c r="D84" s="48">
        <f>IF('Town Data'!E80&gt;9,'Town Data'!D80,"*")</f>
        <v>760394.73</v>
      </c>
      <c r="E84" s="55" t="str">
        <f>IF('Town Data'!G80&gt;9,'Town Data'!F80,"*")</f>
        <v>*</v>
      </c>
      <c r="F84" s="48">
        <f>IF('Town Data'!I80&gt;9,'Town Data'!H80,"*")</f>
        <v>1664427.18</v>
      </c>
      <c r="G84" s="46">
        <f>IF('Town Data'!K80&gt;9,'Town Data'!J80,"*")</f>
        <v>605422.53</v>
      </c>
      <c r="H84" s="47" t="str">
        <f>IF('Town Data'!M80&gt;9,'Town Data'!L80,"*")</f>
        <v>*</v>
      </c>
      <c r="I84" s="9">
        <f t="shared" si="3"/>
        <v>-5.4055666166182154E-2</v>
      </c>
      <c r="J84" s="9">
        <f t="shared" si="4"/>
        <v>0.25597362556031727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11031348.060000001</v>
      </c>
      <c r="D85" s="50">
        <f>IF('Town Data'!E81&gt;9,'Town Data'!D81,"*")</f>
        <v>5150749.67</v>
      </c>
      <c r="E85" s="51">
        <f>IF('Town Data'!G81&gt;9,'Town Data'!F81,"*")</f>
        <v>74724.5</v>
      </c>
      <c r="F85" s="50">
        <f>IF('Town Data'!I81&gt;9,'Town Data'!H81,"*")</f>
        <v>10856024.189999999</v>
      </c>
      <c r="G85" s="50">
        <f>IF('Town Data'!K81&gt;9,'Town Data'!J81,"*")</f>
        <v>5027950.55</v>
      </c>
      <c r="H85" s="51">
        <f>IF('Town Data'!M81&gt;9,'Town Data'!L81,"*")</f>
        <v>97381.666666666599</v>
      </c>
      <c r="I85" s="22">
        <f t="shared" si="3"/>
        <v>1.6149915192847506E-2</v>
      </c>
      <c r="J85" s="22">
        <f t="shared" si="4"/>
        <v>2.442329509386287E-2</v>
      </c>
      <c r="K85" s="22">
        <f t="shared" si="5"/>
        <v>-0.23266357459480683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39172632.329999998</v>
      </c>
      <c r="D86" s="46">
        <f>IF('Town Data'!E82&gt;9,'Town Data'!D82,"*")</f>
        <v>3958347.69</v>
      </c>
      <c r="E86" s="47">
        <f>IF('Town Data'!G82&gt;9,'Town Data'!F82,"*")</f>
        <v>128400.49999999997</v>
      </c>
      <c r="F86" s="48">
        <f>IF('Town Data'!I82&gt;9,'Town Data'!H82,"*")</f>
        <v>52824109.200000003</v>
      </c>
      <c r="G86" s="46">
        <f>IF('Town Data'!K82&gt;9,'Town Data'!J82,"*")</f>
        <v>3670221.22</v>
      </c>
      <c r="H86" s="47">
        <f>IF('Town Data'!M82&gt;9,'Town Data'!L82,"*")</f>
        <v>269904.16666666634</v>
      </c>
      <c r="I86" s="9">
        <f t="shared" si="3"/>
        <v>-0.25843269440310795</v>
      </c>
      <c r="J86" s="9">
        <f t="shared" si="4"/>
        <v>7.8503842882800323E-2</v>
      </c>
      <c r="K86" s="9">
        <f t="shared" si="5"/>
        <v>-0.52427373913580388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33129926.170000002</v>
      </c>
      <c r="D87" s="50">
        <f>IF('Town Data'!E83&gt;9,'Town Data'!D83,"*")</f>
        <v>9325626.3399999999</v>
      </c>
      <c r="E87" s="51">
        <f>IF('Town Data'!G83&gt;9,'Town Data'!F83,"*")</f>
        <v>56395.666666666635</v>
      </c>
      <c r="F87" s="50">
        <f>IF('Town Data'!I83&gt;9,'Town Data'!H83,"*")</f>
        <v>31394553.969999999</v>
      </c>
      <c r="G87" s="50">
        <f>IF('Town Data'!K83&gt;9,'Town Data'!J83,"*")</f>
        <v>8290674.79</v>
      </c>
      <c r="H87" s="51">
        <f>IF('Town Data'!M83&gt;9,'Town Data'!L83,"*")</f>
        <v>58966.833333333401</v>
      </c>
      <c r="I87" s="22">
        <f t="shared" si="3"/>
        <v>5.5276217705092723E-2</v>
      </c>
      <c r="J87" s="22">
        <f t="shared" si="4"/>
        <v>0.12483321034957635</v>
      </c>
      <c r="K87" s="22">
        <f t="shared" si="5"/>
        <v>-4.3603607677763993E-2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19897078.489999998</v>
      </c>
      <c r="D88" s="46">
        <f>IF('Town Data'!E84&gt;9,'Town Data'!D84,"*")</f>
        <v>7008213.8700000001</v>
      </c>
      <c r="E88" s="47">
        <f>IF('Town Data'!G84&gt;9,'Town Data'!F84,"*")</f>
        <v>76919.333333333256</v>
      </c>
      <c r="F88" s="48">
        <f>IF('Town Data'!I84&gt;9,'Town Data'!H84,"*")</f>
        <v>19168743.350000001</v>
      </c>
      <c r="G88" s="46">
        <f>IF('Town Data'!K84&gt;9,'Town Data'!J84,"*")</f>
        <v>6807465.5499999998</v>
      </c>
      <c r="H88" s="47">
        <f>IF('Town Data'!M84&gt;9,'Town Data'!L84,"*")</f>
        <v>141338.16666666669</v>
      </c>
      <c r="I88" s="9">
        <f t="shared" si="3"/>
        <v>3.7995977446273067E-2</v>
      </c>
      <c r="J88" s="9">
        <f t="shared" si="4"/>
        <v>2.948943605010242E-2</v>
      </c>
      <c r="K88" s="9">
        <f t="shared" si="5"/>
        <v>-0.45577804532628075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9114142.8900000006</v>
      </c>
      <c r="D89" s="50">
        <f>IF('Town Data'!E85&gt;9,'Town Data'!D85,"*")</f>
        <v>3868603.91</v>
      </c>
      <c r="E89" s="51">
        <f>IF('Town Data'!G85&gt;9,'Town Data'!F85,"*")</f>
        <v>182666.99999999994</v>
      </c>
      <c r="F89" s="50">
        <f>IF('Town Data'!I85&gt;9,'Town Data'!H85,"*")</f>
        <v>9598036.6799999997</v>
      </c>
      <c r="G89" s="50">
        <f>IF('Town Data'!K85&gt;9,'Town Data'!J85,"*")</f>
        <v>4048935.12</v>
      </c>
      <c r="H89" s="51">
        <f>IF('Town Data'!M85&gt;9,'Town Data'!L85,"*")</f>
        <v>473396.16666666634</v>
      </c>
      <c r="I89" s="22">
        <f t="shared" si="3"/>
        <v>-5.0415913809572888E-2</v>
      </c>
      <c r="J89" s="22">
        <f t="shared" si="4"/>
        <v>-4.4537935199119701E-2</v>
      </c>
      <c r="K89" s="22">
        <f t="shared" si="5"/>
        <v>-0.61413502503364858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14341769.42</v>
      </c>
      <c r="D90" s="46">
        <f>IF('Town Data'!E86&gt;9,'Town Data'!D86,"*")</f>
        <v>3605004.33</v>
      </c>
      <c r="E90" s="47" t="str">
        <f>IF('Town Data'!G86&gt;9,'Town Data'!F86,"*")</f>
        <v>*</v>
      </c>
      <c r="F90" s="48">
        <f>IF('Town Data'!I86&gt;9,'Town Data'!H86,"*")</f>
        <v>14766923.060000001</v>
      </c>
      <c r="G90" s="46">
        <f>IF('Town Data'!K86&gt;9,'Town Data'!J86,"*")</f>
        <v>3020034.55</v>
      </c>
      <c r="H90" s="47">
        <f>IF('Town Data'!M86&gt;9,'Town Data'!L86,"*")</f>
        <v>48065.833333333365</v>
      </c>
      <c r="I90" s="9">
        <f t="shared" si="3"/>
        <v>-2.8790942992832292E-2</v>
      </c>
      <c r="J90" s="9">
        <f t="shared" si="4"/>
        <v>0.19369638668537759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1265431.98</v>
      </c>
      <c r="D91" s="50">
        <f>IF('Town Data'!E87&gt;9,'Town Data'!D87,"*")</f>
        <v>686722.28</v>
      </c>
      <c r="E91" s="51" t="str">
        <f>IF('Town Data'!G87&gt;9,'Town Data'!F87,"*")</f>
        <v>*</v>
      </c>
      <c r="F91" s="50">
        <f>IF('Town Data'!I87&gt;9,'Town Data'!H87,"*")</f>
        <v>1241977.56</v>
      </c>
      <c r="G91" s="50">
        <f>IF('Town Data'!K87&gt;9,'Town Data'!J87,"*")</f>
        <v>618302.04</v>
      </c>
      <c r="H91" s="51" t="str">
        <f>IF('Town Data'!M87&gt;9,'Town Data'!L87,"*")</f>
        <v>*</v>
      </c>
      <c r="I91" s="22">
        <f t="shared" si="3"/>
        <v>1.8884737337766331E-2</v>
      </c>
      <c r="J91" s="22">
        <f t="shared" si="4"/>
        <v>0.11065827956834816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1278107.56</v>
      </c>
      <c r="D92" s="46">
        <f>IF('Town Data'!E88&gt;9,'Town Data'!D88,"*")</f>
        <v>336424.69</v>
      </c>
      <c r="E92" s="47" t="str">
        <f>IF('Town Data'!G88&gt;9,'Town Data'!F88,"*")</f>
        <v>*</v>
      </c>
      <c r="F92" s="48">
        <f>IF('Town Data'!I88&gt;9,'Town Data'!H88,"*")</f>
        <v>1636485.97</v>
      </c>
      <c r="G92" s="46">
        <f>IF('Town Data'!K88&gt;9,'Town Data'!J88,"*")</f>
        <v>315744.14</v>
      </c>
      <c r="H92" s="47" t="str">
        <f>IF('Town Data'!M88&gt;9,'Town Data'!L88,"*")</f>
        <v>*</v>
      </c>
      <c r="I92" s="9">
        <f t="shared" si="3"/>
        <v>-0.21899265656399114</v>
      </c>
      <c r="J92" s="9">
        <f t="shared" si="4"/>
        <v>6.549781098075165E-2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>
        <f>IF('Town Data'!C89&gt;9,'Town Data'!B89,"*")</f>
        <v>2026628.08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1156765.46</v>
      </c>
      <c r="G93" s="50">
        <f>IF('Town Data'!K89&gt;9,'Town Data'!J89,"*")</f>
        <v>230599.25</v>
      </c>
      <c r="H93" s="51" t="str">
        <f>IF('Town Data'!M89&gt;9,'Town Data'!L89,"*")</f>
        <v>*</v>
      </c>
      <c r="I93" s="22">
        <f t="shared" si="3"/>
        <v>0.7519783828953539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7160101.8600000003</v>
      </c>
      <c r="D94" s="46">
        <f>IF('Town Data'!E90&gt;9,'Town Data'!D90,"*")</f>
        <v>1774003.21</v>
      </c>
      <c r="E94" s="47">
        <f>IF('Town Data'!G90&gt;9,'Town Data'!F90,"*")</f>
        <v>297144.00000000035</v>
      </c>
      <c r="F94" s="48">
        <f>IF('Town Data'!I90&gt;9,'Town Data'!H90,"*")</f>
        <v>15359691.199999999</v>
      </c>
      <c r="G94" s="46">
        <f>IF('Town Data'!K90&gt;9,'Town Data'!J90,"*")</f>
        <v>1769576.68</v>
      </c>
      <c r="H94" s="47">
        <f>IF('Town Data'!M90&gt;9,'Town Data'!L90,"*")</f>
        <v>231747.66666666672</v>
      </c>
      <c r="I94" s="9">
        <f t="shared" si="3"/>
        <v>-0.53383816336099255</v>
      </c>
      <c r="J94" s="9">
        <f t="shared" si="4"/>
        <v>2.5014626662010647E-3</v>
      </c>
      <c r="K94" s="9">
        <f t="shared" si="5"/>
        <v>0.28218766675824258</v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1971721.81</v>
      </c>
      <c r="D95" s="50">
        <f>IF('Town Data'!E91&gt;9,'Town Data'!D91,"*")</f>
        <v>723189.05</v>
      </c>
      <c r="E95" s="51" t="str">
        <f>IF('Town Data'!G91&gt;9,'Town Data'!F91,"*")</f>
        <v>*</v>
      </c>
      <c r="F95" s="50">
        <f>IF('Town Data'!I91&gt;9,'Town Data'!H91,"*")</f>
        <v>941492.93</v>
      </c>
      <c r="G95" s="50">
        <f>IF('Town Data'!K91&gt;9,'Town Data'!J91,"*")</f>
        <v>420432.82</v>
      </c>
      <c r="H95" s="51" t="str">
        <f>IF('Town Data'!M91&gt;9,'Town Data'!L91,"*")</f>
        <v>*</v>
      </c>
      <c r="I95" s="22">
        <f t="shared" si="3"/>
        <v>1.0942502563455256</v>
      </c>
      <c r="J95" s="22">
        <f t="shared" si="4"/>
        <v>0.72010608020563194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7382827.9100000001</v>
      </c>
      <c r="D96" s="46">
        <f>IF('Town Data'!E92&gt;9,'Town Data'!D92,"*")</f>
        <v>3144692.81</v>
      </c>
      <c r="E96" s="47" t="str">
        <f>IF('Town Data'!G92&gt;9,'Town Data'!F92,"*")</f>
        <v>*</v>
      </c>
      <c r="F96" s="48">
        <f>IF('Town Data'!I92&gt;9,'Town Data'!H92,"*")</f>
        <v>7558442.6900000004</v>
      </c>
      <c r="G96" s="46">
        <f>IF('Town Data'!K92&gt;9,'Town Data'!J92,"*")</f>
        <v>2968750.84</v>
      </c>
      <c r="H96" s="47" t="str">
        <f>IF('Town Data'!M92&gt;9,'Town Data'!L92,"*")</f>
        <v>*</v>
      </c>
      <c r="I96" s="9">
        <f t="shared" si="3"/>
        <v>-2.3234254356700065E-2</v>
      </c>
      <c r="J96" s="9">
        <f t="shared" si="4"/>
        <v>5.9264646810171587E-2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2939565.01</v>
      </c>
      <c r="D97" s="50">
        <f>IF('Town Data'!E93&gt;9,'Town Data'!D93,"*")</f>
        <v>761861.15</v>
      </c>
      <c r="E97" s="51" t="str">
        <f>IF('Town Data'!G93&gt;9,'Town Data'!F93,"*")</f>
        <v>*</v>
      </c>
      <c r="F97" s="50">
        <f>IF('Town Data'!I93&gt;9,'Town Data'!H93,"*")</f>
        <v>2756377.38</v>
      </c>
      <c r="G97" s="50">
        <f>IF('Town Data'!K93&gt;9,'Town Data'!J93,"*")</f>
        <v>684012.81</v>
      </c>
      <c r="H97" s="51" t="str">
        <f>IF('Town Data'!M93&gt;9,'Town Data'!L93,"*")</f>
        <v>*</v>
      </c>
      <c r="I97" s="22">
        <f t="shared" si="3"/>
        <v>6.6459560773205847E-2</v>
      </c>
      <c r="J97" s="22">
        <f t="shared" si="4"/>
        <v>0.1138112311083764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7964293.8799999999</v>
      </c>
      <c r="D98" s="46">
        <f>IF('Town Data'!E94&gt;9,'Town Data'!D94,"*")</f>
        <v>3292885.03</v>
      </c>
      <c r="E98" s="47">
        <f>IF('Town Data'!G94&gt;9,'Town Data'!F94,"*")</f>
        <v>972769.33333333326</v>
      </c>
      <c r="F98" s="48">
        <f>IF('Town Data'!I94&gt;9,'Town Data'!H94,"*")</f>
        <v>7649947.5199999996</v>
      </c>
      <c r="G98" s="46">
        <f>IF('Town Data'!K94&gt;9,'Town Data'!J94,"*")</f>
        <v>3173395.78</v>
      </c>
      <c r="H98" s="47">
        <f>IF('Town Data'!M94&gt;9,'Town Data'!L94,"*")</f>
        <v>425954.5</v>
      </c>
      <c r="I98" s="9">
        <f t="shared" si="3"/>
        <v>4.1091309342733945E-2</v>
      </c>
      <c r="J98" s="9">
        <f t="shared" si="4"/>
        <v>3.7653434454368626E-2</v>
      </c>
      <c r="K98" s="9">
        <f t="shared" si="5"/>
        <v>1.2837400082246655</v>
      </c>
      <c r="L98" s="15"/>
    </row>
    <row r="99" spans="1:12" x14ac:dyDescent="0.25">
      <c r="A99" s="15"/>
      <c r="B99" s="27" t="str">
        <f>'Town Data'!A95</f>
        <v>WATERFORD</v>
      </c>
      <c r="C99" s="49">
        <f>IF('Town Data'!C95&gt;9,'Town Data'!B95,"*")</f>
        <v>1785106.63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910473.1</v>
      </c>
      <c r="G99" s="50">
        <f>IF('Town Data'!K95&gt;9,'Town Data'!J95,"*")</f>
        <v>201168.03</v>
      </c>
      <c r="H99" s="51" t="str">
        <f>IF('Town Data'!M95&gt;9,'Town Data'!L95,"*")</f>
        <v>*</v>
      </c>
      <c r="I99" s="22">
        <f t="shared" si="3"/>
        <v>0.96063632192977466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WEATHERSFIELD</v>
      </c>
      <c r="C100" s="49">
        <f>IF('Town Data'!C96&gt;9,'Town Data'!B96,"*")</f>
        <v>1170078.56</v>
      </c>
      <c r="D100" s="50">
        <f>IF('Town Data'!E96&gt;9,'Town Data'!D96,"*")</f>
        <v>330593.53999999998</v>
      </c>
      <c r="E100" s="51" t="str">
        <f>IF('Town Data'!G96&gt;9,'Town Data'!F96,"*")</f>
        <v>*</v>
      </c>
      <c r="F100" s="50">
        <f>IF('Town Data'!I96&gt;9,'Town Data'!H96,"*")</f>
        <v>1385628.75</v>
      </c>
      <c r="G100" s="50">
        <f>IF('Town Data'!K96&gt;9,'Town Data'!J96,"*")</f>
        <v>341849.11</v>
      </c>
      <c r="H100" s="51" t="str">
        <f>IF('Town Data'!M96&gt;9,'Town Data'!L96,"*")</f>
        <v>*</v>
      </c>
      <c r="I100" s="22">
        <f t="shared" si="3"/>
        <v>-0.15556128580617279</v>
      </c>
      <c r="J100" s="22">
        <f t="shared" si="4"/>
        <v>-3.2925550106010247E-2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 RUTLAND</v>
      </c>
      <c r="C101" s="49">
        <f>IF('Town Data'!C97&gt;9,'Town Data'!B97,"*")</f>
        <v>4321403.33</v>
      </c>
      <c r="D101" s="50">
        <f>IF('Town Data'!E97&gt;9,'Town Data'!D97,"*")</f>
        <v>1113316.32</v>
      </c>
      <c r="E101" s="51" t="str">
        <f>IF('Town Data'!G97&gt;9,'Town Data'!F97,"*")</f>
        <v>*</v>
      </c>
      <c r="F101" s="50">
        <f>IF('Town Data'!I97&gt;9,'Town Data'!H97,"*")</f>
        <v>4057174.3</v>
      </c>
      <c r="G101" s="50">
        <f>IF('Town Data'!K97&gt;9,'Town Data'!J97,"*")</f>
        <v>979852.16</v>
      </c>
      <c r="H101" s="51" t="str">
        <f>IF('Town Data'!M97&gt;9,'Town Data'!L97,"*")</f>
        <v>*</v>
      </c>
      <c r="I101" s="22">
        <f t="shared" si="3"/>
        <v>6.5126368862190684E-2</v>
      </c>
      <c r="J101" s="22">
        <f t="shared" si="4"/>
        <v>0.13620846638741912</v>
      </c>
      <c r="K101" s="22" t="str">
        <f t="shared" si="5"/>
        <v/>
      </c>
      <c r="L101" s="15"/>
    </row>
    <row r="102" spans="1:12" x14ac:dyDescent="0.25">
      <c r="B102" s="27" t="str">
        <f>'Town Data'!A98</f>
        <v>WESTMINSTER</v>
      </c>
      <c r="C102" s="49">
        <f>IF('Town Data'!C98&gt;9,'Town Data'!B98,"*")</f>
        <v>3062945.21</v>
      </c>
      <c r="D102" s="50">
        <f>IF('Town Data'!E98&gt;9,'Town Data'!D98,"*")</f>
        <v>677897.07</v>
      </c>
      <c r="E102" s="51" t="str">
        <f>IF('Town Data'!G98&gt;9,'Town Data'!F98,"*")</f>
        <v>*</v>
      </c>
      <c r="F102" s="50">
        <f>IF('Town Data'!I98&gt;9,'Town Data'!H98,"*")</f>
        <v>3326390.95</v>
      </c>
      <c r="G102" s="50">
        <f>IF('Town Data'!K98&gt;9,'Town Data'!J98,"*")</f>
        <v>607768.04</v>
      </c>
      <c r="H102" s="51" t="str">
        <f>IF('Town Data'!M98&gt;9,'Town Data'!L98,"*")</f>
        <v>*</v>
      </c>
      <c r="I102" s="22">
        <f t="shared" si="3"/>
        <v>-7.9198670258527545E-2</v>
      </c>
      <c r="J102" s="22">
        <f t="shared" si="4"/>
        <v>0.11538782131419728</v>
      </c>
      <c r="K102" s="22" t="str">
        <f t="shared" si="5"/>
        <v/>
      </c>
      <c r="L102" s="15"/>
    </row>
    <row r="103" spans="1:12" x14ac:dyDescent="0.25">
      <c r="B103" s="27" t="str">
        <f>'Town Data'!A99</f>
        <v>WHITINGHAM</v>
      </c>
      <c r="C103" s="49" t="str">
        <f>IF('Town Data'!C99&gt;9,'Town Data'!B99,"*")</f>
        <v>*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303914.03000000003</v>
      </c>
      <c r="G103" s="50">
        <f>IF('Town Data'!K99&gt;9,'Town Data'!J99,"*")</f>
        <v>126880.61</v>
      </c>
      <c r="H103" s="51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WILLIAMSTOWN</v>
      </c>
      <c r="C104" s="49">
        <f>IF('Town Data'!C100&gt;9,'Town Data'!B100,"*")</f>
        <v>1374939.72</v>
      </c>
      <c r="D104" s="50">
        <f>IF('Town Data'!E100&gt;9,'Town Data'!D100,"*")</f>
        <v>463968.5</v>
      </c>
      <c r="E104" s="51" t="str">
        <f>IF('Town Data'!G100&gt;9,'Town Data'!F100,"*")</f>
        <v>*</v>
      </c>
      <c r="F104" s="50">
        <f>IF('Town Data'!I100&gt;9,'Town Data'!H100,"*")</f>
        <v>1516627.61</v>
      </c>
      <c r="G104" s="50">
        <f>IF('Town Data'!K100&gt;9,'Town Data'!J100,"*")</f>
        <v>461980.62</v>
      </c>
      <c r="H104" s="51" t="str">
        <f>IF('Town Data'!M100&gt;9,'Town Data'!L100,"*")</f>
        <v>*</v>
      </c>
      <c r="I104" s="22">
        <f t="shared" si="3"/>
        <v>-9.3422992609240529E-2</v>
      </c>
      <c r="J104" s="22">
        <f t="shared" si="4"/>
        <v>4.3029510631853009E-3</v>
      </c>
      <c r="K104" s="22" t="str">
        <f t="shared" si="5"/>
        <v/>
      </c>
      <c r="L104" s="15"/>
    </row>
    <row r="105" spans="1:12" x14ac:dyDescent="0.25">
      <c r="B105" s="27" t="str">
        <f>'Town Data'!A101</f>
        <v>WILLISTON</v>
      </c>
      <c r="C105" s="49">
        <f>IF('Town Data'!C101&gt;9,'Town Data'!B101,"*")</f>
        <v>74647511.819999993</v>
      </c>
      <c r="D105" s="50">
        <f>IF('Town Data'!E101&gt;9,'Town Data'!D101,"*")</f>
        <v>39410860.75</v>
      </c>
      <c r="E105" s="51">
        <f>IF('Town Data'!G101&gt;9,'Town Data'!F101,"*")</f>
        <v>1500237</v>
      </c>
      <c r="F105" s="50">
        <f>IF('Town Data'!I101&gt;9,'Town Data'!H101,"*")</f>
        <v>74660308.329999998</v>
      </c>
      <c r="G105" s="50">
        <f>IF('Town Data'!K101&gt;9,'Town Data'!J101,"*")</f>
        <v>36583082.259999998</v>
      </c>
      <c r="H105" s="51">
        <f>IF('Town Data'!M101&gt;9,'Town Data'!L101,"*")</f>
        <v>1322102</v>
      </c>
      <c r="I105" s="22">
        <f t="shared" si="3"/>
        <v>-1.7139642584175442E-4</v>
      </c>
      <c r="J105" s="22">
        <f t="shared" si="4"/>
        <v>7.7297436828932808E-2</v>
      </c>
      <c r="K105" s="22">
        <f t="shared" si="5"/>
        <v>0.13473620038393408</v>
      </c>
      <c r="L105" s="15"/>
    </row>
    <row r="106" spans="1:12" x14ac:dyDescent="0.25">
      <c r="B106" s="27" t="str">
        <f>'Town Data'!A102</f>
        <v>WILMINGTON</v>
      </c>
      <c r="C106" s="49">
        <f>IF('Town Data'!C102&gt;9,'Town Data'!B102,"*")</f>
        <v>3723899.55</v>
      </c>
      <c r="D106" s="50">
        <f>IF('Town Data'!E102&gt;9,'Town Data'!D102,"*")</f>
        <v>1280612.97</v>
      </c>
      <c r="E106" s="51" t="str">
        <f>IF('Town Data'!G102&gt;9,'Town Data'!F102,"*")</f>
        <v>*</v>
      </c>
      <c r="F106" s="50">
        <f>IF('Town Data'!I102&gt;9,'Town Data'!H102,"*")</f>
        <v>2996115.64</v>
      </c>
      <c r="G106" s="50">
        <f>IF('Town Data'!K102&gt;9,'Town Data'!J102,"*")</f>
        <v>1005222.15</v>
      </c>
      <c r="H106" s="51" t="str">
        <f>IF('Town Data'!M102&gt;9,'Town Data'!L102,"*")</f>
        <v>*</v>
      </c>
      <c r="I106" s="22">
        <f t="shared" si="3"/>
        <v>0.24290915219814402</v>
      </c>
      <c r="J106" s="22">
        <f t="shared" si="4"/>
        <v>0.27396015895590836</v>
      </c>
      <c r="K106" s="22" t="str">
        <f t="shared" si="5"/>
        <v/>
      </c>
      <c r="L106" s="15"/>
    </row>
    <row r="107" spans="1:12" x14ac:dyDescent="0.25">
      <c r="B107" s="27" t="str">
        <f>'Town Data'!A103</f>
        <v>WINDSOR</v>
      </c>
      <c r="C107" s="49">
        <f>IF('Town Data'!C103&gt;9,'Town Data'!B103,"*")</f>
        <v>2784157.18</v>
      </c>
      <c r="D107" s="50">
        <f>IF('Town Data'!E103&gt;9,'Town Data'!D103,"*")</f>
        <v>1023375.45</v>
      </c>
      <c r="E107" s="51">
        <f>IF('Town Data'!G103&gt;9,'Town Data'!F103,"*")</f>
        <v>22842.499999999967</v>
      </c>
      <c r="F107" s="50">
        <f>IF('Town Data'!I103&gt;9,'Town Data'!H103,"*")</f>
        <v>2560334.89</v>
      </c>
      <c r="G107" s="50">
        <f>IF('Town Data'!K103&gt;9,'Town Data'!J103,"*")</f>
        <v>991763.13</v>
      </c>
      <c r="H107" s="51">
        <f>IF('Town Data'!M103&gt;9,'Town Data'!L103,"*")</f>
        <v>34426.999999999978</v>
      </c>
      <c r="I107" s="22">
        <f t="shared" si="3"/>
        <v>8.7419146172710252E-2</v>
      </c>
      <c r="J107" s="22">
        <f t="shared" si="4"/>
        <v>3.1874869153484205E-2</v>
      </c>
      <c r="K107" s="22">
        <f t="shared" si="5"/>
        <v>-0.33649461178726053</v>
      </c>
      <c r="L107" s="15"/>
    </row>
    <row r="108" spans="1:12" x14ac:dyDescent="0.25">
      <c r="B108" s="27" t="str">
        <f>'Town Data'!A104</f>
        <v>WINHALL</v>
      </c>
      <c r="C108" s="49">
        <f>IF('Town Data'!C104&gt;9,'Town Data'!B104,"*")</f>
        <v>1011789.83</v>
      </c>
      <c r="D108" s="50">
        <f>IF('Town Data'!E104&gt;9,'Town Data'!D104,"*")</f>
        <v>745991.23</v>
      </c>
      <c r="E108" s="51" t="str">
        <f>IF('Town Data'!G104&gt;9,'Town Data'!F104,"*")</f>
        <v>*</v>
      </c>
      <c r="F108" s="50">
        <f>IF('Town Data'!I104&gt;9,'Town Data'!H104,"*")</f>
        <v>705108.1</v>
      </c>
      <c r="G108" s="50">
        <f>IF('Town Data'!K104&gt;9,'Town Data'!J104,"*")</f>
        <v>476955.24</v>
      </c>
      <c r="H108" s="51" t="str">
        <f>IF('Town Data'!M104&gt;9,'Town Data'!L104,"*")</f>
        <v>*</v>
      </c>
      <c r="I108" s="22">
        <f t="shared" si="3"/>
        <v>0.43494285486154532</v>
      </c>
      <c r="J108" s="22">
        <f t="shared" si="4"/>
        <v>0.56406968083629816</v>
      </c>
      <c r="K108" s="22" t="str">
        <f t="shared" si="5"/>
        <v/>
      </c>
      <c r="L108" s="15"/>
    </row>
    <row r="109" spans="1:12" x14ac:dyDescent="0.25">
      <c r="B109" s="27" t="str">
        <f>'Town Data'!A105</f>
        <v>WINOOSKI</v>
      </c>
      <c r="C109" s="49">
        <f>IF('Town Data'!C105&gt;9,'Town Data'!B105,"*")</f>
        <v>3863630.53</v>
      </c>
      <c r="D109" s="50">
        <f>IF('Town Data'!E105&gt;9,'Town Data'!D105,"*")</f>
        <v>1287455.71</v>
      </c>
      <c r="E109" s="51" t="str">
        <f>IF('Town Data'!G105&gt;9,'Town Data'!F105,"*")</f>
        <v>*</v>
      </c>
      <c r="F109" s="50">
        <f>IF('Town Data'!I105&gt;9,'Town Data'!H105,"*")</f>
        <v>5247064.16</v>
      </c>
      <c r="G109" s="50">
        <f>IF('Town Data'!K105&gt;9,'Town Data'!J105,"*")</f>
        <v>1238229.3600000001</v>
      </c>
      <c r="H109" s="51">
        <f>IF('Town Data'!M105&gt;9,'Town Data'!L105,"*")</f>
        <v>151770.50000000029</v>
      </c>
      <c r="I109" s="22">
        <f t="shared" si="3"/>
        <v>-0.26365860752120102</v>
      </c>
      <c r="J109" s="22">
        <f t="shared" si="4"/>
        <v>3.9755437554799912E-2</v>
      </c>
      <c r="K109" s="22" t="str">
        <f t="shared" si="5"/>
        <v/>
      </c>
      <c r="L109" s="15"/>
    </row>
    <row r="110" spans="1:12" x14ac:dyDescent="0.25">
      <c r="B110" s="27" t="str">
        <f>'Town Data'!A106</f>
        <v>WOLCOTT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518528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4396835.47</v>
      </c>
      <c r="D111" s="50">
        <f>IF('Town Data'!E107&gt;9,'Town Data'!D107,"*")</f>
        <v>1424302.65</v>
      </c>
      <c r="E111" s="51">
        <f>IF('Town Data'!G107&gt;9,'Town Data'!F107,"*")</f>
        <v>105685.00000000003</v>
      </c>
      <c r="F111" s="50">
        <f>IF('Town Data'!I107&gt;9,'Town Data'!H107,"*")</f>
        <v>5019830.41</v>
      </c>
      <c r="G111" s="50">
        <f>IF('Town Data'!K107&gt;9,'Town Data'!J107,"*")</f>
        <v>1725316.76</v>
      </c>
      <c r="H111" s="51">
        <f>IF('Town Data'!M107&gt;9,'Town Data'!L107,"*")</f>
        <v>240437.83333333326</v>
      </c>
      <c r="I111" s="22">
        <f t="shared" si="3"/>
        <v>-0.12410677037194975</v>
      </c>
      <c r="J111" s="22">
        <f t="shared" si="4"/>
        <v>-0.17446889578699745</v>
      </c>
      <c r="K111" s="22">
        <f t="shared" si="5"/>
        <v>-0.56044771101608359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1468231.8</v>
      </c>
      <c r="C2" s="38">
        <v>18</v>
      </c>
      <c r="D2" s="41">
        <v>519819.76</v>
      </c>
      <c r="E2" s="38">
        <v>16</v>
      </c>
      <c r="F2" s="38">
        <v>0</v>
      </c>
      <c r="G2" s="38">
        <v>0</v>
      </c>
      <c r="H2" s="41">
        <v>2016640.78</v>
      </c>
      <c r="I2" s="38">
        <v>17</v>
      </c>
      <c r="J2" s="41">
        <v>528230.56000000006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18137843.940000001</v>
      </c>
      <c r="C3" s="38">
        <v>13</v>
      </c>
      <c r="D3" s="41">
        <v>505605.13</v>
      </c>
      <c r="E3" s="38">
        <v>10</v>
      </c>
      <c r="F3" s="38">
        <v>0</v>
      </c>
      <c r="G3" s="38">
        <v>0</v>
      </c>
      <c r="H3" s="41">
        <v>15830622.98</v>
      </c>
      <c r="I3" s="38">
        <v>19</v>
      </c>
      <c r="J3" s="41">
        <v>500442.53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43171847.350000001</v>
      </c>
      <c r="C4" s="38">
        <v>147</v>
      </c>
      <c r="D4" s="41">
        <v>11902776.210000001</v>
      </c>
      <c r="E4" s="38">
        <v>140</v>
      </c>
      <c r="F4" s="41">
        <v>488579.66666666674</v>
      </c>
      <c r="G4" s="38">
        <v>40</v>
      </c>
      <c r="H4" s="41">
        <v>46258088.729999997</v>
      </c>
      <c r="I4" s="38">
        <v>163</v>
      </c>
      <c r="J4" s="41">
        <v>11186466.01</v>
      </c>
      <c r="K4" s="38">
        <v>155</v>
      </c>
      <c r="L4" s="41">
        <v>593745.66666666709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8218612.46</v>
      </c>
      <c r="C5" s="38">
        <v>28</v>
      </c>
      <c r="D5" s="41">
        <v>1114538.54</v>
      </c>
      <c r="E5" s="38">
        <v>27</v>
      </c>
      <c r="F5" s="38">
        <v>0</v>
      </c>
      <c r="G5" s="38">
        <v>0</v>
      </c>
      <c r="H5" s="41">
        <v>8159183.5899999999</v>
      </c>
      <c r="I5" s="38">
        <v>29</v>
      </c>
      <c r="J5" s="41">
        <v>1088934.83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14956668.75</v>
      </c>
      <c r="C6" s="38">
        <v>43</v>
      </c>
      <c r="D6" s="41">
        <v>1916583.59</v>
      </c>
      <c r="E6" s="38">
        <v>36</v>
      </c>
      <c r="F6" s="41">
        <v>31999.999999999964</v>
      </c>
      <c r="G6" s="38">
        <v>11</v>
      </c>
      <c r="H6" s="41">
        <v>17340028.739999998</v>
      </c>
      <c r="I6" s="38">
        <v>40</v>
      </c>
      <c r="J6" s="41">
        <v>1517169.82</v>
      </c>
      <c r="K6" s="38">
        <v>35</v>
      </c>
      <c r="L6" s="41">
        <v>128654.83333333334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39812414.369999997</v>
      </c>
      <c r="C7" s="38">
        <v>160</v>
      </c>
      <c r="D7" s="41">
        <v>14633396.85</v>
      </c>
      <c r="E7" s="38">
        <v>149</v>
      </c>
      <c r="F7" s="41">
        <v>139712.00000000003</v>
      </c>
      <c r="G7" s="38">
        <v>35</v>
      </c>
      <c r="H7" s="41">
        <v>41586889.460000001</v>
      </c>
      <c r="I7" s="38">
        <v>169</v>
      </c>
      <c r="J7" s="41">
        <v>13168507.789999999</v>
      </c>
      <c r="K7" s="38">
        <v>160</v>
      </c>
      <c r="L7" s="41">
        <v>132999.33333333337</v>
      </c>
      <c r="M7" s="38">
        <v>40</v>
      </c>
      <c r="N7" s="34"/>
      <c r="O7" s="34"/>
      <c r="P7" s="34"/>
      <c r="Q7" s="34"/>
    </row>
    <row r="8" spans="1:17" x14ac:dyDescent="0.25">
      <c r="A8" s="37" t="s">
        <v>58</v>
      </c>
      <c r="B8" s="41">
        <v>18463844.710000001</v>
      </c>
      <c r="C8" s="38">
        <v>45</v>
      </c>
      <c r="D8" s="41">
        <v>6934613.6799999997</v>
      </c>
      <c r="E8" s="38">
        <v>44</v>
      </c>
      <c r="F8" s="41">
        <v>99607</v>
      </c>
      <c r="G8" s="38">
        <v>20</v>
      </c>
      <c r="H8" s="41">
        <v>16649069.859999999</v>
      </c>
      <c r="I8" s="38">
        <v>49</v>
      </c>
      <c r="J8" s="41">
        <v>6509076.2699999996</v>
      </c>
      <c r="K8" s="38">
        <v>48</v>
      </c>
      <c r="L8" s="41">
        <v>74479.666666666672</v>
      </c>
      <c r="M8" s="38">
        <v>24</v>
      </c>
      <c r="N8" s="34"/>
      <c r="O8" s="34"/>
      <c r="P8" s="34"/>
      <c r="Q8" s="34"/>
    </row>
    <row r="9" spans="1:17" x14ac:dyDescent="0.25">
      <c r="A9" s="37" t="s">
        <v>59</v>
      </c>
      <c r="B9" s="41">
        <v>3378602.66</v>
      </c>
      <c r="C9" s="38">
        <v>20</v>
      </c>
      <c r="D9" s="41">
        <v>470714.46</v>
      </c>
      <c r="E9" s="38">
        <v>17</v>
      </c>
      <c r="F9" s="38">
        <v>0</v>
      </c>
      <c r="G9" s="38">
        <v>0</v>
      </c>
      <c r="H9" s="41">
        <v>2154410.46</v>
      </c>
      <c r="I9" s="38">
        <v>23</v>
      </c>
      <c r="J9" s="41">
        <v>498097.36</v>
      </c>
      <c r="K9" s="38">
        <v>20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8870692.2100000009</v>
      </c>
      <c r="C10" s="38">
        <v>27</v>
      </c>
      <c r="D10" s="41">
        <v>2387387.16</v>
      </c>
      <c r="E10" s="38">
        <v>26</v>
      </c>
      <c r="F10" s="41">
        <v>109587.00000000003</v>
      </c>
      <c r="G10" s="38">
        <v>14</v>
      </c>
      <c r="H10" s="41">
        <v>8062145.0999999996</v>
      </c>
      <c r="I10" s="38">
        <v>27</v>
      </c>
      <c r="J10" s="41">
        <v>2078261.15</v>
      </c>
      <c r="K10" s="38">
        <v>25</v>
      </c>
      <c r="L10" s="41">
        <v>123400.66666666667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7000778.7800000003</v>
      </c>
      <c r="C11" s="38">
        <v>44</v>
      </c>
      <c r="D11" s="41">
        <v>1314436.6599999999</v>
      </c>
      <c r="E11" s="38">
        <v>41</v>
      </c>
      <c r="F11" s="38">
        <v>0</v>
      </c>
      <c r="G11" s="38">
        <v>0</v>
      </c>
      <c r="H11" s="41">
        <v>9891007.9299999997</v>
      </c>
      <c r="I11" s="38">
        <v>49</v>
      </c>
      <c r="J11" s="41">
        <v>1324660.06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39885289.909999996</v>
      </c>
      <c r="C12" s="38">
        <v>177</v>
      </c>
      <c r="D12" s="41">
        <v>7822591.5800000001</v>
      </c>
      <c r="E12" s="38">
        <v>158</v>
      </c>
      <c r="F12" s="41">
        <v>345730.33333333302</v>
      </c>
      <c r="G12" s="38">
        <v>48</v>
      </c>
      <c r="H12" s="41">
        <v>39902837.259999998</v>
      </c>
      <c r="I12" s="38">
        <v>192</v>
      </c>
      <c r="J12" s="41">
        <v>7646690.5</v>
      </c>
      <c r="K12" s="38">
        <v>178</v>
      </c>
      <c r="L12" s="41">
        <v>617239.16666666733</v>
      </c>
      <c r="M12" s="38">
        <v>48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854065.34</v>
      </c>
      <c r="C13" s="38">
        <v>13</v>
      </c>
      <c r="D13" s="41">
        <v>450402.32</v>
      </c>
      <c r="E13" s="38">
        <v>11</v>
      </c>
      <c r="F13" s="38">
        <v>0</v>
      </c>
      <c r="G13" s="38">
        <v>0</v>
      </c>
      <c r="H13" s="38">
        <v>729580.06</v>
      </c>
      <c r="I13" s="38">
        <v>13</v>
      </c>
      <c r="J13" s="38">
        <v>401628.79</v>
      </c>
      <c r="K13" s="38">
        <v>13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4833549.08</v>
      </c>
      <c r="C14" s="38">
        <v>39</v>
      </c>
      <c r="D14" s="41">
        <v>1851248.55</v>
      </c>
      <c r="E14" s="38">
        <v>37</v>
      </c>
      <c r="F14" s="38">
        <v>0</v>
      </c>
      <c r="G14" s="38">
        <v>0</v>
      </c>
      <c r="H14" s="41">
        <v>5090858.3499999996</v>
      </c>
      <c r="I14" s="38">
        <v>41</v>
      </c>
      <c r="J14" s="41">
        <v>1581675.36</v>
      </c>
      <c r="K14" s="38">
        <v>39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1028773.27</v>
      </c>
      <c r="C15" s="38">
        <v>15</v>
      </c>
      <c r="D15" s="41">
        <v>758806.12</v>
      </c>
      <c r="E15" s="38">
        <v>15</v>
      </c>
      <c r="F15" s="38">
        <v>0</v>
      </c>
      <c r="G15" s="38">
        <v>0</v>
      </c>
      <c r="H15" s="41">
        <v>844164.43</v>
      </c>
      <c r="I15" s="38">
        <v>15</v>
      </c>
      <c r="J15" s="41">
        <v>440110.03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75716910.25</v>
      </c>
      <c r="C16" s="38">
        <v>302</v>
      </c>
      <c r="D16" s="41">
        <v>19813329.809999999</v>
      </c>
      <c r="E16" s="38">
        <v>275</v>
      </c>
      <c r="F16" s="38">
        <v>409653.5</v>
      </c>
      <c r="G16" s="38">
        <v>62</v>
      </c>
      <c r="H16" s="41">
        <v>78408733.040000007</v>
      </c>
      <c r="I16" s="38">
        <v>352</v>
      </c>
      <c r="J16" s="41">
        <v>20730492.57</v>
      </c>
      <c r="K16" s="38">
        <v>325</v>
      </c>
      <c r="L16" s="38">
        <v>1520798.8333333342</v>
      </c>
      <c r="M16" s="38">
        <v>72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3762519.73</v>
      </c>
      <c r="C17" s="38">
        <v>35</v>
      </c>
      <c r="D17" s="41">
        <v>1472280.07</v>
      </c>
      <c r="E17" s="38">
        <v>35</v>
      </c>
      <c r="F17" s="41">
        <v>0</v>
      </c>
      <c r="G17" s="38">
        <v>0</v>
      </c>
      <c r="H17" s="41">
        <v>3894469.07</v>
      </c>
      <c r="I17" s="38">
        <v>39</v>
      </c>
      <c r="J17" s="41">
        <v>1506346.05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5322421.54</v>
      </c>
      <c r="C18" s="38">
        <v>39</v>
      </c>
      <c r="D18" s="41">
        <v>1982774.8</v>
      </c>
      <c r="E18" s="38">
        <v>35</v>
      </c>
      <c r="F18" s="38">
        <v>0</v>
      </c>
      <c r="G18" s="38">
        <v>0</v>
      </c>
      <c r="H18" s="41">
        <v>5749871.2199999997</v>
      </c>
      <c r="I18" s="38">
        <v>45</v>
      </c>
      <c r="J18" s="41">
        <v>2187696.4700000002</v>
      </c>
      <c r="K18" s="38">
        <v>41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1728729.38</v>
      </c>
      <c r="C19" s="38">
        <v>23</v>
      </c>
      <c r="D19" s="41">
        <v>774665.29</v>
      </c>
      <c r="E19" s="38">
        <v>18</v>
      </c>
      <c r="F19" s="38">
        <v>0</v>
      </c>
      <c r="G19" s="38">
        <v>0</v>
      </c>
      <c r="H19" s="41">
        <v>1553713.94</v>
      </c>
      <c r="I19" s="38">
        <v>23</v>
      </c>
      <c r="J19" s="41">
        <v>770670.02</v>
      </c>
      <c r="K19" s="38">
        <v>17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194556.92</v>
      </c>
      <c r="I20" s="38">
        <v>10</v>
      </c>
      <c r="J20" s="41">
        <v>83001.55</v>
      </c>
      <c r="K20" s="38">
        <v>10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2104376.83</v>
      </c>
      <c r="C21" s="38">
        <v>30</v>
      </c>
      <c r="D21" s="41">
        <v>704002.11</v>
      </c>
      <c r="E21" s="38">
        <v>26</v>
      </c>
      <c r="F21" s="38">
        <v>0</v>
      </c>
      <c r="G21" s="38">
        <v>0</v>
      </c>
      <c r="H21" s="41">
        <v>2572637.59</v>
      </c>
      <c r="I21" s="38">
        <v>31</v>
      </c>
      <c r="J21" s="41">
        <v>724522.31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7134040.7999999998</v>
      </c>
      <c r="C22" s="38">
        <v>28</v>
      </c>
      <c r="D22" s="41">
        <v>2215276.06</v>
      </c>
      <c r="E22" s="38">
        <v>26</v>
      </c>
      <c r="F22" s="38">
        <v>0</v>
      </c>
      <c r="G22" s="38">
        <v>0</v>
      </c>
      <c r="H22" s="41">
        <v>6580897.3499999996</v>
      </c>
      <c r="I22" s="38">
        <v>28</v>
      </c>
      <c r="J22" s="41">
        <v>1654491.8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119907203.95</v>
      </c>
      <c r="C23" s="38">
        <v>131</v>
      </c>
      <c r="D23" s="41">
        <v>30538585.52</v>
      </c>
      <c r="E23" s="38">
        <v>119</v>
      </c>
      <c r="F23" s="41">
        <v>543226.83333333326</v>
      </c>
      <c r="G23" s="38">
        <v>35</v>
      </c>
      <c r="H23" s="41">
        <v>122094405.23999999</v>
      </c>
      <c r="I23" s="38">
        <v>139</v>
      </c>
      <c r="J23" s="41">
        <v>28576564.190000001</v>
      </c>
      <c r="K23" s="38">
        <v>122</v>
      </c>
      <c r="L23" s="41">
        <v>1117322.3333333333</v>
      </c>
      <c r="M23" s="38">
        <v>41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450515</v>
      </c>
      <c r="C24" s="38">
        <v>12</v>
      </c>
      <c r="D24" s="41">
        <v>219046.95</v>
      </c>
      <c r="E24" s="38">
        <v>11</v>
      </c>
      <c r="F24" s="38">
        <v>0</v>
      </c>
      <c r="G24" s="38">
        <v>0</v>
      </c>
      <c r="H24" s="41">
        <v>488346.93</v>
      </c>
      <c r="I24" s="38">
        <v>12</v>
      </c>
      <c r="J24" s="41">
        <v>197407.69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1010619.05</v>
      </c>
      <c r="C25" s="38">
        <v>15</v>
      </c>
      <c r="D25" s="38">
        <v>802575.12</v>
      </c>
      <c r="E25" s="38">
        <v>15</v>
      </c>
      <c r="F25" s="38">
        <v>0</v>
      </c>
      <c r="G25" s="38">
        <v>0</v>
      </c>
      <c r="H25" s="41">
        <v>1094353.8500000001</v>
      </c>
      <c r="I25" s="38">
        <v>18</v>
      </c>
      <c r="J25" s="41">
        <v>798292.41</v>
      </c>
      <c r="K25" s="38">
        <v>18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23094761.670000002</v>
      </c>
      <c r="C26" s="38">
        <v>55</v>
      </c>
      <c r="D26" s="41">
        <v>9642640.0299999993</v>
      </c>
      <c r="E26" s="38">
        <v>52</v>
      </c>
      <c r="F26" s="38">
        <v>107488.99999999997</v>
      </c>
      <c r="G26" s="38">
        <v>24</v>
      </c>
      <c r="H26" s="41">
        <v>21802702.25</v>
      </c>
      <c r="I26" s="38">
        <v>60</v>
      </c>
      <c r="J26" s="41">
        <v>8125773.2599999998</v>
      </c>
      <c r="K26" s="38">
        <v>56</v>
      </c>
      <c r="L26" s="38">
        <v>91153.833333333343</v>
      </c>
      <c r="M26" s="38">
        <v>23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2040200.16</v>
      </c>
      <c r="C27" s="38">
        <v>26</v>
      </c>
      <c r="D27" s="41">
        <v>746052.72</v>
      </c>
      <c r="E27" s="38">
        <v>24</v>
      </c>
      <c r="F27" s="41">
        <v>0</v>
      </c>
      <c r="G27" s="38">
        <v>0</v>
      </c>
      <c r="H27" s="41">
        <v>1675579.92</v>
      </c>
      <c r="I27" s="38">
        <v>29</v>
      </c>
      <c r="J27" s="41">
        <v>852298.66</v>
      </c>
      <c r="K27" s="38">
        <v>26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665263.5</v>
      </c>
      <c r="C28" s="38">
        <v>22</v>
      </c>
      <c r="D28" s="41">
        <v>501396.03</v>
      </c>
      <c r="E28" s="38">
        <v>21</v>
      </c>
      <c r="F28" s="38">
        <v>0</v>
      </c>
      <c r="G28" s="38">
        <v>0</v>
      </c>
      <c r="H28" s="41">
        <v>540931.31000000006</v>
      </c>
      <c r="I28" s="38">
        <v>24</v>
      </c>
      <c r="J28" s="41">
        <v>397565.38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1245990.78</v>
      </c>
      <c r="C29" s="38">
        <v>14</v>
      </c>
      <c r="D29" s="41">
        <v>462400.48</v>
      </c>
      <c r="E29" s="38">
        <v>13</v>
      </c>
      <c r="F29" s="38">
        <v>0</v>
      </c>
      <c r="G29" s="38">
        <v>0</v>
      </c>
      <c r="H29" s="41">
        <v>1601277.75</v>
      </c>
      <c r="I29" s="38">
        <v>17</v>
      </c>
      <c r="J29" s="41">
        <v>502114.76</v>
      </c>
      <c r="K29" s="38">
        <v>14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5535270.46</v>
      </c>
      <c r="C30" s="38">
        <v>27</v>
      </c>
      <c r="D30" s="41">
        <v>2212625.87</v>
      </c>
      <c r="E30" s="38">
        <v>26</v>
      </c>
      <c r="F30" s="38">
        <v>0</v>
      </c>
      <c r="G30" s="38">
        <v>0</v>
      </c>
      <c r="H30" s="41">
        <v>4839362.93</v>
      </c>
      <c r="I30" s="38">
        <v>27</v>
      </c>
      <c r="J30" s="41">
        <v>1713817.99</v>
      </c>
      <c r="K30" s="38">
        <v>25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6813137.2800000003</v>
      </c>
      <c r="C31" s="38">
        <v>36</v>
      </c>
      <c r="D31" s="41">
        <v>2618449.5099999998</v>
      </c>
      <c r="E31" s="38">
        <v>36</v>
      </c>
      <c r="F31" s="38">
        <v>0</v>
      </c>
      <c r="G31" s="38">
        <v>0</v>
      </c>
      <c r="H31" s="41">
        <v>6184079.8899999997</v>
      </c>
      <c r="I31" s="38">
        <v>38</v>
      </c>
      <c r="J31" s="41">
        <v>2130336.5499999998</v>
      </c>
      <c r="K31" s="38">
        <v>37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40396953.219999999</v>
      </c>
      <c r="C32" s="38">
        <v>163</v>
      </c>
      <c r="D32" s="41">
        <v>16493303.66</v>
      </c>
      <c r="E32" s="38">
        <v>154</v>
      </c>
      <c r="F32" s="41">
        <v>194239.33333333328</v>
      </c>
      <c r="G32" s="38">
        <v>35</v>
      </c>
      <c r="H32" s="41">
        <v>50100102.340000004</v>
      </c>
      <c r="I32" s="38">
        <v>181</v>
      </c>
      <c r="J32" s="41">
        <v>15579356.109999999</v>
      </c>
      <c r="K32" s="38">
        <v>171</v>
      </c>
      <c r="L32" s="41">
        <v>215674.83333333369</v>
      </c>
      <c r="M32" s="38">
        <v>34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5530917.1100000003</v>
      </c>
      <c r="C33" s="38">
        <v>33</v>
      </c>
      <c r="D33" s="41">
        <v>1559343.77</v>
      </c>
      <c r="E33" s="38">
        <v>32</v>
      </c>
      <c r="F33" s="41">
        <v>0</v>
      </c>
      <c r="G33" s="38">
        <v>0</v>
      </c>
      <c r="H33" s="41">
        <v>5740312.4299999997</v>
      </c>
      <c r="I33" s="38">
        <v>34</v>
      </c>
      <c r="J33" s="41">
        <v>1359731.18</v>
      </c>
      <c r="K33" s="38">
        <v>33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3522630.9</v>
      </c>
      <c r="C34" s="38">
        <v>21</v>
      </c>
      <c r="D34" s="41">
        <v>1694537.85</v>
      </c>
      <c r="E34" s="38">
        <v>21</v>
      </c>
      <c r="F34" s="38">
        <v>0</v>
      </c>
      <c r="G34" s="38">
        <v>0</v>
      </c>
      <c r="H34" s="41">
        <v>3447867.17</v>
      </c>
      <c r="I34" s="38">
        <v>22</v>
      </c>
      <c r="J34" s="41">
        <v>1363299.98</v>
      </c>
      <c r="K34" s="38">
        <v>22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1542816.05</v>
      </c>
      <c r="C35" s="38">
        <v>18</v>
      </c>
      <c r="D35" s="41">
        <v>525581.26</v>
      </c>
      <c r="E35" s="38">
        <v>17</v>
      </c>
      <c r="F35" s="38">
        <v>0</v>
      </c>
      <c r="G35" s="38">
        <v>0</v>
      </c>
      <c r="H35" s="41">
        <v>1450390.25</v>
      </c>
      <c r="I35" s="38">
        <v>19</v>
      </c>
      <c r="J35" s="41">
        <v>481671.3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1871197.99</v>
      </c>
      <c r="C36" s="38">
        <v>15</v>
      </c>
      <c r="D36" s="41">
        <v>811228.71</v>
      </c>
      <c r="E36" s="38">
        <v>15</v>
      </c>
      <c r="F36" s="38">
        <v>0</v>
      </c>
      <c r="G36" s="38">
        <v>0</v>
      </c>
      <c r="H36" s="41">
        <v>2314648.86</v>
      </c>
      <c r="I36" s="38">
        <v>16</v>
      </c>
      <c r="J36" s="41">
        <v>936395.63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1765464.47</v>
      </c>
      <c r="C37" s="38">
        <v>14</v>
      </c>
      <c r="D37" s="41">
        <v>570087.15</v>
      </c>
      <c r="E37" s="38">
        <v>13</v>
      </c>
      <c r="F37" s="38">
        <v>0</v>
      </c>
      <c r="G37" s="38">
        <v>0</v>
      </c>
      <c r="H37" s="41">
        <v>1059742.8600000001</v>
      </c>
      <c r="I37" s="38">
        <v>14</v>
      </c>
      <c r="J37" s="41">
        <v>550550.13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654416.1</v>
      </c>
      <c r="I38" s="38">
        <v>12</v>
      </c>
      <c r="J38" s="41">
        <v>310138.03999999998</v>
      </c>
      <c r="K38" s="38">
        <v>12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8534966.4100000001</v>
      </c>
      <c r="C39" s="38">
        <v>37</v>
      </c>
      <c r="D39" s="41">
        <v>1552443.83</v>
      </c>
      <c r="E39" s="38">
        <v>35</v>
      </c>
      <c r="F39" s="38">
        <v>0</v>
      </c>
      <c r="G39" s="38">
        <v>0</v>
      </c>
      <c r="H39" s="41">
        <v>8117543.3600000003</v>
      </c>
      <c r="I39" s="38">
        <v>36</v>
      </c>
      <c r="J39" s="41">
        <v>1521689.94</v>
      </c>
      <c r="K39" s="38">
        <v>34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38248816.93</v>
      </c>
      <c r="C40" s="38">
        <v>117</v>
      </c>
      <c r="D40" s="41">
        <v>7281557.0099999998</v>
      </c>
      <c r="E40" s="38">
        <v>109</v>
      </c>
      <c r="F40" s="41">
        <v>45492.000000000015</v>
      </c>
      <c r="G40" s="38">
        <v>35</v>
      </c>
      <c r="H40" s="41">
        <v>28207631</v>
      </c>
      <c r="I40" s="38">
        <v>123</v>
      </c>
      <c r="J40" s="41">
        <v>7037338.3899999997</v>
      </c>
      <c r="K40" s="38">
        <v>115</v>
      </c>
      <c r="L40" s="41">
        <v>420258.8333333336</v>
      </c>
      <c r="M40" s="38">
        <v>44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731241.02</v>
      </c>
      <c r="C41" s="38">
        <v>15</v>
      </c>
      <c r="D41" s="41">
        <v>303754.74</v>
      </c>
      <c r="E41" s="38">
        <v>15</v>
      </c>
      <c r="F41" s="38">
        <v>0</v>
      </c>
      <c r="G41" s="38">
        <v>0</v>
      </c>
      <c r="H41" s="41">
        <v>1216944.67</v>
      </c>
      <c r="I41" s="38">
        <v>16</v>
      </c>
      <c r="J41" s="41">
        <v>515171.2</v>
      </c>
      <c r="K41" s="38">
        <v>16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1648369.06</v>
      </c>
      <c r="C42" s="38">
        <v>13</v>
      </c>
      <c r="D42" s="41">
        <v>638744.14</v>
      </c>
      <c r="E42" s="38">
        <v>12</v>
      </c>
      <c r="F42" s="38">
        <v>0</v>
      </c>
      <c r="G42" s="38">
        <v>0</v>
      </c>
      <c r="H42" s="41">
        <v>1751797.01</v>
      </c>
      <c r="I42" s="38">
        <v>14</v>
      </c>
      <c r="J42" s="41">
        <v>631093.39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5611369.7300000004</v>
      </c>
      <c r="C43" s="38">
        <v>33</v>
      </c>
      <c r="D43" s="41">
        <v>1752230.38</v>
      </c>
      <c r="E43" s="38">
        <v>28</v>
      </c>
      <c r="F43" s="38">
        <v>0</v>
      </c>
      <c r="G43" s="38">
        <v>0</v>
      </c>
      <c r="H43" s="41">
        <v>7146856.5700000003</v>
      </c>
      <c r="I43" s="38">
        <v>35</v>
      </c>
      <c r="J43" s="41">
        <v>1485538.87</v>
      </c>
      <c r="K43" s="38">
        <v>29</v>
      </c>
      <c r="L43" s="38">
        <v>33494.499999999964</v>
      </c>
      <c r="M43" s="38">
        <v>10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3673928.92</v>
      </c>
      <c r="C44" s="38">
        <v>23</v>
      </c>
      <c r="D44" s="41">
        <v>486404.32</v>
      </c>
      <c r="E44" s="38">
        <v>20</v>
      </c>
      <c r="F44" s="38">
        <v>0</v>
      </c>
      <c r="G44" s="38">
        <v>0</v>
      </c>
      <c r="H44" s="41">
        <v>2693851.87</v>
      </c>
      <c r="I44" s="38">
        <v>20</v>
      </c>
      <c r="J44" s="41">
        <v>345893.37</v>
      </c>
      <c r="K44" s="38">
        <v>19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2142354.63</v>
      </c>
      <c r="C45" s="38">
        <v>10</v>
      </c>
      <c r="D45" s="41">
        <v>0</v>
      </c>
      <c r="E45" s="38">
        <v>0</v>
      </c>
      <c r="F45" s="38">
        <v>0</v>
      </c>
      <c r="G45" s="38">
        <v>0</v>
      </c>
      <c r="H45" s="41">
        <v>1836895.98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1098361.46</v>
      </c>
      <c r="C46" s="38">
        <v>11</v>
      </c>
      <c r="D46" s="41">
        <v>295417.55</v>
      </c>
      <c r="E46" s="38">
        <v>11</v>
      </c>
      <c r="F46" s="38">
        <v>0</v>
      </c>
      <c r="G46" s="38">
        <v>0</v>
      </c>
      <c r="H46" s="41">
        <v>1250763.26</v>
      </c>
      <c r="I46" s="38">
        <v>14</v>
      </c>
      <c r="J46" s="41">
        <v>242870.14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3036981.43</v>
      </c>
      <c r="C47" s="38">
        <v>22</v>
      </c>
      <c r="D47" s="41">
        <v>1205077.6299999999</v>
      </c>
      <c r="E47" s="38">
        <v>21</v>
      </c>
      <c r="F47" s="38">
        <v>0</v>
      </c>
      <c r="G47" s="38">
        <v>0</v>
      </c>
      <c r="H47" s="41">
        <v>2685394.28</v>
      </c>
      <c r="I47" s="38">
        <v>22</v>
      </c>
      <c r="J47" s="41">
        <v>1039926.99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9118292.4199999999</v>
      </c>
      <c r="C48" s="38">
        <v>26</v>
      </c>
      <c r="D48" s="41">
        <v>2757964.9</v>
      </c>
      <c r="E48" s="38">
        <v>26</v>
      </c>
      <c r="F48" s="38">
        <v>0</v>
      </c>
      <c r="G48" s="38">
        <v>0</v>
      </c>
      <c r="H48" s="41">
        <v>8634834.6899999995</v>
      </c>
      <c r="I48" s="38">
        <v>28</v>
      </c>
      <c r="J48" s="41">
        <v>2488423.23</v>
      </c>
      <c r="K48" s="38">
        <v>27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2562202.9300000002</v>
      </c>
      <c r="C49" s="38">
        <v>25</v>
      </c>
      <c r="D49" s="41">
        <v>1983455.46</v>
      </c>
      <c r="E49" s="38">
        <v>21</v>
      </c>
      <c r="F49" s="38">
        <v>0</v>
      </c>
      <c r="G49" s="38">
        <v>0</v>
      </c>
      <c r="H49" s="41">
        <v>4362234.5599999996</v>
      </c>
      <c r="I49" s="38">
        <v>26</v>
      </c>
      <c r="J49" s="41">
        <v>3819069.51</v>
      </c>
      <c r="K49" s="38">
        <v>23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4886754.59</v>
      </c>
      <c r="C50" s="38">
        <v>24</v>
      </c>
      <c r="D50" s="41">
        <v>1687358.11</v>
      </c>
      <c r="E50" s="38">
        <v>23</v>
      </c>
      <c r="F50" s="38">
        <v>0</v>
      </c>
      <c r="G50" s="38">
        <v>0</v>
      </c>
      <c r="H50" s="41">
        <v>4350870.91</v>
      </c>
      <c r="I50" s="38">
        <v>25</v>
      </c>
      <c r="J50" s="41">
        <v>1585212.29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5865200.9400000004</v>
      </c>
      <c r="C51" s="38">
        <v>37</v>
      </c>
      <c r="D51" s="41">
        <v>2844488.64</v>
      </c>
      <c r="E51" s="38">
        <v>36</v>
      </c>
      <c r="F51" s="41">
        <v>0</v>
      </c>
      <c r="G51" s="38">
        <v>0</v>
      </c>
      <c r="H51" s="41">
        <v>5118613.9400000004</v>
      </c>
      <c r="I51" s="38">
        <v>40</v>
      </c>
      <c r="J51" s="41">
        <v>2505889.5499999998</v>
      </c>
      <c r="K51" s="38">
        <v>39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8563275.3200000003</v>
      </c>
      <c r="C52" s="38">
        <v>56</v>
      </c>
      <c r="D52" s="41">
        <v>3784095.3</v>
      </c>
      <c r="E52" s="38">
        <v>50</v>
      </c>
      <c r="F52" s="41">
        <v>57915.166666666628</v>
      </c>
      <c r="G52" s="38">
        <v>13</v>
      </c>
      <c r="H52" s="41">
        <v>8618849.7599999998</v>
      </c>
      <c r="I52" s="38">
        <v>57</v>
      </c>
      <c r="J52" s="41">
        <v>3375294.95</v>
      </c>
      <c r="K52" s="38">
        <v>54</v>
      </c>
      <c r="L52" s="41">
        <v>45012.999999999927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24399749.07</v>
      </c>
      <c r="C53" s="38">
        <v>130</v>
      </c>
      <c r="D53" s="41">
        <v>10815739.210000001</v>
      </c>
      <c r="E53" s="38">
        <v>122</v>
      </c>
      <c r="F53" s="41">
        <v>175238.83333333337</v>
      </c>
      <c r="G53" s="38">
        <v>29</v>
      </c>
      <c r="H53" s="41">
        <v>22053070.190000001</v>
      </c>
      <c r="I53" s="38">
        <v>145</v>
      </c>
      <c r="J53" s="41">
        <v>9558652.9100000001</v>
      </c>
      <c r="K53" s="38">
        <v>140</v>
      </c>
      <c r="L53" s="41">
        <v>262196.83333333331</v>
      </c>
      <c r="M53" s="38">
        <v>30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1909838.69</v>
      </c>
      <c r="I54" s="38">
        <v>10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33724973.130000003</v>
      </c>
      <c r="C55" s="38">
        <v>121</v>
      </c>
      <c r="D55" s="41">
        <v>9717114.9199999999</v>
      </c>
      <c r="E55" s="38">
        <v>118</v>
      </c>
      <c r="F55" s="41">
        <v>103719.16666666664</v>
      </c>
      <c r="G55" s="38">
        <v>30</v>
      </c>
      <c r="H55" s="41">
        <v>32944056.98</v>
      </c>
      <c r="I55" s="38">
        <v>119</v>
      </c>
      <c r="J55" s="41">
        <v>8956855.3599999994</v>
      </c>
      <c r="K55" s="38">
        <v>117</v>
      </c>
      <c r="L55" s="41">
        <v>106001.5</v>
      </c>
      <c r="M55" s="38">
        <v>32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15425596.960000001</v>
      </c>
      <c r="C56" s="38">
        <v>66</v>
      </c>
      <c r="D56" s="41">
        <v>4371009.38</v>
      </c>
      <c r="E56" s="38">
        <v>60</v>
      </c>
      <c r="F56" s="41">
        <v>24650.33333333331</v>
      </c>
      <c r="G56" s="38">
        <v>13</v>
      </c>
      <c r="H56" s="41">
        <v>14637326.539999999</v>
      </c>
      <c r="I56" s="38">
        <v>73</v>
      </c>
      <c r="J56" s="41">
        <v>3878117.05</v>
      </c>
      <c r="K56" s="38">
        <v>67</v>
      </c>
      <c r="L56" s="41">
        <v>60401.833333333365</v>
      </c>
      <c r="M56" s="38">
        <v>17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16359651.93</v>
      </c>
      <c r="C57" s="38">
        <v>100</v>
      </c>
      <c r="D57" s="41">
        <v>6270551.4800000004</v>
      </c>
      <c r="E57" s="38">
        <v>96</v>
      </c>
      <c r="F57" s="38">
        <v>1910634.1666666698</v>
      </c>
      <c r="G57" s="38">
        <v>25</v>
      </c>
      <c r="H57" s="41">
        <v>15234144.51</v>
      </c>
      <c r="I57" s="38">
        <v>105</v>
      </c>
      <c r="J57" s="41">
        <v>6004543.3300000001</v>
      </c>
      <c r="K57" s="38">
        <v>98</v>
      </c>
      <c r="L57" s="38">
        <v>1995404.6666666667</v>
      </c>
      <c r="M57" s="38">
        <v>31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417400.75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497225.17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23384103.949999999</v>
      </c>
      <c r="C59" s="38">
        <v>94</v>
      </c>
      <c r="D59" s="41">
        <v>9022210.5</v>
      </c>
      <c r="E59" s="38">
        <v>91</v>
      </c>
      <c r="F59" s="41">
        <v>158401.99999999994</v>
      </c>
      <c r="G59" s="38">
        <v>31</v>
      </c>
      <c r="H59" s="41">
        <v>21740524.059999999</v>
      </c>
      <c r="I59" s="38">
        <v>96</v>
      </c>
      <c r="J59" s="41">
        <v>7799664.2999999998</v>
      </c>
      <c r="K59" s="38">
        <v>92</v>
      </c>
      <c r="L59" s="41">
        <v>184174.83333333328</v>
      </c>
      <c r="M59" s="38">
        <v>32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10939109.359999999</v>
      </c>
      <c r="C60" s="38">
        <v>23</v>
      </c>
      <c r="D60" s="41">
        <v>1054073.78</v>
      </c>
      <c r="E60" s="38">
        <v>22</v>
      </c>
      <c r="F60" s="38">
        <v>0</v>
      </c>
      <c r="G60" s="38">
        <v>0</v>
      </c>
      <c r="H60" s="41">
        <v>10177299.58</v>
      </c>
      <c r="I60" s="38">
        <v>24</v>
      </c>
      <c r="J60" s="41">
        <v>924934.97</v>
      </c>
      <c r="K60" s="38">
        <v>23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2687394.74</v>
      </c>
      <c r="C61" s="38">
        <v>12</v>
      </c>
      <c r="D61" s="41">
        <v>275723.15000000002</v>
      </c>
      <c r="E61" s="38">
        <v>10</v>
      </c>
      <c r="F61" s="38">
        <v>0</v>
      </c>
      <c r="G61" s="38">
        <v>0</v>
      </c>
      <c r="H61" s="41">
        <v>3160040.61</v>
      </c>
      <c r="I61" s="38">
        <v>13</v>
      </c>
      <c r="J61" s="41">
        <v>210194.04</v>
      </c>
      <c r="K61" s="38">
        <v>13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19995660.629999999</v>
      </c>
      <c r="C62" s="38">
        <v>85</v>
      </c>
      <c r="D62" s="41">
        <v>4888031.0999999996</v>
      </c>
      <c r="E62" s="38">
        <v>82</v>
      </c>
      <c r="F62" s="38">
        <v>75954.666666666628</v>
      </c>
      <c r="G62" s="38">
        <v>29</v>
      </c>
      <c r="H62" s="41">
        <v>16338273.74</v>
      </c>
      <c r="I62" s="38">
        <v>89</v>
      </c>
      <c r="J62" s="41">
        <v>3766007.88</v>
      </c>
      <c r="K62" s="38">
        <v>87</v>
      </c>
      <c r="L62" s="38">
        <v>88344.333333333387</v>
      </c>
      <c r="M62" s="38">
        <v>26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524129.76</v>
      </c>
      <c r="C63" s="38">
        <v>10</v>
      </c>
      <c r="D63" s="41">
        <v>157786.87</v>
      </c>
      <c r="E63" s="38">
        <v>10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4116813.62</v>
      </c>
      <c r="C64" s="38">
        <v>35</v>
      </c>
      <c r="D64" s="41">
        <v>1420085.5</v>
      </c>
      <c r="E64" s="38">
        <v>33</v>
      </c>
      <c r="F64" s="38">
        <v>0</v>
      </c>
      <c r="G64" s="38">
        <v>0</v>
      </c>
      <c r="H64" s="41">
        <v>4927747.62</v>
      </c>
      <c r="I64" s="38">
        <v>35</v>
      </c>
      <c r="J64" s="41">
        <v>1260049.46</v>
      </c>
      <c r="K64" s="38">
        <v>35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10240186.48</v>
      </c>
      <c r="C65" s="38">
        <v>19</v>
      </c>
      <c r="D65" s="41">
        <v>712309.68</v>
      </c>
      <c r="E65" s="38">
        <v>18</v>
      </c>
      <c r="F65" s="41">
        <v>0</v>
      </c>
      <c r="G65" s="38">
        <v>0</v>
      </c>
      <c r="H65" s="41">
        <v>7590911.6200000001</v>
      </c>
      <c r="I65" s="38">
        <v>18</v>
      </c>
      <c r="J65" s="41">
        <v>860045.65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2184668.92</v>
      </c>
      <c r="C66" s="38">
        <v>21</v>
      </c>
      <c r="D66" s="41">
        <v>732802.86</v>
      </c>
      <c r="E66" s="38">
        <v>20</v>
      </c>
      <c r="F66" s="38">
        <v>0</v>
      </c>
      <c r="G66" s="38">
        <v>0</v>
      </c>
      <c r="H66" s="41">
        <v>3454715.2</v>
      </c>
      <c r="I66" s="38">
        <v>23</v>
      </c>
      <c r="J66" s="41">
        <v>835336.22</v>
      </c>
      <c r="K66" s="38">
        <v>22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2368711.4500000002</v>
      </c>
      <c r="C67" s="38">
        <v>28</v>
      </c>
      <c r="D67" s="41">
        <v>859306.57</v>
      </c>
      <c r="E67" s="38">
        <v>27</v>
      </c>
      <c r="F67" s="38">
        <v>0</v>
      </c>
      <c r="G67" s="38">
        <v>0</v>
      </c>
      <c r="H67" s="41">
        <v>2310181.33</v>
      </c>
      <c r="I67" s="38">
        <v>28</v>
      </c>
      <c r="J67" s="41">
        <v>681153.15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699149.99</v>
      </c>
      <c r="C68" s="38">
        <v>14</v>
      </c>
      <c r="D68" s="41">
        <v>196471.35</v>
      </c>
      <c r="E68" s="38">
        <v>12</v>
      </c>
      <c r="F68" s="38">
        <v>0</v>
      </c>
      <c r="G68" s="38">
        <v>0</v>
      </c>
      <c r="H68" s="41">
        <v>832110.62</v>
      </c>
      <c r="I68" s="38">
        <v>18</v>
      </c>
      <c r="J68" s="41">
        <v>217933.91</v>
      </c>
      <c r="K68" s="38">
        <v>16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6673010.2599999998</v>
      </c>
      <c r="C69" s="38">
        <v>50</v>
      </c>
      <c r="D69" s="41">
        <v>1674441.28</v>
      </c>
      <c r="E69" s="38">
        <v>49</v>
      </c>
      <c r="F69" s="38">
        <v>0</v>
      </c>
      <c r="G69" s="38">
        <v>0</v>
      </c>
      <c r="H69" s="41">
        <v>6740201.3099999996</v>
      </c>
      <c r="I69" s="38">
        <v>58</v>
      </c>
      <c r="J69" s="41">
        <v>1679697.73</v>
      </c>
      <c r="K69" s="38">
        <v>52</v>
      </c>
      <c r="L69" s="38">
        <v>13817.666666666657</v>
      </c>
      <c r="M69" s="38">
        <v>12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5414795.1100000003</v>
      </c>
      <c r="C70" s="38">
        <v>16</v>
      </c>
      <c r="D70" s="41">
        <v>353443.7</v>
      </c>
      <c r="E70" s="38">
        <v>12</v>
      </c>
      <c r="F70" s="38">
        <v>0</v>
      </c>
      <c r="G70" s="38">
        <v>0</v>
      </c>
      <c r="H70" s="41">
        <v>4931047.09</v>
      </c>
      <c r="I70" s="38">
        <v>15</v>
      </c>
      <c r="J70" s="41">
        <v>306926.62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7211706.0499999998</v>
      </c>
      <c r="C71" s="38">
        <v>24</v>
      </c>
      <c r="D71" s="41">
        <v>2971790.64</v>
      </c>
      <c r="E71" s="38">
        <v>24</v>
      </c>
      <c r="F71" s="41">
        <v>0</v>
      </c>
      <c r="G71" s="38">
        <v>0</v>
      </c>
      <c r="H71" s="41">
        <v>6447313.8600000003</v>
      </c>
      <c r="I71" s="38">
        <v>27</v>
      </c>
      <c r="J71" s="41">
        <v>2560586.31</v>
      </c>
      <c r="K71" s="38">
        <v>27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2630188.87</v>
      </c>
      <c r="C72" s="38">
        <v>10</v>
      </c>
      <c r="D72" s="41">
        <v>402575.24</v>
      </c>
      <c r="E72" s="38">
        <v>10</v>
      </c>
      <c r="F72" s="41">
        <v>0</v>
      </c>
      <c r="G72" s="38">
        <v>0</v>
      </c>
      <c r="H72" s="41">
        <v>1444157.97</v>
      </c>
      <c r="I72" s="38">
        <v>12</v>
      </c>
      <c r="J72" s="41">
        <v>301912.06</v>
      </c>
      <c r="K72" s="38">
        <v>12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4542153.24</v>
      </c>
      <c r="C73" s="38">
        <v>43</v>
      </c>
      <c r="D73" s="38">
        <v>927958.81</v>
      </c>
      <c r="E73" s="38">
        <v>39</v>
      </c>
      <c r="F73" s="38">
        <v>39713.166666666708</v>
      </c>
      <c r="G73" s="38">
        <v>11</v>
      </c>
      <c r="H73" s="41">
        <v>4951561.88</v>
      </c>
      <c r="I73" s="38">
        <v>47</v>
      </c>
      <c r="J73" s="38">
        <v>1045874.76</v>
      </c>
      <c r="K73" s="38">
        <v>44</v>
      </c>
      <c r="L73" s="38">
        <v>66631.999999999942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5668764.4000000004</v>
      </c>
      <c r="C74" s="38">
        <v>22</v>
      </c>
      <c r="D74" s="41">
        <v>912633.2</v>
      </c>
      <c r="E74" s="38">
        <v>21</v>
      </c>
      <c r="F74" s="41">
        <v>0</v>
      </c>
      <c r="G74" s="38">
        <v>0</v>
      </c>
      <c r="H74" s="41">
        <v>4674156.3</v>
      </c>
      <c r="I74" s="38">
        <v>25</v>
      </c>
      <c r="J74" s="41">
        <v>1176477.03</v>
      </c>
      <c r="K74" s="38">
        <v>21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34321514.759999998</v>
      </c>
      <c r="C75" s="38">
        <v>191</v>
      </c>
      <c r="D75" s="41">
        <v>14239863.98</v>
      </c>
      <c r="E75" s="38">
        <v>185</v>
      </c>
      <c r="F75" s="41">
        <v>564550.83333333326</v>
      </c>
      <c r="G75" s="38">
        <v>49</v>
      </c>
      <c r="H75" s="41">
        <v>34279264.810000002</v>
      </c>
      <c r="I75" s="38">
        <v>212</v>
      </c>
      <c r="J75" s="41">
        <v>12620800.4</v>
      </c>
      <c r="K75" s="38">
        <v>204</v>
      </c>
      <c r="L75" s="41">
        <v>516659.33333333337</v>
      </c>
      <c r="M75" s="38">
        <v>55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26004555.77</v>
      </c>
      <c r="C76" s="38">
        <v>63</v>
      </c>
      <c r="D76" s="41">
        <v>14021229.25</v>
      </c>
      <c r="E76" s="38">
        <v>61</v>
      </c>
      <c r="F76" s="38">
        <v>779492.66666666698</v>
      </c>
      <c r="G76" s="38">
        <v>21</v>
      </c>
      <c r="H76" s="41">
        <v>25062649.690000001</v>
      </c>
      <c r="I76" s="38">
        <v>70</v>
      </c>
      <c r="J76" s="41">
        <v>11792443.49</v>
      </c>
      <c r="K76" s="38">
        <v>68</v>
      </c>
      <c r="L76" s="38">
        <v>537076.49999999988</v>
      </c>
      <c r="M76" s="38">
        <v>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10593654.960000001</v>
      </c>
      <c r="C77" s="34">
        <v>10</v>
      </c>
      <c r="D77" s="39">
        <v>0</v>
      </c>
      <c r="E77" s="34">
        <v>0</v>
      </c>
      <c r="F77" s="39">
        <v>0</v>
      </c>
      <c r="G77" s="34">
        <v>0</v>
      </c>
      <c r="H77" s="39">
        <v>7681441.7199999997</v>
      </c>
      <c r="I77" s="34">
        <v>12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26839695.82</v>
      </c>
      <c r="C78" s="34">
        <v>79</v>
      </c>
      <c r="D78" s="39">
        <v>4749390.8899999997</v>
      </c>
      <c r="E78" s="34">
        <v>74</v>
      </c>
      <c r="F78" s="39">
        <v>29178.166666666697</v>
      </c>
      <c r="G78" s="34">
        <v>12</v>
      </c>
      <c r="H78" s="39">
        <v>21178773.620000001</v>
      </c>
      <c r="I78" s="34">
        <v>84</v>
      </c>
      <c r="J78" s="39">
        <v>4518750.04</v>
      </c>
      <c r="K78" s="34">
        <v>79</v>
      </c>
      <c r="L78" s="39">
        <v>60703.999999999993</v>
      </c>
      <c r="M78" s="34">
        <v>11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111805655.84</v>
      </c>
      <c r="C79" s="34">
        <v>301</v>
      </c>
      <c r="D79" s="39">
        <v>28219764.52</v>
      </c>
      <c r="E79" s="34">
        <v>278</v>
      </c>
      <c r="F79" s="39">
        <v>1621226.166666667</v>
      </c>
      <c r="G79" s="34">
        <v>110</v>
      </c>
      <c r="H79" s="39">
        <v>118521587.16</v>
      </c>
      <c r="I79" s="34">
        <v>321</v>
      </c>
      <c r="J79" s="39">
        <v>29725300.77</v>
      </c>
      <c r="K79" s="34">
        <v>299</v>
      </c>
      <c r="L79" s="39">
        <v>1605291.0000000009</v>
      </c>
      <c r="M79" s="34">
        <v>125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1574455.46</v>
      </c>
      <c r="C80" s="34">
        <v>17</v>
      </c>
      <c r="D80" s="39">
        <v>760394.73</v>
      </c>
      <c r="E80" s="34">
        <v>17</v>
      </c>
      <c r="F80" s="39">
        <v>0</v>
      </c>
      <c r="G80" s="34">
        <v>0</v>
      </c>
      <c r="H80" s="39">
        <v>1664427.18</v>
      </c>
      <c r="I80" s="34">
        <v>18</v>
      </c>
      <c r="J80" s="39">
        <v>605422.53</v>
      </c>
      <c r="K80" s="34">
        <v>18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11031348.060000001</v>
      </c>
      <c r="C81" s="34">
        <v>68</v>
      </c>
      <c r="D81" s="39">
        <v>5150749.67</v>
      </c>
      <c r="E81" s="34">
        <v>66</v>
      </c>
      <c r="F81" s="39">
        <v>74724.5</v>
      </c>
      <c r="G81" s="34">
        <v>22</v>
      </c>
      <c r="H81" s="39">
        <v>10856024.189999999</v>
      </c>
      <c r="I81" s="34">
        <v>71</v>
      </c>
      <c r="J81" s="39">
        <v>5027950.55</v>
      </c>
      <c r="K81" s="34">
        <v>69</v>
      </c>
      <c r="L81" s="39">
        <v>97381.666666666599</v>
      </c>
      <c r="M81" s="34">
        <v>24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39172632.329999998</v>
      </c>
      <c r="C82" s="34">
        <v>80</v>
      </c>
      <c r="D82" s="39">
        <v>3958347.69</v>
      </c>
      <c r="E82" s="34">
        <v>74</v>
      </c>
      <c r="F82" s="39">
        <v>128400.49999999997</v>
      </c>
      <c r="G82" s="34">
        <v>20</v>
      </c>
      <c r="H82" s="39">
        <v>52824109.200000003</v>
      </c>
      <c r="I82" s="34">
        <v>87</v>
      </c>
      <c r="J82" s="39">
        <v>3670221.22</v>
      </c>
      <c r="K82" s="34">
        <v>83</v>
      </c>
      <c r="L82" s="39">
        <v>269904.16666666634</v>
      </c>
      <c r="M82" s="34">
        <v>22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33129926.170000002</v>
      </c>
      <c r="C83" s="34">
        <v>60</v>
      </c>
      <c r="D83" s="39">
        <v>9325626.3399999999</v>
      </c>
      <c r="E83" s="34">
        <v>56</v>
      </c>
      <c r="F83" s="34">
        <v>56395.666666666635</v>
      </c>
      <c r="G83" s="34">
        <v>18</v>
      </c>
      <c r="H83" s="39">
        <v>31394553.969999999</v>
      </c>
      <c r="I83" s="34">
        <v>64</v>
      </c>
      <c r="J83" s="39">
        <v>8290674.79</v>
      </c>
      <c r="K83" s="34">
        <v>61</v>
      </c>
      <c r="L83" s="34">
        <v>58966.833333333401</v>
      </c>
      <c r="M83" s="34">
        <v>16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19897078.489999998</v>
      </c>
      <c r="C84" s="34">
        <v>106</v>
      </c>
      <c r="D84" s="39">
        <v>7008213.8700000001</v>
      </c>
      <c r="E84" s="34">
        <v>102</v>
      </c>
      <c r="F84" s="34">
        <v>76919.333333333256</v>
      </c>
      <c r="G84" s="34">
        <v>37</v>
      </c>
      <c r="H84" s="39">
        <v>19168743.350000001</v>
      </c>
      <c r="I84" s="34">
        <v>114</v>
      </c>
      <c r="J84" s="39">
        <v>6807465.5499999998</v>
      </c>
      <c r="K84" s="34">
        <v>112</v>
      </c>
      <c r="L84" s="34">
        <v>141338.16666666669</v>
      </c>
      <c r="M84" s="34">
        <v>41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9114142.8900000006</v>
      </c>
      <c r="C85" s="34">
        <v>93</v>
      </c>
      <c r="D85" s="39">
        <v>3868603.91</v>
      </c>
      <c r="E85" s="34">
        <v>92</v>
      </c>
      <c r="F85" s="39">
        <v>182666.99999999994</v>
      </c>
      <c r="G85" s="34">
        <v>19</v>
      </c>
      <c r="H85" s="39">
        <v>9598036.6799999997</v>
      </c>
      <c r="I85" s="34">
        <v>101</v>
      </c>
      <c r="J85" s="39">
        <v>4048935.12</v>
      </c>
      <c r="K85" s="34">
        <v>100</v>
      </c>
      <c r="L85" s="39">
        <v>473396.16666666634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14341769.42</v>
      </c>
      <c r="C86" s="34">
        <v>54</v>
      </c>
      <c r="D86" s="39">
        <v>3605004.33</v>
      </c>
      <c r="E86" s="34">
        <v>50</v>
      </c>
      <c r="F86" s="34">
        <v>0</v>
      </c>
      <c r="G86" s="34">
        <v>0</v>
      </c>
      <c r="H86" s="39">
        <v>14766923.060000001</v>
      </c>
      <c r="I86" s="34">
        <v>54</v>
      </c>
      <c r="J86" s="39">
        <v>3020034.55</v>
      </c>
      <c r="K86" s="34">
        <v>49</v>
      </c>
      <c r="L86" s="34">
        <v>48065.833333333365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1265431.98</v>
      </c>
      <c r="C87" s="34">
        <v>19</v>
      </c>
      <c r="D87" s="39">
        <v>686722.28</v>
      </c>
      <c r="E87" s="34">
        <v>18</v>
      </c>
      <c r="F87" s="34">
        <v>0</v>
      </c>
      <c r="G87" s="34">
        <v>0</v>
      </c>
      <c r="H87" s="39">
        <v>1241977.56</v>
      </c>
      <c r="I87" s="34">
        <v>21</v>
      </c>
      <c r="J87" s="39">
        <v>618302.04</v>
      </c>
      <c r="K87" s="34">
        <v>21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1278107.56</v>
      </c>
      <c r="C88" s="34">
        <v>12</v>
      </c>
      <c r="D88" s="39">
        <v>336424.69</v>
      </c>
      <c r="E88" s="34">
        <v>12</v>
      </c>
      <c r="F88" s="39">
        <v>0</v>
      </c>
      <c r="G88" s="34">
        <v>0</v>
      </c>
      <c r="H88" s="39">
        <v>1636485.97</v>
      </c>
      <c r="I88" s="34">
        <v>12</v>
      </c>
      <c r="J88" s="39">
        <v>315744.14</v>
      </c>
      <c r="K88" s="34">
        <v>12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2026628.08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1156765.46</v>
      </c>
      <c r="I89" s="34">
        <v>10</v>
      </c>
      <c r="J89" s="39">
        <v>230599.25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7160101.8600000003</v>
      </c>
      <c r="C90" s="34">
        <v>43</v>
      </c>
      <c r="D90" s="39">
        <v>1774003.21</v>
      </c>
      <c r="E90" s="34">
        <v>37</v>
      </c>
      <c r="F90" s="34">
        <v>297144.00000000035</v>
      </c>
      <c r="G90" s="34">
        <v>11</v>
      </c>
      <c r="H90" s="39">
        <v>15359691.199999999</v>
      </c>
      <c r="I90" s="34">
        <v>44</v>
      </c>
      <c r="J90" s="39">
        <v>1769576.68</v>
      </c>
      <c r="K90" s="34">
        <v>40</v>
      </c>
      <c r="L90" s="34">
        <v>231747.66666666672</v>
      </c>
      <c r="M90" s="34">
        <v>12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1971721.81</v>
      </c>
      <c r="C91" s="34">
        <v>12</v>
      </c>
      <c r="D91" s="39">
        <v>723189.05</v>
      </c>
      <c r="E91" s="34">
        <v>10</v>
      </c>
      <c r="F91" s="34">
        <v>0</v>
      </c>
      <c r="G91" s="34">
        <v>0</v>
      </c>
      <c r="H91" s="39">
        <v>941492.93</v>
      </c>
      <c r="I91" s="34">
        <v>11</v>
      </c>
      <c r="J91" s="39">
        <v>420432.82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7382827.9100000001</v>
      </c>
      <c r="C92" s="34">
        <v>59</v>
      </c>
      <c r="D92" s="39">
        <v>3144692.81</v>
      </c>
      <c r="E92" s="34">
        <v>56</v>
      </c>
      <c r="F92" s="34">
        <v>0</v>
      </c>
      <c r="G92" s="34">
        <v>0</v>
      </c>
      <c r="H92" s="39">
        <v>7558442.6900000004</v>
      </c>
      <c r="I92" s="34">
        <v>61</v>
      </c>
      <c r="J92" s="39">
        <v>2968750.84</v>
      </c>
      <c r="K92" s="34">
        <v>60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2939565.01</v>
      </c>
      <c r="C93" s="34">
        <v>19</v>
      </c>
      <c r="D93" s="39">
        <v>761861.15</v>
      </c>
      <c r="E93" s="34">
        <v>18</v>
      </c>
      <c r="F93" s="34">
        <v>0</v>
      </c>
      <c r="G93" s="34">
        <v>0</v>
      </c>
      <c r="H93" s="39">
        <v>2756377.38</v>
      </c>
      <c r="I93" s="34">
        <v>26</v>
      </c>
      <c r="J93" s="39">
        <v>684012.81</v>
      </c>
      <c r="K93" s="34">
        <v>24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7964293.8799999999</v>
      </c>
      <c r="C94" s="34">
        <v>60</v>
      </c>
      <c r="D94" s="39">
        <v>3292885.03</v>
      </c>
      <c r="E94" s="34">
        <v>59</v>
      </c>
      <c r="F94" s="39">
        <v>972769.33333333326</v>
      </c>
      <c r="G94" s="34">
        <v>12</v>
      </c>
      <c r="H94" s="39">
        <v>7649947.5199999996</v>
      </c>
      <c r="I94" s="34">
        <v>73</v>
      </c>
      <c r="J94" s="39">
        <v>3173395.78</v>
      </c>
      <c r="K94" s="34">
        <v>69</v>
      </c>
      <c r="L94" s="39">
        <v>425954.5</v>
      </c>
      <c r="M94" s="34">
        <v>12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1785106.63</v>
      </c>
      <c r="C95" s="34">
        <v>10</v>
      </c>
      <c r="D95" s="39">
        <v>0</v>
      </c>
      <c r="E95" s="34">
        <v>0</v>
      </c>
      <c r="F95" s="34">
        <v>0</v>
      </c>
      <c r="G95" s="34">
        <v>0</v>
      </c>
      <c r="H95" s="39">
        <v>910473.1</v>
      </c>
      <c r="I95" s="34">
        <v>11</v>
      </c>
      <c r="J95" s="39">
        <v>201168.03</v>
      </c>
      <c r="K95" s="34">
        <v>11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1170078.56</v>
      </c>
      <c r="C96" s="34">
        <v>13</v>
      </c>
      <c r="D96" s="39">
        <v>330593.53999999998</v>
      </c>
      <c r="E96" s="34">
        <v>13</v>
      </c>
      <c r="F96" s="34">
        <v>0</v>
      </c>
      <c r="G96" s="34">
        <v>0</v>
      </c>
      <c r="H96" s="39">
        <v>1385628.75</v>
      </c>
      <c r="I96" s="34">
        <v>14</v>
      </c>
      <c r="J96" s="39">
        <v>341849.11</v>
      </c>
      <c r="K96" s="34">
        <v>13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4321403.33</v>
      </c>
      <c r="C97" s="34">
        <v>21</v>
      </c>
      <c r="D97" s="39">
        <v>1113316.32</v>
      </c>
      <c r="E97" s="34">
        <v>18</v>
      </c>
      <c r="F97" s="34">
        <v>0</v>
      </c>
      <c r="G97" s="34">
        <v>0</v>
      </c>
      <c r="H97" s="39">
        <v>4057174.3</v>
      </c>
      <c r="I97" s="34">
        <v>21</v>
      </c>
      <c r="J97" s="39">
        <v>979852.16</v>
      </c>
      <c r="K97" s="34">
        <v>19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3062945.21</v>
      </c>
      <c r="C98" s="34">
        <v>20</v>
      </c>
      <c r="D98" s="39">
        <v>677897.07</v>
      </c>
      <c r="E98" s="34">
        <v>20</v>
      </c>
      <c r="F98" s="39">
        <v>0</v>
      </c>
      <c r="G98" s="34">
        <v>0</v>
      </c>
      <c r="H98" s="39">
        <v>3326390.95</v>
      </c>
      <c r="I98" s="34">
        <v>23</v>
      </c>
      <c r="J98" s="39">
        <v>607768.04</v>
      </c>
      <c r="K98" s="34">
        <v>22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0</v>
      </c>
      <c r="C99" s="34">
        <v>0</v>
      </c>
      <c r="D99" s="39">
        <v>0</v>
      </c>
      <c r="E99" s="34">
        <v>0</v>
      </c>
      <c r="F99" s="39">
        <v>0</v>
      </c>
      <c r="G99" s="34">
        <v>0</v>
      </c>
      <c r="H99" s="39">
        <v>303914.03000000003</v>
      </c>
      <c r="I99" s="34">
        <v>10</v>
      </c>
      <c r="J99" s="39">
        <v>126880.61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1374939.72</v>
      </c>
      <c r="C100" s="34">
        <v>13</v>
      </c>
      <c r="D100" s="34">
        <v>463968.5</v>
      </c>
      <c r="E100" s="34">
        <v>13</v>
      </c>
      <c r="F100" s="34">
        <v>0</v>
      </c>
      <c r="G100" s="34">
        <v>0</v>
      </c>
      <c r="H100" s="34">
        <v>1516627.61</v>
      </c>
      <c r="I100" s="34">
        <v>12</v>
      </c>
      <c r="J100" s="34">
        <v>461980.62</v>
      </c>
      <c r="K100" s="34">
        <v>12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74647511.819999993</v>
      </c>
      <c r="C101" s="34">
        <v>229</v>
      </c>
      <c r="D101" s="34">
        <v>39410860.75</v>
      </c>
      <c r="E101" s="34">
        <v>207</v>
      </c>
      <c r="F101" s="34">
        <v>1500237</v>
      </c>
      <c r="G101" s="34">
        <v>73</v>
      </c>
      <c r="H101" s="34">
        <v>74660308.329999998</v>
      </c>
      <c r="I101" s="34">
        <v>232</v>
      </c>
      <c r="J101" s="34">
        <v>36583082.259999998</v>
      </c>
      <c r="K101" s="34">
        <v>216</v>
      </c>
      <c r="L101" s="34">
        <v>1322102</v>
      </c>
      <c r="M101" s="34">
        <v>87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3723899.55</v>
      </c>
      <c r="C102" s="34">
        <v>35</v>
      </c>
      <c r="D102" s="34">
        <v>1280612.97</v>
      </c>
      <c r="E102" s="34">
        <v>33</v>
      </c>
      <c r="F102" s="34">
        <v>0</v>
      </c>
      <c r="G102" s="34">
        <v>0</v>
      </c>
      <c r="H102" s="34">
        <v>2996115.64</v>
      </c>
      <c r="I102" s="34">
        <v>35</v>
      </c>
      <c r="J102" s="34">
        <v>1005222.15</v>
      </c>
      <c r="K102" s="34">
        <v>35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2784157.18</v>
      </c>
      <c r="C103" s="34">
        <v>28</v>
      </c>
      <c r="D103" s="34">
        <v>1023375.45</v>
      </c>
      <c r="E103" s="34">
        <v>26</v>
      </c>
      <c r="F103" s="34">
        <v>22842.499999999967</v>
      </c>
      <c r="G103" s="34">
        <v>10</v>
      </c>
      <c r="H103" s="34">
        <v>2560334.89</v>
      </c>
      <c r="I103" s="34">
        <v>35</v>
      </c>
      <c r="J103" s="34">
        <v>991763.13</v>
      </c>
      <c r="K103" s="34">
        <v>32</v>
      </c>
      <c r="L103" s="34">
        <v>34426.999999999978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1011789.83</v>
      </c>
      <c r="C104" s="34">
        <v>13</v>
      </c>
      <c r="D104" s="34">
        <v>745991.23</v>
      </c>
      <c r="E104" s="34">
        <v>12</v>
      </c>
      <c r="F104" s="34">
        <v>0</v>
      </c>
      <c r="G104" s="34">
        <v>0</v>
      </c>
      <c r="H104" s="34">
        <v>705108.1</v>
      </c>
      <c r="I104" s="34">
        <v>14</v>
      </c>
      <c r="J104" s="34">
        <v>476955.24</v>
      </c>
      <c r="K104" s="34">
        <v>13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3863630.53</v>
      </c>
      <c r="C105" s="34">
        <v>43</v>
      </c>
      <c r="D105" s="34">
        <v>1287455.71</v>
      </c>
      <c r="E105" s="34">
        <v>37</v>
      </c>
      <c r="F105" s="34">
        <v>0</v>
      </c>
      <c r="G105" s="34">
        <v>0</v>
      </c>
      <c r="H105" s="34">
        <v>5247064.16</v>
      </c>
      <c r="I105" s="34">
        <v>47</v>
      </c>
      <c r="J105" s="34">
        <v>1238229.3600000001</v>
      </c>
      <c r="K105" s="34">
        <v>41</v>
      </c>
      <c r="L105" s="34">
        <v>151770.50000000029</v>
      </c>
      <c r="M105" s="34">
        <v>10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518528</v>
      </c>
      <c r="I106" s="34">
        <v>10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4396835.47</v>
      </c>
      <c r="C107" s="34">
        <v>54</v>
      </c>
      <c r="D107" s="34">
        <v>1424302.65</v>
      </c>
      <c r="E107" s="34">
        <v>48</v>
      </c>
      <c r="F107" s="34">
        <v>105685.00000000003</v>
      </c>
      <c r="G107" s="34">
        <v>12</v>
      </c>
      <c r="H107" s="34">
        <v>5019830.41</v>
      </c>
      <c r="I107" s="34">
        <v>60</v>
      </c>
      <c r="J107" s="34">
        <v>1725316.76</v>
      </c>
      <c r="K107" s="34">
        <v>57</v>
      </c>
      <c r="L107" s="34">
        <v>240437.83333333326</v>
      </c>
      <c r="M107" s="34">
        <v>12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66415680.840000004</v>
      </c>
      <c r="C2" s="35">
        <v>318</v>
      </c>
      <c r="D2" s="39">
        <v>16523481.9</v>
      </c>
      <c r="E2" s="35">
        <v>300</v>
      </c>
      <c r="F2" s="39">
        <v>595188.33333333372</v>
      </c>
      <c r="G2" s="35">
        <v>63</v>
      </c>
      <c r="H2" s="39">
        <v>74442308.849999994</v>
      </c>
      <c r="I2" s="35">
        <v>324</v>
      </c>
      <c r="J2" s="39">
        <v>15550092.16</v>
      </c>
      <c r="K2" s="35">
        <v>311</v>
      </c>
      <c r="L2" s="39">
        <v>558051.16666666663</v>
      </c>
      <c r="M2" s="36">
        <v>66</v>
      </c>
      <c r="N2" s="34"/>
    </row>
    <row r="3" spans="1:14" x14ac:dyDescent="0.25">
      <c r="A3" s="34" t="s">
        <v>159</v>
      </c>
      <c r="B3" s="39">
        <v>97729860.019999996</v>
      </c>
      <c r="C3" s="35">
        <v>381</v>
      </c>
      <c r="D3" s="39">
        <v>29467175.539999999</v>
      </c>
      <c r="E3" s="35">
        <v>353</v>
      </c>
      <c r="F3" s="39">
        <v>452635.50000000006</v>
      </c>
      <c r="G3" s="35">
        <v>84</v>
      </c>
      <c r="H3" s="39">
        <v>90862279.609999999</v>
      </c>
      <c r="I3" s="35">
        <v>415</v>
      </c>
      <c r="J3" s="39">
        <v>25909754.57</v>
      </c>
      <c r="K3" s="35">
        <v>389</v>
      </c>
      <c r="L3" s="39">
        <v>588140.16666666674</v>
      </c>
      <c r="M3" s="36">
        <v>89</v>
      </c>
      <c r="N3" s="34"/>
    </row>
    <row r="4" spans="1:14" x14ac:dyDescent="0.25">
      <c r="A4" s="34" t="s">
        <v>160</v>
      </c>
      <c r="B4" s="39">
        <v>44870214.539999999</v>
      </c>
      <c r="C4" s="35">
        <v>275</v>
      </c>
      <c r="D4" s="39">
        <v>15221853.17</v>
      </c>
      <c r="E4" s="35">
        <v>260</v>
      </c>
      <c r="F4" s="39">
        <v>215469.6666666666</v>
      </c>
      <c r="G4" s="35">
        <v>71</v>
      </c>
      <c r="H4" s="39">
        <v>42194958.079999998</v>
      </c>
      <c r="I4" s="35">
        <v>289</v>
      </c>
      <c r="J4" s="39">
        <v>14087673.550000001</v>
      </c>
      <c r="K4" s="35">
        <v>280</v>
      </c>
      <c r="L4" s="39">
        <v>353345.83333333291</v>
      </c>
      <c r="M4" s="36">
        <v>76</v>
      </c>
      <c r="N4" s="34"/>
    </row>
    <row r="5" spans="1:14" x14ac:dyDescent="0.25">
      <c r="A5" s="34" t="s">
        <v>161</v>
      </c>
      <c r="B5" s="39">
        <v>489930901.49000001</v>
      </c>
      <c r="C5" s="40">
        <v>1446</v>
      </c>
      <c r="D5" s="39">
        <v>152130244.65000001</v>
      </c>
      <c r="E5" s="40">
        <v>1322</v>
      </c>
      <c r="F5" s="39">
        <v>4505458</v>
      </c>
      <c r="G5" s="35">
        <v>372</v>
      </c>
      <c r="H5" s="39">
        <v>505391510.39999998</v>
      </c>
      <c r="I5" s="40">
        <v>1568</v>
      </c>
      <c r="J5" s="39">
        <v>147265071.68000001</v>
      </c>
      <c r="K5" s="40">
        <v>1443</v>
      </c>
      <c r="L5" s="39">
        <v>6221737.0000000028</v>
      </c>
      <c r="M5" s="36">
        <v>424</v>
      </c>
      <c r="N5" s="34"/>
    </row>
    <row r="6" spans="1:14" x14ac:dyDescent="0.25">
      <c r="A6" s="34" t="s">
        <v>162</v>
      </c>
      <c r="B6" s="39">
        <v>1574162.47</v>
      </c>
      <c r="C6" s="35">
        <v>30</v>
      </c>
      <c r="D6" s="39">
        <v>785690.99</v>
      </c>
      <c r="E6" s="35">
        <v>28</v>
      </c>
      <c r="F6" s="34">
        <v>0</v>
      </c>
      <c r="G6" s="35">
        <v>0</v>
      </c>
      <c r="H6" s="39">
        <v>1394240.66</v>
      </c>
      <c r="I6" s="35">
        <v>34</v>
      </c>
      <c r="J6" s="39">
        <v>716617.87</v>
      </c>
      <c r="K6" s="35">
        <v>32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108375054.66</v>
      </c>
      <c r="C7" s="35">
        <v>329</v>
      </c>
      <c r="D7" s="39">
        <v>23584606.879999999</v>
      </c>
      <c r="E7" s="35">
        <v>307</v>
      </c>
      <c r="F7" s="39">
        <v>400584.99999999994</v>
      </c>
      <c r="G7" s="35">
        <v>75</v>
      </c>
      <c r="H7" s="39">
        <v>118858739.59999999</v>
      </c>
      <c r="I7" s="35">
        <v>341</v>
      </c>
      <c r="J7" s="39">
        <v>20694214.73</v>
      </c>
      <c r="K7" s="35">
        <v>321</v>
      </c>
      <c r="L7" s="39">
        <v>680592.16666666651</v>
      </c>
      <c r="M7" s="36">
        <v>77</v>
      </c>
      <c r="N7" s="34"/>
    </row>
    <row r="8" spans="1:14" x14ac:dyDescent="0.25">
      <c r="A8" s="34" t="s">
        <v>164</v>
      </c>
      <c r="B8" s="39">
        <v>4015019.77</v>
      </c>
      <c r="C8" s="35">
        <v>55</v>
      </c>
      <c r="D8" s="39">
        <v>1701685.66</v>
      </c>
      <c r="E8" s="35">
        <v>53</v>
      </c>
      <c r="F8" s="34">
        <v>0</v>
      </c>
      <c r="G8" s="35">
        <v>0</v>
      </c>
      <c r="H8" s="39">
        <v>4792557.63</v>
      </c>
      <c r="I8" s="35">
        <v>58</v>
      </c>
      <c r="J8" s="39">
        <v>1579192.6</v>
      </c>
      <c r="K8" s="35">
        <v>58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50099380.210000001</v>
      </c>
      <c r="C9" s="35">
        <v>290</v>
      </c>
      <c r="D9" s="39">
        <v>18154958.449999999</v>
      </c>
      <c r="E9" s="35">
        <v>279</v>
      </c>
      <c r="F9" s="39">
        <v>603478.3333333336</v>
      </c>
      <c r="G9" s="35">
        <v>68</v>
      </c>
      <c r="H9" s="39">
        <v>47652903.789999999</v>
      </c>
      <c r="I9" s="35">
        <v>305</v>
      </c>
      <c r="J9" s="39">
        <v>16660501.48</v>
      </c>
      <c r="K9" s="35">
        <v>293</v>
      </c>
      <c r="L9" s="39">
        <v>938429.33333333326</v>
      </c>
      <c r="M9" s="36">
        <v>72</v>
      </c>
      <c r="N9" s="34"/>
    </row>
    <row r="10" spans="1:14" x14ac:dyDescent="0.25">
      <c r="A10" s="34" t="s">
        <v>166</v>
      </c>
      <c r="B10" s="39">
        <v>23858906.690000001</v>
      </c>
      <c r="C10" s="35">
        <v>178</v>
      </c>
      <c r="D10" s="39">
        <v>6633870.6799999997</v>
      </c>
      <c r="E10" s="35">
        <v>168</v>
      </c>
      <c r="F10" s="39">
        <v>147842.50000000003</v>
      </c>
      <c r="G10" s="35">
        <v>49</v>
      </c>
      <c r="H10" s="39">
        <v>23811800.140000001</v>
      </c>
      <c r="I10" s="35">
        <v>194</v>
      </c>
      <c r="J10" s="39">
        <v>6065955.8600000003</v>
      </c>
      <c r="K10" s="35">
        <v>184</v>
      </c>
      <c r="L10" s="39">
        <v>218010.83333333328</v>
      </c>
      <c r="M10" s="36">
        <v>59</v>
      </c>
      <c r="N10" s="34"/>
    </row>
    <row r="11" spans="1:14" x14ac:dyDescent="0.25">
      <c r="A11" s="34" t="s">
        <v>167</v>
      </c>
      <c r="B11" s="39">
        <v>65448410.859999999</v>
      </c>
      <c r="C11" s="35">
        <v>266</v>
      </c>
      <c r="D11" s="39">
        <v>19509126.739999998</v>
      </c>
      <c r="E11" s="35">
        <v>249</v>
      </c>
      <c r="F11" s="39">
        <v>494721.33333333349</v>
      </c>
      <c r="G11" s="35">
        <v>80</v>
      </c>
      <c r="H11" s="39">
        <v>63245645.170000002</v>
      </c>
      <c r="I11" s="35">
        <v>283</v>
      </c>
      <c r="J11" s="39">
        <v>15978264.949999999</v>
      </c>
      <c r="K11" s="35">
        <v>267</v>
      </c>
      <c r="L11" s="39">
        <v>543924.83333333337</v>
      </c>
      <c r="M11" s="36">
        <v>76</v>
      </c>
      <c r="N11" s="34"/>
    </row>
    <row r="12" spans="1:14" x14ac:dyDescent="0.25">
      <c r="A12" s="34" t="s">
        <v>168</v>
      </c>
      <c r="B12" s="39">
        <v>1026129710.38</v>
      </c>
      <c r="C12" s="35">
        <v>5121</v>
      </c>
      <c r="D12" s="39">
        <v>233217030.25999999</v>
      </c>
      <c r="E12" s="35">
        <v>4108</v>
      </c>
      <c r="F12" s="39">
        <v>3626152.6666666665</v>
      </c>
      <c r="G12" s="35">
        <v>259</v>
      </c>
      <c r="H12" s="39">
        <v>876317192.40999997</v>
      </c>
      <c r="I12" s="35">
        <v>4441</v>
      </c>
      <c r="J12" s="39">
        <v>174975695.68000001</v>
      </c>
      <c r="K12" s="35">
        <v>3681</v>
      </c>
      <c r="L12" s="39">
        <v>4582228.666666667</v>
      </c>
      <c r="M12" s="36">
        <v>276</v>
      </c>
      <c r="N12" s="34"/>
    </row>
    <row r="13" spans="1:14" x14ac:dyDescent="0.25">
      <c r="A13" s="34" t="s">
        <v>169</v>
      </c>
      <c r="B13" s="39">
        <v>105245142.39</v>
      </c>
      <c r="C13" s="35">
        <v>565</v>
      </c>
      <c r="D13" s="39">
        <v>42333353.130000003</v>
      </c>
      <c r="E13" s="35">
        <v>531</v>
      </c>
      <c r="F13" s="39">
        <v>1536112.8333333337</v>
      </c>
      <c r="G13" s="35">
        <v>113</v>
      </c>
      <c r="H13" s="39">
        <v>108953842.2</v>
      </c>
      <c r="I13" s="35">
        <v>614</v>
      </c>
      <c r="J13" s="39">
        <v>39362735.789999999</v>
      </c>
      <c r="K13" s="35">
        <v>582</v>
      </c>
      <c r="L13" s="39">
        <v>1951835.4999999995</v>
      </c>
      <c r="M13" s="36">
        <v>129</v>
      </c>
      <c r="N13" s="34"/>
    </row>
    <row r="14" spans="1:14" x14ac:dyDescent="0.25">
      <c r="A14" s="34" t="s">
        <v>170</v>
      </c>
      <c r="B14" s="39">
        <v>192639088.78</v>
      </c>
      <c r="C14" s="35">
        <v>572</v>
      </c>
      <c r="D14" s="39">
        <v>38142336.200000003</v>
      </c>
      <c r="E14" s="35">
        <v>545</v>
      </c>
      <c r="F14" s="39">
        <v>3898142.3333333363</v>
      </c>
      <c r="G14" s="35">
        <v>134</v>
      </c>
      <c r="H14" s="39">
        <v>202481048.88</v>
      </c>
      <c r="I14" s="35">
        <v>626</v>
      </c>
      <c r="J14" s="39">
        <v>35585557.420000002</v>
      </c>
      <c r="K14" s="35">
        <v>591</v>
      </c>
      <c r="L14" s="39">
        <v>3384304.8333333335</v>
      </c>
      <c r="M14" s="36">
        <v>145</v>
      </c>
      <c r="N14" s="34"/>
    </row>
    <row r="15" spans="1:14" x14ac:dyDescent="0.25">
      <c r="A15" s="34" t="s">
        <v>171</v>
      </c>
      <c r="B15" s="39">
        <v>64788682.049999997</v>
      </c>
      <c r="C15" s="35">
        <v>423</v>
      </c>
      <c r="D15" s="39">
        <v>15909234.460000001</v>
      </c>
      <c r="E15" s="35">
        <v>389</v>
      </c>
      <c r="F15" s="39">
        <v>661928.83333333302</v>
      </c>
      <c r="G15" s="35">
        <v>102</v>
      </c>
      <c r="H15" s="39">
        <v>63727487.649999999</v>
      </c>
      <c r="I15" s="35">
        <v>469</v>
      </c>
      <c r="J15" s="39">
        <v>14735149.029999999</v>
      </c>
      <c r="K15" s="35">
        <v>438</v>
      </c>
      <c r="L15" s="39">
        <v>1000043.6666666673</v>
      </c>
      <c r="M15" s="36">
        <v>100</v>
      </c>
      <c r="N15" s="34"/>
    </row>
    <row r="16" spans="1:14" x14ac:dyDescent="0.25">
      <c r="A16" s="34" t="s">
        <v>172</v>
      </c>
      <c r="B16" s="34">
        <v>91447155.409999996</v>
      </c>
      <c r="C16" s="35">
        <v>479</v>
      </c>
      <c r="D16" s="34">
        <v>22404496.359999999</v>
      </c>
      <c r="E16" s="35">
        <v>445</v>
      </c>
      <c r="F16" s="34">
        <v>552174.00000000012</v>
      </c>
      <c r="G16" s="35">
        <v>130</v>
      </c>
      <c r="H16" s="34">
        <v>76571631.510000005</v>
      </c>
      <c r="I16" s="35">
        <v>521</v>
      </c>
      <c r="J16" s="34">
        <v>22862097.699999999</v>
      </c>
      <c r="K16" s="35">
        <v>483</v>
      </c>
      <c r="L16" s="34">
        <v>1088906.6666666667</v>
      </c>
      <c r="M16" s="36">
        <v>151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2021-01-05T16:36:09Z</dcterms:modified>
</cp:coreProperties>
</file>