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4BC12E5-4D51-413E-A51E-65FDF6663F3C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I453" i="3" s="1"/>
  <c r="E453" i="3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I441" i="3"/>
  <c r="H441" i="3"/>
  <c r="G441" i="3"/>
  <c r="J441" i="3" s="1"/>
  <c r="F441" i="3"/>
  <c r="E441" i="3"/>
  <c r="D441" i="3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I437" i="3" s="1"/>
  <c r="E437" i="3"/>
  <c r="K437" i="3" s="1"/>
  <c r="D437" i="3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B434" i="3"/>
  <c r="H433" i="3"/>
  <c r="G433" i="3"/>
  <c r="J433" i="3" s="1"/>
  <c r="F433" i="3"/>
  <c r="I433" i="3" s="1"/>
  <c r="E433" i="3"/>
  <c r="K433" i="3" s="1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C430" i="3"/>
  <c r="B430" i="3"/>
  <c r="H429" i="3"/>
  <c r="G429" i="3"/>
  <c r="J429" i="3" s="1"/>
  <c r="F429" i="3"/>
  <c r="I429" i="3" s="1"/>
  <c r="E429" i="3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I425" i="3"/>
  <c r="H425" i="3"/>
  <c r="G425" i="3"/>
  <c r="J425" i="3" s="1"/>
  <c r="F425" i="3"/>
  <c r="E425" i="3"/>
  <c r="D425" i="3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I421" i="3" s="1"/>
  <c r="E421" i="3"/>
  <c r="K421" i="3" s="1"/>
  <c r="D421" i="3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B418" i="3"/>
  <c r="H417" i="3"/>
  <c r="G417" i="3"/>
  <c r="J417" i="3" s="1"/>
  <c r="F417" i="3"/>
  <c r="I417" i="3" s="1"/>
  <c r="E417" i="3"/>
  <c r="K417" i="3" s="1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C414" i="3"/>
  <c r="B414" i="3"/>
  <c r="H413" i="3"/>
  <c r="G413" i="3"/>
  <c r="J413" i="3" s="1"/>
  <c r="F413" i="3"/>
  <c r="I413" i="3" s="1"/>
  <c r="E413" i="3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I409" i="3"/>
  <c r="H409" i="3"/>
  <c r="G409" i="3"/>
  <c r="J409" i="3" s="1"/>
  <c r="F409" i="3"/>
  <c r="E409" i="3"/>
  <c r="D409" i="3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I405" i="3" s="1"/>
  <c r="E405" i="3"/>
  <c r="K405" i="3" s="1"/>
  <c r="D405" i="3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J403" i="3"/>
  <c r="H403" i="3"/>
  <c r="G403" i="3"/>
  <c r="F403" i="3"/>
  <c r="E403" i="3"/>
  <c r="K403" i="3" s="1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B402" i="3"/>
  <c r="H401" i="3"/>
  <c r="G401" i="3"/>
  <c r="J401" i="3" s="1"/>
  <c r="F401" i="3"/>
  <c r="I401" i="3" s="1"/>
  <c r="E401" i="3"/>
  <c r="K401" i="3" s="1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C398" i="3"/>
  <c r="B398" i="3"/>
  <c r="H397" i="3"/>
  <c r="G397" i="3"/>
  <c r="J397" i="3" s="1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I393" i="3"/>
  <c r="H393" i="3"/>
  <c r="G393" i="3"/>
  <c r="J393" i="3" s="1"/>
  <c r="F393" i="3"/>
  <c r="E393" i="3"/>
  <c r="D393" i="3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J389" i="3" s="1"/>
  <c r="F389" i="3"/>
  <c r="I389" i="3" s="1"/>
  <c r="E389" i="3"/>
  <c r="K389" i="3" s="1"/>
  <c r="D389" i="3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J387" i="3"/>
  <c r="H387" i="3"/>
  <c r="G387" i="3"/>
  <c r="F387" i="3"/>
  <c r="E387" i="3"/>
  <c r="K387" i="3" s="1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B386" i="3"/>
  <c r="H385" i="3"/>
  <c r="G385" i="3"/>
  <c r="J385" i="3" s="1"/>
  <c r="F385" i="3"/>
  <c r="I385" i="3" s="1"/>
  <c r="E385" i="3"/>
  <c r="K385" i="3" s="1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C382" i="3"/>
  <c r="B382" i="3"/>
  <c r="H381" i="3"/>
  <c r="G381" i="3"/>
  <c r="J381" i="3" s="1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D378" i="3"/>
  <c r="J378" i="3" s="1"/>
  <c r="C378" i="3"/>
  <c r="I378" i="3" s="1"/>
  <c r="B378" i="3"/>
  <c r="J377" i="3"/>
  <c r="I377" i="3"/>
  <c r="H377" i="3"/>
  <c r="G377" i="3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H375" i="3"/>
  <c r="G375" i="3"/>
  <c r="F375" i="3"/>
  <c r="E375" i="3"/>
  <c r="K375" i="3" s="1"/>
  <c r="D375" i="3"/>
  <c r="J375" i="3" s="1"/>
  <c r="C375" i="3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J373" i="3" s="1"/>
  <c r="F373" i="3"/>
  <c r="I373" i="3" s="1"/>
  <c r="E373" i="3"/>
  <c r="K373" i="3" s="1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D370" i="3"/>
  <c r="C370" i="3"/>
  <c r="B370" i="3"/>
  <c r="I369" i="3"/>
  <c r="H369" i="3"/>
  <c r="G369" i="3"/>
  <c r="J369" i="3" s="1"/>
  <c r="F369" i="3"/>
  <c r="E369" i="3"/>
  <c r="D369" i="3"/>
  <c r="C369" i="3"/>
  <c r="B369" i="3"/>
  <c r="K368" i="3"/>
  <c r="J368" i="3"/>
  <c r="H368" i="3"/>
  <c r="G368" i="3"/>
  <c r="F368" i="3"/>
  <c r="E368" i="3"/>
  <c r="D368" i="3"/>
  <c r="C368" i="3"/>
  <c r="I368" i="3" s="1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E363" i="3"/>
  <c r="K363" i="3" s="1"/>
  <c r="D363" i="3"/>
  <c r="C363" i="3"/>
  <c r="B363" i="3"/>
  <c r="H362" i="3"/>
  <c r="G362" i="3"/>
  <c r="F362" i="3"/>
  <c r="E362" i="3"/>
  <c r="K362" i="3" s="1"/>
  <c r="D362" i="3"/>
  <c r="J362" i="3" s="1"/>
  <c r="C362" i="3"/>
  <c r="B362" i="3"/>
  <c r="H361" i="3"/>
  <c r="G361" i="3"/>
  <c r="J361" i="3" s="1"/>
  <c r="F361" i="3"/>
  <c r="I361" i="3" s="1"/>
  <c r="E361" i="3"/>
  <c r="K361" i="3" s="1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D358" i="3"/>
  <c r="C358" i="3"/>
  <c r="I358" i="3" s="1"/>
  <c r="B358" i="3"/>
  <c r="J357" i="3"/>
  <c r="I357" i="3"/>
  <c r="H357" i="3"/>
  <c r="G357" i="3"/>
  <c r="F357" i="3"/>
  <c r="E357" i="3"/>
  <c r="D357" i="3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H355" i="3"/>
  <c r="G355" i="3"/>
  <c r="F355" i="3"/>
  <c r="E355" i="3"/>
  <c r="K355" i="3" s="1"/>
  <c r="D355" i="3"/>
  <c r="J355" i="3" s="1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I353" i="3" s="1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B351" i="3"/>
  <c r="H350" i="3"/>
  <c r="G350" i="3"/>
  <c r="F350" i="3"/>
  <c r="E350" i="3"/>
  <c r="K350" i="3" s="1"/>
  <c r="D350" i="3"/>
  <c r="C350" i="3"/>
  <c r="B350" i="3"/>
  <c r="H349" i="3"/>
  <c r="G349" i="3"/>
  <c r="J349" i="3" s="1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D346" i="3"/>
  <c r="J346" i="3" s="1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I341" i="3" s="1"/>
  <c r="E341" i="3"/>
  <c r="K341" i="3" s="1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D338" i="3"/>
  <c r="C338" i="3"/>
  <c r="B338" i="3"/>
  <c r="I337" i="3"/>
  <c r="H337" i="3"/>
  <c r="G337" i="3"/>
  <c r="J337" i="3" s="1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H332" i="3"/>
  <c r="K332" i="3" s="1"/>
  <c r="G332" i="3"/>
  <c r="F332" i="3"/>
  <c r="E332" i="3"/>
  <c r="D332" i="3"/>
  <c r="J332" i="3" s="1"/>
  <c r="C332" i="3"/>
  <c r="I332" i="3" s="1"/>
  <c r="B332" i="3"/>
  <c r="J331" i="3"/>
  <c r="H331" i="3"/>
  <c r="G331" i="3"/>
  <c r="F331" i="3"/>
  <c r="E331" i="3"/>
  <c r="K331" i="3" s="1"/>
  <c r="D331" i="3"/>
  <c r="C331" i="3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J329" i="3" s="1"/>
  <c r="F329" i="3"/>
  <c r="I329" i="3" s="1"/>
  <c r="E329" i="3"/>
  <c r="K329" i="3" s="1"/>
  <c r="D329" i="3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H322" i="3"/>
  <c r="K322" i="3" s="1"/>
  <c r="G322" i="3"/>
  <c r="F322" i="3"/>
  <c r="E322" i="3"/>
  <c r="D322" i="3"/>
  <c r="C322" i="3"/>
  <c r="B322" i="3"/>
  <c r="I321" i="3"/>
  <c r="H321" i="3"/>
  <c r="G321" i="3"/>
  <c r="J321" i="3" s="1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E318" i="3"/>
  <c r="K318" i="3" s="1"/>
  <c r="D318" i="3"/>
  <c r="C318" i="3"/>
  <c r="I318" i="3" s="1"/>
  <c r="B318" i="3"/>
  <c r="H317" i="3"/>
  <c r="G317" i="3"/>
  <c r="J317" i="3" s="1"/>
  <c r="F317" i="3"/>
  <c r="I317" i="3" s="1"/>
  <c r="E317" i="3"/>
  <c r="K317" i="3" s="1"/>
  <c r="D317" i="3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B310" i="3"/>
  <c r="I309" i="3"/>
  <c r="H309" i="3"/>
  <c r="G309" i="3"/>
  <c r="J309" i="3" s="1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B306" i="3"/>
  <c r="J305" i="3"/>
  <c r="H305" i="3"/>
  <c r="G305" i="3"/>
  <c r="F305" i="3"/>
  <c r="I305" i="3" s="1"/>
  <c r="E305" i="3"/>
  <c r="D305" i="3"/>
  <c r="C305" i="3"/>
  <c r="B305" i="3"/>
  <c r="J304" i="3"/>
  <c r="I304" i="3"/>
  <c r="H304" i="3"/>
  <c r="K304" i="3" s="1"/>
  <c r="G304" i="3"/>
  <c r="F304" i="3"/>
  <c r="E304" i="3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D302" i="3"/>
  <c r="J302" i="3" s="1"/>
  <c r="C302" i="3"/>
  <c r="B302" i="3"/>
  <c r="J301" i="3"/>
  <c r="H301" i="3"/>
  <c r="G301" i="3"/>
  <c r="F301" i="3"/>
  <c r="I301" i="3" s="1"/>
  <c r="E301" i="3"/>
  <c r="D301" i="3"/>
  <c r="C301" i="3"/>
  <c r="B301" i="3"/>
  <c r="J300" i="3"/>
  <c r="I300" i="3"/>
  <c r="H300" i="3"/>
  <c r="K300" i="3" s="1"/>
  <c r="G300" i="3"/>
  <c r="F300" i="3"/>
  <c r="E300" i="3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E298" i="3"/>
  <c r="D298" i="3"/>
  <c r="J298" i="3" s="1"/>
  <c r="C298" i="3"/>
  <c r="B298" i="3"/>
  <c r="J297" i="3"/>
  <c r="H297" i="3"/>
  <c r="G297" i="3"/>
  <c r="F297" i="3"/>
  <c r="I297" i="3" s="1"/>
  <c r="E297" i="3"/>
  <c r="D297" i="3"/>
  <c r="C297" i="3"/>
  <c r="B297" i="3"/>
  <c r="J296" i="3"/>
  <c r="I296" i="3"/>
  <c r="H296" i="3"/>
  <c r="K296" i="3" s="1"/>
  <c r="G296" i="3"/>
  <c r="F296" i="3"/>
  <c r="E296" i="3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D294" i="3"/>
  <c r="J294" i="3" s="1"/>
  <c r="C294" i="3"/>
  <c r="B294" i="3"/>
  <c r="J293" i="3"/>
  <c r="H293" i="3"/>
  <c r="G293" i="3"/>
  <c r="F293" i="3"/>
  <c r="I293" i="3" s="1"/>
  <c r="E293" i="3"/>
  <c r="D293" i="3"/>
  <c r="C293" i="3"/>
  <c r="B293" i="3"/>
  <c r="J292" i="3"/>
  <c r="I292" i="3"/>
  <c r="H292" i="3"/>
  <c r="K292" i="3" s="1"/>
  <c r="G292" i="3"/>
  <c r="F292" i="3"/>
  <c r="E292" i="3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D290" i="3"/>
  <c r="J290" i="3" s="1"/>
  <c r="C290" i="3"/>
  <c r="B290" i="3"/>
  <c r="J289" i="3"/>
  <c r="H289" i="3"/>
  <c r="G289" i="3"/>
  <c r="F289" i="3"/>
  <c r="I289" i="3" s="1"/>
  <c r="E289" i="3"/>
  <c r="D289" i="3"/>
  <c r="C289" i="3"/>
  <c r="B289" i="3"/>
  <c r="J288" i="3"/>
  <c r="I288" i="3"/>
  <c r="H288" i="3"/>
  <c r="K288" i="3" s="1"/>
  <c r="G288" i="3"/>
  <c r="F288" i="3"/>
  <c r="E288" i="3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D286" i="3"/>
  <c r="J286" i="3" s="1"/>
  <c r="C286" i="3"/>
  <c r="B286" i="3"/>
  <c r="J285" i="3"/>
  <c r="H285" i="3"/>
  <c r="G285" i="3"/>
  <c r="F285" i="3"/>
  <c r="I285" i="3" s="1"/>
  <c r="E285" i="3"/>
  <c r="D285" i="3"/>
  <c r="C285" i="3"/>
  <c r="B285" i="3"/>
  <c r="J284" i="3"/>
  <c r="I284" i="3"/>
  <c r="H284" i="3"/>
  <c r="K284" i="3" s="1"/>
  <c r="G284" i="3"/>
  <c r="F284" i="3"/>
  <c r="E284" i="3"/>
  <c r="D284" i="3"/>
  <c r="C284" i="3"/>
  <c r="B284" i="3"/>
  <c r="K283" i="3"/>
  <c r="H283" i="3"/>
  <c r="G283" i="3"/>
  <c r="F283" i="3"/>
  <c r="E283" i="3"/>
  <c r="D283" i="3"/>
  <c r="J283" i="3" s="1"/>
  <c r="C283" i="3"/>
  <c r="B283" i="3"/>
  <c r="H282" i="3"/>
  <c r="G282" i="3"/>
  <c r="F282" i="3"/>
  <c r="E282" i="3"/>
  <c r="K282" i="3" s="1"/>
  <c r="D282" i="3"/>
  <c r="J282" i="3" s="1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J280" i="3"/>
  <c r="I280" i="3"/>
  <c r="H280" i="3"/>
  <c r="K280" i="3" s="1"/>
  <c r="G280" i="3"/>
  <c r="F280" i="3"/>
  <c r="E280" i="3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D278" i="3"/>
  <c r="J278" i="3" s="1"/>
  <c r="C278" i="3"/>
  <c r="B278" i="3"/>
  <c r="H277" i="3"/>
  <c r="G277" i="3"/>
  <c r="J277" i="3" s="1"/>
  <c r="F277" i="3"/>
  <c r="I277" i="3" s="1"/>
  <c r="E277" i="3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B275" i="3"/>
  <c r="H274" i="3"/>
  <c r="G274" i="3"/>
  <c r="F274" i="3"/>
  <c r="E274" i="3"/>
  <c r="K274" i="3" s="1"/>
  <c r="D274" i="3"/>
  <c r="J274" i="3" s="1"/>
  <c r="C274" i="3"/>
  <c r="I274" i="3" s="1"/>
  <c r="B274" i="3"/>
  <c r="J273" i="3"/>
  <c r="H273" i="3"/>
  <c r="G273" i="3"/>
  <c r="F273" i="3"/>
  <c r="I273" i="3" s="1"/>
  <c r="E273" i="3"/>
  <c r="D273" i="3"/>
  <c r="C273" i="3"/>
  <c r="B273" i="3"/>
  <c r="J272" i="3"/>
  <c r="H272" i="3"/>
  <c r="K272" i="3" s="1"/>
  <c r="G272" i="3"/>
  <c r="F272" i="3"/>
  <c r="E272" i="3"/>
  <c r="D272" i="3"/>
  <c r="C272" i="3"/>
  <c r="I272" i="3" s="1"/>
  <c r="B272" i="3"/>
  <c r="J271" i="3"/>
  <c r="H271" i="3"/>
  <c r="G271" i="3"/>
  <c r="F271" i="3"/>
  <c r="E271" i="3"/>
  <c r="K271" i="3" s="1"/>
  <c r="D271" i="3"/>
  <c r="C271" i="3"/>
  <c r="I271" i="3" s="1"/>
  <c r="B271" i="3"/>
  <c r="H270" i="3"/>
  <c r="G270" i="3"/>
  <c r="F270" i="3"/>
  <c r="E270" i="3"/>
  <c r="D270" i="3"/>
  <c r="C270" i="3"/>
  <c r="B270" i="3"/>
  <c r="I269" i="3"/>
  <c r="H269" i="3"/>
  <c r="G269" i="3"/>
  <c r="J269" i="3" s="1"/>
  <c r="F269" i="3"/>
  <c r="E269" i="3"/>
  <c r="D269" i="3"/>
  <c r="C269" i="3"/>
  <c r="B269" i="3"/>
  <c r="K268" i="3"/>
  <c r="J268" i="3"/>
  <c r="I268" i="3"/>
  <c r="H268" i="3"/>
  <c r="G268" i="3"/>
  <c r="F268" i="3"/>
  <c r="E268" i="3"/>
  <c r="D268" i="3"/>
  <c r="C268" i="3"/>
  <c r="B268" i="3"/>
  <c r="K267" i="3"/>
  <c r="H267" i="3"/>
  <c r="G267" i="3"/>
  <c r="F267" i="3"/>
  <c r="E267" i="3"/>
  <c r="D267" i="3"/>
  <c r="J267" i="3" s="1"/>
  <c r="C267" i="3"/>
  <c r="B267" i="3"/>
  <c r="H266" i="3"/>
  <c r="G266" i="3"/>
  <c r="F266" i="3"/>
  <c r="E266" i="3"/>
  <c r="K266" i="3" s="1"/>
  <c r="D266" i="3"/>
  <c r="C266" i="3"/>
  <c r="I266" i="3" s="1"/>
  <c r="B266" i="3"/>
  <c r="J265" i="3"/>
  <c r="H265" i="3"/>
  <c r="G265" i="3"/>
  <c r="F265" i="3"/>
  <c r="I265" i="3" s="1"/>
  <c r="E265" i="3"/>
  <c r="D265" i="3"/>
  <c r="C265" i="3"/>
  <c r="B265" i="3"/>
  <c r="I264" i="3"/>
  <c r="H264" i="3"/>
  <c r="K264" i="3" s="1"/>
  <c r="G264" i="3"/>
  <c r="F264" i="3"/>
  <c r="E264" i="3"/>
  <c r="D264" i="3"/>
  <c r="J264" i="3" s="1"/>
  <c r="C264" i="3"/>
  <c r="B264" i="3"/>
  <c r="J263" i="3"/>
  <c r="H263" i="3"/>
  <c r="G263" i="3"/>
  <c r="F263" i="3"/>
  <c r="E263" i="3"/>
  <c r="K263" i="3" s="1"/>
  <c r="D263" i="3"/>
  <c r="C263" i="3"/>
  <c r="B263" i="3"/>
  <c r="H262" i="3"/>
  <c r="G262" i="3"/>
  <c r="F262" i="3"/>
  <c r="E262" i="3"/>
  <c r="D262" i="3"/>
  <c r="J262" i="3" s="1"/>
  <c r="C262" i="3"/>
  <c r="B262" i="3"/>
  <c r="I261" i="3"/>
  <c r="H261" i="3"/>
  <c r="G261" i="3"/>
  <c r="J261" i="3" s="1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K259" i="3"/>
  <c r="H259" i="3"/>
  <c r="G259" i="3"/>
  <c r="F259" i="3"/>
  <c r="E259" i="3"/>
  <c r="D259" i="3"/>
  <c r="J259" i="3" s="1"/>
  <c r="C259" i="3"/>
  <c r="B259" i="3"/>
  <c r="H258" i="3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E254" i="3"/>
  <c r="D254" i="3"/>
  <c r="J254" i="3" s="1"/>
  <c r="C254" i="3"/>
  <c r="B254" i="3"/>
  <c r="I253" i="3"/>
  <c r="H253" i="3"/>
  <c r="G253" i="3"/>
  <c r="J253" i="3" s="1"/>
  <c r="F253" i="3"/>
  <c r="E253" i="3"/>
  <c r="K253" i="3" s="1"/>
  <c r="D253" i="3"/>
  <c r="C253" i="3"/>
  <c r="B253" i="3"/>
  <c r="K252" i="3"/>
  <c r="J252" i="3"/>
  <c r="I252" i="3"/>
  <c r="H252" i="3"/>
  <c r="G252" i="3"/>
  <c r="F252" i="3"/>
  <c r="E252" i="3"/>
  <c r="D252" i="3"/>
  <c r="C252" i="3"/>
  <c r="B252" i="3"/>
  <c r="K251" i="3"/>
  <c r="H251" i="3"/>
  <c r="G251" i="3"/>
  <c r="F251" i="3"/>
  <c r="E251" i="3"/>
  <c r="D251" i="3"/>
  <c r="J251" i="3" s="1"/>
  <c r="C251" i="3"/>
  <c r="B251" i="3"/>
  <c r="H250" i="3"/>
  <c r="G250" i="3"/>
  <c r="F250" i="3"/>
  <c r="E250" i="3"/>
  <c r="K250" i="3" s="1"/>
  <c r="D250" i="3"/>
  <c r="C250" i="3"/>
  <c r="B250" i="3"/>
  <c r="J249" i="3"/>
  <c r="H249" i="3"/>
  <c r="G249" i="3"/>
  <c r="F249" i="3"/>
  <c r="I249" i="3" s="1"/>
  <c r="E249" i="3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J247" i="3"/>
  <c r="H247" i="3"/>
  <c r="G247" i="3"/>
  <c r="F247" i="3"/>
  <c r="E247" i="3"/>
  <c r="K247" i="3" s="1"/>
  <c r="D247" i="3"/>
  <c r="C247" i="3"/>
  <c r="I247" i="3" s="1"/>
  <c r="B247" i="3"/>
  <c r="H246" i="3"/>
  <c r="G246" i="3"/>
  <c r="F246" i="3"/>
  <c r="E246" i="3"/>
  <c r="D246" i="3"/>
  <c r="J246" i="3" s="1"/>
  <c r="C246" i="3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B243" i="3"/>
  <c r="H242" i="3"/>
  <c r="G242" i="3"/>
  <c r="F242" i="3"/>
  <c r="E242" i="3"/>
  <c r="K242" i="3" s="1"/>
  <c r="D242" i="3"/>
  <c r="C242" i="3"/>
  <c r="I242" i="3" s="1"/>
  <c r="B242" i="3"/>
  <c r="J241" i="3"/>
  <c r="H241" i="3"/>
  <c r="G241" i="3"/>
  <c r="F241" i="3"/>
  <c r="I241" i="3" s="1"/>
  <c r="E241" i="3"/>
  <c r="D241" i="3"/>
  <c r="C241" i="3"/>
  <c r="B241" i="3"/>
  <c r="J240" i="3"/>
  <c r="H240" i="3"/>
  <c r="K240" i="3" s="1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H237" i="3"/>
  <c r="G237" i="3"/>
  <c r="F237" i="3"/>
  <c r="I237" i="3" s="1"/>
  <c r="E237" i="3"/>
  <c r="D237" i="3"/>
  <c r="J237" i="3" s="1"/>
  <c r="C237" i="3"/>
  <c r="B237" i="3"/>
  <c r="J236" i="3"/>
  <c r="H236" i="3"/>
  <c r="K236" i="3" s="1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H233" i="3"/>
  <c r="G233" i="3"/>
  <c r="F233" i="3"/>
  <c r="I233" i="3" s="1"/>
  <c r="E233" i="3"/>
  <c r="D233" i="3"/>
  <c r="J233" i="3" s="1"/>
  <c r="C233" i="3"/>
  <c r="B233" i="3"/>
  <c r="J232" i="3"/>
  <c r="H232" i="3"/>
  <c r="K232" i="3" s="1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H229" i="3"/>
  <c r="G229" i="3"/>
  <c r="F229" i="3"/>
  <c r="I229" i="3" s="1"/>
  <c r="E229" i="3"/>
  <c r="D229" i="3"/>
  <c r="J229" i="3" s="1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I225" i="3" s="1"/>
  <c r="E225" i="3"/>
  <c r="D225" i="3"/>
  <c r="J225" i="3" s="1"/>
  <c r="C225" i="3"/>
  <c r="B225" i="3"/>
  <c r="J224" i="3"/>
  <c r="H224" i="3"/>
  <c r="K224" i="3" s="1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I221" i="3" s="1"/>
  <c r="E221" i="3"/>
  <c r="D221" i="3"/>
  <c r="J221" i="3" s="1"/>
  <c r="C221" i="3"/>
  <c r="B221" i="3"/>
  <c r="J220" i="3"/>
  <c r="H220" i="3"/>
  <c r="K220" i="3" s="1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H217" i="3"/>
  <c r="G217" i="3"/>
  <c r="F217" i="3"/>
  <c r="I217" i="3" s="1"/>
  <c r="E217" i="3"/>
  <c r="D217" i="3"/>
  <c r="J217" i="3" s="1"/>
  <c r="C217" i="3"/>
  <c r="B217" i="3"/>
  <c r="J216" i="3"/>
  <c r="H216" i="3"/>
  <c r="K216" i="3" s="1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H213" i="3"/>
  <c r="G213" i="3"/>
  <c r="F213" i="3"/>
  <c r="I213" i="3" s="1"/>
  <c r="E213" i="3"/>
  <c r="D213" i="3"/>
  <c r="J213" i="3" s="1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I209" i="3" s="1"/>
  <c r="E209" i="3"/>
  <c r="D209" i="3"/>
  <c r="J209" i="3" s="1"/>
  <c r="C209" i="3"/>
  <c r="B209" i="3"/>
  <c r="J208" i="3"/>
  <c r="H208" i="3"/>
  <c r="K208" i="3" s="1"/>
  <c r="G208" i="3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I205" i="3" s="1"/>
  <c r="E205" i="3"/>
  <c r="D205" i="3"/>
  <c r="J205" i="3" s="1"/>
  <c r="C205" i="3"/>
  <c r="B205" i="3"/>
  <c r="H204" i="3"/>
  <c r="K204" i="3" s="1"/>
  <c r="G204" i="3"/>
  <c r="J204" i="3" s="1"/>
  <c r="F204" i="3"/>
  <c r="E204" i="3"/>
  <c r="D204" i="3"/>
  <c r="C204" i="3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G201" i="3"/>
  <c r="F201" i="3"/>
  <c r="I201" i="3" s="1"/>
  <c r="E201" i="3"/>
  <c r="D201" i="3"/>
  <c r="J201" i="3" s="1"/>
  <c r="C201" i="3"/>
  <c r="B201" i="3"/>
  <c r="H200" i="3"/>
  <c r="K200" i="3" s="1"/>
  <c r="G200" i="3"/>
  <c r="J200" i="3" s="1"/>
  <c r="F200" i="3"/>
  <c r="E200" i="3"/>
  <c r="D200" i="3"/>
  <c r="C200" i="3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H197" i="3"/>
  <c r="G197" i="3"/>
  <c r="F197" i="3"/>
  <c r="I197" i="3" s="1"/>
  <c r="E197" i="3"/>
  <c r="D197" i="3"/>
  <c r="J197" i="3" s="1"/>
  <c r="C197" i="3"/>
  <c r="B197" i="3"/>
  <c r="H196" i="3"/>
  <c r="K196" i="3" s="1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I193" i="3" s="1"/>
  <c r="E193" i="3"/>
  <c r="D193" i="3"/>
  <c r="J193" i="3" s="1"/>
  <c r="C193" i="3"/>
  <c r="B193" i="3"/>
  <c r="H192" i="3"/>
  <c r="K192" i="3" s="1"/>
  <c r="G192" i="3"/>
  <c r="J192" i="3" s="1"/>
  <c r="F192" i="3"/>
  <c r="E192" i="3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H189" i="3"/>
  <c r="G189" i="3"/>
  <c r="F189" i="3"/>
  <c r="I189" i="3" s="1"/>
  <c r="E189" i="3"/>
  <c r="D189" i="3"/>
  <c r="J189" i="3" s="1"/>
  <c r="C189" i="3"/>
  <c r="B189" i="3"/>
  <c r="J188" i="3"/>
  <c r="H188" i="3"/>
  <c r="K188" i="3" s="1"/>
  <c r="G188" i="3"/>
  <c r="F188" i="3"/>
  <c r="E188" i="3"/>
  <c r="D188" i="3"/>
  <c r="C188" i="3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H185" i="3"/>
  <c r="G185" i="3"/>
  <c r="F185" i="3"/>
  <c r="I185" i="3" s="1"/>
  <c r="E185" i="3"/>
  <c r="D185" i="3"/>
  <c r="J185" i="3" s="1"/>
  <c r="C185" i="3"/>
  <c r="B185" i="3"/>
  <c r="J184" i="3"/>
  <c r="H184" i="3"/>
  <c r="K184" i="3" s="1"/>
  <c r="G184" i="3"/>
  <c r="F184" i="3"/>
  <c r="E184" i="3"/>
  <c r="D184" i="3"/>
  <c r="C184" i="3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H177" i="3"/>
  <c r="G177" i="3"/>
  <c r="F177" i="3"/>
  <c r="I177" i="3" s="1"/>
  <c r="E177" i="3"/>
  <c r="D177" i="3"/>
  <c r="J177" i="3" s="1"/>
  <c r="C177" i="3"/>
  <c r="B177" i="3"/>
  <c r="J176" i="3"/>
  <c r="H176" i="3"/>
  <c r="G176" i="3"/>
  <c r="F176" i="3"/>
  <c r="E176" i="3"/>
  <c r="D176" i="3"/>
  <c r="C176" i="3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J171" i="3"/>
  <c r="I171" i="3"/>
  <c r="H171" i="3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D169" i="3"/>
  <c r="J169" i="3" s="1"/>
  <c r="C169" i="3"/>
  <c r="B169" i="3"/>
  <c r="H168" i="3"/>
  <c r="G168" i="3"/>
  <c r="J168" i="3" s="1"/>
  <c r="F168" i="3"/>
  <c r="E168" i="3"/>
  <c r="D168" i="3"/>
  <c r="C168" i="3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I163" i="3"/>
  <c r="H163" i="3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E161" i="3"/>
  <c r="D161" i="3"/>
  <c r="J161" i="3" s="1"/>
  <c r="C161" i="3"/>
  <c r="B161" i="3"/>
  <c r="J160" i="3"/>
  <c r="H160" i="3"/>
  <c r="G160" i="3"/>
  <c r="F160" i="3"/>
  <c r="E160" i="3"/>
  <c r="D160" i="3"/>
  <c r="C160" i="3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B158" i="3"/>
  <c r="H157" i="3"/>
  <c r="G157" i="3"/>
  <c r="F157" i="3"/>
  <c r="E157" i="3"/>
  <c r="K157" i="3" s="1"/>
  <c r="D157" i="3"/>
  <c r="J157" i="3" s="1"/>
  <c r="C157" i="3"/>
  <c r="I157" i="3" s="1"/>
  <c r="B157" i="3"/>
  <c r="J156" i="3"/>
  <c r="H156" i="3"/>
  <c r="G156" i="3"/>
  <c r="F156" i="3"/>
  <c r="E156" i="3"/>
  <c r="K156" i="3" s="1"/>
  <c r="D156" i="3"/>
  <c r="C156" i="3"/>
  <c r="I156" i="3" s="1"/>
  <c r="B156" i="3"/>
  <c r="I155" i="3"/>
  <c r="H155" i="3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D153" i="3"/>
  <c r="J153" i="3" s="1"/>
  <c r="C153" i="3"/>
  <c r="B153" i="3"/>
  <c r="J152" i="3"/>
  <c r="H152" i="3"/>
  <c r="G152" i="3"/>
  <c r="F152" i="3"/>
  <c r="E152" i="3"/>
  <c r="D152" i="3"/>
  <c r="C152" i="3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J150" i="3" s="1"/>
  <c r="C150" i="3"/>
  <c r="B150" i="3"/>
  <c r="H149" i="3"/>
  <c r="G149" i="3"/>
  <c r="F149" i="3"/>
  <c r="E149" i="3"/>
  <c r="K149" i="3" s="1"/>
  <c r="D149" i="3"/>
  <c r="J149" i="3" s="1"/>
  <c r="C149" i="3"/>
  <c r="I149" i="3" s="1"/>
  <c r="B149" i="3"/>
  <c r="H148" i="3"/>
  <c r="G148" i="3"/>
  <c r="J148" i="3" s="1"/>
  <c r="F148" i="3"/>
  <c r="E148" i="3"/>
  <c r="K148" i="3" s="1"/>
  <c r="D148" i="3"/>
  <c r="C148" i="3"/>
  <c r="I148" i="3" s="1"/>
  <c r="B148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D145" i="3"/>
  <c r="J145" i="3" s="1"/>
  <c r="C145" i="3"/>
  <c r="B145" i="3"/>
  <c r="H144" i="3"/>
  <c r="G144" i="3"/>
  <c r="J144" i="3" s="1"/>
  <c r="F144" i="3"/>
  <c r="E144" i="3"/>
  <c r="D144" i="3"/>
  <c r="C144" i="3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J139" i="3"/>
  <c r="I139" i="3"/>
  <c r="H139" i="3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D137" i="3"/>
  <c r="J137" i="3" s="1"/>
  <c r="C137" i="3"/>
  <c r="B137" i="3"/>
  <c r="H136" i="3"/>
  <c r="G136" i="3"/>
  <c r="J136" i="3" s="1"/>
  <c r="F136" i="3"/>
  <c r="E136" i="3"/>
  <c r="D136" i="3"/>
  <c r="C136" i="3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B134" i="3"/>
  <c r="H133" i="3"/>
  <c r="G133" i="3"/>
  <c r="F133" i="3"/>
  <c r="E133" i="3"/>
  <c r="K133" i="3" s="1"/>
  <c r="D133" i="3"/>
  <c r="J133" i="3" s="1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I131" i="3"/>
  <c r="H131" i="3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E129" i="3"/>
  <c r="D129" i="3"/>
  <c r="J129" i="3" s="1"/>
  <c r="C129" i="3"/>
  <c r="B129" i="3"/>
  <c r="J128" i="3"/>
  <c r="H128" i="3"/>
  <c r="G128" i="3"/>
  <c r="F128" i="3"/>
  <c r="E128" i="3"/>
  <c r="D128" i="3"/>
  <c r="C128" i="3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B126" i="3"/>
  <c r="H125" i="3"/>
  <c r="G125" i="3"/>
  <c r="F125" i="3"/>
  <c r="E125" i="3"/>
  <c r="K125" i="3" s="1"/>
  <c r="D125" i="3"/>
  <c r="J125" i="3" s="1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D121" i="3"/>
  <c r="J121" i="3" s="1"/>
  <c r="C121" i="3"/>
  <c r="B121" i="3"/>
  <c r="H120" i="3"/>
  <c r="G120" i="3"/>
  <c r="J120" i="3" s="1"/>
  <c r="F120" i="3"/>
  <c r="E120" i="3"/>
  <c r="K120" i="3" s="1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H117" i="3"/>
  <c r="G117" i="3"/>
  <c r="J117" i="3" s="1"/>
  <c r="F117" i="3"/>
  <c r="E117" i="3"/>
  <c r="K117" i="3" s="1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H113" i="3"/>
  <c r="G113" i="3"/>
  <c r="J113" i="3" s="1"/>
  <c r="F113" i="3"/>
  <c r="E113" i="3"/>
  <c r="K113" i="3" s="1"/>
  <c r="D113" i="3"/>
  <c r="C113" i="3"/>
  <c r="I113" i="3" s="1"/>
  <c r="B113" i="3"/>
  <c r="H112" i="3"/>
  <c r="G112" i="3"/>
  <c r="F112" i="3"/>
  <c r="E112" i="3"/>
  <c r="K112" i="3" s="1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H109" i="3"/>
  <c r="G109" i="3"/>
  <c r="J109" i="3" s="1"/>
  <c r="F109" i="3"/>
  <c r="E109" i="3"/>
  <c r="K109" i="3" s="1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H105" i="3"/>
  <c r="G105" i="3"/>
  <c r="J105" i="3" s="1"/>
  <c r="F105" i="3"/>
  <c r="E105" i="3"/>
  <c r="K105" i="3" s="1"/>
  <c r="D105" i="3"/>
  <c r="C105" i="3"/>
  <c r="I105" i="3" s="1"/>
  <c r="B105" i="3"/>
  <c r="H104" i="3"/>
  <c r="G104" i="3"/>
  <c r="F104" i="3"/>
  <c r="E104" i="3"/>
  <c r="K104" i="3" s="1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J101" i="3" s="1"/>
  <c r="F101" i="3"/>
  <c r="E101" i="3"/>
  <c r="K101" i="3" s="1"/>
  <c r="D101" i="3"/>
  <c r="C101" i="3"/>
  <c r="I101" i="3" s="1"/>
  <c r="B101" i="3"/>
  <c r="H100" i="3"/>
  <c r="G100" i="3"/>
  <c r="F100" i="3"/>
  <c r="E100" i="3"/>
  <c r="K100" i="3" s="1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J97" i="3" s="1"/>
  <c r="F97" i="3"/>
  <c r="E97" i="3"/>
  <c r="K97" i="3" s="1"/>
  <c r="D97" i="3"/>
  <c r="C97" i="3"/>
  <c r="I97" i="3" s="1"/>
  <c r="B97" i="3"/>
  <c r="H96" i="3"/>
  <c r="G96" i="3"/>
  <c r="F96" i="3"/>
  <c r="E96" i="3"/>
  <c r="K96" i="3" s="1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E93" i="3"/>
  <c r="K93" i="3" s="1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J89" i="3" s="1"/>
  <c r="F89" i="3"/>
  <c r="E89" i="3"/>
  <c r="K89" i="3" s="1"/>
  <c r="D89" i="3"/>
  <c r="C89" i="3"/>
  <c r="I89" i="3" s="1"/>
  <c r="B89" i="3"/>
  <c r="H88" i="3"/>
  <c r="G88" i="3"/>
  <c r="F88" i="3"/>
  <c r="E88" i="3"/>
  <c r="K88" i="3" s="1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J85" i="3" s="1"/>
  <c r="F85" i="3"/>
  <c r="E85" i="3"/>
  <c r="K85" i="3" s="1"/>
  <c r="D85" i="3"/>
  <c r="C85" i="3"/>
  <c r="I85" i="3" s="1"/>
  <c r="B85" i="3"/>
  <c r="H84" i="3"/>
  <c r="G84" i="3"/>
  <c r="F84" i="3"/>
  <c r="E84" i="3"/>
  <c r="K84" i="3" s="1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J81" i="3" s="1"/>
  <c r="F81" i="3"/>
  <c r="E81" i="3"/>
  <c r="K81" i="3" s="1"/>
  <c r="D81" i="3"/>
  <c r="C81" i="3"/>
  <c r="I81" i="3" s="1"/>
  <c r="B81" i="3"/>
  <c r="H80" i="3"/>
  <c r="G80" i="3"/>
  <c r="F80" i="3"/>
  <c r="E80" i="3"/>
  <c r="K80" i="3" s="1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E74" i="3"/>
  <c r="D74" i="3"/>
  <c r="J74" i="3" s="1"/>
  <c r="C74" i="3"/>
  <c r="I74" i="3" s="1"/>
  <c r="B74" i="3"/>
  <c r="J73" i="3"/>
  <c r="H73" i="3"/>
  <c r="G73" i="3"/>
  <c r="F73" i="3"/>
  <c r="E73" i="3"/>
  <c r="K73" i="3" s="1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H68" i="3"/>
  <c r="G68" i="3"/>
  <c r="F68" i="3"/>
  <c r="E68" i="3"/>
  <c r="K68" i="3" s="1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H60" i="3"/>
  <c r="G60" i="3"/>
  <c r="F60" i="3"/>
  <c r="E60" i="3"/>
  <c r="K60" i="3" s="1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F52" i="3"/>
  <c r="E52" i="3"/>
  <c r="K52" i="3" s="1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F46" i="3"/>
  <c r="E46" i="3"/>
  <c r="D46" i="3"/>
  <c r="J46" i="3" s="1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F42" i="3"/>
  <c r="E42" i="3"/>
  <c r="D42" i="3"/>
  <c r="J42" i="3" s="1"/>
  <c r="C42" i="3"/>
  <c r="I42" i="3" s="1"/>
  <c r="B42" i="3"/>
  <c r="J41" i="3"/>
  <c r="H41" i="3"/>
  <c r="G41" i="3"/>
  <c r="F41" i="3"/>
  <c r="E41" i="3"/>
  <c r="K41" i="3" s="1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H36" i="3"/>
  <c r="G36" i="3"/>
  <c r="F36" i="3"/>
  <c r="E36" i="3"/>
  <c r="K36" i="3" s="1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F30" i="3"/>
  <c r="E30" i="3"/>
  <c r="D30" i="3"/>
  <c r="J30" i="3" s="1"/>
  <c r="C30" i="3"/>
  <c r="I30" i="3" s="1"/>
  <c r="B30" i="3"/>
  <c r="J29" i="3"/>
  <c r="H29" i="3"/>
  <c r="G29" i="3"/>
  <c r="F29" i="3"/>
  <c r="E29" i="3"/>
  <c r="K29" i="3" s="1"/>
  <c r="D29" i="3"/>
  <c r="C29" i="3"/>
  <c r="I29" i="3" s="1"/>
  <c r="B29" i="3"/>
  <c r="H28" i="3"/>
  <c r="G28" i="3"/>
  <c r="F28" i="3"/>
  <c r="E28" i="3"/>
  <c r="K28" i="3" s="1"/>
  <c r="D28" i="3"/>
  <c r="C28" i="3"/>
  <c r="I28" i="3" s="1"/>
  <c r="B28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K13" i="3"/>
  <c r="J13" i="3"/>
  <c r="H13" i="3"/>
  <c r="G13" i="3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I10" i="3"/>
  <c r="H10" i="3"/>
  <c r="G10" i="3"/>
  <c r="F10" i="3"/>
  <c r="E10" i="3"/>
  <c r="D10" i="3"/>
  <c r="J10" i="3" s="1"/>
  <c r="C10" i="3"/>
  <c r="B10" i="3"/>
  <c r="J9" i="3"/>
  <c r="H9" i="3"/>
  <c r="G9" i="3"/>
  <c r="F9" i="3"/>
  <c r="E9" i="3"/>
  <c r="K9" i="3" s="1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34" i="2"/>
  <c r="H234" i="2"/>
  <c r="G234" i="2"/>
  <c r="F234" i="2"/>
  <c r="E234" i="2"/>
  <c r="K234" i="2" s="1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J232" i="2"/>
  <c r="H232" i="2"/>
  <c r="G232" i="2"/>
  <c r="F232" i="2"/>
  <c r="E232" i="2"/>
  <c r="K232" i="2" s="1"/>
  <c r="D232" i="2"/>
  <c r="C232" i="2"/>
  <c r="I232" i="2" s="1"/>
  <c r="B232" i="2"/>
  <c r="H231" i="2"/>
  <c r="G231" i="2"/>
  <c r="F231" i="2"/>
  <c r="E231" i="2"/>
  <c r="K231" i="2" s="1"/>
  <c r="D231" i="2"/>
  <c r="J231" i="2" s="1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F229" i="2"/>
  <c r="E229" i="2"/>
  <c r="D229" i="2"/>
  <c r="C229" i="2"/>
  <c r="I229" i="2" s="1"/>
  <c r="B229" i="2"/>
  <c r="J228" i="2"/>
  <c r="I228" i="2"/>
  <c r="H228" i="2"/>
  <c r="G228" i="2"/>
  <c r="F228" i="2"/>
  <c r="E228" i="2"/>
  <c r="K228" i="2" s="1"/>
  <c r="D228" i="2"/>
  <c r="C228" i="2"/>
  <c r="B228" i="2"/>
  <c r="K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K221" i="2"/>
  <c r="H221" i="2"/>
  <c r="G221" i="2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I213" i="2"/>
  <c r="H213" i="2"/>
  <c r="K213" i="2" s="1"/>
  <c r="G213" i="2"/>
  <c r="F213" i="2"/>
  <c r="E213" i="2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E211" i="2"/>
  <c r="K211" i="2" s="1"/>
  <c r="D211" i="2"/>
  <c r="C211" i="2"/>
  <c r="I211" i="2" s="1"/>
  <c r="B211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K205" i="2"/>
  <c r="I205" i="2"/>
  <c r="H205" i="2"/>
  <c r="G205" i="2"/>
  <c r="F205" i="2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C202" i="2"/>
  <c r="B202" i="2"/>
  <c r="K201" i="2"/>
  <c r="I201" i="2"/>
  <c r="H201" i="2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J190" i="2" s="1"/>
  <c r="F190" i="2"/>
  <c r="E190" i="2"/>
  <c r="K190" i="2" s="1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I187" i="2"/>
  <c r="H187" i="2"/>
  <c r="G187" i="2"/>
  <c r="F187" i="2"/>
  <c r="E187" i="2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I184" i="2"/>
  <c r="H184" i="2"/>
  <c r="G184" i="2"/>
  <c r="J184" i="2" s="1"/>
  <c r="F184" i="2"/>
  <c r="E184" i="2"/>
  <c r="K184" i="2" s="1"/>
  <c r="D184" i="2"/>
  <c r="C184" i="2"/>
  <c r="B184" i="2"/>
  <c r="K183" i="2"/>
  <c r="I183" i="2"/>
  <c r="H183" i="2"/>
  <c r="G183" i="2"/>
  <c r="F183" i="2"/>
  <c r="E183" i="2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I171" i="2"/>
  <c r="H171" i="2"/>
  <c r="G171" i="2"/>
  <c r="F171" i="2"/>
  <c r="E171" i="2"/>
  <c r="D171" i="2"/>
  <c r="J171" i="2" s="1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H169" i="2"/>
  <c r="G169" i="2"/>
  <c r="F169" i="2"/>
  <c r="E169" i="2"/>
  <c r="K169" i="2" s="1"/>
  <c r="D169" i="2"/>
  <c r="J169" i="2" s="1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I167" i="2"/>
  <c r="H167" i="2"/>
  <c r="G167" i="2"/>
  <c r="F167" i="2"/>
  <c r="E167" i="2"/>
  <c r="D167" i="2"/>
  <c r="J167" i="2" s="1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I152" i="2"/>
  <c r="H152" i="2"/>
  <c r="G152" i="2"/>
  <c r="J152" i="2" s="1"/>
  <c r="F152" i="2"/>
  <c r="E152" i="2"/>
  <c r="K152" i="2" s="1"/>
  <c r="D152" i="2"/>
  <c r="C152" i="2"/>
  <c r="B152" i="2"/>
  <c r="K151" i="2"/>
  <c r="I151" i="2"/>
  <c r="H151" i="2"/>
  <c r="G151" i="2"/>
  <c r="F151" i="2"/>
  <c r="E151" i="2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I132" i="2"/>
  <c r="H132" i="2"/>
  <c r="G132" i="2"/>
  <c r="J132" i="2" s="1"/>
  <c r="F132" i="2"/>
  <c r="E132" i="2"/>
  <c r="K132" i="2" s="1"/>
  <c r="D132" i="2"/>
  <c r="C132" i="2"/>
  <c r="B132" i="2"/>
  <c r="K131" i="2"/>
  <c r="I131" i="2"/>
  <c r="H131" i="2"/>
  <c r="G131" i="2"/>
  <c r="F131" i="2"/>
  <c r="E131" i="2"/>
  <c r="D131" i="2"/>
  <c r="J131" i="2" s="1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I104" i="2"/>
  <c r="H104" i="2"/>
  <c r="G104" i="2"/>
  <c r="F104" i="2"/>
  <c r="E104" i="2"/>
  <c r="K104" i="2" s="1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F100" i="2"/>
  <c r="E100" i="2"/>
  <c r="K100" i="2" s="1"/>
  <c r="D100" i="2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I96" i="2"/>
  <c r="H96" i="2"/>
  <c r="G96" i="2"/>
  <c r="F96" i="2"/>
  <c r="E96" i="2"/>
  <c r="K96" i="2" s="1"/>
  <c r="D96" i="2"/>
  <c r="C96" i="2"/>
  <c r="B96" i="2"/>
  <c r="K95" i="2"/>
  <c r="I95" i="2"/>
  <c r="H95" i="2"/>
  <c r="G95" i="2"/>
  <c r="F95" i="2"/>
  <c r="E95" i="2"/>
  <c r="D95" i="2"/>
  <c r="J95" i="2" s="1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I92" i="2"/>
  <c r="H92" i="2"/>
  <c r="G92" i="2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I88" i="2"/>
  <c r="H88" i="2"/>
  <c r="G88" i="2"/>
  <c r="F88" i="2"/>
  <c r="E88" i="2"/>
  <c r="K88" i="2" s="1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I84" i="2"/>
  <c r="H84" i="2"/>
  <c r="G84" i="2"/>
  <c r="F84" i="2"/>
  <c r="E84" i="2"/>
  <c r="K84" i="2" s="1"/>
  <c r="D84" i="2"/>
  <c r="C84" i="2"/>
  <c r="B84" i="2"/>
  <c r="K83" i="2"/>
  <c r="I83" i="2"/>
  <c r="H83" i="2"/>
  <c r="G83" i="2"/>
  <c r="F83" i="2"/>
  <c r="E83" i="2"/>
  <c r="D83" i="2"/>
  <c r="J83" i="2" s="1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C81" i="2"/>
  <c r="I81" i="2" s="1"/>
  <c r="B81" i="2"/>
  <c r="I80" i="2"/>
  <c r="H80" i="2"/>
  <c r="G80" i="2"/>
  <c r="F80" i="2"/>
  <c r="E80" i="2"/>
  <c r="K80" i="2" s="1"/>
  <c r="D80" i="2"/>
  <c r="C80" i="2"/>
  <c r="B80" i="2"/>
  <c r="K79" i="2"/>
  <c r="I79" i="2"/>
  <c r="H79" i="2"/>
  <c r="G79" i="2"/>
  <c r="F79" i="2"/>
  <c r="E79" i="2"/>
  <c r="D79" i="2"/>
  <c r="J79" i="2" s="1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C77" i="2"/>
  <c r="I77" i="2" s="1"/>
  <c r="B77" i="2"/>
  <c r="I76" i="2"/>
  <c r="H76" i="2"/>
  <c r="G76" i="2"/>
  <c r="F76" i="2"/>
  <c r="E76" i="2"/>
  <c r="K76" i="2" s="1"/>
  <c r="D76" i="2"/>
  <c r="C76" i="2"/>
  <c r="B76" i="2"/>
  <c r="K75" i="2"/>
  <c r="I75" i="2"/>
  <c r="H75" i="2"/>
  <c r="G75" i="2"/>
  <c r="F75" i="2"/>
  <c r="E75" i="2"/>
  <c r="D75" i="2"/>
  <c r="J75" i="2" s="1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C73" i="2"/>
  <c r="I73" i="2" s="1"/>
  <c r="B73" i="2"/>
  <c r="I72" i="2"/>
  <c r="H72" i="2"/>
  <c r="G72" i="2"/>
  <c r="F72" i="2"/>
  <c r="E72" i="2"/>
  <c r="K72" i="2" s="1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H69" i="2"/>
  <c r="G69" i="2"/>
  <c r="F69" i="2"/>
  <c r="E69" i="2"/>
  <c r="K69" i="2" s="1"/>
  <c r="D69" i="2"/>
  <c r="C69" i="2"/>
  <c r="I69" i="2" s="1"/>
  <c r="B69" i="2"/>
  <c r="I68" i="2"/>
  <c r="H68" i="2"/>
  <c r="G68" i="2"/>
  <c r="F68" i="2"/>
  <c r="E68" i="2"/>
  <c r="K68" i="2" s="1"/>
  <c r="D68" i="2"/>
  <c r="C68" i="2"/>
  <c r="B68" i="2"/>
  <c r="K67" i="2"/>
  <c r="I67" i="2"/>
  <c r="H67" i="2"/>
  <c r="G67" i="2"/>
  <c r="F67" i="2"/>
  <c r="E67" i="2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H65" i="2"/>
  <c r="G65" i="2"/>
  <c r="F65" i="2"/>
  <c r="E65" i="2"/>
  <c r="K65" i="2" s="1"/>
  <c r="D65" i="2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I63" i="2"/>
  <c r="H63" i="2"/>
  <c r="G63" i="2"/>
  <c r="F63" i="2"/>
  <c r="E63" i="2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C61" i="2"/>
  <c r="I61" i="2" s="1"/>
  <c r="B61" i="2"/>
  <c r="I60" i="2"/>
  <c r="H60" i="2"/>
  <c r="G60" i="2"/>
  <c r="F60" i="2"/>
  <c r="E60" i="2"/>
  <c r="K60" i="2" s="1"/>
  <c r="D60" i="2"/>
  <c r="C60" i="2"/>
  <c r="B60" i="2"/>
  <c r="K59" i="2"/>
  <c r="I59" i="2"/>
  <c r="H59" i="2"/>
  <c r="G59" i="2"/>
  <c r="F59" i="2"/>
  <c r="E59" i="2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C57" i="2"/>
  <c r="I57" i="2" s="1"/>
  <c r="B57" i="2"/>
  <c r="I56" i="2"/>
  <c r="H56" i="2"/>
  <c r="G56" i="2"/>
  <c r="F56" i="2"/>
  <c r="E56" i="2"/>
  <c r="K56" i="2" s="1"/>
  <c r="D56" i="2"/>
  <c r="C56" i="2"/>
  <c r="B56" i="2"/>
  <c r="K55" i="2"/>
  <c r="I55" i="2"/>
  <c r="H55" i="2"/>
  <c r="G55" i="2"/>
  <c r="F55" i="2"/>
  <c r="E55" i="2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C53" i="2"/>
  <c r="I53" i="2" s="1"/>
  <c r="B53" i="2"/>
  <c r="I52" i="2"/>
  <c r="H52" i="2"/>
  <c r="G52" i="2"/>
  <c r="F52" i="2"/>
  <c r="E52" i="2"/>
  <c r="K52" i="2" s="1"/>
  <c r="D52" i="2"/>
  <c r="C52" i="2"/>
  <c r="B52" i="2"/>
  <c r="K51" i="2"/>
  <c r="I51" i="2"/>
  <c r="H51" i="2"/>
  <c r="G51" i="2"/>
  <c r="F51" i="2"/>
  <c r="E51" i="2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C49" i="2"/>
  <c r="I49" i="2" s="1"/>
  <c r="B49" i="2"/>
  <c r="I48" i="2"/>
  <c r="H48" i="2"/>
  <c r="G48" i="2"/>
  <c r="F48" i="2"/>
  <c r="E48" i="2"/>
  <c r="K48" i="2" s="1"/>
  <c r="D48" i="2"/>
  <c r="C48" i="2"/>
  <c r="B48" i="2"/>
  <c r="K47" i="2"/>
  <c r="I47" i="2"/>
  <c r="H47" i="2"/>
  <c r="G47" i="2"/>
  <c r="F47" i="2"/>
  <c r="E47" i="2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C45" i="2"/>
  <c r="I45" i="2" s="1"/>
  <c r="B45" i="2"/>
  <c r="I44" i="2"/>
  <c r="H44" i="2"/>
  <c r="G44" i="2"/>
  <c r="F44" i="2"/>
  <c r="E44" i="2"/>
  <c r="K44" i="2" s="1"/>
  <c r="D44" i="2"/>
  <c r="C44" i="2"/>
  <c r="B44" i="2"/>
  <c r="K43" i="2"/>
  <c r="I43" i="2"/>
  <c r="H43" i="2"/>
  <c r="G43" i="2"/>
  <c r="F43" i="2"/>
  <c r="E43" i="2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I39" i="2"/>
  <c r="H39" i="2"/>
  <c r="G39" i="2"/>
  <c r="F39" i="2"/>
  <c r="E39" i="2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I35" i="2"/>
  <c r="H35" i="2"/>
  <c r="G35" i="2"/>
  <c r="F35" i="2"/>
  <c r="E35" i="2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I31" i="2"/>
  <c r="H31" i="2"/>
  <c r="G31" i="2"/>
  <c r="F31" i="2"/>
  <c r="E31" i="2"/>
  <c r="D31" i="2"/>
  <c r="J31" i="2" s="1"/>
  <c r="C31" i="2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I23" i="2"/>
  <c r="H23" i="2"/>
  <c r="G23" i="2"/>
  <c r="F23" i="2"/>
  <c r="E23" i="2"/>
  <c r="D23" i="2"/>
  <c r="C23" i="2"/>
  <c r="B23" i="2"/>
  <c r="H22" i="2"/>
  <c r="G22" i="2"/>
  <c r="F22" i="2"/>
  <c r="E22" i="2"/>
  <c r="K22" i="2" s="1"/>
  <c r="D22" i="2"/>
  <c r="J22" i="2" s="1"/>
  <c r="C22" i="2"/>
  <c r="I22" i="2" s="1"/>
  <c r="B22" i="2"/>
  <c r="K21" i="2"/>
  <c r="H21" i="2"/>
  <c r="G21" i="2"/>
  <c r="F21" i="2"/>
  <c r="E21" i="2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J16" i="2"/>
  <c r="H16" i="2"/>
  <c r="K16" i="2" s="1"/>
  <c r="G16" i="2"/>
  <c r="F16" i="2"/>
  <c r="I16" i="2" s="1"/>
  <c r="E16" i="2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J12" i="2"/>
  <c r="H12" i="2"/>
  <c r="K12" i="2" s="1"/>
  <c r="G12" i="2"/>
  <c r="F12" i="2"/>
  <c r="I12" i="2" s="1"/>
  <c r="E12" i="2"/>
  <c r="D12" i="2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J8" i="2"/>
  <c r="H8" i="2"/>
  <c r="K8" i="2" s="1"/>
  <c r="G8" i="2"/>
  <c r="G6" i="2" s="1"/>
  <c r="F8" i="2"/>
  <c r="F6" i="2" s="1"/>
  <c r="E8" i="2"/>
  <c r="D8" i="2"/>
  <c r="C8" i="2"/>
  <c r="B8" i="2"/>
  <c r="I7" i="2"/>
  <c r="H7" i="2"/>
  <c r="H6" i="2" s="1"/>
  <c r="G7" i="2"/>
  <c r="F7" i="2"/>
  <c r="E7" i="2"/>
  <c r="D7" i="2"/>
  <c r="J7" i="2" s="1"/>
  <c r="C7" i="2"/>
  <c r="B7" i="2"/>
  <c r="F4" i="2"/>
  <c r="C4" i="2"/>
  <c r="I2" i="2"/>
  <c r="G2" i="2"/>
  <c r="J27" i="2" l="1"/>
  <c r="C6" i="2"/>
  <c r="I6" i="2" s="1"/>
  <c r="D6" i="2"/>
  <c r="J6" i="2" s="1"/>
  <c r="E6" i="2"/>
  <c r="K6" i="2" s="1"/>
  <c r="K7" i="2"/>
  <c r="I8" i="2"/>
  <c r="J19" i="2"/>
  <c r="J29" i="2"/>
  <c r="J21" i="2"/>
  <c r="J33" i="2"/>
  <c r="J37" i="2"/>
  <c r="J41" i="2"/>
  <c r="J44" i="2"/>
  <c r="J45" i="2"/>
  <c r="J48" i="2"/>
  <c r="J49" i="2"/>
  <c r="J52" i="2"/>
  <c r="J53" i="2"/>
  <c r="J56" i="2"/>
  <c r="J57" i="2"/>
  <c r="J60" i="2"/>
  <c r="J61" i="2"/>
  <c r="J65" i="2"/>
  <c r="J68" i="2"/>
  <c r="J69" i="2"/>
  <c r="J72" i="2"/>
  <c r="J73" i="2"/>
  <c r="J76" i="2"/>
  <c r="J77" i="2"/>
  <c r="J80" i="2"/>
  <c r="J81" i="2"/>
  <c r="J84" i="2"/>
  <c r="J88" i="2"/>
  <c r="J92" i="2"/>
  <c r="J96" i="2"/>
  <c r="J100" i="2"/>
  <c r="J104" i="2"/>
  <c r="J23" i="2"/>
  <c r="J210" i="2"/>
  <c r="J211" i="2"/>
  <c r="J221" i="2"/>
  <c r="J234" i="2"/>
  <c r="J19" i="3"/>
  <c r="J20" i="3"/>
  <c r="J36" i="3"/>
  <c r="J68" i="3"/>
  <c r="J88" i="3"/>
  <c r="J104" i="3"/>
  <c r="J202" i="2"/>
  <c r="J203" i="2"/>
  <c r="J213" i="2"/>
  <c r="J27" i="3"/>
  <c r="J28" i="3"/>
  <c r="J60" i="3"/>
  <c r="J84" i="3"/>
  <c r="J100" i="3"/>
  <c r="J194" i="2"/>
  <c r="J195" i="2"/>
  <c r="J205" i="2"/>
  <c r="J226" i="2"/>
  <c r="J227" i="2"/>
  <c r="J52" i="3"/>
  <c r="J80" i="3"/>
  <c r="J96" i="3"/>
  <c r="J112" i="3"/>
  <c r="J197" i="2"/>
  <c r="J218" i="2"/>
  <c r="J219" i="2"/>
  <c r="J229" i="2"/>
  <c r="K128" i="3"/>
  <c r="K129" i="3"/>
  <c r="K131" i="3"/>
  <c r="I136" i="3"/>
  <c r="I137" i="3"/>
  <c r="I142" i="3"/>
  <c r="K160" i="3"/>
  <c r="K161" i="3"/>
  <c r="K163" i="3"/>
  <c r="I168" i="3"/>
  <c r="I169" i="3"/>
  <c r="I174" i="3"/>
  <c r="K136" i="3"/>
  <c r="K137" i="3"/>
  <c r="K139" i="3"/>
  <c r="I144" i="3"/>
  <c r="I145" i="3"/>
  <c r="I150" i="3"/>
  <c r="K168" i="3"/>
  <c r="K169" i="3"/>
  <c r="K171" i="3"/>
  <c r="I176" i="3"/>
  <c r="I182" i="3"/>
  <c r="I121" i="3"/>
  <c r="I126" i="3"/>
  <c r="K144" i="3"/>
  <c r="K145" i="3"/>
  <c r="K147" i="3"/>
  <c r="I152" i="3"/>
  <c r="I153" i="3"/>
  <c r="I158" i="3"/>
  <c r="K176" i="3"/>
  <c r="K177" i="3"/>
  <c r="K179" i="3"/>
  <c r="I184" i="3"/>
  <c r="I188" i="3"/>
  <c r="I192" i="3"/>
  <c r="I196" i="3"/>
  <c r="I200" i="3"/>
  <c r="I204" i="3"/>
  <c r="I208" i="3"/>
  <c r="K121" i="3"/>
  <c r="K123" i="3"/>
  <c r="I128" i="3"/>
  <c r="I129" i="3"/>
  <c r="I134" i="3"/>
  <c r="K152" i="3"/>
  <c r="K153" i="3"/>
  <c r="K155" i="3"/>
  <c r="I160" i="3"/>
  <c r="I161" i="3"/>
  <c r="I166" i="3"/>
  <c r="K185" i="3"/>
  <c r="K187" i="3"/>
  <c r="K189" i="3"/>
  <c r="K191" i="3"/>
  <c r="K193" i="3"/>
  <c r="K195" i="3"/>
  <c r="K197" i="3"/>
  <c r="K199" i="3"/>
  <c r="K201" i="3"/>
  <c r="K203" i="3"/>
  <c r="K205" i="3"/>
  <c r="K207" i="3"/>
  <c r="K209" i="3"/>
  <c r="K213" i="3"/>
  <c r="K217" i="3"/>
  <c r="K221" i="3"/>
  <c r="K225" i="3"/>
  <c r="K229" i="3"/>
  <c r="K233" i="3"/>
  <c r="K237" i="3"/>
  <c r="K246" i="3"/>
  <c r="I251" i="3"/>
  <c r="K257" i="3"/>
  <c r="J258" i="3"/>
  <c r="I270" i="3"/>
  <c r="K285" i="3"/>
  <c r="K286" i="3"/>
  <c r="K289" i="3"/>
  <c r="K290" i="3"/>
  <c r="K293" i="3"/>
  <c r="K294" i="3"/>
  <c r="K297" i="3"/>
  <c r="K298" i="3"/>
  <c r="K301" i="3"/>
  <c r="K302" i="3"/>
  <c r="K305" i="3"/>
  <c r="K306" i="3"/>
  <c r="I250" i="3"/>
  <c r="K258" i="3"/>
  <c r="I263" i="3"/>
  <c r="K269" i="3"/>
  <c r="J270" i="3"/>
  <c r="J318" i="3"/>
  <c r="I243" i="3"/>
  <c r="K249" i="3"/>
  <c r="J250" i="3"/>
  <c r="I262" i="3"/>
  <c r="K270" i="3"/>
  <c r="I275" i="3"/>
  <c r="K241" i="3"/>
  <c r="J242" i="3"/>
  <c r="I254" i="3"/>
  <c r="K262" i="3"/>
  <c r="I267" i="3"/>
  <c r="K273" i="3"/>
  <c r="I278" i="3"/>
  <c r="I283" i="3"/>
  <c r="I246" i="3"/>
  <c r="K254" i="3"/>
  <c r="I259" i="3"/>
  <c r="K265" i="3"/>
  <c r="J266" i="3"/>
  <c r="K277" i="3"/>
  <c r="K278" i="3"/>
  <c r="I286" i="3"/>
  <c r="I290" i="3"/>
  <c r="I294" i="3"/>
  <c r="I298" i="3"/>
  <c r="I302" i="3"/>
  <c r="J312" i="3"/>
  <c r="I310" i="3"/>
  <c r="I322" i="3"/>
  <c r="I338" i="3"/>
  <c r="K346" i="3"/>
  <c r="I351" i="3"/>
  <c r="K357" i="3"/>
  <c r="J358" i="3"/>
  <c r="I370" i="3"/>
  <c r="K378" i="3"/>
  <c r="I382" i="3"/>
  <c r="K393" i="3"/>
  <c r="I398" i="3"/>
  <c r="K409" i="3"/>
  <c r="I414" i="3"/>
  <c r="K425" i="3"/>
  <c r="I430" i="3"/>
  <c r="K441" i="3"/>
  <c r="K309" i="3"/>
  <c r="K321" i="3"/>
  <c r="J322" i="3"/>
  <c r="I331" i="3"/>
  <c r="K337" i="3"/>
  <c r="J338" i="3"/>
  <c r="I350" i="3"/>
  <c r="K358" i="3"/>
  <c r="I363" i="3"/>
  <c r="K369" i="3"/>
  <c r="J370" i="3"/>
  <c r="J382" i="3"/>
  <c r="J398" i="3"/>
  <c r="J414" i="3"/>
  <c r="J430" i="3"/>
  <c r="K445" i="3"/>
  <c r="K449" i="3"/>
  <c r="K453" i="3"/>
  <c r="K457" i="3"/>
  <c r="K461" i="3"/>
  <c r="K465" i="3"/>
  <c r="K469" i="3"/>
  <c r="K473" i="3"/>
  <c r="I306" i="3"/>
  <c r="I330" i="3"/>
  <c r="K338" i="3"/>
  <c r="I343" i="3"/>
  <c r="K349" i="3"/>
  <c r="J350" i="3"/>
  <c r="I362" i="3"/>
  <c r="K370" i="3"/>
  <c r="I375" i="3"/>
  <c r="K381" i="3"/>
  <c r="I386" i="3"/>
  <c r="K397" i="3"/>
  <c r="I402" i="3"/>
  <c r="K413" i="3"/>
  <c r="I418" i="3"/>
  <c r="K429" i="3"/>
  <c r="I434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<sst xmlns="http://schemas.openxmlformats.org/spreadsheetml/2006/main" count="210" uniqueCount="173">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</sst>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43983</v>
      </c>
      <c r="F7" s="3" t="s">
        <v>3</v>
      </c>
      <c r="G7" s="5">
        <v>44012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E2" sqref="E2:F2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06/01/2020 - 06/30/2020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06/01/2019 - 06/30/2019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2388741064.6200004</v>
      </c>
      <c r="D6" s="43">
        <f t="shared" si="0"/>
        <v>632091429.22000003</v>
      </c>
      <c r="E6" s="44">
        <f t="shared" si="0"/>
        <v>17704554.500000004</v>
      </c>
      <c r="F6" s="42">
        <f t="shared" si="0"/>
        <v>2300497167.5999999</v>
      </c>
      <c r="G6" s="43">
        <f t="shared" si="0"/>
        <v>551993656.30999994</v>
      </c>
      <c r="H6" s="44">
        <f t="shared" si="0"/>
        <v>22109461.666666672</v>
      </c>
      <c r="I6" s="20">
        <f t="shared" ref="I6:I69" si="1">IFERROR((C6-F6)/F6,"")</f>
        <v>3.8358620155164613E-2</v>
      </c>
      <c r="J6" s="20">
        <f t="shared" ref="J6:J69" si="2">IFERROR((D6-G6)/G6,"")</f>
        <v>0.14510632865863432</v>
      </c>
      <c r="K6" s="20">
        <f t="shared" ref="K6:K69" si="3">IFERROR((E6-H6)/H6,"")</f>
        <v>-0.19923176932470166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66081502.340000004</v>
      </c>
      <c r="D7" s="50">
        <f>IF('County Data'!E2&gt;9,'County Data'!D2,"*")</f>
        <v>16432427.48</v>
      </c>
      <c r="E7" s="51">
        <f>IF('County Data'!G2&gt;9,'County Data'!F2,"*")</f>
        <v>643516.00000000035</v>
      </c>
      <c r="F7" s="50">
        <f>IF('County Data'!I2&gt;9,'County Data'!H2,"*")</f>
        <v>74404393.5</v>
      </c>
      <c r="G7" s="50">
        <f>IF('County Data'!K2&gt;9,'County Data'!J2,"*")</f>
        <v>15550092.16</v>
      </c>
      <c r="H7" s="51">
        <f>IF('County Data'!M2&gt;9,'County Data'!L2,"*")</f>
        <v>683518.99999999965</v>
      </c>
      <c r="I7" s="22">
        <f t="shared" si="1"/>
        <v>-0.11186021105057455</v>
      </c>
      <c r="J7" s="22">
        <f t="shared" si="2"/>
        <v>5.6741484932781278E-2</v>
      </c>
      <c r="K7" s="22">
        <f t="shared" si="3"/>
        <v>-5.8525073918939081E-2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97091730.400000006</v>
      </c>
      <c r="D8" s="50">
        <f>IF('County Data'!E3&gt;9,'County Data'!D3,"*")</f>
        <v>29263694.32</v>
      </c>
      <c r="E8" s="51">
        <f>IF('County Data'!G3&gt;9,'County Data'!F3,"*")</f>
        <v>452635.50000000006</v>
      </c>
      <c r="F8" s="50">
        <f>IF('County Data'!I3&gt;9,'County Data'!H3,"*")</f>
        <v>90830363.659999996</v>
      </c>
      <c r="G8" s="50">
        <f>IF('County Data'!K3&gt;9,'County Data'!J3,"*")</f>
        <v>25906426.25</v>
      </c>
      <c r="H8" s="51">
        <f>IF('County Data'!M3&gt;9,'County Data'!L3,"*")</f>
        <v>588051.16666666674</v>
      </c>
      <c r="I8" s="22">
        <f t="shared" si="1"/>
        <v>6.8934731599642363E-2</v>
      </c>
      <c r="J8" s="22">
        <f t="shared" si="2"/>
        <v>0.1295920957063694</v>
      </c>
      <c r="K8" s="22">
        <f t="shared" si="3"/>
        <v>-0.23027871440892189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43429423.560000002</v>
      </c>
      <c r="D9" s="46">
        <f>IF('County Data'!E4&gt;9,'County Data'!D4,"*")</f>
        <v>15040375.08</v>
      </c>
      <c r="E9" s="47">
        <f>IF('County Data'!G4&gt;9,'County Data'!F4,"*")</f>
        <v>167092.49999999988</v>
      </c>
      <c r="F9" s="48">
        <f>IF('County Data'!I4&gt;9,'County Data'!H4,"*")</f>
        <v>42195786.729999997</v>
      </c>
      <c r="G9" s="46">
        <f>IF('County Data'!K4&gt;9,'County Data'!J4,"*")</f>
        <v>14010521.779999999</v>
      </c>
      <c r="H9" s="47">
        <f>IF('County Data'!M4&gt;9,'County Data'!L4,"*")</f>
        <v>227877.99999999991</v>
      </c>
      <c r="I9" s="9">
        <f t="shared" si="1"/>
        <v>2.9236019176363055E-2</v>
      </c>
      <c r="J9" s="9">
        <f t="shared" si="2"/>
        <v>7.3505706366347817E-2</v>
      </c>
      <c r="K9" s="9">
        <f t="shared" si="3"/>
        <v>-0.266745802578573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487970519.16000003</v>
      </c>
      <c r="D10" s="50">
        <f>IF('County Data'!E5&gt;9,'County Data'!D5,"*")</f>
        <v>151205914.56999999</v>
      </c>
      <c r="E10" s="51">
        <f>IF('County Data'!G5&gt;9,'County Data'!F5,"*")</f>
        <v>4489558.833333333</v>
      </c>
      <c r="F10" s="50">
        <f>IF('County Data'!I5&gt;9,'County Data'!H5,"*")</f>
        <v>504800504.31999999</v>
      </c>
      <c r="G10" s="50">
        <f>IF('County Data'!K5&gt;9,'County Data'!J5,"*")</f>
        <v>146886520.61000001</v>
      </c>
      <c r="H10" s="51">
        <f>IF('County Data'!M5&gt;9,'County Data'!L5,"*")</f>
        <v>6219690.0000000028</v>
      </c>
      <c r="I10" s="22">
        <f t="shared" si="1"/>
        <v>-3.3339873902604518E-2</v>
      </c>
      <c r="J10" s="22">
        <f t="shared" si="2"/>
        <v>2.9406333147943834E-2</v>
      </c>
      <c r="K10" s="22">
        <f t="shared" si="3"/>
        <v>-0.2781699998981732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1563783.2</v>
      </c>
      <c r="D11" s="46">
        <f>IF('County Data'!E6&gt;9,'County Data'!D6,"*")</f>
        <v>780522.04</v>
      </c>
      <c r="E11" s="47" t="str">
        <f>IF('County Data'!G6&gt;9,'County Data'!F6,"*")</f>
        <v>*</v>
      </c>
      <c r="F11" s="48">
        <f>IF('County Data'!I6&gt;9,'County Data'!H6,"*")</f>
        <v>1394240.66</v>
      </c>
      <c r="G11" s="46">
        <f>IF('County Data'!K6&gt;9,'County Data'!J6,"*")</f>
        <v>716617.87</v>
      </c>
      <c r="H11" s="47" t="str">
        <f>IF('County Data'!M6&gt;9,'County Data'!L6,"*")</f>
        <v>*</v>
      </c>
      <c r="I11" s="9">
        <f t="shared" si="1"/>
        <v>0.121602062587961</v>
      </c>
      <c r="J11" s="9">
        <f t="shared" si="2"/>
        <v>8.9174681061191016E-2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108237456.92</v>
      </c>
      <c r="D12" s="50">
        <f>IF('County Data'!E7&gt;9,'County Data'!D7,"*")</f>
        <v>23460240.91</v>
      </c>
      <c r="E12" s="51">
        <f>IF('County Data'!G7&gt;9,'County Data'!F7,"*")</f>
        <v>400584.99999999994</v>
      </c>
      <c r="F12" s="50">
        <f>IF('County Data'!I7&gt;9,'County Data'!H7,"*")</f>
        <v>118858739.59999999</v>
      </c>
      <c r="G12" s="50">
        <f>IF('County Data'!K7&gt;9,'County Data'!J7,"*")</f>
        <v>20694214.73</v>
      </c>
      <c r="H12" s="51">
        <f>IF('County Data'!M7&gt;9,'County Data'!L7,"*")</f>
        <v>680592.16666666651</v>
      </c>
      <c r="I12" s="22">
        <f t="shared" si="1"/>
        <v>-8.9360552835611534E-2</v>
      </c>
      <c r="J12" s="22">
        <f t="shared" si="2"/>
        <v>0.13366180916206236</v>
      </c>
      <c r="K12" s="22">
        <f t="shared" si="3"/>
        <v>-0.41141696948711082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3840126.8</v>
      </c>
      <c r="D13" s="46">
        <f>IF('County Data'!E8&gt;9,'County Data'!D8,"*")</f>
        <v>1592079.67</v>
      </c>
      <c r="E13" s="47" t="str">
        <f>IF('County Data'!G8&gt;9,'County Data'!F8,"*")</f>
        <v>*</v>
      </c>
      <c r="F13" s="48">
        <f>IF('County Data'!I8&gt;9,'County Data'!H8,"*")</f>
        <v>4772062.3</v>
      </c>
      <c r="G13" s="46">
        <f>IF('County Data'!K8&gt;9,'County Data'!J8,"*")</f>
        <v>1561457.6</v>
      </c>
      <c r="H13" s="47" t="str">
        <f>IF('County Data'!M8&gt;9,'County Data'!L8,"*")</f>
        <v>*</v>
      </c>
      <c r="I13" s="9">
        <f t="shared" si="1"/>
        <v>-0.19528988546524215</v>
      </c>
      <c r="J13" s="9">
        <f t="shared" si="2"/>
        <v>1.9611208142955552E-2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50061758.200000003</v>
      </c>
      <c r="D14" s="50">
        <f>IF('County Data'!E9&gt;9,'County Data'!D9,"*")</f>
        <v>18039121.600000001</v>
      </c>
      <c r="E14" s="51">
        <f>IF('County Data'!G9&gt;9,'County Data'!F9,"*")</f>
        <v>603478.3333333336</v>
      </c>
      <c r="F14" s="50">
        <f>IF('County Data'!I9&gt;9,'County Data'!H9,"*")</f>
        <v>48050245.530000001</v>
      </c>
      <c r="G14" s="50">
        <f>IF('County Data'!K9&gt;9,'County Data'!J9,"*")</f>
        <v>16766809.15</v>
      </c>
      <c r="H14" s="51">
        <f>IF('County Data'!M9&gt;9,'County Data'!L9,"*")</f>
        <v>938429.33333333326</v>
      </c>
      <c r="I14" s="22">
        <f t="shared" si="1"/>
        <v>4.1862692850219069E-2</v>
      </c>
      <c r="J14" s="22">
        <f t="shared" si="2"/>
        <v>7.5882801469115607E-2</v>
      </c>
      <c r="K14" s="22">
        <f t="shared" si="3"/>
        <v>-0.35692724865093695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23693763.09</v>
      </c>
      <c r="D15" s="56">
        <f>IF('County Data'!E10&gt;9,'County Data'!D10,"*")</f>
        <v>6556456.1600000001</v>
      </c>
      <c r="E15" s="55">
        <f>IF('County Data'!G10&gt;9,'County Data'!F10,"*")</f>
        <v>147492.50000000003</v>
      </c>
      <c r="F15" s="56">
        <f>IF('County Data'!I10&gt;9,'County Data'!H10,"*")</f>
        <v>23850694.43</v>
      </c>
      <c r="G15" s="56">
        <f>IF('County Data'!K10&gt;9,'County Data'!J10,"*")</f>
        <v>6065955.8600000003</v>
      </c>
      <c r="H15" s="55">
        <f>IF('County Data'!M10&gt;9,'County Data'!L10,"*")</f>
        <v>218010.83333333328</v>
      </c>
      <c r="I15" s="23">
        <f t="shared" si="1"/>
        <v>-6.5797388189505999E-3</v>
      </c>
      <c r="J15" s="23">
        <f t="shared" si="2"/>
        <v>8.0861171976942106E-2</v>
      </c>
      <c r="K15" s="23">
        <f t="shared" si="3"/>
        <v>-0.32346251906441931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65519991.25</v>
      </c>
      <c r="D16" s="50">
        <f>IF('County Data'!E11&gt;9,'County Data'!D11,"*")</f>
        <v>19525623.960000001</v>
      </c>
      <c r="E16" s="51">
        <f>IF('County Data'!G11&gt;9,'County Data'!F11,"*")</f>
        <v>533073.66666666686</v>
      </c>
      <c r="F16" s="50">
        <f>IF('County Data'!I11&gt;9,'County Data'!H11,"*")</f>
        <v>63245645.170000002</v>
      </c>
      <c r="G16" s="50">
        <f>IF('County Data'!K11&gt;9,'County Data'!J11,"*")</f>
        <v>15978264.949999999</v>
      </c>
      <c r="H16" s="51">
        <f>IF('County Data'!M11&gt;9,'County Data'!L11,"*")</f>
        <v>543924.83333333337</v>
      </c>
      <c r="I16" s="22">
        <f t="shared" si="1"/>
        <v>3.5960516710466156E-2</v>
      </c>
      <c r="J16" s="22">
        <f t="shared" si="2"/>
        <v>0.22201152760331477</v>
      </c>
      <c r="K16" s="22">
        <f t="shared" si="3"/>
        <v>-1.9949754086731674E-2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992398701.58000004</v>
      </c>
      <c r="D17" s="46">
        <f>IF('County Data'!E12&gt;9,'County Data'!D12,"*")</f>
        <v>232824928.40000001</v>
      </c>
      <c r="E17" s="47">
        <f>IF('County Data'!G12&gt;9,'County Data'!F12,"*")</f>
        <v>3626152.6666666665</v>
      </c>
      <c r="F17" s="48">
        <f>IF('County Data'!I12&gt;9,'County Data'!H12,"*")</f>
        <v>876008952.75999999</v>
      </c>
      <c r="G17" s="46">
        <f>IF('County Data'!K12&gt;9,'County Data'!J12,"*")</f>
        <v>174937976.41999999</v>
      </c>
      <c r="H17" s="47">
        <f>IF('County Data'!M12&gt;9,'County Data'!L12,"*")</f>
        <v>4582228.666666667</v>
      </c>
      <c r="I17" s="9">
        <f t="shared" si="1"/>
        <v>0.13286365219590093</v>
      </c>
      <c r="J17" s="9">
        <f t="shared" si="2"/>
        <v>0.33089986042265679</v>
      </c>
      <c r="K17" s="9">
        <f t="shared" si="3"/>
        <v>-0.20864868812745133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102843776.95</v>
      </c>
      <c r="D18" s="50">
        <f>IF('County Data'!E13&gt;9,'County Data'!D13,"*")</f>
        <v>41464318.600000001</v>
      </c>
      <c r="E18" s="51">
        <f>IF('County Data'!G13&gt;9,'County Data'!F13,"*")</f>
        <v>1536112.8333333337</v>
      </c>
      <c r="F18" s="50">
        <f>IF('County Data'!I13&gt;9,'County Data'!H13,"*")</f>
        <v>108926167.05</v>
      </c>
      <c r="G18" s="50">
        <f>IF('County Data'!K13&gt;9,'County Data'!J13,"*")</f>
        <v>39373906.329999998</v>
      </c>
      <c r="H18" s="51">
        <f>IF('County Data'!M13&gt;9,'County Data'!L13,"*")</f>
        <v>1951835.4999999995</v>
      </c>
      <c r="I18" s="22">
        <f t="shared" si="1"/>
        <v>-5.583956789012888E-2</v>
      </c>
      <c r="J18" s="22">
        <f t="shared" si="2"/>
        <v>5.3091310079316771E-2</v>
      </c>
      <c r="K18" s="22">
        <f t="shared" si="3"/>
        <v>-0.21299062685695896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192228149.16</v>
      </c>
      <c r="D19" s="46">
        <f>IF('County Data'!E14&gt;9,'County Data'!D14,"*")</f>
        <v>38024162.189999998</v>
      </c>
      <c r="E19" s="47">
        <f>IF('County Data'!G14&gt;9,'County Data'!F14,"*")</f>
        <v>3897755.5000000033</v>
      </c>
      <c r="F19" s="48">
        <f>IF('County Data'!I14&gt;9,'County Data'!H14,"*")</f>
        <v>202888159.87</v>
      </c>
      <c r="G19" s="46">
        <f>IF('County Data'!K14&gt;9,'County Data'!J14,"*")</f>
        <v>35962377.659999996</v>
      </c>
      <c r="H19" s="47">
        <f>IF('County Data'!M14&gt;9,'County Data'!L14,"*")</f>
        <v>3386351.8333333335</v>
      </c>
      <c r="I19" s="9">
        <f t="shared" si="1"/>
        <v>-5.2541314963033721E-2</v>
      </c>
      <c r="J19" s="9">
        <f t="shared" si="2"/>
        <v>5.7331707861276081E-2</v>
      </c>
      <c r="K19" s="9">
        <f t="shared" si="3"/>
        <v>0.15101905880915892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63523403.710000001</v>
      </c>
      <c r="D20" s="50">
        <f>IF('County Data'!E15&gt;9,'County Data'!D15,"*")</f>
        <v>15721365.140000001</v>
      </c>
      <c r="E20" s="51">
        <f>IF('County Data'!G15&gt;9,'County Data'!F15,"*")</f>
        <v>661928.83333333302</v>
      </c>
      <c r="F20" s="50">
        <f>IF('County Data'!I15&gt;9,'County Data'!H15,"*")</f>
        <v>63729781.399999999</v>
      </c>
      <c r="G20" s="50">
        <f>IF('County Data'!K15&gt;9,'County Data'!J15,"*")</f>
        <v>14736465.33</v>
      </c>
      <c r="H20" s="51">
        <f>IF('County Data'!M15&gt;9,'County Data'!L15,"*")</f>
        <v>1000043.6666666673</v>
      </c>
      <c r="I20" s="22">
        <f t="shared" si="1"/>
        <v>-3.2383241471466528E-3</v>
      </c>
      <c r="J20" s="22">
        <f t="shared" si="2"/>
        <v>6.6834195849867384E-2</v>
      </c>
      <c r="K20" s="22">
        <f t="shared" si="3"/>
        <v>-0.33810006963029354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90256978.299999997</v>
      </c>
      <c r="D21" s="46">
        <f>IF('County Data'!E16&gt;9,'County Data'!D16,"*")</f>
        <v>22160199.100000001</v>
      </c>
      <c r="E21" s="47">
        <f>IF('County Data'!G16&gt;9,'County Data'!F16,"*")</f>
        <v>545172.33333333337</v>
      </c>
      <c r="F21" s="48">
        <f>IF('County Data'!I16&gt;9,'County Data'!H16,"*")</f>
        <v>76541430.620000005</v>
      </c>
      <c r="G21" s="46">
        <f>IF('County Data'!K16&gt;9,'County Data'!J16,"*")</f>
        <v>22846049.609999999</v>
      </c>
      <c r="H21" s="47">
        <f>IF('County Data'!M16&gt;9,'County Data'!L16,"*")</f>
        <v>1088906.6666666667</v>
      </c>
      <c r="I21" s="9">
        <f t="shared" si="1"/>
        <v>0.17919115920490997</v>
      </c>
      <c r="J21" s="9">
        <f t="shared" si="2"/>
        <v>-3.0020529663027287E-2</v>
      </c>
      <c r="K21" s="9">
        <f t="shared" si="3"/>
        <v>-0.49933970465788313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E2" sqref="E2:F2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06/01/2020 - 06/30/2020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06/01/2019 - 06/30/2019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1467634.2</v>
      </c>
      <c r="D6" s="43">
        <f>IF('Town Data'!E2&gt;9,'Town Data'!D2,"*")</f>
        <v>519819.76</v>
      </c>
      <c r="E6" s="44" t="str">
        <f>IF('Town Data'!G2&gt;9,'Town Data'!F2,"*")</f>
        <v>*</v>
      </c>
      <c r="F6" s="43">
        <f>IF('Town Data'!I2&gt;9,'Town Data'!H2,"*")</f>
        <v>2016640.78</v>
      </c>
      <c r="G6" s="43">
        <f>IF('Town Data'!K2&gt;9,'Town Data'!J2,"*")</f>
        <v>528230.56000000006</v>
      </c>
      <c r="H6" s="44" t="str">
        <f>IF('Town Data'!M2&gt;9,'Town Data'!L2,"*")</f>
        <v>*</v>
      </c>
      <c r="I6" s="20">
        <f t="shared" ref="I6:I69" si="0">IFERROR((C6-F6)/F6,"")</f>
        <v>-0.27223816231664227</v>
      </c>
      <c r="J6" s="20">
        <f t="shared" ref="J6:J69" si="1">IFERROR((D6-G6)/G6,"")</f>
        <v>-1.5922592589114961E-2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18137843.940000001</v>
      </c>
      <c r="D7" s="46">
        <f>IF('Town Data'!E3&gt;9,'Town Data'!D3,"*")</f>
        <v>505605.13</v>
      </c>
      <c r="E7" s="47" t="str">
        <f>IF('Town Data'!G3&gt;9,'Town Data'!F3,"*")</f>
        <v>*</v>
      </c>
      <c r="F7" s="48">
        <f>IF('Town Data'!I3&gt;9,'Town Data'!H3,"*")</f>
        <v>15830622.98</v>
      </c>
      <c r="G7" s="46">
        <f>IF('Town Data'!K3&gt;9,'Town Data'!J3,"*")</f>
        <v>500442.53</v>
      </c>
      <c r="H7" s="47" t="str">
        <f>IF('Town Data'!M3&gt;9,'Town Data'!L3,"*")</f>
        <v>*</v>
      </c>
      <c r="I7" s="9">
        <f t="shared" si="0"/>
        <v>0.14574416704351334</v>
      </c>
      <c r="J7" s="9">
        <f t="shared" si="1"/>
        <v>1.0316069659387216E-2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42759119.93</v>
      </c>
      <c r="D8" s="50">
        <f>IF('Town Data'!E4&gt;9,'Town Data'!D4,"*")</f>
        <v>11803336.93</v>
      </c>
      <c r="E8" s="51">
        <f>IF('Town Data'!G4&gt;9,'Town Data'!F4,"*")</f>
        <v>488579.66666666674</v>
      </c>
      <c r="F8" s="50">
        <f>IF('Town Data'!I4&gt;9,'Town Data'!H4,"*")</f>
        <v>46257890.729999997</v>
      </c>
      <c r="G8" s="50">
        <f>IF('Town Data'!K4&gt;9,'Town Data'!J4,"*")</f>
        <v>11186268.01</v>
      </c>
      <c r="H8" s="51">
        <f>IF('Town Data'!M4&gt;9,'Town Data'!L4,"*")</f>
        <v>593745.66666666709</v>
      </c>
      <c r="I8" s="22">
        <f t="shared" si="0"/>
        <v>-7.5636194058690862E-2</v>
      </c>
      <c r="J8" s="22">
        <f t="shared" si="1"/>
        <v>5.5163073104306924E-2</v>
      </c>
      <c r="K8" s="22">
        <f t="shared" si="2"/>
        <v>-0.17712297689751608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8218612.46</v>
      </c>
      <c r="D9" s="46">
        <f>IF('Town Data'!E5&gt;9,'Town Data'!D5,"*")</f>
        <v>1114538.54</v>
      </c>
      <c r="E9" s="47" t="str">
        <f>IF('Town Data'!G5&gt;9,'Town Data'!F5,"*")</f>
        <v>*</v>
      </c>
      <c r="F9" s="48">
        <f>IF('Town Data'!I5&gt;9,'Town Data'!H5,"*")</f>
        <v>8159183.5899999999</v>
      </c>
      <c r="G9" s="46">
        <f>IF('Town Data'!K5&gt;9,'Town Data'!J5,"*")</f>
        <v>1088934.83</v>
      </c>
      <c r="H9" s="47" t="str">
        <f>IF('Town Data'!M5&gt;9,'Town Data'!L5,"*")</f>
        <v>*</v>
      </c>
      <c r="I9" s="9">
        <f t="shared" si="0"/>
        <v>7.2836784887199864E-3</v>
      </c>
      <c r="J9" s="9">
        <f t="shared" si="1"/>
        <v>2.3512619207891404E-2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14956668.75</v>
      </c>
      <c r="D10" s="50">
        <f>IF('Town Data'!E6&gt;9,'Town Data'!D6,"*")</f>
        <v>1916583.59</v>
      </c>
      <c r="E10" s="51">
        <f>IF('Town Data'!G6&gt;9,'Town Data'!F6,"*")</f>
        <v>31999.999999999964</v>
      </c>
      <c r="F10" s="50">
        <f>IF('Town Data'!I6&gt;9,'Town Data'!H6,"*")</f>
        <v>17340028.739999998</v>
      </c>
      <c r="G10" s="50">
        <f>IF('Town Data'!K6&gt;9,'Town Data'!J6,"*")</f>
        <v>1517169.82</v>
      </c>
      <c r="H10" s="51">
        <f>IF('Town Data'!M6&gt;9,'Town Data'!L6,"*")</f>
        <v>128654.83333333334</v>
      </c>
      <c r="I10" s="22">
        <f t="shared" si="0"/>
        <v>-0.13744844519790564</v>
      </c>
      <c r="J10" s="22">
        <f t="shared" si="1"/>
        <v>0.26326240130455536</v>
      </c>
      <c r="K10" s="22">
        <f t="shared" si="2"/>
        <v>-0.7512724615864933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39655419.159999996</v>
      </c>
      <c r="D11" s="46">
        <f>IF('Town Data'!E7&gt;9,'Town Data'!D7,"*")</f>
        <v>14596724.75</v>
      </c>
      <c r="E11" s="47">
        <f>IF('Town Data'!G7&gt;9,'Town Data'!F7,"*")</f>
        <v>139712.00000000003</v>
      </c>
      <c r="F11" s="48">
        <f>IF('Town Data'!I7&gt;9,'Town Data'!H7,"*")</f>
        <v>41557374.460000001</v>
      </c>
      <c r="G11" s="46">
        <f>IF('Town Data'!K7&gt;9,'Town Data'!J7,"*")</f>
        <v>13166495.77</v>
      </c>
      <c r="H11" s="47">
        <f>IF('Town Data'!M7&gt;9,'Town Data'!L7,"*")</f>
        <v>132910.33333333337</v>
      </c>
      <c r="I11" s="9">
        <f t="shared" si="0"/>
        <v>-4.5766974567430466E-2</v>
      </c>
      <c r="J11" s="9">
        <f t="shared" si="1"/>
        <v>0.10862639573840083</v>
      </c>
      <c r="K11" s="9">
        <f t="shared" si="2"/>
        <v>5.1174852218663622E-2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18456235.09</v>
      </c>
      <c r="D12" s="50">
        <f>IF('Town Data'!E8&gt;9,'Town Data'!D8,"*")</f>
        <v>6933092.0599999996</v>
      </c>
      <c r="E12" s="51">
        <f>IF('Town Data'!G8&gt;9,'Town Data'!F8,"*")</f>
        <v>99607</v>
      </c>
      <c r="F12" s="50">
        <f>IF('Town Data'!I8&gt;9,'Town Data'!H8,"*")</f>
        <v>16649069.859999999</v>
      </c>
      <c r="G12" s="50">
        <f>IF('Town Data'!K8&gt;9,'Town Data'!J8,"*")</f>
        <v>6509076.2699999996</v>
      </c>
      <c r="H12" s="51">
        <f>IF('Town Data'!M8&gt;9,'Town Data'!L8,"*")</f>
        <v>74479.666666666672</v>
      </c>
      <c r="I12" s="22">
        <f t="shared" si="0"/>
        <v>0.1085445160117792</v>
      </c>
      <c r="J12" s="22">
        <f t="shared" si="1"/>
        <v>6.5142237148805154E-2</v>
      </c>
      <c r="K12" s="22">
        <f t="shared" si="2"/>
        <v>0.33737172114089298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3378602.66</v>
      </c>
      <c r="D13" s="46">
        <f>IF('Town Data'!E9&gt;9,'Town Data'!D9,"*")</f>
        <v>470714.46</v>
      </c>
      <c r="E13" s="47" t="str">
        <f>IF('Town Data'!G9&gt;9,'Town Data'!F9,"*")</f>
        <v>*</v>
      </c>
      <c r="F13" s="48">
        <f>IF('Town Data'!I9&gt;9,'Town Data'!H9,"*")</f>
        <v>2154410.46</v>
      </c>
      <c r="G13" s="46">
        <f>IF('Town Data'!K9&gt;9,'Town Data'!J9,"*")</f>
        <v>498097.36</v>
      </c>
      <c r="H13" s="47" t="str">
        <f>IF('Town Data'!M9&gt;9,'Town Data'!L9,"*")</f>
        <v>*</v>
      </c>
      <c r="I13" s="9">
        <f t="shared" si="0"/>
        <v>0.56822607517418022</v>
      </c>
      <c r="J13" s="9">
        <f t="shared" si="1"/>
        <v>-5.4974995249924566E-2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8862531.7300000004</v>
      </c>
      <c r="D14" s="50">
        <f>IF('Town Data'!E10&gt;9,'Town Data'!D10,"*")</f>
        <v>2381780.6800000002</v>
      </c>
      <c r="E14" s="51">
        <f>IF('Town Data'!G10&gt;9,'Town Data'!F10,"*")</f>
        <v>109587.00000000003</v>
      </c>
      <c r="F14" s="50">
        <f>IF('Town Data'!I10&gt;9,'Town Data'!H10,"*")</f>
        <v>8062145.0999999996</v>
      </c>
      <c r="G14" s="50">
        <f>IF('Town Data'!K10&gt;9,'Town Data'!J10,"*")</f>
        <v>2078261.15</v>
      </c>
      <c r="H14" s="51">
        <f>IF('Town Data'!M10&gt;9,'Town Data'!L10,"*")</f>
        <v>123400.66666666667</v>
      </c>
      <c r="I14" s="22">
        <f t="shared" si="0"/>
        <v>9.927713035082944E-2</v>
      </c>
      <c r="J14" s="22">
        <f t="shared" si="1"/>
        <v>0.14604494242699012</v>
      </c>
      <c r="K14" s="22">
        <f t="shared" si="2"/>
        <v>-0.11194158864619837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7000778.7800000003</v>
      </c>
      <c r="D15" s="46">
        <f>IF('Town Data'!E11&gt;9,'Town Data'!D11,"*")</f>
        <v>1314436.6599999999</v>
      </c>
      <c r="E15" s="47" t="str">
        <f>IF('Town Data'!G11&gt;9,'Town Data'!F11,"*")</f>
        <v>*</v>
      </c>
      <c r="F15" s="48">
        <f>IF('Town Data'!I11&gt;9,'Town Data'!H11,"*")</f>
        <v>9891007.9299999997</v>
      </c>
      <c r="G15" s="46">
        <f>IF('Town Data'!K11&gt;9,'Town Data'!J11,"*")</f>
        <v>1324660.06</v>
      </c>
      <c r="H15" s="47" t="str">
        <f>IF('Town Data'!M11&gt;9,'Town Data'!L11,"*")</f>
        <v>*</v>
      </c>
      <c r="I15" s="9">
        <f t="shared" si="0"/>
        <v>-0.29220774772950764</v>
      </c>
      <c r="J15" s="9">
        <f t="shared" si="1"/>
        <v>-7.7177536401302378E-3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39719676.950000003</v>
      </c>
      <c r="D16" s="53">
        <f>IF('Town Data'!E12&gt;9,'Town Data'!D12,"*")</f>
        <v>7799582.8099999996</v>
      </c>
      <c r="E16" s="54">
        <f>IF('Town Data'!G12&gt;9,'Town Data'!F12,"*")</f>
        <v>345730.33333333302</v>
      </c>
      <c r="F16" s="53">
        <f>IF('Town Data'!I12&gt;9,'Town Data'!H12,"*")</f>
        <v>39903531.640000001</v>
      </c>
      <c r="G16" s="53">
        <f>IF('Town Data'!K12&gt;9,'Town Data'!J12,"*")</f>
        <v>7647155.5</v>
      </c>
      <c r="H16" s="54">
        <f>IF('Town Data'!M12&gt;9,'Town Data'!L12,"*")</f>
        <v>617239.16666666733</v>
      </c>
      <c r="I16" s="26">
        <f t="shared" si="0"/>
        <v>-4.6074791489307291E-3</v>
      </c>
      <c r="J16" s="26">
        <f t="shared" si="1"/>
        <v>1.9932550083491776E-2</v>
      </c>
      <c r="K16" s="26">
        <f t="shared" si="2"/>
        <v>-0.43987622301998119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854065.34</v>
      </c>
      <c r="D17" s="50">
        <f>IF('Town Data'!E13&gt;9,'Town Data'!D13,"*")</f>
        <v>450402.32</v>
      </c>
      <c r="E17" s="51" t="str">
        <f>IF('Town Data'!G13&gt;9,'Town Data'!F13,"*")</f>
        <v>*</v>
      </c>
      <c r="F17" s="50">
        <f>IF('Town Data'!I13&gt;9,'Town Data'!H13,"*")</f>
        <v>729580.06</v>
      </c>
      <c r="G17" s="50">
        <f>IF('Town Data'!K13&gt;9,'Town Data'!J13,"*")</f>
        <v>401628.79</v>
      </c>
      <c r="H17" s="51" t="str">
        <f>IF('Town Data'!M13&gt;9,'Town Data'!L13,"*")</f>
        <v>*</v>
      </c>
      <c r="I17" s="22">
        <f t="shared" si="0"/>
        <v>0.1706259351441155</v>
      </c>
      <c r="J17" s="22">
        <f t="shared" si="1"/>
        <v>0.12143932709604814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4833549.08</v>
      </c>
      <c r="D18" s="46">
        <f>IF('Town Data'!E14&gt;9,'Town Data'!D14,"*")</f>
        <v>1851248.55</v>
      </c>
      <c r="E18" s="47" t="str">
        <f>IF('Town Data'!G14&gt;9,'Town Data'!F14,"*")</f>
        <v>*</v>
      </c>
      <c r="F18" s="48">
        <f>IF('Town Data'!I14&gt;9,'Town Data'!H14,"*")</f>
        <v>5090858.3499999996</v>
      </c>
      <c r="G18" s="46">
        <f>IF('Town Data'!K14&gt;9,'Town Data'!J14,"*")</f>
        <v>1581675.36</v>
      </c>
      <c r="H18" s="47" t="str">
        <f>IF('Town Data'!M14&gt;9,'Town Data'!L14,"*")</f>
        <v>*</v>
      </c>
      <c r="I18" s="9">
        <f t="shared" si="0"/>
        <v>-5.0543396085652149E-2</v>
      </c>
      <c r="J18" s="9">
        <f t="shared" si="1"/>
        <v>0.17043522129598068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1028773.27</v>
      </c>
      <c r="D19" s="50">
        <f>IF('Town Data'!E15&gt;9,'Town Data'!D15,"*")</f>
        <v>758806.12</v>
      </c>
      <c r="E19" s="51" t="str">
        <f>IF('Town Data'!G15&gt;9,'Town Data'!F15,"*")</f>
        <v>*</v>
      </c>
      <c r="F19" s="50">
        <f>IF('Town Data'!I15&gt;9,'Town Data'!H15,"*")</f>
        <v>844164.43</v>
      </c>
      <c r="G19" s="50">
        <f>IF('Town Data'!K15&gt;9,'Town Data'!J15,"*")</f>
        <v>440110.03</v>
      </c>
      <c r="H19" s="51" t="str">
        <f>IF('Town Data'!M15&gt;9,'Town Data'!L15,"*")</f>
        <v>*</v>
      </c>
      <c r="I19" s="22">
        <f t="shared" si="0"/>
        <v>0.21868824773865436</v>
      </c>
      <c r="J19" s="22">
        <f t="shared" si="1"/>
        <v>0.7241282140286599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74231628.25</v>
      </c>
      <c r="D20" s="46">
        <f>IF('Town Data'!E16&gt;9,'Town Data'!D16,"*")</f>
        <v>19467282.890000001</v>
      </c>
      <c r="E20" s="47">
        <f>IF('Town Data'!G16&gt;9,'Town Data'!F16,"*")</f>
        <v>409331.33333333337</v>
      </c>
      <c r="F20" s="48">
        <f>IF('Town Data'!I16&gt;9,'Town Data'!H16,"*")</f>
        <v>77345935.219999999</v>
      </c>
      <c r="G20" s="46">
        <f>IF('Town Data'!K16&gt;9,'Town Data'!J16,"*")</f>
        <v>20351941.5</v>
      </c>
      <c r="H20" s="47">
        <f>IF('Town Data'!M16&gt;9,'Town Data'!L16,"*")</f>
        <v>1518751.8333333342</v>
      </c>
      <c r="I20" s="9">
        <f t="shared" si="0"/>
        <v>-4.0264649475654744E-2</v>
      </c>
      <c r="J20" s="9">
        <f t="shared" si="1"/>
        <v>-4.3468020483451143E-2</v>
      </c>
      <c r="K20" s="9">
        <f t="shared" si="2"/>
        <v>-0.73048175195618437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3754204.56</v>
      </c>
      <c r="D21" s="50">
        <f>IF('Town Data'!E17&gt;9,'Town Data'!D17,"*")</f>
        <v>1468627.35</v>
      </c>
      <c r="E21" s="51" t="str">
        <f>IF('Town Data'!G17&gt;9,'Town Data'!F17,"*")</f>
        <v>*</v>
      </c>
      <c r="F21" s="50">
        <f>IF('Town Data'!I17&gt;9,'Town Data'!H17,"*")</f>
        <v>3894469.07</v>
      </c>
      <c r="G21" s="50">
        <f>IF('Town Data'!K17&gt;9,'Town Data'!J17,"*")</f>
        <v>1506346.05</v>
      </c>
      <c r="H21" s="51" t="str">
        <f>IF('Town Data'!M17&gt;9,'Town Data'!L17,"*")</f>
        <v>*</v>
      </c>
      <c r="I21" s="22">
        <f t="shared" si="0"/>
        <v>-3.6016336881576461E-2</v>
      </c>
      <c r="J21" s="22">
        <f t="shared" si="1"/>
        <v>-2.5039863848018158E-2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5106514.54</v>
      </c>
      <c r="D22" s="46">
        <f>IF('Town Data'!E18&gt;9,'Town Data'!D18,"*")</f>
        <v>1924091.8</v>
      </c>
      <c r="E22" s="47" t="str">
        <f>IF('Town Data'!G18&gt;9,'Town Data'!F18,"*")</f>
        <v>*</v>
      </c>
      <c r="F22" s="48">
        <f>IF('Town Data'!I18&gt;9,'Town Data'!H18,"*")</f>
        <v>5749871.2199999997</v>
      </c>
      <c r="G22" s="46">
        <f>IF('Town Data'!K18&gt;9,'Town Data'!J18,"*")</f>
        <v>2187696.4700000002</v>
      </c>
      <c r="H22" s="47" t="str">
        <f>IF('Town Data'!M18&gt;9,'Town Data'!L18,"*")</f>
        <v>*</v>
      </c>
      <c r="I22" s="9">
        <f t="shared" si="0"/>
        <v>-0.1118906242216673</v>
      </c>
      <c r="J22" s="9">
        <f t="shared" si="1"/>
        <v>-0.12049416983334993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1609845.57</v>
      </c>
      <c r="D23" s="50">
        <f>IF('Town Data'!E19&gt;9,'Town Data'!D19,"*")</f>
        <v>774287.29</v>
      </c>
      <c r="E23" s="51" t="str">
        <f>IF('Town Data'!G19&gt;9,'Town Data'!F19,"*")</f>
        <v>*</v>
      </c>
      <c r="F23" s="50">
        <f>IF('Town Data'!I19&gt;9,'Town Data'!H19,"*")</f>
        <v>1544691.57</v>
      </c>
      <c r="G23" s="50">
        <f>IF('Town Data'!K19&gt;9,'Town Data'!J19,"*")</f>
        <v>770670.02</v>
      </c>
      <c r="H23" s="51" t="str">
        <f>IF('Town Data'!M19&gt;9,'Town Data'!L19,"*")</f>
        <v>*</v>
      </c>
      <c r="I23" s="22">
        <f t="shared" si="0"/>
        <v>4.217929408393159E-2</v>
      </c>
      <c r="J23" s="22">
        <f t="shared" si="1"/>
        <v>4.6936690232221804E-3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194556.92</v>
      </c>
      <c r="G24" s="46">
        <f>IF('Town Data'!K20&gt;9,'Town Data'!J20,"*")</f>
        <v>83001.55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2085009.91</v>
      </c>
      <c r="D25" s="50">
        <f>IF('Town Data'!E21&gt;9,'Town Data'!D21,"*")</f>
        <v>687587.77</v>
      </c>
      <c r="E25" s="51" t="str">
        <f>IF('Town Data'!G21&gt;9,'Town Data'!F21,"*")</f>
        <v>*</v>
      </c>
      <c r="F25" s="50">
        <f>IF('Town Data'!I21&gt;9,'Town Data'!H21,"*")</f>
        <v>2572637.59</v>
      </c>
      <c r="G25" s="50">
        <f>IF('Town Data'!K21&gt;9,'Town Data'!J21,"*")</f>
        <v>724522.31</v>
      </c>
      <c r="H25" s="51" t="str">
        <f>IF('Town Data'!M21&gt;9,'Town Data'!L21,"*")</f>
        <v>*</v>
      </c>
      <c r="I25" s="22">
        <f t="shared" si="0"/>
        <v>-0.18954386808909215</v>
      </c>
      <c r="J25" s="22">
        <f t="shared" si="1"/>
        <v>-5.0977781484741351E-2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7134040.7999999998</v>
      </c>
      <c r="D26" s="46">
        <f>IF('Town Data'!E22&gt;9,'Town Data'!D22,"*")</f>
        <v>2215276.06</v>
      </c>
      <c r="E26" s="47" t="str">
        <f>IF('Town Data'!G22&gt;9,'Town Data'!F22,"*")</f>
        <v>*</v>
      </c>
      <c r="F26" s="48">
        <f>IF('Town Data'!I22&gt;9,'Town Data'!H22,"*")</f>
        <v>6580897.3499999996</v>
      </c>
      <c r="G26" s="46">
        <f>IF('Town Data'!K22&gt;9,'Town Data'!J22,"*")</f>
        <v>1654491.8</v>
      </c>
      <c r="H26" s="47" t="str">
        <f>IF('Town Data'!M22&gt;9,'Town Data'!L22,"*")</f>
        <v>*</v>
      </c>
      <c r="I26" s="9">
        <f t="shared" si="0"/>
        <v>8.4052891358349507E-2</v>
      </c>
      <c r="J26" s="9">
        <f t="shared" si="1"/>
        <v>0.33894653331010766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119890177.63</v>
      </c>
      <c r="D27" s="50">
        <f>IF('Town Data'!E23&gt;9,'Town Data'!D23,"*")</f>
        <v>30528443.66</v>
      </c>
      <c r="E27" s="51">
        <f>IF('Town Data'!G23&gt;9,'Town Data'!F23,"*")</f>
        <v>543226.83333333326</v>
      </c>
      <c r="F27" s="50">
        <f>IF('Town Data'!I23&gt;9,'Town Data'!H23,"*")</f>
        <v>121951135.27</v>
      </c>
      <c r="G27" s="50">
        <f>IF('Town Data'!K23&gt;9,'Town Data'!J23,"*")</f>
        <v>28576564.190000001</v>
      </c>
      <c r="H27" s="51">
        <f>IF('Town Data'!M23&gt;9,'Town Data'!L23,"*")</f>
        <v>1117322.3333333333</v>
      </c>
      <c r="I27" s="22">
        <f t="shared" si="0"/>
        <v>-1.6899864322189682E-2</v>
      </c>
      <c r="J27" s="22">
        <f t="shared" si="1"/>
        <v>6.830350412395042E-2</v>
      </c>
      <c r="K27" s="22">
        <f t="shared" si="2"/>
        <v>-0.51381368014661244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450515</v>
      </c>
      <c r="D28" s="46">
        <f>IF('Town Data'!E24&gt;9,'Town Data'!D24,"*")</f>
        <v>219046.95</v>
      </c>
      <c r="E28" s="47" t="str">
        <f>IF('Town Data'!G24&gt;9,'Town Data'!F24,"*")</f>
        <v>*</v>
      </c>
      <c r="F28" s="48">
        <f>IF('Town Data'!I24&gt;9,'Town Data'!H24,"*")</f>
        <v>488346.93</v>
      </c>
      <c r="G28" s="46">
        <f>IF('Town Data'!K24&gt;9,'Town Data'!J24,"*")</f>
        <v>197407.69</v>
      </c>
      <c r="H28" s="47" t="str">
        <f>IF('Town Data'!M24&gt;9,'Town Data'!L24,"*")</f>
        <v>*</v>
      </c>
      <c r="I28" s="9">
        <f t="shared" si="0"/>
        <v>-7.7469372030249062E-2</v>
      </c>
      <c r="J28" s="9">
        <f t="shared" si="1"/>
        <v>0.10961710762128876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1010619.05</v>
      </c>
      <c r="D29" s="50">
        <f>IF('Town Data'!E25&gt;9,'Town Data'!D25,"*")</f>
        <v>802575.12</v>
      </c>
      <c r="E29" s="51" t="str">
        <f>IF('Town Data'!G25&gt;9,'Town Data'!F25,"*")</f>
        <v>*</v>
      </c>
      <c r="F29" s="50">
        <f>IF('Town Data'!I25&gt;9,'Town Data'!H25,"*")</f>
        <v>1094353.8500000001</v>
      </c>
      <c r="G29" s="50">
        <f>IF('Town Data'!K25&gt;9,'Town Data'!J25,"*")</f>
        <v>798292.41</v>
      </c>
      <c r="H29" s="51" t="str">
        <f>IF('Town Data'!M25&gt;9,'Town Data'!L25,"*")</f>
        <v>*</v>
      </c>
      <c r="I29" s="22">
        <f t="shared" si="0"/>
        <v>-7.6515287993915354E-2</v>
      </c>
      <c r="J29" s="22">
        <f t="shared" si="1"/>
        <v>5.3648386811042869E-3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23105687.100000001</v>
      </c>
      <c r="D30" s="46">
        <f>IF('Town Data'!E26&gt;9,'Town Data'!D26,"*")</f>
        <v>9659325.1899999995</v>
      </c>
      <c r="E30" s="47">
        <f>IF('Town Data'!G26&gt;9,'Town Data'!F26,"*")</f>
        <v>106479.66666666664</v>
      </c>
      <c r="F30" s="48">
        <f>IF('Town Data'!I26&gt;9,'Town Data'!H26,"*")</f>
        <v>21802702.25</v>
      </c>
      <c r="G30" s="46">
        <f>IF('Town Data'!K26&gt;9,'Town Data'!J26,"*")</f>
        <v>8125773.2599999998</v>
      </c>
      <c r="H30" s="47">
        <f>IF('Town Data'!M26&gt;9,'Town Data'!L26,"*")</f>
        <v>91153.833333333343</v>
      </c>
      <c r="I30" s="9">
        <f t="shared" si="0"/>
        <v>5.9762539297164484E-2</v>
      </c>
      <c r="J30" s="9">
        <f t="shared" si="1"/>
        <v>0.1887268916976893</v>
      </c>
      <c r="K30" s="9">
        <f t="shared" si="2"/>
        <v>0.16813152856983485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2040200.16</v>
      </c>
      <c r="D31" s="50">
        <f>IF('Town Data'!E27&gt;9,'Town Data'!D27,"*")</f>
        <v>746052.72</v>
      </c>
      <c r="E31" s="51" t="str">
        <f>IF('Town Data'!G27&gt;9,'Town Data'!F27,"*")</f>
        <v>*</v>
      </c>
      <c r="F31" s="50">
        <f>IF('Town Data'!I27&gt;9,'Town Data'!H27,"*")</f>
        <v>1675579.92</v>
      </c>
      <c r="G31" s="50">
        <f>IF('Town Data'!K27&gt;9,'Town Data'!J27,"*")</f>
        <v>852298.66</v>
      </c>
      <c r="H31" s="51" t="str">
        <f>IF('Town Data'!M27&gt;9,'Town Data'!L27,"*")</f>
        <v>*</v>
      </c>
      <c r="I31" s="22">
        <f t="shared" si="0"/>
        <v>0.21760838480327457</v>
      </c>
      <c r="J31" s="22">
        <f t="shared" si="1"/>
        <v>-0.12465810986960844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665263.5</v>
      </c>
      <c r="D32" s="46">
        <f>IF('Town Data'!E28&gt;9,'Town Data'!D28,"*")</f>
        <v>501396.03</v>
      </c>
      <c r="E32" s="47" t="str">
        <f>IF('Town Data'!G28&gt;9,'Town Data'!F28,"*")</f>
        <v>*</v>
      </c>
      <c r="F32" s="48">
        <f>IF('Town Data'!I28&gt;9,'Town Data'!H28,"*")</f>
        <v>540931.31000000006</v>
      </c>
      <c r="G32" s="46">
        <f>IF('Town Data'!K28&gt;9,'Town Data'!J28,"*")</f>
        <v>397565.38</v>
      </c>
      <c r="H32" s="47" t="str">
        <f>IF('Town Data'!M28&gt;9,'Town Data'!L28,"*")</f>
        <v>*</v>
      </c>
      <c r="I32" s="9">
        <f t="shared" si="0"/>
        <v>0.22984838869837268</v>
      </c>
      <c r="J32" s="9">
        <f t="shared" si="1"/>
        <v>0.2611662262946538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1220076.19</v>
      </c>
      <c r="D33" s="50">
        <f>IF('Town Data'!E29&gt;9,'Town Data'!D29,"*")</f>
        <v>461455.31</v>
      </c>
      <c r="E33" s="51" t="str">
        <f>IF('Town Data'!G29&gt;9,'Town Data'!F29,"*")</f>
        <v>*</v>
      </c>
      <c r="F33" s="50">
        <f>IF('Town Data'!I29&gt;9,'Town Data'!H29,"*")</f>
        <v>1601170.55</v>
      </c>
      <c r="G33" s="50">
        <f>IF('Town Data'!K29&gt;9,'Town Data'!J29,"*")</f>
        <v>502114.76</v>
      </c>
      <c r="H33" s="51" t="str">
        <f>IF('Town Data'!M29&gt;9,'Town Data'!L29,"*")</f>
        <v>*</v>
      </c>
      <c r="I33" s="22">
        <f t="shared" si="0"/>
        <v>-0.23800984848241188</v>
      </c>
      <c r="J33" s="22">
        <f t="shared" si="1"/>
        <v>-8.0976408660044186E-2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5534343.5999999996</v>
      </c>
      <c r="D34" s="46">
        <f>IF('Town Data'!E30&gt;9,'Town Data'!D30,"*")</f>
        <v>2212625.87</v>
      </c>
      <c r="E34" s="47" t="str">
        <f>IF('Town Data'!G30&gt;9,'Town Data'!F30,"*")</f>
        <v>*</v>
      </c>
      <c r="F34" s="48">
        <f>IF('Town Data'!I30&gt;9,'Town Data'!H30,"*")</f>
        <v>4839362.93</v>
      </c>
      <c r="G34" s="46">
        <f>IF('Town Data'!K30&gt;9,'Town Data'!J30,"*")</f>
        <v>1713817.99</v>
      </c>
      <c r="H34" s="47" t="str">
        <f>IF('Town Data'!M30&gt;9,'Town Data'!L30,"*")</f>
        <v>*</v>
      </c>
      <c r="I34" s="9">
        <f t="shared" si="0"/>
        <v>0.14360995032873056</v>
      </c>
      <c r="J34" s="9">
        <f t="shared" si="1"/>
        <v>0.29105067335650975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6813137.2800000003</v>
      </c>
      <c r="D35" s="50">
        <f>IF('Town Data'!E31&gt;9,'Town Data'!D31,"*")</f>
        <v>2618449.5099999998</v>
      </c>
      <c r="E35" s="51" t="str">
        <f>IF('Town Data'!G31&gt;9,'Town Data'!F31,"*")</f>
        <v>*</v>
      </c>
      <c r="F35" s="50">
        <f>IF('Town Data'!I31&gt;9,'Town Data'!H31,"*")</f>
        <v>6184079.8899999997</v>
      </c>
      <c r="G35" s="50">
        <f>IF('Town Data'!K31&gt;9,'Town Data'!J31,"*")</f>
        <v>2130336.5499999998</v>
      </c>
      <c r="H35" s="51" t="str">
        <f>IF('Town Data'!M31&gt;9,'Town Data'!L31,"*")</f>
        <v>*</v>
      </c>
      <c r="I35" s="22">
        <f t="shared" si="0"/>
        <v>0.10172206717724028</v>
      </c>
      <c r="J35" s="22">
        <f t="shared" si="1"/>
        <v>0.22912481128862011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39882280.869999997</v>
      </c>
      <c r="D36" s="46">
        <f>IF('Town Data'!E32&gt;9,'Town Data'!D32,"*")</f>
        <v>16397670.960000001</v>
      </c>
      <c r="E36" s="47">
        <f>IF('Town Data'!G32&gt;9,'Town Data'!F32,"*")</f>
        <v>194224.1666666666</v>
      </c>
      <c r="F36" s="48">
        <f>IF('Town Data'!I32&gt;9,'Town Data'!H32,"*")</f>
        <v>49376966.409999996</v>
      </c>
      <c r="G36" s="46">
        <f>IF('Town Data'!K32&gt;9,'Town Data'!J32,"*")</f>
        <v>15111531.449999999</v>
      </c>
      <c r="H36" s="47">
        <f>IF('Town Data'!M32&gt;9,'Town Data'!L32,"*")</f>
        <v>215674.83333333369</v>
      </c>
      <c r="I36" s="9">
        <f t="shared" si="0"/>
        <v>-0.19228977052095897</v>
      </c>
      <c r="J36" s="9">
        <f t="shared" si="1"/>
        <v>8.5109805995209162E-2</v>
      </c>
      <c r="K36" s="9">
        <f t="shared" si="2"/>
        <v>-9.9458366723363917E-2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5530261.5599999996</v>
      </c>
      <c r="D37" s="50">
        <f>IF('Town Data'!E33&gt;9,'Town Data'!D33,"*")</f>
        <v>1558688.22</v>
      </c>
      <c r="E37" s="51" t="str">
        <f>IF('Town Data'!G33&gt;9,'Town Data'!F33,"*")</f>
        <v>*</v>
      </c>
      <c r="F37" s="50">
        <f>IF('Town Data'!I33&gt;9,'Town Data'!H33,"*")</f>
        <v>5937288.4299999997</v>
      </c>
      <c r="G37" s="50">
        <f>IF('Town Data'!K33&gt;9,'Town Data'!J33,"*")</f>
        <v>1444414.18</v>
      </c>
      <c r="H37" s="51" t="str">
        <f>IF('Town Data'!M33&gt;9,'Town Data'!L33,"*")</f>
        <v>*</v>
      </c>
      <c r="I37" s="22">
        <f t="shared" si="0"/>
        <v>-6.8554336680591438E-2</v>
      </c>
      <c r="J37" s="22">
        <f t="shared" si="1"/>
        <v>7.9114454553471672E-2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3522630.9</v>
      </c>
      <c r="D38" s="46">
        <f>IF('Town Data'!E34&gt;9,'Town Data'!D34,"*")</f>
        <v>1694537.85</v>
      </c>
      <c r="E38" s="47" t="str">
        <f>IF('Town Data'!G34&gt;9,'Town Data'!F34,"*")</f>
        <v>*</v>
      </c>
      <c r="F38" s="48">
        <f>IF('Town Data'!I34&gt;9,'Town Data'!H34,"*")</f>
        <v>3450206</v>
      </c>
      <c r="G38" s="46">
        <f>IF('Town Data'!K34&gt;9,'Town Data'!J34,"*")</f>
        <v>1365638.81</v>
      </c>
      <c r="H38" s="47" t="str">
        <f>IF('Town Data'!M34&gt;9,'Town Data'!L34,"*")</f>
        <v>*</v>
      </c>
      <c r="I38" s="9">
        <f t="shared" si="0"/>
        <v>2.0991471233891515E-2</v>
      </c>
      <c r="J38" s="9">
        <f t="shared" si="1"/>
        <v>0.24083896678361097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1542816.05</v>
      </c>
      <c r="D39" s="50">
        <f>IF('Town Data'!E35&gt;9,'Town Data'!D35,"*")</f>
        <v>525581.26</v>
      </c>
      <c r="E39" s="51" t="str">
        <f>IF('Town Data'!G35&gt;9,'Town Data'!F35,"*")</f>
        <v>*</v>
      </c>
      <c r="F39" s="50">
        <f>IF('Town Data'!I35&gt;9,'Town Data'!H35,"*")</f>
        <v>1450390.25</v>
      </c>
      <c r="G39" s="50">
        <f>IF('Town Data'!K35&gt;9,'Town Data'!J35,"*")</f>
        <v>481671.3</v>
      </c>
      <c r="H39" s="51" t="str">
        <f>IF('Town Data'!M35&gt;9,'Town Data'!L35,"*")</f>
        <v>*</v>
      </c>
      <c r="I39" s="22">
        <f t="shared" si="0"/>
        <v>6.3724780278962889E-2</v>
      </c>
      <c r="J39" s="22">
        <f t="shared" si="1"/>
        <v>9.1161669794318292E-2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1866226.82</v>
      </c>
      <c r="D40" s="46">
        <f>IF('Town Data'!E36&gt;9,'Town Data'!D36,"*")</f>
        <v>809843.88</v>
      </c>
      <c r="E40" s="47" t="str">
        <f>IF('Town Data'!G36&gt;9,'Town Data'!F36,"*")</f>
        <v>*</v>
      </c>
      <c r="F40" s="48">
        <f>IF('Town Data'!I36&gt;9,'Town Data'!H36,"*")</f>
        <v>2314648.86</v>
      </c>
      <c r="G40" s="46">
        <f>IF('Town Data'!K36&gt;9,'Town Data'!J36,"*")</f>
        <v>936395.63</v>
      </c>
      <c r="H40" s="47" t="str">
        <f>IF('Town Data'!M36&gt;9,'Town Data'!L36,"*")</f>
        <v>*</v>
      </c>
      <c r="I40" s="9">
        <f t="shared" si="0"/>
        <v>-0.19373221042262101</v>
      </c>
      <c r="J40" s="9">
        <f t="shared" si="1"/>
        <v>-0.13514773664631477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1736825.27</v>
      </c>
      <c r="D41" s="50">
        <f>IF('Town Data'!E37&gt;9,'Town Data'!D37,"*")</f>
        <v>541475.94999999995</v>
      </c>
      <c r="E41" s="51" t="str">
        <f>IF('Town Data'!G37&gt;9,'Town Data'!F37,"*")</f>
        <v>*</v>
      </c>
      <c r="F41" s="50">
        <f>IF('Town Data'!I37&gt;9,'Town Data'!H37,"*")</f>
        <v>1057404.03</v>
      </c>
      <c r="G41" s="50">
        <f>IF('Town Data'!K37&gt;9,'Town Data'!J37,"*")</f>
        <v>548211.30000000005</v>
      </c>
      <c r="H41" s="51" t="str">
        <f>IF('Town Data'!M37&gt;9,'Town Data'!L37,"*")</f>
        <v>*</v>
      </c>
      <c r="I41" s="22">
        <f t="shared" si="0"/>
        <v>0.64253702532228851</v>
      </c>
      <c r="J41" s="22">
        <f t="shared" si="1"/>
        <v>-1.2286047368961736E-2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654416.1</v>
      </c>
      <c r="G42" s="46">
        <f>IF('Town Data'!K38&gt;9,'Town Data'!J38,"*")</f>
        <v>310138.03999999998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8560038.1899999995</v>
      </c>
      <c r="D43" s="50">
        <f>IF('Town Data'!E39&gt;9,'Town Data'!D39,"*")</f>
        <v>1548279.64</v>
      </c>
      <c r="E43" s="51" t="str">
        <f>IF('Town Data'!G39&gt;9,'Town Data'!F39,"*")</f>
        <v>*</v>
      </c>
      <c r="F43" s="50">
        <f>IF('Town Data'!I39&gt;9,'Town Data'!H39,"*")</f>
        <v>8220838.2699999996</v>
      </c>
      <c r="G43" s="50">
        <f>IF('Town Data'!K39&gt;9,'Town Data'!J39,"*")</f>
        <v>1521689.94</v>
      </c>
      <c r="H43" s="51" t="str">
        <f>IF('Town Data'!M39&gt;9,'Town Data'!L39,"*")</f>
        <v>*</v>
      </c>
      <c r="I43" s="22">
        <f t="shared" si="0"/>
        <v>4.1260989312711528E-2</v>
      </c>
      <c r="J43" s="22">
        <f t="shared" si="1"/>
        <v>1.7473796271532133E-2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38097769.149999999</v>
      </c>
      <c r="D44" s="46">
        <f>IF('Town Data'!E40&gt;9,'Town Data'!D40,"*")</f>
        <v>7255461.3600000003</v>
      </c>
      <c r="E44" s="47">
        <f>IF('Town Data'!G40&gt;9,'Town Data'!F40,"*")</f>
        <v>43325.33333333335</v>
      </c>
      <c r="F44" s="48">
        <f>IF('Town Data'!I40&gt;9,'Town Data'!H40,"*")</f>
        <v>28207631</v>
      </c>
      <c r="G44" s="46">
        <f>IF('Town Data'!K40&gt;9,'Town Data'!J40,"*")</f>
        <v>7037338.3899999997</v>
      </c>
      <c r="H44" s="47">
        <f>IF('Town Data'!M40&gt;9,'Town Data'!L40,"*")</f>
        <v>420258.8333333336</v>
      </c>
      <c r="I44" s="9">
        <f t="shared" si="0"/>
        <v>0.35061924023325458</v>
      </c>
      <c r="J44" s="9">
        <f t="shared" si="1"/>
        <v>3.0995094723589196E-2</v>
      </c>
      <c r="K44" s="9">
        <f t="shared" si="2"/>
        <v>-0.89690797694912616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731241.02</v>
      </c>
      <c r="D45" s="50">
        <f>IF('Town Data'!E41&gt;9,'Town Data'!D41,"*")</f>
        <v>303754.74</v>
      </c>
      <c r="E45" s="51" t="str">
        <f>IF('Town Data'!G41&gt;9,'Town Data'!F41,"*")</f>
        <v>*</v>
      </c>
      <c r="F45" s="50">
        <f>IF('Town Data'!I41&gt;9,'Town Data'!H41,"*")</f>
        <v>1216944.67</v>
      </c>
      <c r="G45" s="50">
        <f>IF('Town Data'!K41&gt;9,'Town Data'!J41,"*")</f>
        <v>515171.2</v>
      </c>
      <c r="H45" s="51" t="str">
        <f>IF('Town Data'!M41&gt;9,'Town Data'!L41,"*")</f>
        <v>*</v>
      </c>
      <c r="I45" s="22">
        <f t="shared" si="0"/>
        <v>-0.39911728279314451</v>
      </c>
      <c r="J45" s="22">
        <f t="shared" si="1"/>
        <v>-0.41038097626575404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1648369.06</v>
      </c>
      <c r="D46" s="46">
        <f>IF('Town Data'!E42&gt;9,'Town Data'!D42,"*")</f>
        <v>638744.14</v>
      </c>
      <c r="E46" s="47" t="str">
        <f>IF('Town Data'!G42&gt;9,'Town Data'!F42,"*")</f>
        <v>*</v>
      </c>
      <c r="F46" s="48">
        <f>IF('Town Data'!I42&gt;9,'Town Data'!H42,"*")</f>
        <v>1751797.01</v>
      </c>
      <c r="G46" s="46">
        <f>IF('Town Data'!K42&gt;9,'Town Data'!J42,"*")</f>
        <v>631093.39</v>
      </c>
      <c r="H46" s="47" t="str">
        <f>IF('Town Data'!M42&gt;9,'Town Data'!L42,"*")</f>
        <v>*</v>
      </c>
      <c r="I46" s="9">
        <f t="shared" si="0"/>
        <v>-5.9041058644117649E-2</v>
      </c>
      <c r="J46" s="9">
        <f t="shared" si="1"/>
        <v>1.2123007658185105E-2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5617801.9299999997</v>
      </c>
      <c r="D47" s="50">
        <f>IF('Town Data'!E43&gt;9,'Town Data'!D43,"*")</f>
        <v>1757811.88</v>
      </c>
      <c r="E47" s="51" t="str">
        <f>IF('Town Data'!G43&gt;9,'Town Data'!F43,"*")</f>
        <v>*</v>
      </c>
      <c r="F47" s="50">
        <f>IF('Town Data'!I43&gt;9,'Town Data'!H43,"*")</f>
        <v>7146856.5700000003</v>
      </c>
      <c r="G47" s="50">
        <f>IF('Town Data'!K43&gt;9,'Town Data'!J43,"*")</f>
        <v>1485538.87</v>
      </c>
      <c r="H47" s="51">
        <f>IF('Town Data'!M43&gt;9,'Town Data'!L43,"*")</f>
        <v>33494.499999999964</v>
      </c>
      <c r="I47" s="22">
        <f t="shared" si="0"/>
        <v>-0.21394785595928092</v>
      </c>
      <c r="J47" s="22">
        <f t="shared" si="1"/>
        <v>0.18328231963395192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3673928.92</v>
      </c>
      <c r="D48" s="46">
        <f>IF('Town Data'!E44&gt;9,'Town Data'!D44,"*")</f>
        <v>486404.32</v>
      </c>
      <c r="E48" s="47" t="str">
        <f>IF('Town Data'!G44&gt;9,'Town Data'!F44,"*")</f>
        <v>*</v>
      </c>
      <c r="F48" s="48">
        <f>IF('Town Data'!I44&gt;9,'Town Data'!H44,"*")</f>
        <v>2693851.87</v>
      </c>
      <c r="G48" s="46">
        <f>IF('Town Data'!K44&gt;9,'Town Data'!J44,"*")</f>
        <v>345893.37</v>
      </c>
      <c r="H48" s="47" t="str">
        <f>IF('Town Data'!M44&gt;9,'Town Data'!L44,"*")</f>
        <v>*</v>
      </c>
      <c r="I48" s="9">
        <f t="shared" si="0"/>
        <v>0.36381994901597903</v>
      </c>
      <c r="J48" s="9">
        <f t="shared" si="1"/>
        <v>0.40622620202289511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2142354.63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1836895.98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0.16629066279517901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1026467.63</v>
      </c>
      <c r="D50" s="46">
        <f>IF('Town Data'!E46&gt;9,'Town Data'!D46,"*")</f>
        <v>277648.13</v>
      </c>
      <c r="E50" s="47" t="str">
        <f>IF('Town Data'!G46&gt;9,'Town Data'!F46,"*")</f>
        <v>*</v>
      </c>
      <c r="F50" s="48">
        <f>IF('Town Data'!I46&gt;9,'Town Data'!H46,"*")</f>
        <v>1253164.21</v>
      </c>
      <c r="G50" s="46">
        <f>IF('Town Data'!K46&gt;9,'Town Data'!J46,"*")</f>
        <v>244186.44</v>
      </c>
      <c r="H50" s="47" t="str">
        <f>IF('Town Data'!M46&gt;9,'Town Data'!L46,"*")</f>
        <v>*</v>
      </c>
      <c r="I50" s="9">
        <f t="shared" si="0"/>
        <v>-0.18089934119647413</v>
      </c>
      <c r="J50" s="9">
        <f t="shared" si="1"/>
        <v>0.13703336679956513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3036921.43</v>
      </c>
      <c r="D51" s="50">
        <f>IF('Town Data'!E47&gt;9,'Town Data'!D47,"*")</f>
        <v>1205037.6299999999</v>
      </c>
      <c r="E51" s="51" t="str">
        <f>IF('Town Data'!G47&gt;9,'Town Data'!F47,"*")</f>
        <v>*</v>
      </c>
      <c r="F51" s="50">
        <f>IF('Town Data'!I47&gt;9,'Town Data'!H47,"*")</f>
        <v>2685394.28</v>
      </c>
      <c r="G51" s="50">
        <f>IF('Town Data'!K47&gt;9,'Town Data'!J47,"*")</f>
        <v>1039926.99</v>
      </c>
      <c r="H51" s="51" t="str">
        <f>IF('Town Data'!M47&gt;9,'Town Data'!L47,"*")</f>
        <v>*</v>
      </c>
      <c r="I51" s="22">
        <f t="shared" si="0"/>
        <v>0.1309033658923264</v>
      </c>
      <c r="J51" s="22">
        <f t="shared" si="1"/>
        <v>0.15877137682521336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8977042.4199999999</v>
      </c>
      <c r="D52" s="46">
        <f>IF('Town Data'!E48&gt;9,'Town Data'!D48,"*")</f>
        <v>2686922.9</v>
      </c>
      <c r="E52" s="47" t="str">
        <f>IF('Town Data'!G48&gt;9,'Town Data'!F48,"*")</f>
        <v>*</v>
      </c>
      <c r="F52" s="48">
        <f>IF('Town Data'!I48&gt;9,'Town Data'!H48,"*")</f>
        <v>8634834.6899999995</v>
      </c>
      <c r="G52" s="46">
        <f>IF('Town Data'!K48&gt;9,'Town Data'!J48,"*")</f>
        <v>2488423.23</v>
      </c>
      <c r="H52" s="47" t="str">
        <f>IF('Town Data'!M48&gt;9,'Town Data'!L48,"*")</f>
        <v>*</v>
      </c>
      <c r="I52" s="9">
        <f t="shared" si="0"/>
        <v>3.9631069069140511E-2</v>
      </c>
      <c r="J52" s="9">
        <f t="shared" si="1"/>
        <v>7.9769256132526917E-2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2495594.9900000002</v>
      </c>
      <c r="D53" s="50">
        <f>IF('Town Data'!E49&gt;9,'Town Data'!D49,"*")</f>
        <v>1916847.52</v>
      </c>
      <c r="E53" s="51" t="str">
        <f>IF('Town Data'!G49&gt;9,'Town Data'!F49,"*")</f>
        <v>*</v>
      </c>
      <c r="F53" s="50">
        <f>IF('Town Data'!I49&gt;9,'Town Data'!H49,"*")</f>
        <v>4362234.5599999996</v>
      </c>
      <c r="G53" s="50">
        <f>IF('Town Data'!K49&gt;9,'Town Data'!J49,"*")</f>
        <v>3819069.51</v>
      </c>
      <c r="H53" s="51" t="str">
        <f>IF('Town Data'!M49&gt;9,'Town Data'!L49,"*")</f>
        <v>*</v>
      </c>
      <c r="I53" s="22">
        <f t="shared" si="0"/>
        <v>-0.42790903247531914</v>
      </c>
      <c r="J53" s="22">
        <f t="shared" si="1"/>
        <v>-0.49808519719768074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4027371.98</v>
      </c>
      <c r="D54" s="46">
        <f>IF('Town Data'!E50&gt;9,'Town Data'!D50,"*")</f>
        <v>1610931.72</v>
      </c>
      <c r="E54" s="47" t="str">
        <f>IF('Town Data'!G50&gt;9,'Town Data'!F50,"*")</f>
        <v>*</v>
      </c>
      <c r="F54" s="48">
        <f>IF('Town Data'!I50&gt;9,'Town Data'!H50,"*")</f>
        <v>4350870.91</v>
      </c>
      <c r="G54" s="46">
        <f>IF('Town Data'!K50&gt;9,'Town Data'!J50,"*")</f>
        <v>1585212.29</v>
      </c>
      <c r="H54" s="47" t="str">
        <f>IF('Town Data'!M50&gt;9,'Town Data'!L50,"*")</f>
        <v>*</v>
      </c>
      <c r="I54" s="9">
        <f t="shared" si="0"/>
        <v>-7.4352684023898136E-2</v>
      </c>
      <c r="J54" s="9">
        <f t="shared" si="1"/>
        <v>1.622459664377188E-2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5814867.9400000004</v>
      </c>
      <c r="D55" s="50">
        <f>IF('Town Data'!E51&gt;9,'Town Data'!D51,"*")</f>
        <v>2844421.64</v>
      </c>
      <c r="E55" s="51" t="str">
        <f>IF('Town Data'!G51&gt;9,'Town Data'!F51,"*")</f>
        <v>*</v>
      </c>
      <c r="F55" s="50">
        <f>IF('Town Data'!I51&gt;9,'Town Data'!H51,"*")</f>
        <v>5118613.9400000004</v>
      </c>
      <c r="G55" s="50">
        <f>IF('Town Data'!K51&gt;9,'Town Data'!J51,"*")</f>
        <v>2505889.5499999998</v>
      </c>
      <c r="H55" s="51" t="str">
        <f>IF('Town Data'!M51&gt;9,'Town Data'!L51,"*")</f>
        <v>*</v>
      </c>
      <c r="I55" s="22">
        <f t="shared" si="0"/>
        <v>0.13602393307278804</v>
      </c>
      <c r="J55" s="22">
        <f t="shared" si="1"/>
        <v>0.13509457749245188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7232527.4400000004</v>
      </c>
      <c r="D56" s="46">
        <f>IF('Town Data'!E52&gt;9,'Town Data'!D52,"*")</f>
        <v>3700386.96</v>
      </c>
      <c r="E56" s="47">
        <f>IF('Town Data'!G52&gt;9,'Town Data'!F52,"*")</f>
        <v>57915.166666666628</v>
      </c>
      <c r="F56" s="48">
        <f>IF('Town Data'!I52&gt;9,'Town Data'!H52,"*")</f>
        <v>8618849.7599999998</v>
      </c>
      <c r="G56" s="46">
        <f>IF('Town Data'!K52&gt;9,'Town Data'!J52,"*")</f>
        <v>3375294.95</v>
      </c>
      <c r="H56" s="47">
        <f>IF('Town Data'!M52&gt;9,'Town Data'!L52,"*")</f>
        <v>45012.999999999927</v>
      </c>
      <c r="I56" s="9">
        <f t="shared" si="0"/>
        <v>-0.16084771850112856</v>
      </c>
      <c r="J56" s="9">
        <f t="shared" si="1"/>
        <v>9.6315141288615319E-2</v>
      </c>
      <c r="K56" s="9">
        <f t="shared" si="2"/>
        <v>0.28663201001192368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24106685.329999998</v>
      </c>
      <c r="D57" s="50">
        <f>IF('Town Data'!E53&gt;9,'Town Data'!D53,"*")</f>
        <v>10807768.960000001</v>
      </c>
      <c r="E57" s="51">
        <f>IF('Town Data'!G53&gt;9,'Town Data'!F53,"*")</f>
        <v>175238.83333333337</v>
      </c>
      <c r="F57" s="50">
        <f>IF('Town Data'!I53&gt;9,'Town Data'!H53,"*")</f>
        <v>22053070.190000001</v>
      </c>
      <c r="G57" s="50">
        <f>IF('Town Data'!K53&gt;9,'Town Data'!J53,"*")</f>
        <v>9558652.9100000001</v>
      </c>
      <c r="H57" s="51">
        <f>IF('Town Data'!M53&gt;9,'Town Data'!L53,"*")</f>
        <v>262196.83333333331</v>
      </c>
      <c r="I57" s="22">
        <f t="shared" si="0"/>
        <v>9.3121507450296501E-2</v>
      </c>
      <c r="J57" s="22">
        <f t="shared" si="1"/>
        <v>0.13067908854533361</v>
      </c>
      <c r="K57" s="22">
        <f t="shared" si="2"/>
        <v>-0.33165160270814337</v>
      </c>
      <c r="L57" s="15"/>
    </row>
    <row r="58" spans="1:12" x14ac:dyDescent="0.25">
      <c r="A58" s="15"/>
      <c r="B58" s="15" t="str">
        <f>'Town Data'!A54</f>
        <v>MENDON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1909838.69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33544616.66</v>
      </c>
      <c r="D59" s="50">
        <f>IF('Town Data'!E55&gt;9,'Town Data'!D55,"*")</f>
        <v>9674011.3499999996</v>
      </c>
      <c r="E59" s="51">
        <f>IF('Town Data'!G55&gt;9,'Town Data'!F55,"*")</f>
        <v>103719.16666666664</v>
      </c>
      <c r="F59" s="50">
        <f>IF('Town Data'!I55&gt;9,'Town Data'!H55,"*")</f>
        <v>32906141.629999999</v>
      </c>
      <c r="G59" s="50">
        <f>IF('Town Data'!K55&gt;9,'Town Data'!J55,"*")</f>
        <v>8956855.3599999994</v>
      </c>
      <c r="H59" s="51">
        <f>IF('Town Data'!M55&gt;9,'Town Data'!L55,"*")</f>
        <v>106001.5</v>
      </c>
      <c r="I59" s="22">
        <f t="shared" si="0"/>
        <v>1.9402913814055726E-2</v>
      </c>
      <c r="J59" s="22">
        <f t="shared" si="1"/>
        <v>8.0067831976243981E-2</v>
      </c>
      <c r="K59" s="22">
        <f t="shared" si="2"/>
        <v>-2.1531141854911087E-2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14867712.800000001</v>
      </c>
      <c r="D60" s="46">
        <f>IF('Town Data'!E56&gt;9,'Town Data'!D56,"*")</f>
        <v>3947852.54</v>
      </c>
      <c r="E60" s="47">
        <f>IF('Town Data'!G56&gt;9,'Town Data'!F56,"*")</f>
        <v>24477.999999999978</v>
      </c>
      <c r="F60" s="48">
        <f>IF('Town Data'!I56&gt;9,'Town Data'!H56,"*")</f>
        <v>14666629.84</v>
      </c>
      <c r="G60" s="46">
        <f>IF('Town Data'!K56&gt;9,'Town Data'!J56,"*")</f>
        <v>3904341.69</v>
      </c>
      <c r="H60" s="47">
        <f>IF('Town Data'!M56&gt;9,'Town Data'!L56,"*")</f>
        <v>60401.833333333365</v>
      </c>
      <c r="I60" s="9">
        <f t="shared" si="0"/>
        <v>1.3710236243338701E-2</v>
      </c>
      <c r="J60" s="9">
        <f t="shared" si="1"/>
        <v>1.1144221857283218E-2</v>
      </c>
      <c r="K60" s="9">
        <f t="shared" si="2"/>
        <v>-0.59474740005132354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16421270.449999999</v>
      </c>
      <c r="D61" s="50">
        <f>IF('Town Data'!E57&gt;9,'Town Data'!D57,"*")</f>
        <v>6321845.9000000004</v>
      </c>
      <c r="E61" s="51">
        <f>IF('Town Data'!G57&gt;9,'Town Data'!F57,"*")</f>
        <v>1910247.3333333363</v>
      </c>
      <c r="F61" s="50">
        <f>IF('Town Data'!I57&gt;9,'Town Data'!H57,"*")</f>
        <v>15340264.84</v>
      </c>
      <c r="G61" s="50">
        <f>IF('Town Data'!K57&gt;9,'Town Data'!J57,"*")</f>
        <v>6052804.5800000001</v>
      </c>
      <c r="H61" s="51">
        <f>IF('Town Data'!M57&gt;9,'Town Data'!L57,"*")</f>
        <v>1995751.6666666667</v>
      </c>
      <c r="I61" s="22">
        <f t="shared" si="0"/>
        <v>7.0468510242486751E-2</v>
      </c>
      <c r="J61" s="22">
        <f t="shared" si="1"/>
        <v>4.4449034566386131E-2</v>
      </c>
      <c r="K61" s="22">
        <f t="shared" si="2"/>
        <v>-4.2843172706021601E-2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417400.75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497225.17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-0.16053978120214626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23545238.93</v>
      </c>
      <c r="D63" s="50">
        <f>IF('Town Data'!E59&gt;9,'Town Data'!D59,"*")</f>
        <v>9022589.7799999993</v>
      </c>
      <c r="E63" s="51">
        <f>IF('Town Data'!G59&gt;9,'Town Data'!F59,"*")</f>
        <v>158401.99999999994</v>
      </c>
      <c r="F63" s="50">
        <f>IF('Town Data'!I59&gt;9,'Town Data'!H59,"*")</f>
        <v>22137865.800000001</v>
      </c>
      <c r="G63" s="50">
        <f>IF('Town Data'!K59&gt;9,'Town Data'!J59,"*")</f>
        <v>7905971.9699999997</v>
      </c>
      <c r="H63" s="51">
        <f>IF('Town Data'!M59&gt;9,'Town Data'!L59,"*")</f>
        <v>184174.83333333328</v>
      </c>
      <c r="I63" s="22">
        <f t="shared" si="0"/>
        <v>6.3573116881031913E-2</v>
      </c>
      <c r="J63" s="22">
        <f t="shared" si="1"/>
        <v>0.14123725890214606</v>
      </c>
      <c r="K63" s="22">
        <f t="shared" si="2"/>
        <v>-0.13993678108391583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10799407.789999999</v>
      </c>
      <c r="D64" s="46">
        <f>IF('Town Data'!E60&gt;9,'Town Data'!D60,"*")</f>
        <v>1015043.22</v>
      </c>
      <c r="E64" s="47" t="str">
        <f>IF('Town Data'!G60&gt;9,'Town Data'!F60,"*")</f>
        <v>*</v>
      </c>
      <c r="F64" s="48">
        <f>IF('Town Data'!I60&gt;9,'Town Data'!H60,"*")</f>
        <v>10177299.58</v>
      </c>
      <c r="G64" s="46">
        <f>IF('Town Data'!K60&gt;9,'Town Data'!J60,"*")</f>
        <v>924934.97</v>
      </c>
      <c r="H64" s="47" t="str">
        <f>IF('Town Data'!M60&gt;9,'Town Data'!L60,"*")</f>
        <v>*</v>
      </c>
      <c r="I64" s="9">
        <f t="shared" si="0"/>
        <v>6.1127041128133816E-2</v>
      </c>
      <c r="J64" s="9">
        <f t="shared" si="1"/>
        <v>9.7421173296107513E-2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2687337.77</v>
      </c>
      <c r="D65" s="50" t="str">
        <f>IF('Town Data'!E61&gt;9,'Town Data'!D61,"*")</f>
        <v>*</v>
      </c>
      <c r="E65" s="51" t="str">
        <f>IF('Town Data'!G61&gt;9,'Town Data'!F61,"*")</f>
        <v>*</v>
      </c>
      <c r="F65" s="50">
        <f>IF('Town Data'!I61&gt;9,'Town Data'!H61,"*")</f>
        <v>3160040.61</v>
      </c>
      <c r="G65" s="50">
        <f>IF('Town Data'!K61&gt;9,'Town Data'!J61,"*")</f>
        <v>210194.04</v>
      </c>
      <c r="H65" s="51" t="str">
        <f>IF('Town Data'!M61&gt;9,'Town Data'!L61,"*")</f>
        <v>*</v>
      </c>
      <c r="I65" s="22">
        <f t="shared" si="0"/>
        <v>-0.1495875839393089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19995660.629999999</v>
      </c>
      <c r="D66" s="46">
        <f>IF('Town Data'!E62&gt;9,'Town Data'!D62,"*")</f>
        <v>4888031.0999999996</v>
      </c>
      <c r="E66" s="47">
        <f>IF('Town Data'!G62&gt;9,'Town Data'!F62,"*")</f>
        <v>75954.666666666628</v>
      </c>
      <c r="F66" s="48">
        <f>IF('Town Data'!I62&gt;9,'Town Data'!H62,"*")</f>
        <v>16338273.74</v>
      </c>
      <c r="G66" s="46">
        <f>IF('Town Data'!K62&gt;9,'Town Data'!J62,"*")</f>
        <v>3766007.88</v>
      </c>
      <c r="H66" s="47">
        <f>IF('Town Data'!M62&gt;9,'Town Data'!L62,"*")</f>
        <v>88344.333333333387</v>
      </c>
      <c r="I66" s="9">
        <f t="shared" si="0"/>
        <v>0.22385393635839515</v>
      </c>
      <c r="J66" s="9">
        <f t="shared" si="1"/>
        <v>0.29793437925573318</v>
      </c>
      <c r="K66" s="9">
        <f t="shared" si="2"/>
        <v>-0.1402429131466657</v>
      </c>
      <c r="L66" s="15"/>
    </row>
    <row r="67" spans="1:12" x14ac:dyDescent="0.25">
      <c r="A67" s="15"/>
      <c r="B67" s="27" t="str">
        <f>'Town Data'!A63</f>
        <v>NORTH HERO</v>
      </c>
      <c r="C67" s="49">
        <f>IF('Town Data'!C63&gt;9,'Town Data'!B63,"*")</f>
        <v>524129.76</v>
      </c>
      <c r="D67" s="50">
        <f>IF('Town Data'!E63&gt;9,'Town Data'!D63,"*")</f>
        <v>157786.87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3884825.69</v>
      </c>
      <c r="D68" s="46">
        <f>IF('Town Data'!E64&gt;9,'Town Data'!D64,"*")</f>
        <v>1220066.9099999999</v>
      </c>
      <c r="E68" s="47" t="str">
        <f>IF('Town Data'!G64&gt;9,'Town Data'!F64,"*")</f>
        <v>*</v>
      </c>
      <c r="F68" s="48">
        <f>IF('Town Data'!I64&gt;9,'Town Data'!H64,"*")</f>
        <v>4927747.62</v>
      </c>
      <c r="G68" s="46">
        <f>IF('Town Data'!K64&gt;9,'Town Data'!J64,"*")</f>
        <v>1260049.46</v>
      </c>
      <c r="H68" s="47" t="str">
        <f>IF('Town Data'!M64&gt;9,'Town Data'!L64,"*")</f>
        <v>*</v>
      </c>
      <c r="I68" s="9">
        <f t="shared" si="0"/>
        <v>-0.21164272410525767</v>
      </c>
      <c r="J68" s="9">
        <f t="shared" si="1"/>
        <v>-3.1730936974489914E-2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10142560.83</v>
      </c>
      <c r="D69" s="50">
        <f>IF('Town Data'!E65&gt;9,'Town Data'!D65,"*")</f>
        <v>620850.67000000004</v>
      </c>
      <c r="E69" s="51" t="str">
        <f>IF('Town Data'!G65&gt;9,'Town Data'!F65,"*")</f>
        <v>*</v>
      </c>
      <c r="F69" s="50">
        <f>IF('Town Data'!I65&gt;9,'Town Data'!H65,"*")</f>
        <v>7590911.6200000001</v>
      </c>
      <c r="G69" s="50">
        <f>IF('Town Data'!K65&gt;9,'Town Data'!J65,"*")</f>
        <v>860045.65</v>
      </c>
      <c r="H69" s="51" t="str">
        <f>IF('Town Data'!M65&gt;9,'Town Data'!L65,"*")</f>
        <v>*</v>
      </c>
      <c r="I69" s="22">
        <f t="shared" si="0"/>
        <v>0.33614529291542455</v>
      </c>
      <c r="J69" s="22">
        <f t="shared" si="1"/>
        <v>-0.27811893473329002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2147255</v>
      </c>
      <c r="D70" s="46">
        <f>IF('Town Data'!E66&gt;9,'Town Data'!D66,"*")</f>
        <v>712142.32</v>
      </c>
      <c r="E70" s="47" t="str">
        <f>IF('Town Data'!G66&gt;9,'Town Data'!F66,"*")</f>
        <v>*</v>
      </c>
      <c r="F70" s="48">
        <f>IF('Town Data'!I66&gt;9,'Town Data'!H66,"*")</f>
        <v>3454715.2</v>
      </c>
      <c r="G70" s="46">
        <f>IF('Town Data'!K66&gt;9,'Town Data'!J66,"*")</f>
        <v>835336.22</v>
      </c>
      <c r="H70" s="47" t="str">
        <f>IF('Town Data'!M66&gt;9,'Town Data'!L66,"*")</f>
        <v>*</v>
      </c>
      <c r="I70" s="9">
        <f t="shared" ref="I70:I133" si="3">IFERROR((C70-F70)/F70,"")</f>
        <v>-0.37845672488429732</v>
      </c>
      <c r="J70" s="9">
        <f t="shared" ref="J70:J133" si="4">IFERROR((D70-G70)/G70,"")</f>
        <v>-0.14747822140407132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2085404.45</v>
      </c>
      <c r="D71" s="50">
        <f>IF('Town Data'!E67&gt;9,'Town Data'!D67,"*")</f>
        <v>726423.57</v>
      </c>
      <c r="E71" s="51" t="str">
        <f>IF('Town Data'!G67&gt;9,'Town Data'!F67,"*")</f>
        <v>*</v>
      </c>
      <c r="F71" s="50">
        <f>IF('Town Data'!I67&gt;9,'Town Data'!H67,"*")</f>
        <v>2310181.33</v>
      </c>
      <c r="G71" s="50">
        <f>IF('Town Data'!K67&gt;9,'Town Data'!J67,"*")</f>
        <v>681153.15</v>
      </c>
      <c r="H71" s="51" t="str">
        <f>IF('Town Data'!M67&gt;9,'Town Data'!L67,"*")</f>
        <v>*</v>
      </c>
      <c r="I71" s="22">
        <f t="shared" si="3"/>
        <v>-9.7298370946491936E-2</v>
      </c>
      <c r="J71" s="22">
        <f t="shared" si="4"/>
        <v>6.6461441160479001E-2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696181.21</v>
      </c>
      <c r="D72" s="46">
        <f>IF('Town Data'!E68&gt;9,'Town Data'!D68,"*")</f>
        <v>193905.07</v>
      </c>
      <c r="E72" s="47" t="str">
        <f>IF('Town Data'!G68&gt;9,'Town Data'!F68,"*")</f>
        <v>*</v>
      </c>
      <c r="F72" s="48">
        <f>IF('Town Data'!I68&gt;9,'Town Data'!H68,"*")</f>
        <v>831416.24</v>
      </c>
      <c r="G72" s="46">
        <f>IF('Town Data'!K68&gt;9,'Town Data'!J68,"*")</f>
        <v>217468.91</v>
      </c>
      <c r="H72" s="47" t="str">
        <f>IF('Town Data'!M68&gt;9,'Town Data'!L68,"*")</f>
        <v>*</v>
      </c>
      <c r="I72" s="9">
        <f t="shared" si="3"/>
        <v>-0.16265622860578238</v>
      </c>
      <c r="J72" s="9">
        <f t="shared" si="4"/>
        <v>-0.10835498278811438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6556878.96</v>
      </c>
      <c r="D73" s="50">
        <f>IF('Town Data'!E69&gt;9,'Town Data'!D69,"*")</f>
        <v>1639207.95</v>
      </c>
      <c r="E73" s="51" t="str">
        <f>IF('Town Data'!G69&gt;9,'Town Data'!F69,"*")</f>
        <v>*</v>
      </c>
      <c r="F73" s="50">
        <f>IF('Town Data'!I69&gt;9,'Town Data'!H69,"*")</f>
        <v>6740201.3099999996</v>
      </c>
      <c r="G73" s="50">
        <f>IF('Town Data'!K69&gt;9,'Town Data'!J69,"*")</f>
        <v>1679697.73</v>
      </c>
      <c r="H73" s="51">
        <f>IF('Town Data'!M69&gt;9,'Town Data'!L69,"*")</f>
        <v>13817.666666666657</v>
      </c>
      <c r="I73" s="22">
        <f t="shared" si="3"/>
        <v>-2.7198349362060767E-2</v>
      </c>
      <c r="J73" s="22">
        <f t="shared" si="4"/>
        <v>-2.4105396629904376E-2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5414795.1100000003</v>
      </c>
      <c r="D74" s="46">
        <f>IF('Town Data'!E70&gt;9,'Town Data'!D70,"*")</f>
        <v>353443.7</v>
      </c>
      <c r="E74" s="47" t="str">
        <f>IF('Town Data'!G70&gt;9,'Town Data'!F70,"*")</f>
        <v>*</v>
      </c>
      <c r="F74" s="48">
        <f>IF('Town Data'!I70&gt;9,'Town Data'!H70,"*")</f>
        <v>4931047.09</v>
      </c>
      <c r="G74" s="46">
        <f>IF('Town Data'!K70&gt;9,'Town Data'!J70,"*")</f>
        <v>306926.62</v>
      </c>
      <c r="H74" s="47" t="str">
        <f>IF('Town Data'!M70&gt;9,'Town Data'!L70,"*")</f>
        <v>*</v>
      </c>
      <c r="I74" s="9">
        <f t="shared" si="3"/>
        <v>9.810249449473428E-2</v>
      </c>
      <c r="J74" s="9">
        <f t="shared" si="4"/>
        <v>0.15155765896095952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7203706.0499999998</v>
      </c>
      <c r="D75" s="50">
        <f>IF('Town Data'!E71&gt;9,'Town Data'!D71,"*")</f>
        <v>2963790.64</v>
      </c>
      <c r="E75" s="51" t="str">
        <f>IF('Town Data'!G71&gt;9,'Town Data'!F71,"*")</f>
        <v>*</v>
      </c>
      <c r="F75" s="50">
        <f>IF('Town Data'!I71&gt;9,'Town Data'!H71,"*")</f>
        <v>6447313.8600000003</v>
      </c>
      <c r="G75" s="50">
        <f>IF('Town Data'!K71&gt;9,'Town Data'!J71,"*")</f>
        <v>2560586.31</v>
      </c>
      <c r="H75" s="51" t="str">
        <f>IF('Town Data'!M71&gt;9,'Town Data'!L71,"*")</f>
        <v>*</v>
      </c>
      <c r="I75" s="22">
        <f t="shared" si="3"/>
        <v>0.11731896514186443</v>
      </c>
      <c r="J75" s="22">
        <f t="shared" si="4"/>
        <v>0.15746562747185822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2630188.87</v>
      </c>
      <c r="D76" s="46">
        <f>IF('Town Data'!E72&gt;9,'Town Data'!D72,"*")</f>
        <v>402575.24</v>
      </c>
      <c r="E76" s="47" t="str">
        <f>IF('Town Data'!G72&gt;9,'Town Data'!F72,"*")</f>
        <v>*</v>
      </c>
      <c r="F76" s="48">
        <f>IF('Town Data'!I72&gt;9,'Town Data'!H72,"*")</f>
        <v>1444157.97</v>
      </c>
      <c r="G76" s="46">
        <f>IF('Town Data'!K72&gt;9,'Town Data'!J72,"*")</f>
        <v>301912.06</v>
      </c>
      <c r="H76" s="47" t="str">
        <f>IF('Town Data'!M72&gt;9,'Town Data'!L72,"*")</f>
        <v>*</v>
      </c>
      <c r="I76" s="9">
        <f t="shared" si="3"/>
        <v>0.82126119485391214</v>
      </c>
      <c r="J76" s="9">
        <f t="shared" si="4"/>
        <v>0.33341887700676809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4545174.78</v>
      </c>
      <c r="D77" s="50">
        <f>IF('Town Data'!E73&gt;9,'Town Data'!D73,"*")</f>
        <v>933011</v>
      </c>
      <c r="E77" s="51">
        <f>IF('Town Data'!G73&gt;9,'Town Data'!F73,"*")</f>
        <v>39713.166666666708</v>
      </c>
      <c r="F77" s="50">
        <f>IF('Town Data'!I73&gt;9,'Town Data'!H73,"*")</f>
        <v>4951561.88</v>
      </c>
      <c r="G77" s="50">
        <f>IF('Town Data'!K73&gt;9,'Town Data'!J73,"*")</f>
        <v>1045874.76</v>
      </c>
      <c r="H77" s="51">
        <f>IF('Town Data'!M73&gt;9,'Town Data'!L73,"*")</f>
        <v>66631.999999999942</v>
      </c>
      <c r="I77" s="22">
        <f t="shared" si="3"/>
        <v>-8.2072507594310756E-2</v>
      </c>
      <c r="J77" s="22">
        <f t="shared" si="4"/>
        <v>-0.1079132648731288</v>
      </c>
      <c r="K77" s="22">
        <f t="shared" si="5"/>
        <v>-0.40399257613959144</v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5668364.4000000004</v>
      </c>
      <c r="D78" s="46">
        <f>IF('Town Data'!E74&gt;9,'Town Data'!D74,"*")</f>
        <v>912633.2</v>
      </c>
      <c r="E78" s="47" t="str">
        <f>IF('Town Data'!G74&gt;9,'Town Data'!F74,"*")</f>
        <v>*</v>
      </c>
      <c r="F78" s="48">
        <f>IF('Town Data'!I74&gt;9,'Town Data'!H74,"*")</f>
        <v>4669636.3</v>
      </c>
      <c r="G78" s="46">
        <f>IF('Town Data'!K74&gt;9,'Town Data'!J74,"*")</f>
        <v>1176477.03</v>
      </c>
      <c r="H78" s="47" t="str">
        <f>IF('Town Data'!M74&gt;9,'Town Data'!L74,"*")</f>
        <v>*</v>
      </c>
      <c r="I78" s="9">
        <f t="shared" si="3"/>
        <v>0.2138770636162822</v>
      </c>
      <c r="J78" s="9">
        <f t="shared" si="4"/>
        <v>-0.22426602753136632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32888760</v>
      </c>
      <c r="D79" s="50">
        <f>IF('Town Data'!E75&gt;9,'Town Data'!D75,"*")</f>
        <v>13776514.93</v>
      </c>
      <c r="E79" s="51">
        <f>IF('Town Data'!G75&gt;9,'Town Data'!F75,"*")</f>
        <v>564550.83333333326</v>
      </c>
      <c r="F79" s="50">
        <f>IF('Town Data'!I75&gt;9,'Town Data'!H75,"*")</f>
        <v>33911825.719999999</v>
      </c>
      <c r="G79" s="50">
        <f>IF('Town Data'!K75&gt;9,'Town Data'!J75,"*")</f>
        <v>12493106.93</v>
      </c>
      <c r="H79" s="51">
        <f>IF('Town Data'!M75&gt;9,'Town Data'!L75,"*")</f>
        <v>516659.33333333337</v>
      </c>
      <c r="I79" s="22">
        <f t="shared" si="3"/>
        <v>-3.016840580767171E-2</v>
      </c>
      <c r="J79" s="22">
        <f t="shared" si="4"/>
        <v>0.10272928961474918</v>
      </c>
      <c r="K79" s="22">
        <f t="shared" si="5"/>
        <v>9.2694541470910968E-2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26062297.34</v>
      </c>
      <c r="D80" s="46">
        <f>IF('Town Data'!E76&gt;9,'Town Data'!D76,"*")</f>
        <v>14042278.58</v>
      </c>
      <c r="E80" s="47">
        <f>IF('Town Data'!G76&gt;9,'Town Data'!F76,"*")</f>
        <v>779492.66666666698</v>
      </c>
      <c r="F80" s="48">
        <f>IF('Town Data'!I76&gt;9,'Town Data'!H76,"*")</f>
        <v>25192833</v>
      </c>
      <c r="G80" s="46">
        <f>IF('Town Data'!K76&gt;9,'Town Data'!J76,"*")</f>
        <v>11836271.32</v>
      </c>
      <c r="H80" s="47">
        <f>IF('Town Data'!M76&gt;9,'Town Data'!L76,"*")</f>
        <v>537076.49999999988</v>
      </c>
      <c r="I80" s="9">
        <f t="shared" si="3"/>
        <v>3.4512368656593718E-2</v>
      </c>
      <c r="J80" s="9">
        <f t="shared" si="4"/>
        <v>0.18637687497687402</v>
      </c>
      <c r="K80" s="9">
        <f t="shared" si="5"/>
        <v>0.45136245333144748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10593654.960000001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7681441.7199999997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0.37912326177227068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26789350.969999999</v>
      </c>
      <c r="D82" s="46">
        <f>IF('Town Data'!E78&gt;9,'Town Data'!D78,"*")</f>
        <v>4733935.07</v>
      </c>
      <c r="E82" s="47">
        <f>IF('Town Data'!G78&gt;9,'Town Data'!F78,"*")</f>
        <v>29178.166666666697</v>
      </c>
      <c r="F82" s="48">
        <f>IF('Town Data'!I78&gt;9,'Town Data'!H78,"*")</f>
        <v>21178773.620000001</v>
      </c>
      <c r="G82" s="46">
        <f>IF('Town Data'!K78&gt;9,'Town Data'!J78,"*")</f>
        <v>4518750.04</v>
      </c>
      <c r="H82" s="47">
        <f>IF('Town Data'!M78&gt;9,'Town Data'!L78,"*")</f>
        <v>60703.999999999993</v>
      </c>
      <c r="I82" s="9">
        <f t="shared" si="3"/>
        <v>0.26491511976414417</v>
      </c>
      <c r="J82" s="9">
        <f t="shared" si="4"/>
        <v>4.7620476480261402E-2</v>
      </c>
      <c r="K82" s="9">
        <f t="shared" si="5"/>
        <v>-0.51933700140572781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112100503.11</v>
      </c>
      <c r="D83" s="50">
        <f>IF('Town Data'!E79&gt;9,'Town Data'!D79,"*")</f>
        <v>28331491.300000001</v>
      </c>
      <c r="E83" s="51">
        <f>IF('Town Data'!G79&gt;9,'Town Data'!F79,"*")</f>
        <v>1611840.5000000002</v>
      </c>
      <c r="F83" s="50">
        <f>IF('Town Data'!I79&gt;9,'Town Data'!H79,"*")</f>
        <v>119429788.41</v>
      </c>
      <c r="G83" s="50">
        <f>IF('Town Data'!K79&gt;9,'Town Data'!J79,"*")</f>
        <v>30297049.300000001</v>
      </c>
      <c r="H83" s="51">
        <f>IF('Town Data'!M79&gt;9,'Town Data'!L79,"*")</f>
        <v>1605291.0000000009</v>
      </c>
      <c r="I83" s="22">
        <f t="shared" si="3"/>
        <v>-6.1368988403786767E-2</v>
      </c>
      <c r="J83" s="22">
        <f t="shared" si="4"/>
        <v>-6.4876218820424866E-2</v>
      </c>
      <c r="K83" s="22">
        <f t="shared" si="5"/>
        <v>4.0799456297950327E-3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1448251.08</v>
      </c>
      <c r="D84" s="48">
        <f>IF('Town Data'!E80&gt;9,'Town Data'!D80,"*")</f>
        <v>651474.73</v>
      </c>
      <c r="E84" s="55" t="str">
        <f>IF('Town Data'!G80&gt;9,'Town Data'!F80,"*")</f>
        <v>*</v>
      </c>
      <c r="F84" s="48">
        <f>IF('Town Data'!I80&gt;9,'Town Data'!H80,"*")</f>
        <v>1643931.85</v>
      </c>
      <c r="G84" s="46">
        <f>IF('Town Data'!K80&gt;9,'Town Data'!J80,"*")</f>
        <v>587687.53</v>
      </c>
      <c r="H84" s="47" t="str">
        <f>IF('Town Data'!M80&gt;9,'Town Data'!L80,"*")</f>
        <v>*</v>
      </c>
      <c r="I84" s="9">
        <f t="shared" si="3"/>
        <v>-0.11903216669231149</v>
      </c>
      <c r="J84" s="9">
        <f t="shared" si="4"/>
        <v>0.10853931169851426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10808285.220000001</v>
      </c>
      <c r="D85" s="50">
        <f>IF('Town Data'!E81&gt;9,'Town Data'!D81,"*")</f>
        <v>5051004.67</v>
      </c>
      <c r="E85" s="51">
        <f>IF('Town Data'!G81&gt;9,'Town Data'!F81,"*")</f>
        <v>74724.5</v>
      </c>
      <c r="F85" s="50">
        <f>IF('Town Data'!I81&gt;9,'Town Data'!H81,"*")</f>
        <v>10856024.189999999</v>
      </c>
      <c r="G85" s="50">
        <f>IF('Town Data'!K81&gt;9,'Town Data'!J81,"*")</f>
        <v>5027950.55</v>
      </c>
      <c r="H85" s="51">
        <f>IF('Town Data'!M81&gt;9,'Town Data'!L81,"*")</f>
        <v>97381.666666666599</v>
      </c>
      <c r="I85" s="22">
        <f t="shared" si="3"/>
        <v>-4.3974634879658291E-3</v>
      </c>
      <c r="J85" s="22">
        <f t="shared" si="4"/>
        <v>4.5851922708349058E-3</v>
      </c>
      <c r="K85" s="22">
        <f t="shared" si="5"/>
        <v>-0.23266357459480683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39165129.329999998</v>
      </c>
      <c r="D86" s="46">
        <f>IF('Town Data'!E82&gt;9,'Town Data'!D82,"*")</f>
        <v>3961805.96</v>
      </c>
      <c r="E86" s="47">
        <f>IF('Town Data'!G82&gt;9,'Town Data'!F82,"*")</f>
        <v>128400.49999999997</v>
      </c>
      <c r="F86" s="48">
        <f>IF('Town Data'!I82&gt;9,'Town Data'!H82,"*")</f>
        <v>52824109.200000003</v>
      </c>
      <c r="G86" s="46">
        <f>IF('Town Data'!K82&gt;9,'Town Data'!J82,"*")</f>
        <v>3670221.22</v>
      </c>
      <c r="H86" s="47">
        <f>IF('Town Data'!M82&gt;9,'Town Data'!L82,"*")</f>
        <v>269904.16666666634</v>
      </c>
      <c r="I86" s="9">
        <f t="shared" si="3"/>
        <v>-0.25857473181961399</v>
      </c>
      <c r="J86" s="9">
        <f t="shared" si="4"/>
        <v>7.944609398776234E-2</v>
      </c>
      <c r="K86" s="9">
        <f t="shared" si="5"/>
        <v>-0.52427373913580388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33029698.129999999</v>
      </c>
      <c r="D87" s="50">
        <f>IF('Town Data'!E83&gt;9,'Town Data'!D83,"*")</f>
        <v>9226413.3000000007</v>
      </c>
      <c r="E87" s="51">
        <f>IF('Town Data'!G83&gt;9,'Town Data'!F83,"*")</f>
        <v>56395.666666666635</v>
      </c>
      <c r="F87" s="50">
        <f>IF('Town Data'!I83&gt;9,'Town Data'!H83,"*")</f>
        <v>31394553.969999999</v>
      </c>
      <c r="G87" s="50">
        <f>IF('Town Data'!K83&gt;9,'Town Data'!J83,"*")</f>
        <v>8290674.79</v>
      </c>
      <c r="H87" s="51">
        <f>IF('Town Data'!M83&gt;9,'Town Data'!L83,"*")</f>
        <v>58966.833333333401</v>
      </c>
      <c r="I87" s="22">
        <f t="shared" si="3"/>
        <v>5.2083688195172666E-2</v>
      </c>
      <c r="J87" s="22">
        <f t="shared" si="4"/>
        <v>0.11286638707969399</v>
      </c>
      <c r="K87" s="22">
        <f t="shared" si="5"/>
        <v>-4.3603607677763993E-2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19762655.41</v>
      </c>
      <c r="D88" s="46">
        <f>IF('Town Data'!E84&gt;9,'Town Data'!D84,"*")</f>
        <v>6911653.1100000003</v>
      </c>
      <c r="E88" s="47">
        <f>IF('Town Data'!G84&gt;9,'Town Data'!F84,"*")</f>
        <v>76919.333333333256</v>
      </c>
      <c r="F88" s="48">
        <f>IF('Town Data'!I84&gt;9,'Town Data'!H84,"*")</f>
        <v>19066277.09</v>
      </c>
      <c r="G88" s="46">
        <f>IF('Town Data'!K84&gt;9,'Town Data'!J84,"*")</f>
        <v>6730313.7800000003</v>
      </c>
      <c r="H88" s="47">
        <f>IF('Town Data'!M84&gt;9,'Town Data'!L84,"*")</f>
        <v>141338.16666666669</v>
      </c>
      <c r="I88" s="9">
        <f t="shared" si="3"/>
        <v>3.6524084734153014E-2</v>
      </c>
      <c r="J88" s="9">
        <f t="shared" si="4"/>
        <v>2.6943666510597677E-2</v>
      </c>
      <c r="K88" s="9">
        <f t="shared" si="5"/>
        <v>-0.45577804532628075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9065367.2200000007</v>
      </c>
      <c r="D89" s="50">
        <f>IF('Town Data'!E85&gt;9,'Town Data'!D85,"*")</f>
        <v>3827082.5</v>
      </c>
      <c r="E89" s="51">
        <f>IF('Town Data'!G85&gt;9,'Town Data'!F85,"*")</f>
        <v>182666.99999999994</v>
      </c>
      <c r="F89" s="50">
        <f>IF('Town Data'!I85&gt;9,'Town Data'!H85,"*")</f>
        <v>9598036.6799999997</v>
      </c>
      <c r="G89" s="50">
        <f>IF('Town Data'!K85&gt;9,'Town Data'!J85,"*")</f>
        <v>4048935.12</v>
      </c>
      <c r="H89" s="51">
        <f>IF('Town Data'!M85&gt;9,'Town Data'!L85,"*")</f>
        <v>473396.16666666634</v>
      </c>
      <c r="I89" s="22">
        <f t="shared" si="3"/>
        <v>-5.5497752067352905E-2</v>
      </c>
      <c r="J89" s="22">
        <f t="shared" si="4"/>
        <v>-5.4792831553201103E-2</v>
      </c>
      <c r="K89" s="22">
        <f t="shared" si="5"/>
        <v>-0.61413502503364858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14340541.92</v>
      </c>
      <c r="D90" s="46">
        <f>IF('Town Data'!E86&gt;9,'Town Data'!D86,"*")</f>
        <v>3605004.33</v>
      </c>
      <c r="E90" s="47" t="str">
        <f>IF('Town Data'!G86&gt;9,'Town Data'!F86,"*")</f>
        <v>*</v>
      </c>
      <c r="F90" s="48">
        <f>IF('Town Data'!I86&gt;9,'Town Data'!H86,"*")</f>
        <v>14766923.060000001</v>
      </c>
      <c r="G90" s="46">
        <f>IF('Town Data'!K86&gt;9,'Town Data'!J86,"*")</f>
        <v>3020034.55</v>
      </c>
      <c r="H90" s="47">
        <f>IF('Town Data'!M86&gt;9,'Town Data'!L86,"*")</f>
        <v>48065.833333333365</v>
      </c>
      <c r="I90" s="9">
        <f t="shared" si="3"/>
        <v>-2.8874067960370384E-2</v>
      </c>
      <c r="J90" s="9">
        <f t="shared" si="4"/>
        <v>0.19369638668537759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1265431.98</v>
      </c>
      <c r="D91" s="50">
        <f>IF('Town Data'!E87&gt;9,'Town Data'!D87,"*")</f>
        <v>686722.28</v>
      </c>
      <c r="E91" s="51" t="str">
        <f>IF('Town Data'!G87&gt;9,'Town Data'!F87,"*")</f>
        <v>*</v>
      </c>
      <c r="F91" s="50">
        <f>IF('Town Data'!I87&gt;9,'Town Data'!H87,"*")</f>
        <v>1241977.56</v>
      </c>
      <c r="G91" s="50">
        <f>IF('Town Data'!K87&gt;9,'Town Data'!J87,"*")</f>
        <v>618302.04</v>
      </c>
      <c r="H91" s="51" t="str">
        <f>IF('Town Data'!M87&gt;9,'Town Data'!L87,"*")</f>
        <v>*</v>
      </c>
      <c r="I91" s="22">
        <f t="shared" si="3"/>
        <v>1.8884737337766331E-2</v>
      </c>
      <c r="J91" s="22">
        <f t="shared" si="4"/>
        <v>0.11065827956834816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1278107.56</v>
      </c>
      <c r="D92" s="46">
        <f>IF('Town Data'!E88&gt;9,'Town Data'!D88,"*")</f>
        <v>336424.69</v>
      </c>
      <c r="E92" s="47" t="str">
        <f>IF('Town Data'!G88&gt;9,'Town Data'!F88,"*")</f>
        <v>*</v>
      </c>
      <c r="F92" s="48">
        <f>IF('Town Data'!I88&gt;9,'Town Data'!H88,"*")</f>
        <v>1636485.97</v>
      </c>
      <c r="G92" s="46">
        <f>IF('Town Data'!K88&gt;9,'Town Data'!J88,"*")</f>
        <v>315744.14</v>
      </c>
      <c r="H92" s="47" t="str">
        <f>IF('Town Data'!M88&gt;9,'Town Data'!L88,"*")</f>
        <v>*</v>
      </c>
      <c r="I92" s="9">
        <f t="shared" si="3"/>
        <v>-0.21899265656399114</v>
      </c>
      <c r="J92" s="9">
        <f t="shared" si="4"/>
        <v>6.549781098075165E-2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>
        <f>IF('Town Data'!C89&gt;9,'Town Data'!B89,"*")</f>
        <v>2026628.08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1156765.46</v>
      </c>
      <c r="G93" s="50">
        <f>IF('Town Data'!K89&gt;9,'Town Data'!J89,"*")</f>
        <v>230599.25</v>
      </c>
      <c r="H93" s="51" t="str">
        <f>IF('Town Data'!M89&gt;9,'Town Data'!L89,"*")</f>
        <v>*</v>
      </c>
      <c r="I93" s="22">
        <f t="shared" si="3"/>
        <v>0.7519783828953539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7160101.8600000003</v>
      </c>
      <c r="D94" s="46">
        <f>IF('Town Data'!E90&gt;9,'Town Data'!D90,"*")</f>
        <v>1774003.21</v>
      </c>
      <c r="E94" s="47">
        <f>IF('Town Data'!G90&gt;9,'Town Data'!F90,"*")</f>
        <v>345521.16666666704</v>
      </c>
      <c r="F94" s="48">
        <f>IF('Town Data'!I90&gt;9,'Town Data'!H90,"*")</f>
        <v>15359691.199999999</v>
      </c>
      <c r="G94" s="46">
        <f>IF('Town Data'!K90&gt;9,'Town Data'!J90,"*")</f>
        <v>1769576.68</v>
      </c>
      <c r="H94" s="47">
        <f>IF('Town Data'!M90&gt;9,'Town Data'!L90,"*")</f>
        <v>357215.49999999971</v>
      </c>
      <c r="I94" s="9">
        <f t="shared" si="3"/>
        <v>-0.53383816336099255</v>
      </c>
      <c r="J94" s="9">
        <f t="shared" si="4"/>
        <v>2.5014626662010647E-3</v>
      </c>
      <c r="K94" s="9">
        <f t="shared" si="5"/>
        <v>-3.2737474531011904E-2</v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1971721.81</v>
      </c>
      <c r="D95" s="50">
        <f>IF('Town Data'!E91&gt;9,'Town Data'!D91,"*")</f>
        <v>723189.05</v>
      </c>
      <c r="E95" s="51" t="str">
        <f>IF('Town Data'!G91&gt;9,'Town Data'!F91,"*")</f>
        <v>*</v>
      </c>
      <c r="F95" s="50">
        <f>IF('Town Data'!I91&gt;9,'Town Data'!H91,"*")</f>
        <v>941492.93</v>
      </c>
      <c r="G95" s="50">
        <f>IF('Town Data'!K91&gt;9,'Town Data'!J91,"*")</f>
        <v>420432.82</v>
      </c>
      <c r="H95" s="51" t="str">
        <f>IF('Town Data'!M91&gt;9,'Town Data'!L91,"*")</f>
        <v>*</v>
      </c>
      <c r="I95" s="22">
        <f t="shared" si="3"/>
        <v>1.0942502563455256</v>
      </c>
      <c r="J95" s="22">
        <f t="shared" si="4"/>
        <v>0.72010608020563194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7734192.2400000002</v>
      </c>
      <c r="D96" s="46">
        <f>IF('Town Data'!E92&gt;9,'Town Data'!D92,"*")</f>
        <v>3338156.67</v>
      </c>
      <c r="E96" s="47" t="str">
        <f>IF('Town Data'!G92&gt;9,'Town Data'!F92,"*")</f>
        <v>*</v>
      </c>
      <c r="F96" s="48">
        <f>IF('Town Data'!I92&gt;9,'Town Data'!H92,"*")</f>
        <v>7898525.6399999997</v>
      </c>
      <c r="G96" s="46">
        <f>IF('Town Data'!K92&gt;9,'Town Data'!J92,"*")</f>
        <v>3297507.83</v>
      </c>
      <c r="H96" s="47" t="str">
        <f>IF('Town Data'!M92&gt;9,'Town Data'!L92,"*")</f>
        <v>*</v>
      </c>
      <c r="I96" s="9">
        <f t="shared" si="3"/>
        <v>-2.0805579102988067E-2</v>
      </c>
      <c r="J96" s="9">
        <f t="shared" si="4"/>
        <v>1.2327139796359438E-2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2939565.01</v>
      </c>
      <c r="D97" s="50">
        <f>IF('Town Data'!E93&gt;9,'Town Data'!D93,"*")</f>
        <v>761861.15</v>
      </c>
      <c r="E97" s="51" t="str">
        <f>IF('Town Data'!G93&gt;9,'Town Data'!F93,"*")</f>
        <v>*</v>
      </c>
      <c r="F97" s="50">
        <f>IF('Town Data'!I93&gt;9,'Town Data'!H93,"*")</f>
        <v>2756377.38</v>
      </c>
      <c r="G97" s="50">
        <f>IF('Town Data'!K93&gt;9,'Town Data'!J93,"*")</f>
        <v>684012.81</v>
      </c>
      <c r="H97" s="51" t="str">
        <f>IF('Town Data'!M93&gt;9,'Town Data'!L93,"*")</f>
        <v>*</v>
      </c>
      <c r="I97" s="22">
        <f t="shared" si="3"/>
        <v>6.6459560773205847E-2</v>
      </c>
      <c r="J97" s="22">
        <f t="shared" si="4"/>
        <v>0.1138112311083764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7854608.0099999998</v>
      </c>
      <c r="D98" s="46">
        <f>IF('Town Data'!E94&gt;9,'Town Data'!D94,"*")</f>
        <v>3271026.55</v>
      </c>
      <c r="E98" s="47">
        <f>IF('Town Data'!G94&gt;9,'Town Data'!F94,"*")</f>
        <v>972769.33333333326</v>
      </c>
      <c r="F98" s="48">
        <f>IF('Town Data'!I94&gt;9,'Town Data'!H94,"*")</f>
        <v>7611053.2300000004</v>
      </c>
      <c r="G98" s="46">
        <f>IF('Town Data'!K94&gt;9,'Town Data'!J94,"*")</f>
        <v>3173395.78</v>
      </c>
      <c r="H98" s="47">
        <f>IF('Town Data'!M94&gt;9,'Town Data'!L94,"*")</f>
        <v>425954.5</v>
      </c>
      <c r="I98" s="9">
        <f t="shared" si="3"/>
        <v>3.200014145742603E-2</v>
      </c>
      <c r="J98" s="9">
        <f t="shared" si="4"/>
        <v>3.076539353058572E-2</v>
      </c>
      <c r="K98" s="9">
        <f t="shared" si="5"/>
        <v>1.2837400082246655</v>
      </c>
      <c r="L98" s="15"/>
    </row>
    <row r="99" spans="1:12" x14ac:dyDescent="0.25">
      <c r="A99" s="15"/>
      <c r="B99" s="27" t="str">
        <f>'Town Data'!A95</f>
        <v>WATERFORD</v>
      </c>
      <c r="C99" s="49" t="str">
        <f>IF('Town Data'!C95&gt;9,'Town Data'!B95,"*")</f>
        <v>*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910473.1</v>
      </c>
      <c r="G99" s="50">
        <f>IF('Town Data'!K95&gt;9,'Town Data'!J95,"*")</f>
        <v>201168.03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WEATHERSFIELD</v>
      </c>
      <c r="C100" s="49">
        <f>IF('Town Data'!C96&gt;9,'Town Data'!B96,"*")</f>
        <v>1170078.56</v>
      </c>
      <c r="D100" s="50">
        <f>IF('Town Data'!E96&gt;9,'Town Data'!D96,"*")</f>
        <v>330593.53999999998</v>
      </c>
      <c r="E100" s="51" t="str">
        <f>IF('Town Data'!G96&gt;9,'Town Data'!F96,"*")</f>
        <v>*</v>
      </c>
      <c r="F100" s="50">
        <f>IF('Town Data'!I96&gt;9,'Town Data'!H96,"*")</f>
        <v>1385628.75</v>
      </c>
      <c r="G100" s="50">
        <f>IF('Town Data'!K96&gt;9,'Town Data'!J96,"*")</f>
        <v>341849.11</v>
      </c>
      <c r="H100" s="51" t="str">
        <f>IF('Town Data'!M96&gt;9,'Town Data'!L96,"*")</f>
        <v>*</v>
      </c>
      <c r="I100" s="22">
        <f t="shared" si="3"/>
        <v>-0.15556128580617279</v>
      </c>
      <c r="J100" s="22">
        <f t="shared" si="4"/>
        <v>-3.2925550106010247E-2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 RUTLAND</v>
      </c>
      <c r="C101" s="49">
        <f>IF('Town Data'!C97&gt;9,'Town Data'!B97,"*")</f>
        <v>4330088.08</v>
      </c>
      <c r="D101" s="50">
        <f>IF('Town Data'!E97&gt;9,'Town Data'!D97,"*")</f>
        <v>1072655.69</v>
      </c>
      <c r="E101" s="51" t="str">
        <f>IF('Town Data'!G97&gt;9,'Town Data'!F97,"*")</f>
        <v>*</v>
      </c>
      <c r="F101" s="50">
        <f>IF('Town Data'!I97&gt;9,'Town Data'!H97,"*")</f>
        <v>4077669.63</v>
      </c>
      <c r="G101" s="50">
        <f>IF('Town Data'!K97&gt;9,'Town Data'!J97,"*")</f>
        <v>997587.16</v>
      </c>
      <c r="H101" s="51" t="str">
        <f>IF('Town Data'!M97&gt;9,'Town Data'!L97,"*")</f>
        <v>*</v>
      </c>
      <c r="I101" s="22">
        <f t="shared" si="3"/>
        <v>6.1902624024006619E-2</v>
      </c>
      <c r="J101" s="22">
        <f t="shared" si="4"/>
        <v>7.5250096442700712E-2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WESTMINSTER</v>
      </c>
      <c r="C102" s="49">
        <f>IF('Town Data'!C98&gt;9,'Town Data'!B98,"*")</f>
        <v>2932109.95</v>
      </c>
      <c r="D102" s="50">
        <f>IF('Town Data'!E98&gt;9,'Town Data'!D98,"*")</f>
        <v>609285.93999999994</v>
      </c>
      <c r="E102" s="51" t="str">
        <f>IF('Town Data'!G98&gt;9,'Town Data'!F98,"*")</f>
        <v>*</v>
      </c>
      <c r="F102" s="50">
        <f>IF('Town Data'!I98&gt;9,'Town Data'!H98,"*")</f>
        <v>3326390.95</v>
      </c>
      <c r="G102" s="50">
        <f>IF('Town Data'!K98&gt;9,'Town Data'!J98,"*")</f>
        <v>607768.04</v>
      </c>
      <c r="H102" s="51" t="str">
        <f>IF('Town Data'!M98&gt;9,'Town Data'!L98,"*")</f>
        <v>*</v>
      </c>
      <c r="I102" s="22">
        <f t="shared" si="3"/>
        <v>-0.11853116663872597</v>
      </c>
      <c r="J102" s="22">
        <f t="shared" si="4"/>
        <v>2.4974988813164754E-3</v>
      </c>
      <c r="K102" s="22" t="str">
        <f t="shared" si="5"/>
        <v/>
      </c>
      <c r="L102" s="15"/>
    </row>
    <row r="103" spans="1:12" x14ac:dyDescent="0.25">
      <c r="B103" s="27" t="str">
        <f>'Town Data'!A99</f>
        <v>WHITINGHAM</v>
      </c>
      <c r="C103" s="49" t="str">
        <f>IF('Town Data'!C99&gt;9,'Town Data'!B99,"*")</f>
        <v>*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303914.03000000003</v>
      </c>
      <c r="G103" s="50">
        <f>IF('Town Data'!K99&gt;9,'Town Data'!J99,"*")</f>
        <v>126880.61</v>
      </c>
      <c r="H103" s="51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WILLIAMSTOWN</v>
      </c>
      <c r="C104" s="49">
        <f>IF('Town Data'!C100&gt;9,'Town Data'!B100,"*")</f>
        <v>1322741.28</v>
      </c>
      <c r="D104" s="50">
        <f>IF('Town Data'!E100&gt;9,'Town Data'!D100,"*")</f>
        <v>453455.3</v>
      </c>
      <c r="E104" s="51" t="str">
        <f>IF('Town Data'!G100&gt;9,'Town Data'!F100,"*")</f>
        <v>*</v>
      </c>
      <c r="F104" s="50">
        <f>IF('Town Data'!I100&gt;9,'Town Data'!H100,"*")</f>
        <v>1516627.61</v>
      </c>
      <c r="G104" s="50">
        <f>IF('Town Data'!K100&gt;9,'Town Data'!J100,"*")</f>
        <v>461980.62</v>
      </c>
      <c r="H104" s="51" t="str">
        <f>IF('Town Data'!M100&gt;9,'Town Data'!L100,"*")</f>
        <v>*</v>
      </c>
      <c r="I104" s="22">
        <f t="shared" si="3"/>
        <v>-0.12784043276121029</v>
      </c>
      <c r="J104" s="22">
        <f t="shared" si="4"/>
        <v>-1.8453847696035402E-2</v>
      </c>
      <c r="K104" s="22" t="str">
        <f t="shared" si="5"/>
        <v/>
      </c>
      <c r="L104" s="15"/>
    </row>
    <row r="105" spans="1:12" x14ac:dyDescent="0.25">
      <c r="B105" s="27" t="str">
        <f>'Town Data'!A101</f>
        <v>WILLISTON</v>
      </c>
      <c r="C105" s="49">
        <f>IF('Town Data'!C101&gt;9,'Town Data'!B101,"*")</f>
        <v>74452890.269999996</v>
      </c>
      <c r="D105" s="50">
        <f>IF('Town Data'!E101&gt;9,'Town Data'!D101,"*")</f>
        <v>39286729.530000001</v>
      </c>
      <c r="E105" s="51">
        <f>IF('Town Data'!G101&gt;9,'Town Data'!F101,"*")</f>
        <v>1500237</v>
      </c>
      <c r="F105" s="50">
        <f>IF('Town Data'!I101&gt;9,'Town Data'!H101,"*")</f>
        <v>74454962.079999998</v>
      </c>
      <c r="G105" s="50">
        <f>IF('Town Data'!K101&gt;9,'Town Data'!J101,"*")</f>
        <v>36452933.75</v>
      </c>
      <c r="H105" s="51">
        <f>IF('Town Data'!M101&gt;9,'Town Data'!L101,"*")</f>
        <v>1322102</v>
      </c>
      <c r="I105" s="22">
        <f t="shared" si="3"/>
        <v>-2.7826352228563036E-5</v>
      </c>
      <c r="J105" s="22">
        <f t="shared" si="4"/>
        <v>7.7738483257194665E-2</v>
      </c>
      <c r="K105" s="22">
        <f t="shared" si="5"/>
        <v>0.13473620038393408</v>
      </c>
      <c r="L105" s="15"/>
    </row>
    <row r="106" spans="1:12" x14ac:dyDescent="0.25">
      <c r="B106" s="27" t="str">
        <f>'Town Data'!A102</f>
        <v>WILMINGTON</v>
      </c>
      <c r="C106" s="49">
        <f>IF('Town Data'!C102&gt;9,'Town Data'!B102,"*")</f>
        <v>3723899.55</v>
      </c>
      <c r="D106" s="50">
        <f>IF('Town Data'!E102&gt;9,'Town Data'!D102,"*")</f>
        <v>1280612.97</v>
      </c>
      <c r="E106" s="51" t="str">
        <f>IF('Town Data'!G102&gt;9,'Town Data'!F102,"*")</f>
        <v>*</v>
      </c>
      <c r="F106" s="50">
        <f>IF('Town Data'!I102&gt;9,'Town Data'!H102,"*")</f>
        <v>2996115.64</v>
      </c>
      <c r="G106" s="50">
        <f>IF('Town Data'!K102&gt;9,'Town Data'!J102,"*")</f>
        <v>1005222.15</v>
      </c>
      <c r="H106" s="51" t="str">
        <f>IF('Town Data'!M102&gt;9,'Town Data'!L102,"*")</f>
        <v>*</v>
      </c>
      <c r="I106" s="22">
        <f t="shared" si="3"/>
        <v>0.24290915219814402</v>
      </c>
      <c r="J106" s="22">
        <f t="shared" si="4"/>
        <v>0.27396015895590836</v>
      </c>
      <c r="K106" s="22" t="str">
        <f t="shared" si="5"/>
        <v/>
      </c>
      <c r="L106" s="15"/>
    </row>
    <row r="107" spans="1:12" x14ac:dyDescent="0.25">
      <c r="B107" s="27" t="str">
        <f>'Town Data'!A103</f>
        <v>WINDSOR</v>
      </c>
      <c r="C107" s="49">
        <f>IF('Town Data'!C103&gt;9,'Town Data'!B103,"*")</f>
        <v>2784157.18</v>
      </c>
      <c r="D107" s="50">
        <f>IF('Town Data'!E103&gt;9,'Town Data'!D103,"*")</f>
        <v>1023375.45</v>
      </c>
      <c r="E107" s="51">
        <f>IF('Town Data'!G103&gt;9,'Town Data'!F103,"*")</f>
        <v>22842.499999999967</v>
      </c>
      <c r="F107" s="50">
        <f>IF('Town Data'!I103&gt;9,'Town Data'!H103,"*")</f>
        <v>2560334.89</v>
      </c>
      <c r="G107" s="50">
        <f>IF('Town Data'!K103&gt;9,'Town Data'!J103,"*")</f>
        <v>991763.13</v>
      </c>
      <c r="H107" s="51">
        <f>IF('Town Data'!M103&gt;9,'Town Data'!L103,"*")</f>
        <v>34426.999999999978</v>
      </c>
      <c r="I107" s="22">
        <f t="shared" si="3"/>
        <v>8.7419146172710252E-2</v>
      </c>
      <c r="J107" s="22">
        <f t="shared" si="4"/>
        <v>3.1874869153484205E-2</v>
      </c>
      <c r="K107" s="22">
        <f t="shared" si="5"/>
        <v>-0.33649461178726053</v>
      </c>
      <c r="L107" s="15"/>
    </row>
    <row r="108" spans="1:12" x14ac:dyDescent="0.25">
      <c r="B108" s="27" t="str">
        <f>'Town Data'!A104</f>
        <v>WINHALL</v>
      </c>
      <c r="C108" s="49">
        <f>IF('Town Data'!C104&gt;9,'Town Data'!B104,"*")</f>
        <v>834852.83</v>
      </c>
      <c r="D108" s="50">
        <f>IF('Town Data'!E104&gt;9,'Town Data'!D104,"*")</f>
        <v>591873.23</v>
      </c>
      <c r="E108" s="51" t="str">
        <f>IF('Town Data'!G104&gt;9,'Town Data'!F104,"*")</f>
        <v>*</v>
      </c>
      <c r="F108" s="50">
        <f>IF('Town Data'!I104&gt;9,'Town Data'!H104,"*")</f>
        <v>702707.15</v>
      </c>
      <c r="G108" s="50">
        <f>IF('Town Data'!K104&gt;9,'Town Data'!J104,"*")</f>
        <v>475638.94</v>
      </c>
      <c r="H108" s="51" t="str">
        <f>IF('Town Data'!M104&gt;9,'Town Data'!L104,"*")</f>
        <v>*</v>
      </c>
      <c r="I108" s="22">
        <f t="shared" si="3"/>
        <v>0.18805227753837417</v>
      </c>
      <c r="J108" s="22">
        <f t="shared" si="4"/>
        <v>0.24437505053728356</v>
      </c>
      <c r="K108" s="22" t="str">
        <f t="shared" si="5"/>
        <v/>
      </c>
      <c r="L108" s="15"/>
    </row>
    <row r="109" spans="1:12" x14ac:dyDescent="0.25">
      <c r="B109" s="27" t="str">
        <f>'Town Data'!A105</f>
        <v>WINOOSKI</v>
      </c>
      <c r="C109" s="49">
        <f>IF('Town Data'!C105&gt;9,'Town Data'!B105,"*")</f>
        <v>4548743.7699999996</v>
      </c>
      <c r="D109" s="50">
        <f>IF('Town Data'!E105&gt;9,'Town Data'!D105,"*")</f>
        <v>1268800.71</v>
      </c>
      <c r="E109" s="51" t="str">
        <f>IF('Town Data'!G105&gt;9,'Town Data'!F105,"*")</f>
        <v>*</v>
      </c>
      <c r="F109" s="50">
        <f>IF('Town Data'!I105&gt;9,'Town Data'!H105,"*")</f>
        <v>5862125.8700000001</v>
      </c>
      <c r="G109" s="50">
        <f>IF('Town Data'!K105&gt;9,'Town Data'!J105,"*")</f>
        <v>1238229.3600000001</v>
      </c>
      <c r="H109" s="51">
        <f>IF('Town Data'!M105&gt;9,'Town Data'!L105,"*")</f>
        <v>151770.50000000029</v>
      </c>
      <c r="I109" s="22">
        <f t="shared" si="3"/>
        <v>-0.22404535984485788</v>
      </c>
      <c r="J109" s="22">
        <f t="shared" si="4"/>
        <v>2.4689569628683218E-2</v>
      </c>
      <c r="K109" s="22" t="str">
        <f t="shared" si="5"/>
        <v/>
      </c>
      <c r="L109" s="15"/>
    </row>
    <row r="110" spans="1:12" x14ac:dyDescent="0.25">
      <c r="B110" s="27" t="str">
        <f>'Town Data'!A106</f>
        <v>WOLCOTT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518528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4378988.91</v>
      </c>
      <c r="D111" s="50">
        <f>IF('Town Data'!E107&gt;9,'Town Data'!D107,"*")</f>
        <v>1413786.39</v>
      </c>
      <c r="E111" s="51">
        <f>IF('Town Data'!G107&gt;9,'Town Data'!F107,"*")</f>
        <v>105685.00000000003</v>
      </c>
      <c r="F111" s="50">
        <f>IF('Town Data'!I107&gt;9,'Town Data'!H107,"*")</f>
        <v>4994149.5199999996</v>
      </c>
      <c r="G111" s="50">
        <f>IF('Town Data'!K107&gt;9,'Town Data'!J107,"*")</f>
        <v>1709268.67</v>
      </c>
      <c r="H111" s="51">
        <f>IF('Town Data'!M107&gt;9,'Town Data'!L107,"*")</f>
        <v>240437.83333333326</v>
      </c>
      <c r="I111" s="22">
        <f t="shared" si="3"/>
        <v>-0.12317625003746373</v>
      </c>
      <c r="J111" s="22">
        <f t="shared" si="4"/>
        <v>-0.17287058798076493</v>
      </c>
      <c r="K111" s="22">
        <f t="shared" si="5"/>
        <v>-0.56044771101608359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1467634.2</v>
      </c>
      <c r="C2" s="38">
        <v>17</v>
      </c>
      <c r="D2" s="41">
        <v>519819.76</v>
      </c>
      <c r="E2" s="38">
        <v>16</v>
      </c>
      <c r="F2" s="38">
        <v>0</v>
      </c>
      <c r="G2" s="38">
        <v>0</v>
      </c>
      <c r="H2" s="41">
        <v>2016640.78</v>
      </c>
      <c r="I2" s="38">
        <v>17</v>
      </c>
      <c r="J2" s="41">
        <v>528230.56000000006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18137843.940000001</v>
      </c>
      <c r="C3" s="38">
        <v>13</v>
      </c>
      <c r="D3" s="41">
        <v>505605.13</v>
      </c>
      <c r="E3" s="38">
        <v>10</v>
      </c>
      <c r="F3" s="38">
        <v>0</v>
      </c>
      <c r="G3" s="38">
        <v>0</v>
      </c>
      <c r="H3" s="41">
        <v>15830622.98</v>
      </c>
      <c r="I3" s="38">
        <v>19</v>
      </c>
      <c r="J3" s="41">
        <v>500442.53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42759119.93</v>
      </c>
      <c r="C4" s="38">
        <v>142</v>
      </c>
      <c r="D4" s="41">
        <v>11803336.93</v>
      </c>
      <c r="E4" s="38">
        <v>135</v>
      </c>
      <c r="F4" s="41">
        <v>488579.66666666674</v>
      </c>
      <c r="G4" s="38">
        <v>40</v>
      </c>
      <c r="H4" s="41">
        <v>46257890.729999997</v>
      </c>
      <c r="I4" s="38">
        <v>162</v>
      </c>
      <c r="J4" s="41">
        <v>11186268.01</v>
      </c>
      <c r="K4" s="38">
        <v>154</v>
      </c>
      <c r="L4" s="41">
        <v>593745.66666666709</v>
      </c>
      <c r="M4" s="38">
        <v>38</v>
      </c>
      <c r="N4" s="34"/>
      <c r="O4" s="34"/>
      <c r="P4" s="34"/>
      <c r="Q4" s="34"/>
    </row>
    <row r="5" spans="1:17" x14ac:dyDescent="0.25">
      <c r="A5" s="37" t="s">
        <v>55</v>
      </c>
      <c r="B5" s="41">
        <v>8218612.46</v>
      </c>
      <c r="C5" s="38">
        <v>28</v>
      </c>
      <c r="D5" s="41">
        <v>1114538.54</v>
      </c>
      <c r="E5" s="38">
        <v>27</v>
      </c>
      <c r="F5" s="38">
        <v>0</v>
      </c>
      <c r="G5" s="38">
        <v>0</v>
      </c>
      <c r="H5" s="41">
        <v>8159183.5899999999</v>
      </c>
      <c r="I5" s="38">
        <v>29</v>
      </c>
      <c r="J5" s="41">
        <v>1088934.83</v>
      </c>
      <c r="K5" s="38">
        <v>28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14956668.75</v>
      </c>
      <c r="C6" s="38">
        <v>43</v>
      </c>
      <c r="D6" s="41">
        <v>1916583.59</v>
      </c>
      <c r="E6" s="38">
        <v>36</v>
      </c>
      <c r="F6" s="41">
        <v>31999.999999999964</v>
      </c>
      <c r="G6" s="38">
        <v>11</v>
      </c>
      <c r="H6" s="41">
        <v>17340028.739999998</v>
      </c>
      <c r="I6" s="38">
        <v>40</v>
      </c>
      <c r="J6" s="41">
        <v>1517169.82</v>
      </c>
      <c r="K6" s="38">
        <v>35</v>
      </c>
      <c r="L6" s="41">
        <v>128654.83333333334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39655419.159999996</v>
      </c>
      <c r="C7" s="38">
        <v>156</v>
      </c>
      <c r="D7" s="41">
        <v>14596724.75</v>
      </c>
      <c r="E7" s="38">
        <v>145</v>
      </c>
      <c r="F7" s="41">
        <v>139712.00000000003</v>
      </c>
      <c r="G7" s="38">
        <v>35</v>
      </c>
      <c r="H7" s="41">
        <v>41557374.460000001</v>
      </c>
      <c r="I7" s="38">
        <v>168</v>
      </c>
      <c r="J7" s="41">
        <v>13166495.77</v>
      </c>
      <c r="K7" s="38">
        <v>159</v>
      </c>
      <c r="L7" s="41">
        <v>132910.33333333337</v>
      </c>
      <c r="M7" s="38">
        <v>39</v>
      </c>
      <c r="N7" s="34"/>
      <c r="O7" s="34"/>
      <c r="P7" s="34"/>
      <c r="Q7" s="34"/>
    </row>
    <row r="8" spans="1:17" x14ac:dyDescent="0.25">
      <c r="A8" s="37" t="s">
        <v>58</v>
      </c>
      <c r="B8" s="41">
        <v>18456235.09</v>
      </c>
      <c r="C8" s="38">
        <v>45</v>
      </c>
      <c r="D8" s="41">
        <v>6933092.0599999996</v>
      </c>
      <c r="E8" s="38">
        <v>44</v>
      </c>
      <c r="F8" s="41">
        <v>99607</v>
      </c>
      <c r="G8" s="38">
        <v>20</v>
      </c>
      <c r="H8" s="41">
        <v>16649069.859999999</v>
      </c>
      <c r="I8" s="38">
        <v>49</v>
      </c>
      <c r="J8" s="41">
        <v>6509076.2699999996</v>
      </c>
      <c r="K8" s="38">
        <v>48</v>
      </c>
      <c r="L8" s="41">
        <v>74479.666666666672</v>
      </c>
      <c r="M8" s="38">
        <v>24</v>
      </c>
      <c r="N8" s="34"/>
      <c r="O8" s="34"/>
      <c r="P8" s="34"/>
      <c r="Q8" s="34"/>
    </row>
    <row r="9" spans="1:17" x14ac:dyDescent="0.25">
      <c r="A9" s="37" t="s">
        <v>59</v>
      </c>
      <c r="B9" s="41">
        <v>3378602.66</v>
      </c>
      <c r="C9" s="38">
        <v>20</v>
      </c>
      <c r="D9" s="41">
        <v>470714.46</v>
      </c>
      <c r="E9" s="38">
        <v>17</v>
      </c>
      <c r="F9" s="38">
        <v>0</v>
      </c>
      <c r="G9" s="38">
        <v>0</v>
      </c>
      <c r="H9" s="41">
        <v>2154410.46</v>
      </c>
      <c r="I9" s="38">
        <v>23</v>
      </c>
      <c r="J9" s="41">
        <v>498097.36</v>
      </c>
      <c r="K9" s="38">
        <v>20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8862531.7300000004</v>
      </c>
      <c r="C10" s="38">
        <v>26</v>
      </c>
      <c r="D10" s="41">
        <v>2381780.6800000002</v>
      </c>
      <c r="E10" s="38">
        <v>25</v>
      </c>
      <c r="F10" s="41">
        <v>109587.00000000003</v>
      </c>
      <c r="G10" s="38">
        <v>14</v>
      </c>
      <c r="H10" s="41">
        <v>8062145.0999999996</v>
      </c>
      <c r="I10" s="38">
        <v>27</v>
      </c>
      <c r="J10" s="41">
        <v>2078261.15</v>
      </c>
      <c r="K10" s="38">
        <v>25</v>
      </c>
      <c r="L10" s="41">
        <v>123400.66666666667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7000778.7800000003</v>
      </c>
      <c r="C11" s="38">
        <v>44</v>
      </c>
      <c r="D11" s="41">
        <v>1314436.6599999999</v>
      </c>
      <c r="E11" s="38">
        <v>41</v>
      </c>
      <c r="F11" s="38">
        <v>0</v>
      </c>
      <c r="G11" s="38">
        <v>0</v>
      </c>
      <c r="H11" s="41">
        <v>9891007.9299999997</v>
      </c>
      <c r="I11" s="38">
        <v>49</v>
      </c>
      <c r="J11" s="41">
        <v>1324660.06</v>
      </c>
      <c r="K11" s="38">
        <v>46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39719676.950000003</v>
      </c>
      <c r="C12" s="38">
        <v>174</v>
      </c>
      <c r="D12" s="41">
        <v>7799582.8099999996</v>
      </c>
      <c r="E12" s="38">
        <v>157</v>
      </c>
      <c r="F12" s="41">
        <v>345730.33333333302</v>
      </c>
      <c r="G12" s="38">
        <v>48</v>
      </c>
      <c r="H12" s="41">
        <v>39903531.640000001</v>
      </c>
      <c r="I12" s="38">
        <v>193</v>
      </c>
      <c r="J12" s="41">
        <v>7647155.5</v>
      </c>
      <c r="K12" s="38">
        <v>179</v>
      </c>
      <c r="L12" s="41">
        <v>617239.16666666733</v>
      </c>
      <c r="M12" s="38">
        <v>48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854065.34</v>
      </c>
      <c r="C13" s="38">
        <v>13</v>
      </c>
      <c r="D13" s="41">
        <v>450402.32</v>
      </c>
      <c r="E13" s="38">
        <v>11</v>
      </c>
      <c r="F13" s="38">
        <v>0</v>
      </c>
      <c r="G13" s="38">
        <v>0</v>
      </c>
      <c r="H13" s="38">
        <v>729580.06</v>
      </c>
      <c r="I13" s="38">
        <v>13</v>
      </c>
      <c r="J13" s="38">
        <v>401628.79</v>
      </c>
      <c r="K13" s="38">
        <v>13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4833549.08</v>
      </c>
      <c r="C14" s="38">
        <v>39</v>
      </c>
      <c r="D14" s="41">
        <v>1851248.55</v>
      </c>
      <c r="E14" s="38">
        <v>37</v>
      </c>
      <c r="F14" s="38">
        <v>0</v>
      </c>
      <c r="G14" s="38">
        <v>0</v>
      </c>
      <c r="H14" s="41">
        <v>5090858.3499999996</v>
      </c>
      <c r="I14" s="38">
        <v>41</v>
      </c>
      <c r="J14" s="41">
        <v>1581675.36</v>
      </c>
      <c r="K14" s="38">
        <v>39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1028773.27</v>
      </c>
      <c r="C15" s="38">
        <v>15</v>
      </c>
      <c r="D15" s="41">
        <v>758806.12</v>
      </c>
      <c r="E15" s="38">
        <v>15</v>
      </c>
      <c r="F15" s="38">
        <v>0</v>
      </c>
      <c r="G15" s="38">
        <v>0</v>
      </c>
      <c r="H15" s="41">
        <v>844164.43</v>
      </c>
      <c r="I15" s="38">
        <v>15</v>
      </c>
      <c r="J15" s="41">
        <v>440110.03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74231628.25</v>
      </c>
      <c r="C16" s="38">
        <v>288</v>
      </c>
      <c r="D16" s="41">
        <v>19467282.890000001</v>
      </c>
      <c r="E16" s="38">
        <v>264</v>
      </c>
      <c r="F16" s="38">
        <v>409331.33333333337</v>
      </c>
      <c r="G16" s="38">
        <v>60</v>
      </c>
      <c r="H16" s="41">
        <v>77345935.219999999</v>
      </c>
      <c r="I16" s="38">
        <v>349</v>
      </c>
      <c r="J16" s="41">
        <v>20351941.5</v>
      </c>
      <c r="K16" s="38">
        <v>323</v>
      </c>
      <c r="L16" s="38">
        <v>1518751.8333333342</v>
      </c>
      <c r="M16" s="38">
        <v>70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3754204.56</v>
      </c>
      <c r="C17" s="38">
        <v>34</v>
      </c>
      <c r="D17" s="41">
        <v>1468627.35</v>
      </c>
      <c r="E17" s="38">
        <v>34</v>
      </c>
      <c r="F17" s="41">
        <v>0</v>
      </c>
      <c r="G17" s="38">
        <v>0</v>
      </c>
      <c r="H17" s="41">
        <v>3894469.07</v>
      </c>
      <c r="I17" s="38">
        <v>39</v>
      </c>
      <c r="J17" s="41">
        <v>1506346.05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5106514.54</v>
      </c>
      <c r="C18" s="38">
        <v>38</v>
      </c>
      <c r="D18" s="41">
        <v>1924091.8</v>
      </c>
      <c r="E18" s="38">
        <v>34</v>
      </c>
      <c r="F18" s="38">
        <v>0</v>
      </c>
      <c r="G18" s="38">
        <v>0</v>
      </c>
      <c r="H18" s="41">
        <v>5749871.2199999997</v>
      </c>
      <c r="I18" s="38">
        <v>45</v>
      </c>
      <c r="J18" s="41">
        <v>2187696.4700000002</v>
      </c>
      <c r="K18" s="38">
        <v>41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1609845.57</v>
      </c>
      <c r="C19" s="38">
        <v>21</v>
      </c>
      <c r="D19" s="41">
        <v>774287.29</v>
      </c>
      <c r="E19" s="38">
        <v>17</v>
      </c>
      <c r="F19" s="38">
        <v>0</v>
      </c>
      <c r="G19" s="38">
        <v>0</v>
      </c>
      <c r="H19" s="41">
        <v>1544691.57</v>
      </c>
      <c r="I19" s="38">
        <v>22</v>
      </c>
      <c r="J19" s="41">
        <v>770670.02</v>
      </c>
      <c r="K19" s="38">
        <v>17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194556.92</v>
      </c>
      <c r="I20" s="38">
        <v>10</v>
      </c>
      <c r="J20" s="41">
        <v>83001.55</v>
      </c>
      <c r="K20" s="38">
        <v>10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2085009.91</v>
      </c>
      <c r="C21" s="38">
        <v>28</v>
      </c>
      <c r="D21" s="41">
        <v>687587.77</v>
      </c>
      <c r="E21" s="38">
        <v>24</v>
      </c>
      <c r="F21" s="38">
        <v>0</v>
      </c>
      <c r="G21" s="38">
        <v>0</v>
      </c>
      <c r="H21" s="41">
        <v>2572637.59</v>
      </c>
      <c r="I21" s="38">
        <v>31</v>
      </c>
      <c r="J21" s="41">
        <v>724522.31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7134040.7999999998</v>
      </c>
      <c r="C22" s="38">
        <v>28</v>
      </c>
      <c r="D22" s="41">
        <v>2215276.06</v>
      </c>
      <c r="E22" s="38">
        <v>26</v>
      </c>
      <c r="F22" s="38">
        <v>0</v>
      </c>
      <c r="G22" s="38">
        <v>0</v>
      </c>
      <c r="H22" s="41">
        <v>6580897.3499999996</v>
      </c>
      <c r="I22" s="38">
        <v>28</v>
      </c>
      <c r="J22" s="41">
        <v>1654491.8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119890177.63</v>
      </c>
      <c r="C23" s="38">
        <v>127</v>
      </c>
      <c r="D23" s="41">
        <v>30528443.66</v>
      </c>
      <c r="E23" s="38">
        <v>116</v>
      </c>
      <c r="F23" s="41">
        <v>543226.83333333326</v>
      </c>
      <c r="G23" s="38">
        <v>35</v>
      </c>
      <c r="H23" s="41">
        <v>121951135.27</v>
      </c>
      <c r="I23" s="38">
        <v>138</v>
      </c>
      <c r="J23" s="41">
        <v>28576564.190000001</v>
      </c>
      <c r="K23" s="38">
        <v>122</v>
      </c>
      <c r="L23" s="41">
        <v>1117322.3333333333</v>
      </c>
      <c r="M23" s="38">
        <v>41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450515</v>
      </c>
      <c r="C24" s="38">
        <v>12</v>
      </c>
      <c r="D24" s="41">
        <v>219046.95</v>
      </c>
      <c r="E24" s="38">
        <v>11</v>
      </c>
      <c r="F24" s="38">
        <v>0</v>
      </c>
      <c r="G24" s="38">
        <v>0</v>
      </c>
      <c r="H24" s="41">
        <v>488346.93</v>
      </c>
      <c r="I24" s="38">
        <v>12</v>
      </c>
      <c r="J24" s="41">
        <v>197407.69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1010619.05</v>
      </c>
      <c r="C25" s="38">
        <v>15</v>
      </c>
      <c r="D25" s="38">
        <v>802575.12</v>
      </c>
      <c r="E25" s="38">
        <v>15</v>
      </c>
      <c r="F25" s="38">
        <v>0</v>
      </c>
      <c r="G25" s="38">
        <v>0</v>
      </c>
      <c r="H25" s="41">
        <v>1094353.8500000001</v>
      </c>
      <c r="I25" s="38">
        <v>18</v>
      </c>
      <c r="J25" s="41">
        <v>798292.41</v>
      </c>
      <c r="K25" s="38">
        <v>18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23105687.100000001</v>
      </c>
      <c r="C26" s="38">
        <v>55</v>
      </c>
      <c r="D26" s="41">
        <v>9659325.1899999995</v>
      </c>
      <c r="E26" s="38">
        <v>52</v>
      </c>
      <c r="F26" s="38">
        <v>106479.66666666664</v>
      </c>
      <c r="G26" s="38">
        <v>23</v>
      </c>
      <c r="H26" s="41">
        <v>21802702.25</v>
      </c>
      <c r="I26" s="38">
        <v>60</v>
      </c>
      <c r="J26" s="41">
        <v>8125773.2599999998</v>
      </c>
      <c r="K26" s="38">
        <v>56</v>
      </c>
      <c r="L26" s="38">
        <v>91153.833333333343</v>
      </c>
      <c r="M26" s="38">
        <v>23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2040200.16</v>
      </c>
      <c r="C27" s="38">
        <v>26</v>
      </c>
      <c r="D27" s="41">
        <v>746052.72</v>
      </c>
      <c r="E27" s="38">
        <v>24</v>
      </c>
      <c r="F27" s="41">
        <v>0</v>
      </c>
      <c r="G27" s="38">
        <v>0</v>
      </c>
      <c r="H27" s="41">
        <v>1675579.92</v>
      </c>
      <c r="I27" s="38">
        <v>29</v>
      </c>
      <c r="J27" s="41">
        <v>852298.66</v>
      </c>
      <c r="K27" s="38">
        <v>26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665263.5</v>
      </c>
      <c r="C28" s="38">
        <v>22</v>
      </c>
      <c r="D28" s="41">
        <v>501396.03</v>
      </c>
      <c r="E28" s="38">
        <v>21</v>
      </c>
      <c r="F28" s="38">
        <v>0</v>
      </c>
      <c r="G28" s="38">
        <v>0</v>
      </c>
      <c r="H28" s="41">
        <v>540931.31000000006</v>
      </c>
      <c r="I28" s="38">
        <v>24</v>
      </c>
      <c r="J28" s="41">
        <v>397565.38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1220076.19</v>
      </c>
      <c r="C29" s="38">
        <v>13</v>
      </c>
      <c r="D29" s="41">
        <v>461455.31</v>
      </c>
      <c r="E29" s="38">
        <v>12</v>
      </c>
      <c r="F29" s="38">
        <v>0</v>
      </c>
      <c r="G29" s="38">
        <v>0</v>
      </c>
      <c r="H29" s="41">
        <v>1601170.55</v>
      </c>
      <c r="I29" s="38">
        <v>16</v>
      </c>
      <c r="J29" s="41">
        <v>502114.76</v>
      </c>
      <c r="K29" s="38">
        <v>14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5534343.5999999996</v>
      </c>
      <c r="C30" s="38">
        <v>27</v>
      </c>
      <c r="D30" s="41">
        <v>2212625.87</v>
      </c>
      <c r="E30" s="38">
        <v>26</v>
      </c>
      <c r="F30" s="38">
        <v>0</v>
      </c>
      <c r="G30" s="38">
        <v>0</v>
      </c>
      <c r="H30" s="41">
        <v>4839362.93</v>
      </c>
      <c r="I30" s="38">
        <v>27</v>
      </c>
      <c r="J30" s="41">
        <v>1713817.99</v>
      </c>
      <c r="K30" s="38">
        <v>25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6813137.2800000003</v>
      </c>
      <c r="C31" s="38">
        <v>36</v>
      </c>
      <c r="D31" s="41">
        <v>2618449.5099999998</v>
      </c>
      <c r="E31" s="38">
        <v>36</v>
      </c>
      <c r="F31" s="38">
        <v>0</v>
      </c>
      <c r="G31" s="38">
        <v>0</v>
      </c>
      <c r="H31" s="41">
        <v>6184079.8899999997</v>
      </c>
      <c r="I31" s="38">
        <v>38</v>
      </c>
      <c r="J31" s="41">
        <v>2130336.5499999998</v>
      </c>
      <c r="K31" s="38">
        <v>37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39882280.869999997</v>
      </c>
      <c r="C32" s="38">
        <v>160</v>
      </c>
      <c r="D32" s="41">
        <v>16397670.960000001</v>
      </c>
      <c r="E32" s="38">
        <v>151</v>
      </c>
      <c r="F32" s="41">
        <v>194224.1666666666</v>
      </c>
      <c r="G32" s="38">
        <v>34</v>
      </c>
      <c r="H32" s="41">
        <v>49376966.409999996</v>
      </c>
      <c r="I32" s="38">
        <v>180</v>
      </c>
      <c r="J32" s="41">
        <v>15111531.449999999</v>
      </c>
      <c r="K32" s="38">
        <v>170</v>
      </c>
      <c r="L32" s="41">
        <v>215674.83333333369</v>
      </c>
      <c r="M32" s="38">
        <v>34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5530261.5599999996</v>
      </c>
      <c r="C33" s="38">
        <v>32</v>
      </c>
      <c r="D33" s="41">
        <v>1558688.22</v>
      </c>
      <c r="E33" s="38">
        <v>31</v>
      </c>
      <c r="F33" s="41">
        <v>0</v>
      </c>
      <c r="G33" s="38">
        <v>0</v>
      </c>
      <c r="H33" s="41">
        <v>5937288.4299999997</v>
      </c>
      <c r="I33" s="38">
        <v>35</v>
      </c>
      <c r="J33" s="41">
        <v>1444414.18</v>
      </c>
      <c r="K33" s="38">
        <v>34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3522630.9</v>
      </c>
      <c r="C34" s="38">
        <v>21</v>
      </c>
      <c r="D34" s="41">
        <v>1694537.85</v>
      </c>
      <c r="E34" s="38">
        <v>21</v>
      </c>
      <c r="F34" s="38">
        <v>0</v>
      </c>
      <c r="G34" s="38">
        <v>0</v>
      </c>
      <c r="H34" s="41">
        <v>3450206</v>
      </c>
      <c r="I34" s="38">
        <v>23</v>
      </c>
      <c r="J34" s="41">
        <v>1365638.81</v>
      </c>
      <c r="K34" s="38">
        <v>23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1542816.05</v>
      </c>
      <c r="C35" s="38">
        <v>18</v>
      </c>
      <c r="D35" s="41">
        <v>525581.26</v>
      </c>
      <c r="E35" s="38">
        <v>17</v>
      </c>
      <c r="F35" s="38">
        <v>0</v>
      </c>
      <c r="G35" s="38">
        <v>0</v>
      </c>
      <c r="H35" s="41">
        <v>1450390.25</v>
      </c>
      <c r="I35" s="38">
        <v>19</v>
      </c>
      <c r="J35" s="41">
        <v>481671.3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1866226.82</v>
      </c>
      <c r="C36" s="38">
        <v>13</v>
      </c>
      <c r="D36" s="41">
        <v>809843.88</v>
      </c>
      <c r="E36" s="38">
        <v>13</v>
      </c>
      <c r="F36" s="38">
        <v>0</v>
      </c>
      <c r="G36" s="38">
        <v>0</v>
      </c>
      <c r="H36" s="41">
        <v>2314648.86</v>
      </c>
      <c r="I36" s="38">
        <v>16</v>
      </c>
      <c r="J36" s="41">
        <v>936395.63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1736825.27</v>
      </c>
      <c r="C37" s="38">
        <v>13</v>
      </c>
      <c r="D37" s="41">
        <v>541475.94999999995</v>
      </c>
      <c r="E37" s="38">
        <v>12</v>
      </c>
      <c r="F37" s="38">
        <v>0</v>
      </c>
      <c r="G37" s="38">
        <v>0</v>
      </c>
      <c r="H37" s="41">
        <v>1057404.03</v>
      </c>
      <c r="I37" s="38">
        <v>13</v>
      </c>
      <c r="J37" s="41">
        <v>548211.30000000005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654416.1</v>
      </c>
      <c r="I38" s="38">
        <v>12</v>
      </c>
      <c r="J38" s="41">
        <v>310138.03999999998</v>
      </c>
      <c r="K38" s="38">
        <v>12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8560038.1899999995</v>
      </c>
      <c r="C39" s="38">
        <v>37</v>
      </c>
      <c r="D39" s="41">
        <v>1548279.64</v>
      </c>
      <c r="E39" s="38">
        <v>34</v>
      </c>
      <c r="F39" s="38">
        <v>0</v>
      </c>
      <c r="G39" s="38">
        <v>0</v>
      </c>
      <c r="H39" s="41">
        <v>8220838.2699999996</v>
      </c>
      <c r="I39" s="38">
        <v>37</v>
      </c>
      <c r="J39" s="41">
        <v>1521689.94</v>
      </c>
      <c r="K39" s="38">
        <v>34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38097769.149999999</v>
      </c>
      <c r="C40" s="38">
        <v>114</v>
      </c>
      <c r="D40" s="41">
        <v>7255461.3600000003</v>
      </c>
      <c r="E40" s="38">
        <v>106</v>
      </c>
      <c r="F40" s="41">
        <v>43325.33333333335</v>
      </c>
      <c r="G40" s="38">
        <v>33</v>
      </c>
      <c r="H40" s="41">
        <v>28207631</v>
      </c>
      <c r="I40" s="38">
        <v>123</v>
      </c>
      <c r="J40" s="41">
        <v>7037338.3899999997</v>
      </c>
      <c r="K40" s="38">
        <v>115</v>
      </c>
      <c r="L40" s="41">
        <v>420258.8333333336</v>
      </c>
      <c r="M40" s="38">
        <v>44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731241.02</v>
      </c>
      <c r="C41" s="38">
        <v>15</v>
      </c>
      <c r="D41" s="41">
        <v>303754.74</v>
      </c>
      <c r="E41" s="38">
        <v>15</v>
      </c>
      <c r="F41" s="38">
        <v>0</v>
      </c>
      <c r="G41" s="38">
        <v>0</v>
      </c>
      <c r="H41" s="41">
        <v>1216944.67</v>
      </c>
      <c r="I41" s="38">
        <v>16</v>
      </c>
      <c r="J41" s="41">
        <v>515171.2</v>
      </c>
      <c r="K41" s="38">
        <v>16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1648369.06</v>
      </c>
      <c r="C42" s="38">
        <v>13</v>
      </c>
      <c r="D42" s="41">
        <v>638744.14</v>
      </c>
      <c r="E42" s="38">
        <v>12</v>
      </c>
      <c r="F42" s="38">
        <v>0</v>
      </c>
      <c r="G42" s="38">
        <v>0</v>
      </c>
      <c r="H42" s="41">
        <v>1751797.01</v>
      </c>
      <c r="I42" s="38">
        <v>14</v>
      </c>
      <c r="J42" s="41">
        <v>631093.39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5617801.9299999997</v>
      </c>
      <c r="C43" s="38">
        <v>33</v>
      </c>
      <c r="D43" s="41">
        <v>1757811.88</v>
      </c>
      <c r="E43" s="38">
        <v>28</v>
      </c>
      <c r="F43" s="38">
        <v>0</v>
      </c>
      <c r="G43" s="38">
        <v>0</v>
      </c>
      <c r="H43" s="41">
        <v>7146856.5700000003</v>
      </c>
      <c r="I43" s="38">
        <v>35</v>
      </c>
      <c r="J43" s="41">
        <v>1485538.87</v>
      </c>
      <c r="K43" s="38">
        <v>29</v>
      </c>
      <c r="L43" s="38">
        <v>33494.499999999964</v>
      </c>
      <c r="M43" s="38">
        <v>10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3673928.92</v>
      </c>
      <c r="C44" s="38">
        <v>23</v>
      </c>
      <c r="D44" s="41">
        <v>486404.32</v>
      </c>
      <c r="E44" s="38">
        <v>20</v>
      </c>
      <c r="F44" s="38">
        <v>0</v>
      </c>
      <c r="G44" s="38">
        <v>0</v>
      </c>
      <c r="H44" s="41">
        <v>2693851.87</v>
      </c>
      <c r="I44" s="38">
        <v>20</v>
      </c>
      <c r="J44" s="41">
        <v>345893.37</v>
      </c>
      <c r="K44" s="38">
        <v>19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2142354.63</v>
      </c>
      <c r="C45" s="38">
        <v>10</v>
      </c>
      <c r="D45" s="41">
        <v>0</v>
      </c>
      <c r="E45" s="38">
        <v>0</v>
      </c>
      <c r="F45" s="38">
        <v>0</v>
      </c>
      <c r="G45" s="38">
        <v>0</v>
      </c>
      <c r="H45" s="41">
        <v>1836895.98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1026467.63</v>
      </c>
      <c r="C46" s="38">
        <v>10</v>
      </c>
      <c r="D46" s="41">
        <v>277648.13</v>
      </c>
      <c r="E46" s="38">
        <v>10</v>
      </c>
      <c r="F46" s="38">
        <v>0</v>
      </c>
      <c r="G46" s="38">
        <v>0</v>
      </c>
      <c r="H46" s="41">
        <v>1253164.21</v>
      </c>
      <c r="I46" s="38">
        <v>15</v>
      </c>
      <c r="J46" s="41">
        <v>244186.44</v>
      </c>
      <c r="K46" s="38">
        <v>14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3036921.43</v>
      </c>
      <c r="C47" s="38">
        <v>21</v>
      </c>
      <c r="D47" s="41">
        <v>1205037.6299999999</v>
      </c>
      <c r="E47" s="38">
        <v>20</v>
      </c>
      <c r="F47" s="38">
        <v>0</v>
      </c>
      <c r="G47" s="38">
        <v>0</v>
      </c>
      <c r="H47" s="41">
        <v>2685394.28</v>
      </c>
      <c r="I47" s="38">
        <v>22</v>
      </c>
      <c r="J47" s="41">
        <v>1039926.99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8977042.4199999999</v>
      </c>
      <c r="C48" s="38">
        <v>24</v>
      </c>
      <c r="D48" s="41">
        <v>2686922.9</v>
      </c>
      <c r="E48" s="38">
        <v>24</v>
      </c>
      <c r="F48" s="38">
        <v>0</v>
      </c>
      <c r="G48" s="38">
        <v>0</v>
      </c>
      <c r="H48" s="41">
        <v>8634834.6899999995</v>
      </c>
      <c r="I48" s="38">
        <v>28</v>
      </c>
      <c r="J48" s="41">
        <v>2488423.23</v>
      </c>
      <c r="K48" s="38">
        <v>27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2495594.9900000002</v>
      </c>
      <c r="C49" s="38">
        <v>24</v>
      </c>
      <c r="D49" s="41">
        <v>1916847.52</v>
      </c>
      <c r="E49" s="38">
        <v>20</v>
      </c>
      <c r="F49" s="38">
        <v>0</v>
      </c>
      <c r="G49" s="38">
        <v>0</v>
      </c>
      <c r="H49" s="41">
        <v>4362234.5599999996</v>
      </c>
      <c r="I49" s="38">
        <v>26</v>
      </c>
      <c r="J49" s="41">
        <v>3819069.51</v>
      </c>
      <c r="K49" s="38">
        <v>23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4027371.98</v>
      </c>
      <c r="C50" s="38">
        <v>23</v>
      </c>
      <c r="D50" s="41">
        <v>1610931.72</v>
      </c>
      <c r="E50" s="38">
        <v>22</v>
      </c>
      <c r="F50" s="38">
        <v>0</v>
      </c>
      <c r="G50" s="38">
        <v>0</v>
      </c>
      <c r="H50" s="41">
        <v>4350870.91</v>
      </c>
      <c r="I50" s="38">
        <v>25</v>
      </c>
      <c r="J50" s="41">
        <v>1585212.29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5814867.9400000004</v>
      </c>
      <c r="C51" s="38">
        <v>36</v>
      </c>
      <c r="D51" s="41">
        <v>2844421.64</v>
      </c>
      <c r="E51" s="38">
        <v>35</v>
      </c>
      <c r="F51" s="41">
        <v>0</v>
      </c>
      <c r="G51" s="38">
        <v>0</v>
      </c>
      <c r="H51" s="41">
        <v>5118613.9400000004</v>
      </c>
      <c r="I51" s="38">
        <v>40</v>
      </c>
      <c r="J51" s="41">
        <v>2505889.5499999998</v>
      </c>
      <c r="K51" s="38">
        <v>39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7232527.4400000004</v>
      </c>
      <c r="C52" s="38">
        <v>54</v>
      </c>
      <c r="D52" s="41">
        <v>3700386.96</v>
      </c>
      <c r="E52" s="38">
        <v>48</v>
      </c>
      <c r="F52" s="41">
        <v>57915.166666666628</v>
      </c>
      <c r="G52" s="38">
        <v>13</v>
      </c>
      <c r="H52" s="41">
        <v>8618849.7599999998</v>
      </c>
      <c r="I52" s="38">
        <v>57</v>
      </c>
      <c r="J52" s="41">
        <v>3375294.95</v>
      </c>
      <c r="K52" s="38">
        <v>54</v>
      </c>
      <c r="L52" s="41">
        <v>45012.999999999927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24106685.329999998</v>
      </c>
      <c r="C53" s="38">
        <v>126</v>
      </c>
      <c r="D53" s="41">
        <v>10807768.960000001</v>
      </c>
      <c r="E53" s="38">
        <v>119</v>
      </c>
      <c r="F53" s="41">
        <v>175238.83333333337</v>
      </c>
      <c r="G53" s="38">
        <v>29</v>
      </c>
      <c r="H53" s="41">
        <v>22053070.190000001</v>
      </c>
      <c r="I53" s="38">
        <v>145</v>
      </c>
      <c r="J53" s="41">
        <v>9558652.9100000001</v>
      </c>
      <c r="K53" s="38">
        <v>140</v>
      </c>
      <c r="L53" s="41">
        <v>262196.83333333331</v>
      </c>
      <c r="M53" s="38">
        <v>30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1909838.69</v>
      </c>
      <c r="I54" s="38">
        <v>10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33544616.66</v>
      </c>
      <c r="C55" s="38">
        <v>119</v>
      </c>
      <c r="D55" s="41">
        <v>9674011.3499999996</v>
      </c>
      <c r="E55" s="38">
        <v>116</v>
      </c>
      <c r="F55" s="41">
        <v>103719.16666666664</v>
      </c>
      <c r="G55" s="38">
        <v>30</v>
      </c>
      <c r="H55" s="41">
        <v>32906141.629999999</v>
      </c>
      <c r="I55" s="38">
        <v>119</v>
      </c>
      <c r="J55" s="41">
        <v>8956855.3599999994</v>
      </c>
      <c r="K55" s="38">
        <v>117</v>
      </c>
      <c r="L55" s="41">
        <v>106001.5</v>
      </c>
      <c r="M55" s="38">
        <v>32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14867712.800000001</v>
      </c>
      <c r="C56" s="38">
        <v>64</v>
      </c>
      <c r="D56" s="41">
        <v>3947852.54</v>
      </c>
      <c r="E56" s="38">
        <v>59</v>
      </c>
      <c r="F56" s="41">
        <v>24477.999999999978</v>
      </c>
      <c r="G56" s="38">
        <v>12</v>
      </c>
      <c r="H56" s="41">
        <v>14666629.84</v>
      </c>
      <c r="I56" s="38">
        <v>74</v>
      </c>
      <c r="J56" s="41">
        <v>3904341.69</v>
      </c>
      <c r="K56" s="38">
        <v>68</v>
      </c>
      <c r="L56" s="41">
        <v>60401.833333333365</v>
      </c>
      <c r="M56" s="38">
        <v>17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16421270.449999999</v>
      </c>
      <c r="C57" s="38">
        <v>98</v>
      </c>
      <c r="D57" s="41">
        <v>6321845.9000000004</v>
      </c>
      <c r="E57" s="38">
        <v>95</v>
      </c>
      <c r="F57" s="38">
        <v>1910247.3333333363</v>
      </c>
      <c r="G57" s="38">
        <v>25</v>
      </c>
      <c r="H57" s="41">
        <v>15340264.84</v>
      </c>
      <c r="I57" s="38">
        <v>106</v>
      </c>
      <c r="J57" s="41">
        <v>6052804.5800000001</v>
      </c>
      <c r="K57" s="38">
        <v>99</v>
      </c>
      <c r="L57" s="38">
        <v>1995751.6666666667</v>
      </c>
      <c r="M57" s="38">
        <v>32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417400.75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497225.17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23545238.93</v>
      </c>
      <c r="C59" s="38">
        <v>93</v>
      </c>
      <c r="D59" s="41">
        <v>9022589.7799999993</v>
      </c>
      <c r="E59" s="38">
        <v>90</v>
      </c>
      <c r="F59" s="41">
        <v>158401.99999999994</v>
      </c>
      <c r="G59" s="38">
        <v>31</v>
      </c>
      <c r="H59" s="41">
        <v>22137865.800000001</v>
      </c>
      <c r="I59" s="38">
        <v>97</v>
      </c>
      <c r="J59" s="41">
        <v>7905971.9699999997</v>
      </c>
      <c r="K59" s="38">
        <v>93</v>
      </c>
      <c r="L59" s="41">
        <v>184174.83333333328</v>
      </c>
      <c r="M59" s="38">
        <v>32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10799407.789999999</v>
      </c>
      <c r="C60" s="38">
        <v>22</v>
      </c>
      <c r="D60" s="41">
        <v>1015043.22</v>
      </c>
      <c r="E60" s="38">
        <v>21</v>
      </c>
      <c r="F60" s="38">
        <v>0</v>
      </c>
      <c r="G60" s="38">
        <v>0</v>
      </c>
      <c r="H60" s="41">
        <v>10177299.58</v>
      </c>
      <c r="I60" s="38">
        <v>24</v>
      </c>
      <c r="J60" s="41">
        <v>924934.97</v>
      </c>
      <c r="K60" s="38">
        <v>23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2687337.77</v>
      </c>
      <c r="C61" s="38">
        <v>11</v>
      </c>
      <c r="D61" s="41">
        <v>0</v>
      </c>
      <c r="E61" s="38">
        <v>0</v>
      </c>
      <c r="F61" s="38">
        <v>0</v>
      </c>
      <c r="G61" s="38">
        <v>0</v>
      </c>
      <c r="H61" s="41">
        <v>3160040.61</v>
      </c>
      <c r="I61" s="38">
        <v>13</v>
      </c>
      <c r="J61" s="41">
        <v>210194.04</v>
      </c>
      <c r="K61" s="38">
        <v>13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19995660.629999999</v>
      </c>
      <c r="C62" s="38">
        <v>85</v>
      </c>
      <c r="D62" s="41">
        <v>4888031.0999999996</v>
      </c>
      <c r="E62" s="38">
        <v>82</v>
      </c>
      <c r="F62" s="38">
        <v>75954.666666666628</v>
      </c>
      <c r="G62" s="38">
        <v>29</v>
      </c>
      <c r="H62" s="41">
        <v>16338273.74</v>
      </c>
      <c r="I62" s="38">
        <v>89</v>
      </c>
      <c r="J62" s="41">
        <v>3766007.88</v>
      </c>
      <c r="K62" s="38">
        <v>87</v>
      </c>
      <c r="L62" s="38">
        <v>88344.333333333387</v>
      </c>
      <c r="M62" s="38">
        <v>26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524129.76</v>
      </c>
      <c r="C63" s="38">
        <v>10</v>
      </c>
      <c r="D63" s="41">
        <v>157786.87</v>
      </c>
      <c r="E63" s="38">
        <v>10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3884825.69</v>
      </c>
      <c r="C64" s="38">
        <v>34</v>
      </c>
      <c r="D64" s="41">
        <v>1220066.9099999999</v>
      </c>
      <c r="E64" s="38">
        <v>32</v>
      </c>
      <c r="F64" s="38">
        <v>0</v>
      </c>
      <c r="G64" s="38">
        <v>0</v>
      </c>
      <c r="H64" s="41">
        <v>4927747.62</v>
      </c>
      <c r="I64" s="38">
        <v>35</v>
      </c>
      <c r="J64" s="41">
        <v>1260049.46</v>
      </c>
      <c r="K64" s="38">
        <v>35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10142560.83</v>
      </c>
      <c r="C65" s="38">
        <v>16</v>
      </c>
      <c r="D65" s="41">
        <v>620850.67000000004</v>
      </c>
      <c r="E65" s="38">
        <v>15</v>
      </c>
      <c r="F65" s="41">
        <v>0</v>
      </c>
      <c r="G65" s="38">
        <v>0</v>
      </c>
      <c r="H65" s="41">
        <v>7590911.6200000001</v>
      </c>
      <c r="I65" s="38">
        <v>18</v>
      </c>
      <c r="J65" s="41">
        <v>860045.65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2147255</v>
      </c>
      <c r="C66" s="38">
        <v>20</v>
      </c>
      <c r="D66" s="41">
        <v>712142.32</v>
      </c>
      <c r="E66" s="38">
        <v>19</v>
      </c>
      <c r="F66" s="38">
        <v>0</v>
      </c>
      <c r="G66" s="38">
        <v>0</v>
      </c>
      <c r="H66" s="41">
        <v>3454715.2</v>
      </c>
      <c r="I66" s="38">
        <v>23</v>
      </c>
      <c r="J66" s="41">
        <v>835336.22</v>
      </c>
      <c r="K66" s="38">
        <v>22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2085404.45</v>
      </c>
      <c r="C67" s="38">
        <v>27</v>
      </c>
      <c r="D67" s="41">
        <v>726423.57</v>
      </c>
      <c r="E67" s="38">
        <v>26</v>
      </c>
      <c r="F67" s="38">
        <v>0</v>
      </c>
      <c r="G67" s="38">
        <v>0</v>
      </c>
      <c r="H67" s="41">
        <v>2310181.33</v>
      </c>
      <c r="I67" s="38">
        <v>28</v>
      </c>
      <c r="J67" s="41">
        <v>681153.15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696181.21</v>
      </c>
      <c r="C68" s="38">
        <v>14</v>
      </c>
      <c r="D68" s="41">
        <v>193905.07</v>
      </c>
      <c r="E68" s="38">
        <v>12</v>
      </c>
      <c r="F68" s="38">
        <v>0</v>
      </c>
      <c r="G68" s="38">
        <v>0</v>
      </c>
      <c r="H68" s="41">
        <v>831416.24</v>
      </c>
      <c r="I68" s="38">
        <v>17</v>
      </c>
      <c r="J68" s="41">
        <v>217468.91</v>
      </c>
      <c r="K68" s="38">
        <v>15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6556878.96</v>
      </c>
      <c r="C69" s="38">
        <v>47</v>
      </c>
      <c r="D69" s="41">
        <v>1639207.95</v>
      </c>
      <c r="E69" s="38">
        <v>46</v>
      </c>
      <c r="F69" s="38">
        <v>0</v>
      </c>
      <c r="G69" s="38">
        <v>0</v>
      </c>
      <c r="H69" s="41">
        <v>6740201.3099999996</v>
      </c>
      <c r="I69" s="38">
        <v>58</v>
      </c>
      <c r="J69" s="41">
        <v>1679697.73</v>
      </c>
      <c r="K69" s="38">
        <v>52</v>
      </c>
      <c r="L69" s="38">
        <v>13817.666666666657</v>
      </c>
      <c r="M69" s="38">
        <v>12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5414795.1100000003</v>
      </c>
      <c r="C70" s="38">
        <v>16</v>
      </c>
      <c r="D70" s="41">
        <v>353443.7</v>
      </c>
      <c r="E70" s="38">
        <v>12</v>
      </c>
      <c r="F70" s="38">
        <v>0</v>
      </c>
      <c r="G70" s="38">
        <v>0</v>
      </c>
      <c r="H70" s="41">
        <v>4931047.09</v>
      </c>
      <c r="I70" s="38">
        <v>15</v>
      </c>
      <c r="J70" s="41">
        <v>306926.62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7203706.0499999998</v>
      </c>
      <c r="C71" s="38">
        <v>23</v>
      </c>
      <c r="D71" s="41">
        <v>2963790.64</v>
      </c>
      <c r="E71" s="38">
        <v>23</v>
      </c>
      <c r="F71" s="41">
        <v>0</v>
      </c>
      <c r="G71" s="38">
        <v>0</v>
      </c>
      <c r="H71" s="41">
        <v>6447313.8600000003</v>
      </c>
      <c r="I71" s="38">
        <v>27</v>
      </c>
      <c r="J71" s="41">
        <v>2560586.31</v>
      </c>
      <c r="K71" s="38">
        <v>27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2630188.87</v>
      </c>
      <c r="C72" s="38">
        <v>10</v>
      </c>
      <c r="D72" s="41">
        <v>402575.24</v>
      </c>
      <c r="E72" s="38">
        <v>10</v>
      </c>
      <c r="F72" s="41">
        <v>0</v>
      </c>
      <c r="G72" s="38">
        <v>0</v>
      </c>
      <c r="H72" s="41">
        <v>1444157.97</v>
      </c>
      <c r="I72" s="38">
        <v>12</v>
      </c>
      <c r="J72" s="41">
        <v>301912.06</v>
      </c>
      <c r="K72" s="38">
        <v>12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4545174.78</v>
      </c>
      <c r="C73" s="38">
        <v>41</v>
      </c>
      <c r="D73" s="38">
        <v>933011</v>
      </c>
      <c r="E73" s="38">
        <v>38</v>
      </c>
      <c r="F73" s="38">
        <v>39713.166666666708</v>
      </c>
      <c r="G73" s="38">
        <v>11</v>
      </c>
      <c r="H73" s="41">
        <v>4951561.88</v>
      </c>
      <c r="I73" s="38">
        <v>47</v>
      </c>
      <c r="J73" s="38">
        <v>1045874.76</v>
      </c>
      <c r="K73" s="38">
        <v>44</v>
      </c>
      <c r="L73" s="38">
        <v>66631.999999999942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5668364.4000000004</v>
      </c>
      <c r="C74" s="38">
        <v>21</v>
      </c>
      <c r="D74" s="41">
        <v>912633.2</v>
      </c>
      <c r="E74" s="38">
        <v>21</v>
      </c>
      <c r="F74" s="41">
        <v>0</v>
      </c>
      <c r="G74" s="38">
        <v>0</v>
      </c>
      <c r="H74" s="41">
        <v>4669636.3</v>
      </c>
      <c r="I74" s="38">
        <v>24</v>
      </c>
      <c r="J74" s="41">
        <v>1176477.03</v>
      </c>
      <c r="K74" s="38">
        <v>21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32888760</v>
      </c>
      <c r="C75" s="38">
        <v>186</v>
      </c>
      <c r="D75" s="41">
        <v>13776514.93</v>
      </c>
      <c r="E75" s="38">
        <v>181</v>
      </c>
      <c r="F75" s="41">
        <v>564550.83333333326</v>
      </c>
      <c r="G75" s="38">
        <v>49</v>
      </c>
      <c r="H75" s="41">
        <v>33911825.719999999</v>
      </c>
      <c r="I75" s="38">
        <v>211</v>
      </c>
      <c r="J75" s="41">
        <v>12493106.93</v>
      </c>
      <c r="K75" s="38">
        <v>203</v>
      </c>
      <c r="L75" s="41">
        <v>516659.33333333337</v>
      </c>
      <c r="M75" s="38">
        <v>55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26062297.34</v>
      </c>
      <c r="C76" s="38">
        <v>64</v>
      </c>
      <c r="D76" s="41">
        <v>14042278.58</v>
      </c>
      <c r="E76" s="38">
        <v>62</v>
      </c>
      <c r="F76" s="38">
        <v>779492.66666666698</v>
      </c>
      <c r="G76" s="38">
        <v>21</v>
      </c>
      <c r="H76" s="41">
        <v>25192833</v>
      </c>
      <c r="I76" s="38">
        <v>71</v>
      </c>
      <c r="J76" s="41">
        <v>11836271.32</v>
      </c>
      <c r="K76" s="38">
        <v>69</v>
      </c>
      <c r="L76" s="38">
        <v>537076.49999999988</v>
      </c>
      <c r="M76" s="38">
        <v>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10593654.960000001</v>
      </c>
      <c r="C77" s="34">
        <v>10</v>
      </c>
      <c r="D77" s="39">
        <v>0</v>
      </c>
      <c r="E77" s="34">
        <v>0</v>
      </c>
      <c r="F77" s="39">
        <v>0</v>
      </c>
      <c r="G77" s="34">
        <v>0</v>
      </c>
      <c r="H77" s="39">
        <v>7681441.7199999997</v>
      </c>
      <c r="I77" s="34">
        <v>12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26789350.969999999</v>
      </c>
      <c r="C78" s="34">
        <v>77</v>
      </c>
      <c r="D78" s="39">
        <v>4733935.07</v>
      </c>
      <c r="E78" s="34">
        <v>72</v>
      </c>
      <c r="F78" s="39">
        <v>29178.166666666697</v>
      </c>
      <c r="G78" s="34">
        <v>12</v>
      </c>
      <c r="H78" s="39">
        <v>21178773.620000001</v>
      </c>
      <c r="I78" s="34">
        <v>84</v>
      </c>
      <c r="J78" s="39">
        <v>4518750.04</v>
      </c>
      <c r="K78" s="34">
        <v>79</v>
      </c>
      <c r="L78" s="39">
        <v>60703.999999999993</v>
      </c>
      <c r="M78" s="34">
        <v>11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112100503.11</v>
      </c>
      <c r="C79" s="34">
        <v>299</v>
      </c>
      <c r="D79" s="39">
        <v>28331491.300000001</v>
      </c>
      <c r="E79" s="34">
        <v>276</v>
      </c>
      <c r="F79" s="39">
        <v>1611840.5000000002</v>
      </c>
      <c r="G79" s="34">
        <v>111</v>
      </c>
      <c r="H79" s="39">
        <v>119429788.41</v>
      </c>
      <c r="I79" s="34">
        <v>323</v>
      </c>
      <c r="J79" s="39">
        <v>30297049.300000001</v>
      </c>
      <c r="K79" s="34">
        <v>300</v>
      </c>
      <c r="L79" s="39">
        <v>1605291.0000000009</v>
      </c>
      <c r="M79" s="34">
        <v>125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1448251.08</v>
      </c>
      <c r="C80" s="34">
        <v>16</v>
      </c>
      <c r="D80" s="39">
        <v>651474.73</v>
      </c>
      <c r="E80" s="34">
        <v>16</v>
      </c>
      <c r="F80" s="39">
        <v>0</v>
      </c>
      <c r="G80" s="34">
        <v>0</v>
      </c>
      <c r="H80" s="39">
        <v>1643931.85</v>
      </c>
      <c r="I80" s="34">
        <v>17</v>
      </c>
      <c r="J80" s="39">
        <v>587687.53</v>
      </c>
      <c r="K80" s="34">
        <v>17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10808285.220000001</v>
      </c>
      <c r="C81" s="34">
        <v>65</v>
      </c>
      <c r="D81" s="39">
        <v>5051004.67</v>
      </c>
      <c r="E81" s="34">
        <v>63</v>
      </c>
      <c r="F81" s="39">
        <v>74724.5</v>
      </c>
      <c r="G81" s="34">
        <v>22</v>
      </c>
      <c r="H81" s="39">
        <v>10856024.189999999</v>
      </c>
      <c r="I81" s="34">
        <v>71</v>
      </c>
      <c r="J81" s="39">
        <v>5027950.55</v>
      </c>
      <c r="K81" s="34">
        <v>69</v>
      </c>
      <c r="L81" s="39">
        <v>97381.666666666599</v>
      </c>
      <c r="M81" s="34">
        <v>24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39165129.329999998</v>
      </c>
      <c r="C82" s="34">
        <v>78</v>
      </c>
      <c r="D82" s="39">
        <v>3961805.96</v>
      </c>
      <c r="E82" s="34">
        <v>72</v>
      </c>
      <c r="F82" s="39">
        <v>128400.49999999997</v>
      </c>
      <c r="G82" s="34">
        <v>20</v>
      </c>
      <c r="H82" s="39">
        <v>52824109.200000003</v>
      </c>
      <c r="I82" s="34">
        <v>87</v>
      </c>
      <c r="J82" s="39">
        <v>3670221.22</v>
      </c>
      <c r="K82" s="34">
        <v>83</v>
      </c>
      <c r="L82" s="39">
        <v>269904.16666666634</v>
      </c>
      <c r="M82" s="34">
        <v>22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33029698.129999999</v>
      </c>
      <c r="C83" s="34">
        <v>58</v>
      </c>
      <c r="D83" s="39">
        <v>9226413.3000000007</v>
      </c>
      <c r="E83" s="34">
        <v>54</v>
      </c>
      <c r="F83" s="34">
        <v>56395.666666666635</v>
      </c>
      <c r="G83" s="34">
        <v>18</v>
      </c>
      <c r="H83" s="39">
        <v>31394553.969999999</v>
      </c>
      <c r="I83" s="34">
        <v>64</v>
      </c>
      <c r="J83" s="39">
        <v>8290674.79</v>
      </c>
      <c r="K83" s="34">
        <v>61</v>
      </c>
      <c r="L83" s="34">
        <v>58966.833333333401</v>
      </c>
      <c r="M83" s="34">
        <v>16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19762655.41</v>
      </c>
      <c r="C84" s="34">
        <v>104</v>
      </c>
      <c r="D84" s="39">
        <v>6911653.1100000003</v>
      </c>
      <c r="E84" s="34">
        <v>100</v>
      </c>
      <c r="F84" s="34">
        <v>76919.333333333256</v>
      </c>
      <c r="G84" s="34">
        <v>37</v>
      </c>
      <c r="H84" s="39">
        <v>19066277.09</v>
      </c>
      <c r="I84" s="34">
        <v>113</v>
      </c>
      <c r="J84" s="39">
        <v>6730313.7800000003</v>
      </c>
      <c r="K84" s="34">
        <v>111</v>
      </c>
      <c r="L84" s="34">
        <v>141338.16666666669</v>
      </c>
      <c r="M84" s="34">
        <v>41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9065367.2200000007</v>
      </c>
      <c r="C85" s="34">
        <v>90</v>
      </c>
      <c r="D85" s="39">
        <v>3827082.5</v>
      </c>
      <c r="E85" s="34">
        <v>89</v>
      </c>
      <c r="F85" s="39">
        <v>182666.99999999994</v>
      </c>
      <c r="G85" s="34">
        <v>19</v>
      </c>
      <c r="H85" s="39">
        <v>9598036.6799999997</v>
      </c>
      <c r="I85" s="34">
        <v>101</v>
      </c>
      <c r="J85" s="39">
        <v>4048935.12</v>
      </c>
      <c r="K85" s="34">
        <v>100</v>
      </c>
      <c r="L85" s="39">
        <v>473396.16666666634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14340541.92</v>
      </c>
      <c r="C86" s="34">
        <v>53</v>
      </c>
      <c r="D86" s="39">
        <v>3605004.33</v>
      </c>
      <c r="E86" s="34">
        <v>50</v>
      </c>
      <c r="F86" s="34">
        <v>0</v>
      </c>
      <c r="G86" s="34">
        <v>0</v>
      </c>
      <c r="H86" s="39">
        <v>14766923.060000001</v>
      </c>
      <c r="I86" s="34">
        <v>54</v>
      </c>
      <c r="J86" s="39">
        <v>3020034.55</v>
      </c>
      <c r="K86" s="34">
        <v>49</v>
      </c>
      <c r="L86" s="34">
        <v>48065.833333333365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1265431.98</v>
      </c>
      <c r="C87" s="34">
        <v>19</v>
      </c>
      <c r="D87" s="39">
        <v>686722.28</v>
      </c>
      <c r="E87" s="34">
        <v>18</v>
      </c>
      <c r="F87" s="34">
        <v>0</v>
      </c>
      <c r="G87" s="34">
        <v>0</v>
      </c>
      <c r="H87" s="39">
        <v>1241977.56</v>
      </c>
      <c r="I87" s="34">
        <v>21</v>
      </c>
      <c r="J87" s="39">
        <v>618302.04</v>
      </c>
      <c r="K87" s="34">
        <v>21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1278107.56</v>
      </c>
      <c r="C88" s="34">
        <v>12</v>
      </c>
      <c r="D88" s="39">
        <v>336424.69</v>
      </c>
      <c r="E88" s="34">
        <v>12</v>
      </c>
      <c r="F88" s="39">
        <v>0</v>
      </c>
      <c r="G88" s="34">
        <v>0</v>
      </c>
      <c r="H88" s="39">
        <v>1636485.97</v>
      </c>
      <c r="I88" s="34">
        <v>12</v>
      </c>
      <c r="J88" s="39">
        <v>315744.14</v>
      </c>
      <c r="K88" s="34">
        <v>12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2026628.08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1156765.46</v>
      </c>
      <c r="I89" s="34">
        <v>10</v>
      </c>
      <c r="J89" s="39">
        <v>230599.25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7160101.8600000003</v>
      </c>
      <c r="C90" s="34">
        <v>43</v>
      </c>
      <c r="D90" s="39">
        <v>1774003.21</v>
      </c>
      <c r="E90" s="34">
        <v>37</v>
      </c>
      <c r="F90" s="34">
        <v>345521.16666666704</v>
      </c>
      <c r="G90" s="34">
        <v>12</v>
      </c>
      <c r="H90" s="39">
        <v>15359691.199999999</v>
      </c>
      <c r="I90" s="34">
        <v>44</v>
      </c>
      <c r="J90" s="39">
        <v>1769576.68</v>
      </c>
      <c r="K90" s="34">
        <v>40</v>
      </c>
      <c r="L90" s="34">
        <v>357215.49999999971</v>
      </c>
      <c r="M90" s="34">
        <v>13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1971721.81</v>
      </c>
      <c r="C91" s="34">
        <v>12</v>
      </c>
      <c r="D91" s="39">
        <v>723189.05</v>
      </c>
      <c r="E91" s="34">
        <v>10</v>
      </c>
      <c r="F91" s="34">
        <v>0</v>
      </c>
      <c r="G91" s="34">
        <v>0</v>
      </c>
      <c r="H91" s="39">
        <v>941492.93</v>
      </c>
      <c r="I91" s="34">
        <v>11</v>
      </c>
      <c r="J91" s="39">
        <v>420432.82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7734192.2400000002</v>
      </c>
      <c r="C92" s="34">
        <v>58</v>
      </c>
      <c r="D92" s="39">
        <v>3338156.67</v>
      </c>
      <c r="E92" s="34">
        <v>55</v>
      </c>
      <c r="F92" s="34">
        <v>0</v>
      </c>
      <c r="G92" s="34">
        <v>0</v>
      </c>
      <c r="H92" s="39">
        <v>7898525.6399999997</v>
      </c>
      <c r="I92" s="34">
        <v>62</v>
      </c>
      <c r="J92" s="39">
        <v>3297507.83</v>
      </c>
      <c r="K92" s="34">
        <v>61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2939565.01</v>
      </c>
      <c r="C93" s="34">
        <v>19</v>
      </c>
      <c r="D93" s="39">
        <v>761861.15</v>
      </c>
      <c r="E93" s="34">
        <v>18</v>
      </c>
      <c r="F93" s="34">
        <v>0</v>
      </c>
      <c r="G93" s="34">
        <v>0</v>
      </c>
      <c r="H93" s="39">
        <v>2756377.38</v>
      </c>
      <c r="I93" s="34">
        <v>26</v>
      </c>
      <c r="J93" s="39">
        <v>684012.81</v>
      </c>
      <c r="K93" s="34">
        <v>24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7854608.0099999998</v>
      </c>
      <c r="C94" s="34">
        <v>58</v>
      </c>
      <c r="D94" s="39">
        <v>3271026.55</v>
      </c>
      <c r="E94" s="34">
        <v>58</v>
      </c>
      <c r="F94" s="39">
        <v>972769.33333333326</v>
      </c>
      <c r="G94" s="34">
        <v>12</v>
      </c>
      <c r="H94" s="39">
        <v>7611053.2300000004</v>
      </c>
      <c r="I94" s="34">
        <v>72</v>
      </c>
      <c r="J94" s="39">
        <v>3173395.78</v>
      </c>
      <c r="K94" s="34">
        <v>69</v>
      </c>
      <c r="L94" s="39">
        <v>425954.5</v>
      </c>
      <c r="M94" s="34">
        <v>12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0</v>
      </c>
      <c r="C95" s="34">
        <v>0</v>
      </c>
      <c r="D95" s="39">
        <v>0</v>
      </c>
      <c r="E95" s="34">
        <v>0</v>
      </c>
      <c r="F95" s="34">
        <v>0</v>
      </c>
      <c r="G95" s="34">
        <v>0</v>
      </c>
      <c r="H95" s="39">
        <v>910473.1</v>
      </c>
      <c r="I95" s="34">
        <v>11</v>
      </c>
      <c r="J95" s="39">
        <v>201168.03</v>
      </c>
      <c r="K95" s="34">
        <v>11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1170078.56</v>
      </c>
      <c r="C96" s="34">
        <v>13</v>
      </c>
      <c r="D96" s="39">
        <v>330593.53999999998</v>
      </c>
      <c r="E96" s="34">
        <v>13</v>
      </c>
      <c r="F96" s="34">
        <v>0</v>
      </c>
      <c r="G96" s="34">
        <v>0</v>
      </c>
      <c r="H96" s="39">
        <v>1385628.75</v>
      </c>
      <c r="I96" s="34">
        <v>14</v>
      </c>
      <c r="J96" s="39">
        <v>341849.11</v>
      </c>
      <c r="K96" s="34">
        <v>13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4330088.08</v>
      </c>
      <c r="C97" s="34">
        <v>22</v>
      </c>
      <c r="D97" s="39">
        <v>1072655.69</v>
      </c>
      <c r="E97" s="34">
        <v>19</v>
      </c>
      <c r="F97" s="34">
        <v>0</v>
      </c>
      <c r="G97" s="34">
        <v>0</v>
      </c>
      <c r="H97" s="39">
        <v>4077669.63</v>
      </c>
      <c r="I97" s="34">
        <v>22</v>
      </c>
      <c r="J97" s="39">
        <v>997587.16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2932109.95</v>
      </c>
      <c r="C98" s="34">
        <v>19</v>
      </c>
      <c r="D98" s="39">
        <v>609285.93999999994</v>
      </c>
      <c r="E98" s="34">
        <v>19</v>
      </c>
      <c r="F98" s="39">
        <v>0</v>
      </c>
      <c r="G98" s="34">
        <v>0</v>
      </c>
      <c r="H98" s="39">
        <v>3326390.95</v>
      </c>
      <c r="I98" s="34">
        <v>23</v>
      </c>
      <c r="J98" s="39">
        <v>607768.04</v>
      </c>
      <c r="K98" s="34">
        <v>22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0</v>
      </c>
      <c r="C99" s="34">
        <v>0</v>
      </c>
      <c r="D99" s="39">
        <v>0</v>
      </c>
      <c r="E99" s="34">
        <v>0</v>
      </c>
      <c r="F99" s="39">
        <v>0</v>
      </c>
      <c r="G99" s="34">
        <v>0</v>
      </c>
      <c r="H99" s="39">
        <v>303914.03000000003</v>
      </c>
      <c r="I99" s="34">
        <v>10</v>
      </c>
      <c r="J99" s="39">
        <v>126880.61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1322741.28</v>
      </c>
      <c r="C100" s="34">
        <v>12</v>
      </c>
      <c r="D100" s="34">
        <v>453455.3</v>
      </c>
      <c r="E100" s="34">
        <v>12</v>
      </c>
      <c r="F100" s="34">
        <v>0</v>
      </c>
      <c r="G100" s="34">
        <v>0</v>
      </c>
      <c r="H100" s="34">
        <v>1516627.61</v>
      </c>
      <c r="I100" s="34">
        <v>12</v>
      </c>
      <c r="J100" s="34">
        <v>461980.62</v>
      </c>
      <c r="K100" s="34">
        <v>12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74452890.269999996</v>
      </c>
      <c r="C101" s="34">
        <v>228</v>
      </c>
      <c r="D101" s="34">
        <v>39286729.530000001</v>
      </c>
      <c r="E101" s="34">
        <v>206</v>
      </c>
      <c r="F101" s="34">
        <v>1500237</v>
      </c>
      <c r="G101" s="34">
        <v>73</v>
      </c>
      <c r="H101" s="34">
        <v>74454962.079999998</v>
      </c>
      <c r="I101" s="34">
        <v>231</v>
      </c>
      <c r="J101" s="34">
        <v>36452933.75</v>
      </c>
      <c r="K101" s="34">
        <v>215</v>
      </c>
      <c r="L101" s="34">
        <v>1322102</v>
      </c>
      <c r="M101" s="34">
        <v>87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3723899.55</v>
      </c>
      <c r="C102" s="34">
        <v>35</v>
      </c>
      <c r="D102" s="34">
        <v>1280612.97</v>
      </c>
      <c r="E102" s="34">
        <v>33</v>
      </c>
      <c r="F102" s="34">
        <v>0</v>
      </c>
      <c r="G102" s="34">
        <v>0</v>
      </c>
      <c r="H102" s="34">
        <v>2996115.64</v>
      </c>
      <c r="I102" s="34">
        <v>35</v>
      </c>
      <c r="J102" s="34">
        <v>1005222.15</v>
      </c>
      <c r="K102" s="34">
        <v>35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2784157.18</v>
      </c>
      <c r="C103" s="34">
        <v>28</v>
      </c>
      <c r="D103" s="34">
        <v>1023375.45</v>
      </c>
      <c r="E103" s="34">
        <v>26</v>
      </c>
      <c r="F103" s="34">
        <v>22842.499999999967</v>
      </c>
      <c r="G103" s="34">
        <v>10</v>
      </c>
      <c r="H103" s="34">
        <v>2560334.89</v>
      </c>
      <c r="I103" s="34">
        <v>35</v>
      </c>
      <c r="J103" s="34">
        <v>991763.13</v>
      </c>
      <c r="K103" s="34">
        <v>32</v>
      </c>
      <c r="L103" s="34">
        <v>34426.999999999978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834852.83</v>
      </c>
      <c r="C104" s="34">
        <v>12</v>
      </c>
      <c r="D104" s="34">
        <v>591873.23</v>
      </c>
      <c r="E104" s="34">
        <v>11</v>
      </c>
      <c r="F104" s="34">
        <v>0</v>
      </c>
      <c r="G104" s="34">
        <v>0</v>
      </c>
      <c r="H104" s="34">
        <v>702707.15</v>
      </c>
      <c r="I104" s="34">
        <v>13</v>
      </c>
      <c r="J104" s="34">
        <v>475638.94</v>
      </c>
      <c r="K104" s="34">
        <v>12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4548743.7699999996</v>
      </c>
      <c r="C105" s="34">
        <v>43</v>
      </c>
      <c r="D105" s="34">
        <v>1268800.71</v>
      </c>
      <c r="E105" s="34">
        <v>36</v>
      </c>
      <c r="F105" s="34">
        <v>0</v>
      </c>
      <c r="G105" s="34">
        <v>0</v>
      </c>
      <c r="H105" s="34">
        <v>5862125.8700000001</v>
      </c>
      <c r="I105" s="34">
        <v>48</v>
      </c>
      <c r="J105" s="34">
        <v>1238229.3600000001</v>
      </c>
      <c r="K105" s="34">
        <v>41</v>
      </c>
      <c r="L105" s="34">
        <v>151770.50000000029</v>
      </c>
      <c r="M105" s="34">
        <v>10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518528</v>
      </c>
      <c r="I106" s="34">
        <v>10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4378988.91</v>
      </c>
      <c r="C107" s="34">
        <v>51</v>
      </c>
      <c r="D107" s="34">
        <v>1413786.39</v>
      </c>
      <c r="E107" s="34">
        <v>46</v>
      </c>
      <c r="F107" s="34">
        <v>105685.00000000003</v>
      </c>
      <c r="G107" s="34">
        <v>12</v>
      </c>
      <c r="H107" s="34">
        <v>4994149.5199999996</v>
      </c>
      <c r="I107" s="34">
        <v>60</v>
      </c>
      <c r="J107" s="34">
        <v>1709268.67</v>
      </c>
      <c r="K107" s="34">
        <v>57</v>
      </c>
      <c r="L107" s="34">
        <v>240437.83333333326</v>
      </c>
      <c r="M107" s="34">
        <v>12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66081502.340000004</v>
      </c>
      <c r="C2" s="35">
        <v>311</v>
      </c>
      <c r="D2" s="39">
        <v>16432427.48</v>
      </c>
      <c r="E2" s="35">
        <v>293</v>
      </c>
      <c r="F2" s="39">
        <v>643516.00000000035</v>
      </c>
      <c r="G2" s="35">
        <v>63</v>
      </c>
      <c r="H2" s="39">
        <v>74404393.5</v>
      </c>
      <c r="I2" s="35">
        <v>324</v>
      </c>
      <c r="J2" s="39">
        <v>15550092.16</v>
      </c>
      <c r="K2" s="35">
        <v>311</v>
      </c>
      <c r="L2" s="39">
        <v>683518.99999999965</v>
      </c>
      <c r="M2" s="36">
        <v>67</v>
      </c>
      <c r="N2" s="34"/>
    </row>
    <row r="3" spans="1:14" x14ac:dyDescent="0.25">
      <c r="A3" s="34" t="s">
        <v>159</v>
      </c>
      <c r="B3" s="39">
        <v>97091730.400000006</v>
      </c>
      <c r="C3" s="35">
        <v>370</v>
      </c>
      <c r="D3" s="39">
        <v>29263694.32</v>
      </c>
      <c r="E3" s="35">
        <v>343</v>
      </c>
      <c r="F3" s="39">
        <v>452635.50000000006</v>
      </c>
      <c r="G3" s="35">
        <v>84</v>
      </c>
      <c r="H3" s="39">
        <v>90830363.659999996</v>
      </c>
      <c r="I3" s="35">
        <v>413</v>
      </c>
      <c r="J3" s="39">
        <v>25906426.25</v>
      </c>
      <c r="K3" s="35">
        <v>387</v>
      </c>
      <c r="L3" s="39">
        <v>588051.16666666674</v>
      </c>
      <c r="M3" s="36">
        <v>88</v>
      </c>
      <c r="N3" s="34"/>
    </row>
    <row r="4" spans="1:14" x14ac:dyDescent="0.25">
      <c r="A4" s="34" t="s">
        <v>160</v>
      </c>
      <c r="B4" s="39">
        <v>43429423.560000002</v>
      </c>
      <c r="C4" s="35">
        <v>271</v>
      </c>
      <c r="D4" s="39">
        <v>15040375.08</v>
      </c>
      <c r="E4" s="35">
        <v>256</v>
      </c>
      <c r="F4" s="39">
        <v>167092.49999999988</v>
      </c>
      <c r="G4" s="35">
        <v>70</v>
      </c>
      <c r="H4" s="39">
        <v>42195786.729999997</v>
      </c>
      <c r="I4" s="35">
        <v>289</v>
      </c>
      <c r="J4" s="39">
        <v>14010521.779999999</v>
      </c>
      <c r="K4" s="35">
        <v>279</v>
      </c>
      <c r="L4" s="39">
        <v>227877.99999999991</v>
      </c>
      <c r="M4" s="36">
        <v>75</v>
      </c>
      <c r="N4" s="34"/>
    </row>
    <row r="5" spans="1:14" x14ac:dyDescent="0.25">
      <c r="A5" s="34" t="s">
        <v>161</v>
      </c>
      <c r="B5" s="39">
        <v>487970519.16000003</v>
      </c>
      <c r="C5" s="40">
        <v>1414</v>
      </c>
      <c r="D5" s="39">
        <v>151205914.56999999</v>
      </c>
      <c r="E5" s="40">
        <v>1295</v>
      </c>
      <c r="F5" s="39">
        <v>4489558.833333333</v>
      </c>
      <c r="G5" s="35">
        <v>368</v>
      </c>
      <c r="H5" s="39">
        <v>504800504.31999999</v>
      </c>
      <c r="I5" s="40">
        <v>1565</v>
      </c>
      <c r="J5" s="39">
        <v>146886520.61000001</v>
      </c>
      <c r="K5" s="40">
        <v>1441</v>
      </c>
      <c r="L5" s="39">
        <v>6219690.0000000028</v>
      </c>
      <c r="M5" s="36">
        <v>422</v>
      </c>
      <c r="N5" s="34"/>
    </row>
    <row r="6" spans="1:14" x14ac:dyDescent="0.25">
      <c r="A6" s="34" t="s">
        <v>162</v>
      </c>
      <c r="B6" s="39">
        <v>1563783.2</v>
      </c>
      <c r="C6" s="35">
        <v>28</v>
      </c>
      <c r="D6" s="39">
        <v>780522.04</v>
      </c>
      <c r="E6" s="35">
        <v>26</v>
      </c>
      <c r="F6" s="34">
        <v>0</v>
      </c>
      <c r="G6" s="35">
        <v>0</v>
      </c>
      <c r="H6" s="39">
        <v>1394240.66</v>
      </c>
      <c r="I6" s="35">
        <v>34</v>
      </c>
      <c r="J6" s="39">
        <v>716617.87</v>
      </c>
      <c r="K6" s="35">
        <v>32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108237456.92</v>
      </c>
      <c r="C7" s="35">
        <v>323</v>
      </c>
      <c r="D7" s="39">
        <v>23460240.91</v>
      </c>
      <c r="E7" s="35">
        <v>302</v>
      </c>
      <c r="F7" s="39">
        <v>400584.99999999994</v>
      </c>
      <c r="G7" s="35">
        <v>75</v>
      </c>
      <c r="H7" s="39">
        <v>118858739.59999999</v>
      </c>
      <c r="I7" s="35">
        <v>341</v>
      </c>
      <c r="J7" s="39">
        <v>20694214.73</v>
      </c>
      <c r="K7" s="35">
        <v>321</v>
      </c>
      <c r="L7" s="39">
        <v>680592.16666666651</v>
      </c>
      <c r="M7" s="36">
        <v>77</v>
      </c>
      <c r="N7" s="34"/>
    </row>
    <row r="8" spans="1:14" x14ac:dyDescent="0.25">
      <c r="A8" s="34" t="s">
        <v>164</v>
      </c>
      <c r="B8" s="39">
        <v>3840126.8</v>
      </c>
      <c r="C8" s="35">
        <v>52</v>
      </c>
      <c r="D8" s="39">
        <v>1592079.67</v>
      </c>
      <c r="E8" s="35">
        <v>51</v>
      </c>
      <c r="F8" s="34">
        <v>0</v>
      </c>
      <c r="G8" s="35">
        <v>0</v>
      </c>
      <c r="H8" s="39">
        <v>4772062.3</v>
      </c>
      <c r="I8" s="35">
        <v>57</v>
      </c>
      <c r="J8" s="39">
        <v>1561457.6</v>
      </c>
      <c r="K8" s="35">
        <v>57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50061758.200000003</v>
      </c>
      <c r="C9" s="35">
        <v>282</v>
      </c>
      <c r="D9" s="39">
        <v>18039121.600000001</v>
      </c>
      <c r="E9" s="35">
        <v>272</v>
      </c>
      <c r="F9" s="39">
        <v>603478.3333333336</v>
      </c>
      <c r="G9" s="35">
        <v>68</v>
      </c>
      <c r="H9" s="39">
        <v>48050245.530000001</v>
      </c>
      <c r="I9" s="35">
        <v>306</v>
      </c>
      <c r="J9" s="39">
        <v>16766809.15</v>
      </c>
      <c r="K9" s="35">
        <v>294</v>
      </c>
      <c r="L9" s="39">
        <v>938429.33333333326</v>
      </c>
      <c r="M9" s="36">
        <v>72</v>
      </c>
      <c r="N9" s="34"/>
    </row>
    <row r="10" spans="1:14" x14ac:dyDescent="0.25">
      <c r="A10" s="34" t="s">
        <v>166</v>
      </c>
      <c r="B10" s="39">
        <v>23693763.09</v>
      </c>
      <c r="C10" s="35">
        <v>171</v>
      </c>
      <c r="D10" s="39">
        <v>6556456.1600000001</v>
      </c>
      <c r="E10" s="35">
        <v>160</v>
      </c>
      <c r="F10" s="39">
        <v>147492.50000000003</v>
      </c>
      <c r="G10" s="35">
        <v>48</v>
      </c>
      <c r="H10" s="39">
        <v>23850694.43</v>
      </c>
      <c r="I10" s="35">
        <v>195</v>
      </c>
      <c r="J10" s="39">
        <v>6065955.8600000003</v>
      </c>
      <c r="K10" s="35">
        <v>184</v>
      </c>
      <c r="L10" s="39">
        <v>218010.83333333328</v>
      </c>
      <c r="M10" s="36">
        <v>59</v>
      </c>
      <c r="N10" s="34"/>
    </row>
    <row r="11" spans="1:14" x14ac:dyDescent="0.25">
      <c r="A11" s="34" t="s">
        <v>167</v>
      </c>
      <c r="B11" s="39">
        <v>65519991.25</v>
      </c>
      <c r="C11" s="35">
        <v>266</v>
      </c>
      <c r="D11" s="39">
        <v>19525623.960000001</v>
      </c>
      <c r="E11" s="35">
        <v>248</v>
      </c>
      <c r="F11" s="39">
        <v>533073.66666666686</v>
      </c>
      <c r="G11" s="35">
        <v>80</v>
      </c>
      <c r="H11" s="39">
        <v>63245645.170000002</v>
      </c>
      <c r="I11" s="35">
        <v>283</v>
      </c>
      <c r="J11" s="39">
        <v>15978264.949999999</v>
      </c>
      <c r="K11" s="35">
        <v>267</v>
      </c>
      <c r="L11" s="39">
        <v>543924.83333333337</v>
      </c>
      <c r="M11" s="36">
        <v>76</v>
      </c>
      <c r="N11" s="34"/>
    </row>
    <row r="12" spans="1:14" x14ac:dyDescent="0.25">
      <c r="A12" s="34" t="s">
        <v>168</v>
      </c>
      <c r="B12" s="39">
        <v>992398701.58000004</v>
      </c>
      <c r="C12" s="35">
        <v>5061</v>
      </c>
      <c r="D12" s="39">
        <v>232824928.40000001</v>
      </c>
      <c r="E12" s="35">
        <v>4061</v>
      </c>
      <c r="F12" s="39">
        <v>3626152.6666666665</v>
      </c>
      <c r="G12" s="35">
        <v>259</v>
      </c>
      <c r="H12" s="39">
        <v>876008952.75999999</v>
      </c>
      <c r="I12" s="35">
        <v>4438</v>
      </c>
      <c r="J12" s="39">
        <v>174937976.41999999</v>
      </c>
      <c r="K12" s="35">
        <v>3679</v>
      </c>
      <c r="L12" s="39">
        <v>4582228.666666667</v>
      </c>
      <c r="M12" s="36">
        <v>276</v>
      </c>
      <c r="N12" s="34"/>
    </row>
    <row r="13" spans="1:14" x14ac:dyDescent="0.25">
      <c r="A13" s="34" t="s">
        <v>169</v>
      </c>
      <c r="B13" s="39">
        <v>102843776.95</v>
      </c>
      <c r="C13" s="35">
        <v>551</v>
      </c>
      <c r="D13" s="39">
        <v>41464318.600000001</v>
      </c>
      <c r="E13" s="35">
        <v>520</v>
      </c>
      <c r="F13" s="39">
        <v>1536112.8333333337</v>
      </c>
      <c r="G13" s="35">
        <v>113</v>
      </c>
      <c r="H13" s="39">
        <v>108926167.05</v>
      </c>
      <c r="I13" s="35">
        <v>615</v>
      </c>
      <c r="J13" s="39">
        <v>39373906.329999998</v>
      </c>
      <c r="K13" s="35">
        <v>583</v>
      </c>
      <c r="L13" s="39">
        <v>1951835.4999999995</v>
      </c>
      <c r="M13" s="36">
        <v>129</v>
      </c>
      <c r="N13" s="34"/>
    </row>
    <row r="14" spans="1:14" x14ac:dyDescent="0.25">
      <c r="A14" s="34" t="s">
        <v>170</v>
      </c>
      <c r="B14" s="39">
        <v>192228149.16</v>
      </c>
      <c r="C14" s="35">
        <v>558</v>
      </c>
      <c r="D14" s="39">
        <v>38024162.189999998</v>
      </c>
      <c r="E14" s="35">
        <v>533</v>
      </c>
      <c r="F14" s="39">
        <v>3897755.5000000033</v>
      </c>
      <c r="G14" s="35">
        <v>134</v>
      </c>
      <c r="H14" s="39">
        <v>202888159.87</v>
      </c>
      <c r="I14" s="35">
        <v>626</v>
      </c>
      <c r="J14" s="39">
        <v>35962377.659999996</v>
      </c>
      <c r="K14" s="35">
        <v>592</v>
      </c>
      <c r="L14" s="39">
        <v>3386351.8333333335</v>
      </c>
      <c r="M14" s="36">
        <v>147</v>
      </c>
      <c r="N14" s="34"/>
    </row>
    <row r="15" spans="1:14" x14ac:dyDescent="0.25">
      <c r="A15" s="34" t="s">
        <v>171</v>
      </c>
      <c r="B15" s="39">
        <v>63523403.710000001</v>
      </c>
      <c r="C15" s="35">
        <v>412</v>
      </c>
      <c r="D15" s="39">
        <v>15721365.140000001</v>
      </c>
      <c r="E15" s="35">
        <v>381</v>
      </c>
      <c r="F15" s="39">
        <v>661928.83333333302</v>
      </c>
      <c r="G15" s="35">
        <v>102</v>
      </c>
      <c r="H15" s="39">
        <v>63729781.399999999</v>
      </c>
      <c r="I15" s="35">
        <v>469</v>
      </c>
      <c r="J15" s="39">
        <v>14736465.33</v>
      </c>
      <c r="K15" s="35">
        <v>439</v>
      </c>
      <c r="L15" s="39">
        <v>1000043.6666666673</v>
      </c>
      <c r="M15" s="36">
        <v>100</v>
      </c>
      <c r="N15" s="34"/>
    </row>
    <row r="16" spans="1:14" x14ac:dyDescent="0.25">
      <c r="A16" s="34" t="s">
        <v>172</v>
      </c>
      <c r="B16" s="34">
        <v>90256978.299999997</v>
      </c>
      <c r="C16" s="35">
        <v>461</v>
      </c>
      <c r="D16" s="34">
        <v>22160199.100000001</v>
      </c>
      <c r="E16" s="35">
        <v>431</v>
      </c>
      <c r="F16" s="34">
        <v>545172.33333333337</v>
      </c>
      <c r="G16" s="35">
        <v>127</v>
      </c>
      <c r="H16" s="34">
        <v>76541430.620000005</v>
      </c>
      <c r="I16" s="35">
        <v>520</v>
      </c>
      <c r="J16" s="34">
        <v>22846049.609999999</v>
      </c>
      <c r="K16" s="35">
        <v>483</v>
      </c>
      <c r="L16" s="34">
        <v>1088906.6666666667</v>
      </c>
      <c r="M16" s="36">
        <v>151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2020-10-01T15:56:54Z</dcterms:modified>
</cp:coreProperties>
</file>