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C77E0E3-6A1D-4995-8702-E60E1AB79E07}" xr6:coauthVersionLast="47" xr6:coauthVersionMax="47" xr10:uidLastSave="{00000000-0000-0000-0000-000000000000}"/>
  <bookViews>
    <workbookView xWindow="1260" yWindow="630" windowWidth="21360" windowHeight="13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J346" i="3"/>
  <c r="H346" i="3"/>
  <c r="G346" i="3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K342" i="3" s="1"/>
  <c r="G342" i="3"/>
  <c r="J342" i="3" s="1"/>
  <c r="F342" i="3"/>
  <c r="E342" i="3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J338" i="3" s="1"/>
  <c r="F338" i="3"/>
  <c r="E338" i="3"/>
  <c r="D338" i="3"/>
  <c r="C338" i="3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J336" i="3"/>
  <c r="H336" i="3"/>
  <c r="G336" i="3"/>
  <c r="F336" i="3"/>
  <c r="E336" i="3"/>
  <c r="D336" i="3"/>
  <c r="C336" i="3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J334" i="3" s="1"/>
  <c r="F334" i="3"/>
  <c r="E334" i="3"/>
  <c r="D334" i="3"/>
  <c r="C334" i="3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D331" i="3"/>
  <c r="J331" i="3" s="1"/>
  <c r="C331" i="3"/>
  <c r="B331" i="3"/>
  <c r="H330" i="3"/>
  <c r="K330" i="3" s="1"/>
  <c r="G330" i="3"/>
  <c r="J330" i="3" s="1"/>
  <c r="F330" i="3"/>
  <c r="E330" i="3"/>
  <c r="D330" i="3"/>
  <c r="C330" i="3"/>
  <c r="B330" i="3"/>
  <c r="I329" i="3"/>
  <c r="H329" i="3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D327" i="3"/>
  <c r="J327" i="3" s="1"/>
  <c r="C327" i="3"/>
  <c r="B327" i="3"/>
  <c r="H326" i="3"/>
  <c r="K326" i="3" s="1"/>
  <c r="G326" i="3"/>
  <c r="J326" i="3" s="1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I323" i="3" s="1"/>
  <c r="E323" i="3"/>
  <c r="D323" i="3"/>
  <c r="J323" i="3" s="1"/>
  <c r="C323" i="3"/>
  <c r="B323" i="3"/>
  <c r="J322" i="3"/>
  <c r="H322" i="3"/>
  <c r="K322" i="3" s="1"/>
  <c r="G322" i="3"/>
  <c r="F322" i="3"/>
  <c r="E322" i="3"/>
  <c r="D322" i="3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J318" i="3"/>
  <c r="H318" i="3"/>
  <c r="K318" i="3" s="1"/>
  <c r="G318" i="3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J314" i="3" s="1"/>
  <c r="F314" i="3"/>
  <c r="I314" i="3" s="1"/>
  <c r="E314" i="3"/>
  <c r="D314" i="3"/>
  <c r="C314" i="3"/>
  <c r="B314" i="3"/>
  <c r="I313" i="3"/>
  <c r="H313" i="3"/>
  <c r="K313" i="3" s="1"/>
  <c r="G313" i="3"/>
  <c r="F313" i="3"/>
  <c r="E313" i="3"/>
  <c r="D313" i="3"/>
  <c r="J313" i="3" s="1"/>
  <c r="C313" i="3"/>
  <c r="B313" i="3"/>
  <c r="K312" i="3"/>
  <c r="H312" i="3"/>
  <c r="G312" i="3"/>
  <c r="F312" i="3"/>
  <c r="E312" i="3"/>
  <c r="D312" i="3"/>
  <c r="J312" i="3" s="1"/>
  <c r="C312" i="3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B308" i="3"/>
  <c r="H307" i="3"/>
  <c r="G307" i="3"/>
  <c r="F307" i="3"/>
  <c r="I307" i="3" s="1"/>
  <c r="E307" i="3"/>
  <c r="K307" i="3" s="1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J304" i="3"/>
  <c r="H304" i="3"/>
  <c r="G304" i="3"/>
  <c r="F304" i="3"/>
  <c r="E304" i="3"/>
  <c r="D304" i="3"/>
  <c r="C304" i="3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E302" i="3"/>
  <c r="D302" i="3"/>
  <c r="C302" i="3"/>
  <c r="B302" i="3"/>
  <c r="J301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D291" i="3"/>
  <c r="J291" i="3" s="1"/>
  <c r="C291" i="3"/>
  <c r="B291" i="3"/>
  <c r="J290" i="3"/>
  <c r="H290" i="3"/>
  <c r="K290" i="3" s="1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J286" i="3"/>
  <c r="H286" i="3"/>
  <c r="K286" i="3" s="1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F280" i="3"/>
  <c r="E280" i="3"/>
  <c r="D280" i="3"/>
  <c r="J280" i="3" s="1"/>
  <c r="C280" i="3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J274" i="3" s="1"/>
  <c r="F274" i="3"/>
  <c r="E274" i="3"/>
  <c r="D274" i="3"/>
  <c r="C274" i="3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J272" i="3"/>
  <c r="H272" i="3"/>
  <c r="G272" i="3"/>
  <c r="F272" i="3"/>
  <c r="E272" i="3"/>
  <c r="D272" i="3"/>
  <c r="C272" i="3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J270" i="3" s="1"/>
  <c r="F270" i="3"/>
  <c r="E270" i="3"/>
  <c r="D270" i="3"/>
  <c r="C270" i="3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D267" i="3"/>
  <c r="J267" i="3" s="1"/>
  <c r="C267" i="3"/>
  <c r="B267" i="3"/>
  <c r="H266" i="3"/>
  <c r="K266" i="3" s="1"/>
  <c r="G266" i="3"/>
  <c r="J266" i="3" s="1"/>
  <c r="F266" i="3"/>
  <c r="E266" i="3"/>
  <c r="D266" i="3"/>
  <c r="C266" i="3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D263" i="3"/>
  <c r="J263" i="3" s="1"/>
  <c r="C263" i="3"/>
  <c r="B263" i="3"/>
  <c r="H262" i="3"/>
  <c r="K262" i="3" s="1"/>
  <c r="G262" i="3"/>
  <c r="J262" i="3" s="1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D259" i="3"/>
  <c r="J259" i="3" s="1"/>
  <c r="C259" i="3"/>
  <c r="B259" i="3"/>
  <c r="J258" i="3"/>
  <c r="H258" i="3"/>
  <c r="K258" i="3" s="1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J256" i="3" s="1"/>
  <c r="C256" i="3"/>
  <c r="B256" i="3"/>
  <c r="H255" i="3"/>
  <c r="G255" i="3"/>
  <c r="F255" i="3"/>
  <c r="I255" i="3" s="1"/>
  <c r="E255" i="3"/>
  <c r="K255" i="3" s="1"/>
  <c r="D255" i="3"/>
  <c r="J255" i="3" s="1"/>
  <c r="C255" i="3"/>
  <c r="B255" i="3"/>
  <c r="J254" i="3"/>
  <c r="H254" i="3"/>
  <c r="K254" i="3" s="1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F248" i="3"/>
  <c r="E248" i="3"/>
  <c r="D248" i="3"/>
  <c r="J248" i="3" s="1"/>
  <c r="C248" i="3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J242" i="3" s="1"/>
  <c r="F242" i="3"/>
  <c r="E242" i="3"/>
  <c r="D242" i="3"/>
  <c r="C242" i="3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J240" i="3"/>
  <c r="H240" i="3"/>
  <c r="G240" i="3"/>
  <c r="F240" i="3"/>
  <c r="E240" i="3"/>
  <c r="D240" i="3"/>
  <c r="C240" i="3"/>
  <c r="B240" i="3"/>
  <c r="H239" i="3"/>
  <c r="G239" i="3"/>
  <c r="F239" i="3"/>
  <c r="I239" i="3" s="1"/>
  <c r="E239" i="3"/>
  <c r="K239" i="3" s="1"/>
  <c r="D239" i="3"/>
  <c r="J239" i="3" s="1"/>
  <c r="C239" i="3"/>
  <c r="B239" i="3"/>
  <c r="J238" i="3"/>
  <c r="H238" i="3"/>
  <c r="K238" i="3" s="1"/>
  <c r="G238" i="3"/>
  <c r="F238" i="3"/>
  <c r="E238" i="3"/>
  <c r="D238" i="3"/>
  <c r="C238" i="3"/>
  <c r="B238" i="3"/>
  <c r="J237" i="3"/>
  <c r="I237" i="3"/>
  <c r="H237" i="3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D235" i="3"/>
  <c r="J235" i="3" s="1"/>
  <c r="C235" i="3"/>
  <c r="B235" i="3"/>
  <c r="H234" i="3"/>
  <c r="K234" i="3" s="1"/>
  <c r="G234" i="3"/>
  <c r="J234" i="3" s="1"/>
  <c r="F234" i="3"/>
  <c r="E234" i="3"/>
  <c r="D234" i="3"/>
  <c r="C234" i="3"/>
  <c r="B234" i="3"/>
  <c r="J233" i="3"/>
  <c r="I233" i="3"/>
  <c r="H233" i="3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D231" i="3"/>
  <c r="J231" i="3" s="1"/>
  <c r="C231" i="3"/>
  <c r="B231" i="3"/>
  <c r="H230" i="3"/>
  <c r="K230" i="3" s="1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I227" i="3" s="1"/>
  <c r="E227" i="3"/>
  <c r="D227" i="3"/>
  <c r="J227" i="3" s="1"/>
  <c r="C227" i="3"/>
  <c r="B227" i="3"/>
  <c r="J226" i="3"/>
  <c r="H226" i="3"/>
  <c r="K226" i="3" s="1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B224" i="3"/>
  <c r="H223" i="3"/>
  <c r="G223" i="3"/>
  <c r="F223" i="3"/>
  <c r="I223" i="3" s="1"/>
  <c r="E223" i="3"/>
  <c r="K223" i="3" s="1"/>
  <c r="D223" i="3"/>
  <c r="J223" i="3" s="1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F216" i="3"/>
  <c r="E216" i="3"/>
  <c r="D216" i="3"/>
  <c r="J216" i="3" s="1"/>
  <c r="C216" i="3"/>
  <c r="B216" i="3"/>
  <c r="H215" i="3"/>
  <c r="G215" i="3"/>
  <c r="F215" i="3"/>
  <c r="I215" i="3" s="1"/>
  <c r="E215" i="3"/>
  <c r="K215" i="3" s="1"/>
  <c r="D215" i="3"/>
  <c r="J215" i="3" s="1"/>
  <c r="C215" i="3"/>
  <c r="B215" i="3"/>
  <c r="H214" i="3"/>
  <c r="K214" i="3" s="1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B210" i="3"/>
  <c r="J209" i="3"/>
  <c r="I209" i="3"/>
  <c r="H209" i="3"/>
  <c r="G209" i="3"/>
  <c r="F209" i="3"/>
  <c r="E209" i="3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J202" i="3" s="1"/>
  <c r="F202" i="3"/>
  <c r="I202" i="3" s="1"/>
  <c r="E202" i="3"/>
  <c r="D202" i="3"/>
  <c r="C202" i="3"/>
  <c r="B202" i="3"/>
  <c r="J201" i="3"/>
  <c r="H201" i="3"/>
  <c r="K201" i="3" s="1"/>
  <c r="G201" i="3"/>
  <c r="F201" i="3"/>
  <c r="E201" i="3"/>
  <c r="D201" i="3"/>
  <c r="C201" i="3"/>
  <c r="I201" i="3" s="1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J196" i="3"/>
  <c r="H196" i="3"/>
  <c r="G196" i="3"/>
  <c r="F196" i="3"/>
  <c r="E196" i="3"/>
  <c r="K196" i="3" s="1"/>
  <c r="D196" i="3"/>
  <c r="C196" i="3"/>
  <c r="B196" i="3"/>
  <c r="I195" i="3"/>
  <c r="H195" i="3"/>
  <c r="G195" i="3"/>
  <c r="F195" i="3"/>
  <c r="E195" i="3"/>
  <c r="D195" i="3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H192" i="3"/>
  <c r="G192" i="3"/>
  <c r="F192" i="3"/>
  <c r="E192" i="3"/>
  <c r="K192" i="3" s="1"/>
  <c r="D192" i="3"/>
  <c r="J192" i="3" s="1"/>
  <c r="C192" i="3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J190" i="3" s="1"/>
  <c r="F190" i="3"/>
  <c r="I190" i="3" s="1"/>
  <c r="E190" i="3"/>
  <c r="D190" i="3"/>
  <c r="C190" i="3"/>
  <c r="B190" i="3"/>
  <c r="J189" i="3"/>
  <c r="I189" i="3"/>
  <c r="H189" i="3"/>
  <c r="K189" i="3" s="1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D187" i="3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K185" i="3"/>
  <c r="H185" i="3"/>
  <c r="G185" i="3"/>
  <c r="F185" i="3"/>
  <c r="E185" i="3"/>
  <c r="D185" i="3"/>
  <c r="J185" i="3" s="1"/>
  <c r="C185" i="3"/>
  <c r="I185" i="3" s="1"/>
  <c r="B185" i="3"/>
  <c r="H184" i="3"/>
  <c r="G184" i="3"/>
  <c r="F184" i="3"/>
  <c r="E184" i="3"/>
  <c r="K184" i="3" s="1"/>
  <c r="D184" i="3"/>
  <c r="C184" i="3"/>
  <c r="B184" i="3"/>
  <c r="H183" i="3"/>
  <c r="G183" i="3"/>
  <c r="J183" i="3" s="1"/>
  <c r="F183" i="3"/>
  <c r="I183" i="3" s="1"/>
  <c r="E183" i="3"/>
  <c r="K183" i="3" s="1"/>
  <c r="D183" i="3"/>
  <c r="C183" i="3"/>
  <c r="B183" i="3"/>
  <c r="I182" i="3"/>
  <c r="H182" i="3"/>
  <c r="K182" i="3" s="1"/>
  <c r="G182" i="3"/>
  <c r="J182" i="3" s="1"/>
  <c r="F182" i="3"/>
  <c r="E182" i="3"/>
  <c r="D182" i="3"/>
  <c r="C182" i="3"/>
  <c r="B182" i="3"/>
  <c r="K181" i="3"/>
  <c r="J181" i="3"/>
  <c r="I181" i="3"/>
  <c r="H181" i="3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I179" i="3"/>
  <c r="H179" i="3"/>
  <c r="G179" i="3"/>
  <c r="J179" i="3" s="1"/>
  <c r="F179" i="3"/>
  <c r="E179" i="3"/>
  <c r="K179" i="3" s="1"/>
  <c r="D179" i="3"/>
  <c r="C179" i="3"/>
  <c r="B179" i="3"/>
  <c r="K178" i="3"/>
  <c r="H178" i="3"/>
  <c r="G178" i="3"/>
  <c r="J178" i="3" s="1"/>
  <c r="F178" i="3"/>
  <c r="E178" i="3"/>
  <c r="D178" i="3"/>
  <c r="C178" i="3"/>
  <c r="I178" i="3" s="1"/>
  <c r="B178" i="3"/>
  <c r="J177" i="3"/>
  <c r="I177" i="3"/>
  <c r="H177" i="3"/>
  <c r="G177" i="3"/>
  <c r="F177" i="3"/>
  <c r="E177" i="3"/>
  <c r="K177" i="3" s="1"/>
  <c r="D177" i="3"/>
  <c r="C177" i="3"/>
  <c r="B177" i="3"/>
  <c r="H176" i="3"/>
  <c r="G176" i="3"/>
  <c r="F176" i="3"/>
  <c r="E176" i="3"/>
  <c r="K176" i="3" s="1"/>
  <c r="D176" i="3"/>
  <c r="C176" i="3"/>
  <c r="B176" i="3"/>
  <c r="H175" i="3"/>
  <c r="G175" i="3"/>
  <c r="J175" i="3" s="1"/>
  <c r="F175" i="3"/>
  <c r="I175" i="3" s="1"/>
  <c r="E175" i="3"/>
  <c r="K175" i="3" s="1"/>
  <c r="D175" i="3"/>
  <c r="C175" i="3"/>
  <c r="B175" i="3"/>
  <c r="I174" i="3"/>
  <c r="H174" i="3"/>
  <c r="K174" i="3" s="1"/>
  <c r="G174" i="3"/>
  <c r="J174" i="3" s="1"/>
  <c r="F174" i="3"/>
  <c r="E174" i="3"/>
  <c r="D174" i="3"/>
  <c r="C174" i="3"/>
  <c r="B174" i="3"/>
  <c r="K173" i="3"/>
  <c r="J173" i="3"/>
  <c r="I173" i="3"/>
  <c r="H173" i="3"/>
  <c r="G173" i="3"/>
  <c r="F173" i="3"/>
  <c r="E173" i="3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H168" i="3"/>
  <c r="G168" i="3"/>
  <c r="F168" i="3"/>
  <c r="E168" i="3"/>
  <c r="K168" i="3" s="1"/>
  <c r="D168" i="3"/>
  <c r="C168" i="3"/>
  <c r="B168" i="3"/>
  <c r="H167" i="3"/>
  <c r="G167" i="3"/>
  <c r="J167" i="3" s="1"/>
  <c r="F167" i="3"/>
  <c r="I167" i="3" s="1"/>
  <c r="E167" i="3"/>
  <c r="K167" i="3" s="1"/>
  <c r="D167" i="3"/>
  <c r="C167" i="3"/>
  <c r="B167" i="3"/>
  <c r="I166" i="3"/>
  <c r="H166" i="3"/>
  <c r="K166" i="3" s="1"/>
  <c r="G166" i="3"/>
  <c r="J166" i="3" s="1"/>
  <c r="F166" i="3"/>
  <c r="E166" i="3"/>
  <c r="D166" i="3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I163" i="3"/>
  <c r="H163" i="3"/>
  <c r="G163" i="3"/>
  <c r="J163" i="3" s="1"/>
  <c r="F163" i="3"/>
  <c r="E163" i="3"/>
  <c r="K163" i="3" s="1"/>
  <c r="D163" i="3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J161" i="3"/>
  <c r="I161" i="3"/>
  <c r="H161" i="3"/>
  <c r="G161" i="3"/>
  <c r="F161" i="3"/>
  <c r="E161" i="3"/>
  <c r="K161" i="3" s="1"/>
  <c r="D161" i="3"/>
  <c r="C161" i="3"/>
  <c r="B161" i="3"/>
  <c r="H160" i="3"/>
  <c r="G160" i="3"/>
  <c r="F160" i="3"/>
  <c r="E160" i="3"/>
  <c r="K160" i="3" s="1"/>
  <c r="D160" i="3"/>
  <c r="C160" i="3"/>
  <c r="B160" i="3"/>
  <c r="H159" i="3"/>
  <c r="G159" i="3"/>
  <c r="J159" i="3" s="1"/>
  <c r="F159" i="3"/>
  <c r="I159" i="3" s="1"/>
  <c r="E159" i="3"/>
  <c r="K159" i="3" s="1"/>
  <c r="D159" i="3"/>
  <c r="C159" i="3"/>
  <c r="B159" i="3"/>
  <c r="I158" i="3"/>
  <c r="H158" i="3"/>
  <c r="K158" i="3" s="1"/>
  <c r="G158" i="3"/>
  <c r="J158" i="3" s="1"/>
  <c r="F158" i="3"/>
  <c r="E158" i="3"/>
  <c r="D158" i="3"/>
  <c r="C158" i="3"/>
  <c r="B158" i="3"/>
  <c r="K157" i="3"/>
  <c r="J157" i="3"/>
  <c r="I157" i="3"/>
  <c r="H157" i="3"/>
  <c r="G157" i="3"/>
  <c r="F157" i="3"/>
  <c r="E157" i="3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I155" i="3"/>
  <c r="H155" i="3"/>
  <c r="G155" i="3"/>
  <c r="J155" i="3" s="1"/>
  <c r="F155" i="3"/>
  <c r="E155" i="3"/>
  <c r="K155" i="3" s="1"/>
  <c r="D155" i="3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J153" i="3"/>
  <c r="I153" i="3"/>
  <c r="H153" i="3"/>
  <c r="G153" i="3"/>
  <c r="F153" i="3"/>
  <c r="E153" i="3"/>
  <c r="K153" i="3" s="1"/>
  <c r="D153" i="3"/>
  <c r="C153" i="3"/>
  <c r="B153" i="3"/>
  <c r="H152" i="3"/>
  <c r="G152" i="3"/>
  <c r="F152" i="3"/>
  <c r="E152" i="3"/>
  <c r="K152" i="3" s="1"/>
  <c r="D152" i="3"/>
  <c r="C152" i="3"/>
  <c r="B152" i="3"/>
  <c r="H151" i="3"/>
  <c r="G151" i="3"/>
  <c r="J151" i="3" s="1"/>
  <c r="F151" i="3"/>
  <c r="I151" i="3" s="1"/>
  <c r="E151" i="3"/>
  <c r="K151" i="3" s="1"/>
  <c r="D151" i="3"/>
  <c r="C151" i="3"/>
  <c r="B151" i="3"/>
  <c r="I150" i="3"/>
  <c r="H150" i="3"/>
  <c r="K150" i="3" s="1"/>
  <c r="G150" i="3"/>
  <c r="J150" i="3" s="1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K148" i="3"/>
  <c r="H148" i="3"/>
  <c r="G148" i="3"/>
  <c r="F148" i="3"/>
  <c r="E148" i="3"/>
  <c r="D148" i="3"/>
  <c r="J148" i="3" s="1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I146" i="3"/>
  <c r="H146" i="3"/>
  <c r="K146" i="3" s="1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H144" i="3"/>
  <c r="K144" i="3" s="1"/>
  <c r="G144" i="3"/>
  <c r="F144" i="3"/>
  <c r="E144" i="3"/>
  <c r="D144" i="3"/>
  <c r="C144" i="3"/>
  <c r="B144" i="3"/>
  <c r="I143" i="3"/>
  <c r="H143" i="3"/>
  <c r="G143" i="3"/>
  <c r="J143" i="3" s="1"/>
  <c r="F143" i="3"/>
  <c r="E143" i="3"/>
  <c r="D143" i="3"/>
  <c r="C143" i="3"/>
  <c r="B143" i="3"/>
  <c r="K142" i="3"/>
  <c r="J142" i="3"/>
  <c r="I142" i="3"/>
  <c r="H142" i="3"/>
  <c r="G142" i="3"/>
  <c r="F142" i="3"/>
  <c r="E142" i="3"/>
  <c r="D142" i="3"/>
  <c r="C142" i="3"/>
  <c r="B142" i="3"/>
  <c r="H141" i="3"/>
  <c r="G141" i="3"/>
  <c r="F141" i="3"/>
  <c r="E141" i="3"/>
  <c r="K141" i="3" s="1"/>
  <c r="D141" i="3"/>
  <c r="J141" i="3" s="1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J139" i="3" s="1"/>
  <c r="F139" i="3"/>
  <c r="I139" i="3" s="1"/>
  <c r="E139" i="3"/>
  <c r="K139" i="3" s="1"/>
  <c r="D139" i="3"/>
  <c r="C139" i="3"/>
  <c r="B139" i="3"/>
  <c r="H138" i="3"/>
  <c r="K138" i="3" s="1"/>
  <c r="G138" i="3"/>
  <c r="J138" i="3" s="1"/>
  <c r="F138" i="3"/>
  <c r="E138" i="3"/>
  <c r="D138" i="3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H132" i="3"/>
  <c r="G132" i="3"/>
  <c r="F132" i="3"/>
  <c r="E132" i="3"/>
  <c r="K132" i="3" s="1"/>
  <c r="D132" i="3"/>
  <c r="C132" i="3"/>
  <c r="B132" i="3"/>
  <c r="H131" i="3"/>
  <c r="G131" i="3"/>
  <c r="J131" i="3" s="1"/>
  <c r="F131" i="3"/>
  <c r="I131" i="3" s="1"/>
  <c r="E131" i="3"/>
  <c r="D131" i="3"/>
  <c r="C131" i="3"/>
  <c r="B131" i="3"/>
  <c r="J130" i="3"/>
  <c r="I130" i="3"/>
  <c r="H130" i="3"/>
  <c r="K130" i="3" s="1"/>
  <c r="G130" i="3"/>
  <c r="F130" i="3"/>
  <c r="E130" i="3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J127" i="3" s="1"/>
  <c r="F127" i="3"/>
  <c r="I127" i="3" s="1"/>
  <c r="E127" i="3"/>
  <c r="K127" i="3" s="1"/>
  <c r="D127" i="3"/>
  <c r="C127" i="3"/>
  <c r="B127" i="3"/>
  <c r="I126" i="3"/>
  <c r="H126" i="3"/>
  <c r="K126" i="3" s="1"/>
  <c r="G126" i="3"/>
  <c r="J126" i="3" s="1"/>
  <c r="F126" i="3"/>
  <c r="E126" i="3"/>
  <c r="D126" i="3"/>
  <c r="C126" i="3"/>
  <c r="B126" i="3"/>
  <c r="K125" i="3"/>
  <c r="I125" i="3"/>
  <c r="H125" i="3"/>
  <c r="G125" i="3"/>
  <c r="F125" i="3"/>
  <c r="E125" i="3"/>
  <c r="D125" i="3"/>
  <c r="J125" i="3" s="1"/>
  <c r="C125" i="3"/>
  <c r="B125" i="3"/>
  <c r="K124" i="3"/>
  <c r="H124" i="3"/>
  <c r="G124" i="3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G120" i="3"/>
  <c r="F120" i="3"/>
  <c r="E120" i="3"/>
  <c r="K120" i="3" s="1"/>
  <c r="D120" i="3"/>
  <c r="J120" i="3" s="1"/>
  <c r="C120" i="3"/>
  <c r="B120" i="3"/>
  <c r="H119" i="3"/>
  <c r="G119" i="3"/>
  <c r="J119" i="3" s="1"/>
  <c r="F119" i="3"/>
  <c r="I119" i="3" s="1"/>
  <c r="E119" i="3"/>
  <c r="K119" i="3" s="1"/>
  <c r="D119" i="3"/>
  <c r="C119" i="3"/>
  <c r="B119" i="3"/>
  <c r="I118" i="3"/>
  <c r="H118" i="3"/>
  <c r="K118" i="3" s="1"/>
  <c r="G118" i="3"/>
  <c r="F118" i="3"/>
  <c r="E118" i="3"/>
  <c r="D118" i="3"/>
  <c r="J118" i="3" s="1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K116" i="3"/>
  <c r="H116" i="3"/>
  <c r="G116" i="3"/>
  <c r="F116" i="3"/>
  <c r="E116" i="3"/>
  <c r="D116" i="3"/>
  <c r="J116" i="3" s="1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I114" i="3"/>
  <c r="H114" i="3"/>
  <c r="K114" i="3" s="1"/>
  <c r="G114" i="3"/>
  <c r="F114" i="3"/>
  <c r="E114" i="3"/>
  <c r="D114" i="3"/>
  <c r="J114" i="3" s="1"/>
  <c r="C114" i="3"/>
  <c r="B114" i="3"/>
  <c r="K113" i="3"/>
  <c r="J113" i="3"/>
  <c r="H113" i="3"/>
  <c r="G113" i="3"/>
  <c r="F113" i="3"/>
  <c r="E113" i="3"/>
  <c r="D113" i="3"/>
  <c r="C113" i="3"/>
  <c r="B113" i="3"/>
  <c r="H112" i="3"/>
  <c r="K112" i="3" s="1"/>
  <c r="G112" i="3"/>
  <c r="F112" i="3"/>
  <c r="E112" i="3"/>
  <c r="D112" i="3"/>
  <c r="C112" i="3"/>
  <c r="B112" i="3"/>
  <c r="I111" i="3"/>
  <c r="H111" i="3"/>
  <c r="G111" i="3"/>
  <c r="J111" i="3" s="1"/>
  <c r="F111" i="3"/>
  <c r="E111" i="3"/>
  <c r="D111" i="3"/>
  <c r="C111" i="3"/>
  <c r="B111" i="3"/>
  <c r="K110" i="3"/>
  <c r="J110" i="3"/>
  <c r="I110" i="3"/>
  <c r="H110" i="3"/>
  <c r="G110" i="3"/>
  <c r="F110" i="3"/>
  <c r="E110" i="3"/>
  <c r="D110" i="3"/>
  <c r="C110" i="3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J107" i="3" s="1"/>
  <c r="F107" i="3"/>
  <c r="I107" i="3" s="1"/>
  <c r="E107" i="3"/>
  <c r="K107" i="3" s="1"/>
  <c r="D107" i="3"/>
  <c r="C107" i="3"/>
  <c r="B107" i="3"/>
  <c r="H106" i="3"/>
  <c r="K106" i="3" s="1"/>
  <c r="G106" i="3"/>
  <c r="J106" i="3" s="1"/>
  <c r="F106" i="3"/>
  <c r="E106" i="3"/>
  <c r="D106" i="3"/>
  <c r="C106" i="3"/>
  <c r="I106" i="3" s="1"/>
  <c r="B106" i="3"/>
  <c r="J105" i="3"/>
  <c r="I105" i="3"/>
  <c r="H105" i="3"/>
  <c r="G105" i="3"/>
  <c r="F105" i="3"/>
  <c r="E105" i="3"/>
  <c r="K105" i="3" s="1"/>
  <c r="D105" i="3"/>
  <c r="C105" i="3"/>
  <c r="B105" i="3"/>
  <c r="H104" i="3"/>
  <c r="K104" i="3" s="1"/>
  <c r="G104" i="3"/>
  <c r="F104" i="3"/>
  <c r="E104" i="3"/>
  <c r="D104" i="3"/>
  <c r="J104" i="3" s="1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H100" i="3"/>
  <c r="G100" i="3"/>
  <c r="F100" i="3"/>
  <c r="E100" i="3"/>
  <c r="K100" i="3" s="1"/>
  <c r="D100" i="3"/>
  <c r="C100" i="3"/>
  <c r="B100" i="3"/>
  <c r="H99" i="3"/>
  <c r="G99" i="3"/>
  <c r="J99" i="3" s="1"/>
  <c r="F99" i="3"/>
  <c r="I99" i="3" s="1"/>
  <c r="E99" i="3"/>
  <c r="D99" i="3"/>
  <c r="C99" i="3"/>
  <c r="B99" i="3"/>
  <c r="J98" i="3"/>
  <c r="I98" i="3"/>
  <c r="H98" i="3"/>
  <c r="K98" i="3" s="1"/>
  <c r="G98" i="3"/>
  <c r="F98" i="3"/>
  <c r="E98" i="3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H96" i="3"/>
  <c r="G96" i="3"/>
  <c r="F96" i="3"/>
  <c r="E96" i="3"/>
  <c r="K96" i="3" s="1"/>
  <c r="D96" i="3"/>
  <c r="J96" i="3" s="1"/>
  <c r="C96" i="3"/>
  <c r="I96" i="3" s="1"/>
  <c r="B96" i="3"/>
  <c r="H95" i="3"/>
  <c r="G95" i="3"/>
  <c r="F95" i="3"/>
  <c r="I95" i="3" s="1"/>
  <c r="E95" i="3"/>
  <c r="K95" i="3" s="1"/>
  <c r="D95" i="3"/>
  <c r="J95" i="3" s="1"/>
  <c r="C95" i="3"/>
  <c r="B95" i="3"/>
  <c r="H94" i="3"/>
  <c r="K94" i="3" s="1"/>
  <c r="G94" i="3"/>
  <c r="J94" i="3" s="1"/>
  <c r="F94" i="3"/>
  <c r="E94" i="3"/>
  <c r="D94" i="3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F91" i="3"/>
  <c r="I91" i="3" s="1"/>
  <c r="E91" i="3"/>
  <c r="K91" i="3" s="1"/>
  <c r="D91" i="3"/>
  <c r="J91" i="3" s="1"/>
  <c r="C91" i="3"/>
  <c r="B91" i="3"/>
  <c r="H90" i="3"/>
  <c r="K90" i="3" s="1"/>
  <c r="G90" i="3"/>
  <c r="J90" i="3" s="1"/>
  <c r="F90" i="3"/>
  <c r="E90" i="3"/>
  <c r="D90" i="3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K86" i="3" s="1"/>
  <c r="G86" i="3"/>
  <c r="J86" i="3" s="1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F83" i="3"/>
  <c r="I83" i="3" s="1"/>
  <c r="E83" i="3"/>
  <c r="K83" i="3" s="1"/>
  <c r="D83" i="3"/>
  <c r="J83" i="3" s="1"/>
  <c r="C83" i="3"/>
  <c r="B83" i="3"/>
  <c r="H82" i="3"/>
  <c r="K82" i="3" s="1"/>
  <c r="G82" i="3"/>
  <c r="J82" i="3" s="1"/>
  <c r="F82" i="3"/>
  <c r="E82" i="3"/>
  <c r="D82" i="3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I79" i="3" s="1"/>
  <c r="E79" i="3"/>
  <c r="K79" i="3" s="1"/>
  <c r="D79" i="3"/>
  <c r="J79" i="3" s="1"/>
  <c r="C79" i="3"/>
  <c r="B79" i="3"/>
  <c r="H78" i="3"/>
  <c r="K78" i="3" s="1"/>
  <c r="G78" i="3"/>
  <c r="J78" i="3" s="1"/>
  <c r="F78" i="3"/>
  <c r="E78" i="3"/>
  <c r="D78" i="3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F75" i="3"/>
  <c r="I75" i="3" s="1"/>
  <c r="E75" i="3"/>
  <c r="K75" i="3" s="1"/>
  <c r="D75" i="3"/>
  <c r="J75" i="3" s="1"/>
  <c r="C75" i="3"/>
  <c r="B75" i="3"/>
  <c r="H74" i="3"/>
  <c r="K74" i="3" s="1"/>
  <c r="G74" i="3"/>
  <c r="J74" i="3" s="1"/>
  <c r="F74" i="3"/>
  <c r="E74" i="3"/>
  <c r="D74" i="3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H70" i="3"/>
  <c r="K70" i="3" s="1"/>
  <c r="G70" i="3"/>
  <c r="J70" i="3" s="1"/>
  <c r="F70" i="3"/>
  <c r="E70" i="3"/>
  <c r="D70" i="3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F67" i="3"/>
  <c r="I67" i="3" s="1"/>
  <c r="E67" i="3"/>
  <c r="K67" i="3" s="1"/>
  <c r="D67" i="3"/>
  <c r="J67" i="3" s="1"/>
  <c r="C67" i="3"/>
  <c r="B67" i="3"/>
  <c r="H66" i="3"/>
  <c r="K66" i="3" s="1"/>
  <c r="G66" i="3"/>
  <c r="J66" i="3" s="1"/>
  <c r="F66" i="3"/>
  <c r="E66" i="3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F63" i="3"/>
  <c r="I63" i="3" s="1"/>
  <c r="E63" i="3"/>
  <c r="K63" i="3" s="1"/>
  <c r="D63" i="3"/>
  <c r="J63" i="3" s="1"/>
  <c r="C63" i="3"/>
  <c r="B63" i="3"/>
  <c r="H62" i="3"/>
  <c r="K62" i="3" s="1"/>
  <c r="G62" i="3"/>
  <c r="J62" i="3" s="1"/>
  <c r="F62" i="3"/>
  <c r="E62" i="3"/>
  <c r="D62" i="3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F59" i="3"/>
  <c r="I59" i="3" s="1"/>
  <c r="E59" i="3"/>
  <c r="K59" i="3" s="1"/>
  <c r="D59" i="3"/>
  <c r="J59" i="3" s="1"/>
  <c r="C59" i="3"/>
  <c r="B59" i="3"/>
  <c r="H58" i="3"/>
  <c r="K58" i="3" s="1"/>
  <c r="G58" i="3"/>
  <c r="J58" i="3" s="1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K54" i="3" s="1"/>
  <c r="G54" i="3"/>
  <c r="J54" i="3" s="1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I51" i="3" s="1"/>
  <c r="E51" i="3"/>
  <c r="K51" i="3" s="1"/>
  <c r="D51" i="3"/>
  <c r="J51" i="3" s="1"/>
  <c r="C51" i="3"/>
  <c r="B51" i="3"/>
  <c r="J50" i="3"/>
  <c r="H50" i="3"/>
  <c r="K50" i="3" s="1"/>
  <c r="G50" i="3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F48" i="3"/>
  <c r="E48" i="3"/>
  <c r="D48" i="3"/>
  <c r="J48" i="3" s="1"/>
  <c r="C48" i="3"/>
  <c r="B48" i="3"/>
  <c r="H47" i="3"/>
  <c r="G47" i="3"/>
  <c r="F47" i="3"/>
  <c r="I47" i="3" s="1"/>
  <c r="E47" i="3"/>
  <c r="K47" i="3" s="1"/>
  <c r="D47" i="3"/>
  <c r="J47" i="3" s="1"/>
  <c r="C47" i="3"/>
  <c r="B47" i="3"/>
  <c r="J46" i="3"/>
  <c r="H46" i="3"/>
  <c r="K46" i="3" s="1"/>
  <c r="G46" i="3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F44" i="3"/>
  <c r="E44" i="3"/>
  <c r="D44" i="3"/>
  <c r="J44" i="3" s="1"/>
  <c r="C44" i="3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K42" i="3" s="1"/>
  <c r="G42" i="3"/>
  <c r="J42" i="3" s="1"/>
  <c r="F42" i="3"/>
  <c r="E42" i="3"/>
  <c r="D42" i="3"/>
  <c r="C42" i="3"/>
  <c r="B42" i="3"/>
  <c r="I41" i="3"/>
  <c r="H41" i="3"/>
  <c r="G41" i="3"/>
  <c r="F41" i="3"/>
  <c r="E41" i="3"/>
  <c r="K41" i="3" s="1"/>
  <c r="D41" i="3"/>
  <c r="J41" i="3" s="1"/>
  <c r="C41" i="3"/>
  <c r="B41" i="3"/>
  <c r="K40" i="3"/>
  <c r="J40" i="3"/>
  <c r="H40" i="3"/>
  <c r="G40" i="3"/>
  <c r="F40" i="3"/>
  <c r="E40" i="3"/>
  <c r="D40" i="3"/>
  <c r="C40" i="3"/>
  <c r="B40" i="3"/>
  <c r="H39" i="3"/>
  <c r="G39" i="3"/>
  <c r="F39" i="3"/>
  <c r="I39" i="3" s="1"/>
  <c r="E39" i="3"/>
  <c r="K39" i="3" s="1"/>
  <c r="D39" i="3"/>
  <c r="J39" i="3" s="1"/>
  <c r="C39" i="3"/>
  <c r="B39" i="3"/>
  <c r="H38" i="3"/>
  <c r="K38" i="3" s="1"/>
  <c r="G38" i="3"/>
  <c r="J38" i="3" s="1"/>
  <c r="F38" i="3"/>
  <c r="E38" i="3"/>
  <c r="D38" i="3"/>
  <c r="C38" i="3"/>
  <c r="B38" i="3"/>
  <c r="I37" i="3"/>
  <c r="H37" i="3"/>
  <c r="G37" i="3"/>
  <c r="F37" i="3"/>
  <c r="E37" i="3"/>
  <c r="D37" i="3"/>
  <c r="J37" i="3" s="1"/>
  <c r="C37" i="3"/>
  <c r="B37" i="3"/>
  <c r="K36" i="3"/>
  <c r="J36" i="3"/>
  <c r="H36" i="3"/>
  <c r="G36" i="3"/>
  <c r="F36" i="3"/>
  <c r="E36" i="3"/>
  <c r="D36" i="3"/>
  <c r="C36" i="3"/>
  <c r="B36" i="3"/>
  <c r="H35" i="3"/>
  <c r="G35" i="3"/>
  <c r="F35" i="3"/>
  <c r="I35" i="3" s="1"/>
  <c r="E35" i="3"/>
  <c r="D35" i="3"/>
  <c r="J35" i="3" s="1"/>
  <c r="C35" i="3"/>
  <c r="B35" i="3"/>
  <c r="J34" i="3"/>
  <c r="H34" i="3"/>
  <c r="K34" i="3" s="1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I31" i="3" s="1"/>
  <c r="E31" i="3"/>
  <c r="D31" i="3"/>
  <c r="J31" i="3" s="1"/>
  <c r="C31" i="3"/>
  <c r="B31" i="3"/>
  <c r="J30" i="3"/>
  <c r="H30" i="3"/>
  <c r="K30" i="3" s="1"/>
  <c r="G30" i="3"/>
  <c r="F30" i="3"/>
  <c r="E30" i="3"/>
  <c r="D30" i="3"/>
  <c r="C30" i="3"/>
  <c r="B30" i="3"/>
  <c r="J29" i="3"/>
  <c r="I29" i="3"/>
  <c r="H29" i="3"/>
  <c r="G29" i="3"/>
  <c r="F29" i="3"/>
  <c r="E29" i="3"/>
  <c r="D29" i="3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I27" i="3" s="1"/>
  <c r="E27" i="3"/>
  <c r="D27" i="3"/>
  <c r="J27" i="3" s="1"/>
  <c r="C27" i="3"/>
  <c r="B27" i="3"/>
  <c r="J26" i="3"/>
  <c r="H26" i="3"/>
  <c r="K26" i="3" s="1"/>
  <c r="G26" i="3"/>
  <c r="F26" i="3"/>
  <c r="E26" i="3"/>
  <c r="D26" i="3"/>
  <c r="C26" i="3"/>
  <c r="I26" i="3" s="1"/>
  <c r="B26" i="3"/>
  <c r="I25" i="3"/>
  <c r="H25" i="3"/>
  <c r="G25" i="3"/>
  <c r="F25" i="3"/>
  <c r="E25" i="3"/>
  <c r="D25" i="3"/>
  <c r="J25" i="3" s="1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I23" i="3" s="1"/>
  <c r="E23" i="3"/>
  <c r="D23" i="3"/>
  <c r="J23" i="3" s="1"/>
  <c r="C23" i="3"/>
  <c r="B23" i="3"/>
  <c r="J22" i="3"/>
  <c r="H22" i="3"/>
  <c r="K22" i="3" s="1"/>
  <c r="G22" i="3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J18" i="3"/>
  <c r="H18" i="3"/>
  <c r="K18" i="3" s="1"/>
  <c r="G18" i="3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F16" i="3"/>
  <c r="E16" i="3"/>
  <c r="D16" i="3"/>
  <c r="J16" i="3" s="1"/>
  <c r="C16" i="3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K14" i="3" s="1"/>
  <c r="G14" i="3"/>
  <c r="J14" i="3" s="1"/>
  <c r="F14" i="3"/>
  <c r="E14" i="3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H12" i="3"/>
  <c r="G12" i="3"/>
  <c r="F12" i="3"/>
  <c r="E12" i="3"/>
  <c r="D12" i="3"/>
  <c r="J12" i="3" s="1"/>
  <c r="C12" i="3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J10" i="3" s="1"/>
  <c r="F10" i="3"/>
  <c r="E10" i="3"/>
  <c r="D10" i="3"/>
  <c r="C10" i="3"/>
  <c r="B10" i="3"/>
  <c r="I9" i="3"/>
  <c r="H9" i="3"/>
  <c r="G9" i="3"/>
  <c r="F9" i="3"/>
  <c r="E9" i="3"/>
  <c r="K9" i="3" s="1"/>
  <c r="D9" i="3"/>
  <c r="J9" i="3" s="1"/>
  <c r="C9" i="3"/>
  <c r="B9" i="3"/>
  <c r="K8" i="3"/>
  <c r="J8" i="3"/>
  <c r="H8" i="3"/>
  <c r="G8" i="3"/>
  <c r="F8" i="3"/>
  <c r="E8" i="3"/>
  <c r="D8" i="3"/>
  <c r="C8" i="3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J6" i="3" s="1"/>
  <c r="F6" i="3"/>
  <c r="E6" i="3"/>
  <c r="D6" i="3"/>
  <c r="C6" i="3"/>
  <c r="B6" i="3"/>
  <c r="F4" i="3"/>
  <c r="C4" i="3"/>
  <c r="I2" i="3"/>
  <c r="G2" i="3"/>
  <c r="H227" i="2"/>
  <c r="G227" i="2"/>
  <c r="F227" i="2"/>
  <c r="I227" i="2" s="1"/>
  <c r="E227" i="2"/>
  <c r="D227" i="2"/>
  <c r="C227" i="2"/>
  <c r="B227" i="2"/>
  <c r="J226" i="2"/>
  <c r="I226" i="2"/>
  <c r="H226" i="2"/>
  <c r="K226" i="2" s="1"/>
  <c r="G226" i="2"/>
  <c r="F226" i="2"/>
  <c r="E226" i="2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H224" i="2"/>
  <c r="G224" i="2"/>
  <c r="F224" i="2"/>
  <c r="E224" i="2"/>
  <c r="K224" i="2" s="1"/>
  <c r="D224" i="2"/>
  <c r="J224" i="2" s="1"/>
  <c r="C224" i="2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J222" i="2" s="1"/>
  <c r="F222" i="2"/>
  <c r="I222" i="2" s="1"/>
  <c r="E222" i="2"/>
  <c r="D222" i="2"/>
  <c r="C222" i="2"/>
  <c r="B222" i="2"/>
  <c r="J221" i="2"/>
  <c r="I221" i="2"/>
  <c r="H221" i="2"/>
  <c r="K221" i="2" s="1"/>
  <c r="G221" i="2"/>
  <c r="F221" i="2"/>
  <c r="E221" i="2"/>
  <c r="D221" i="2"/>
  <c r="C221" i="2"/>
  <c r="B221" i="2"/>
  <c r="K220" i="2"/>
  <c r="J220" i="2"/>
  <c r="H220" i="2"/>
  <c r="G220" i="2"/>
  <c r="F220" i="2"/>
  <c r="E220" i="2"/>
  <c r="D220" i="2"/>
  <c r="C220" i="2"/>
  <c r="B220" i="2"/>
  <c r="H219" i="2"/>
  <c r="G219" i="2"/>
  <c r="F219" i="2"/>
  <c r="I219" i="2" s="1"/>
  <c r="E219" i="2"/>
  <c r="D219" i="2"/>
  <c r="C219" i="2"/>
  <c r="B219" i="2"/>
  <c r="I218" i="2"/>
  <c r="H218" i="2"/>
  <c r="K218" i="2" s="1"/>
  <c r="G218" i="2"/>
  <c r="J218" i="2" s="1"/>
  <c r="F218" i="2"/>
  <c r="E218" i="2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I215" i="2" s="1"/>
  <c r="E215" i="2"/>
  <c r="D215" i="2"/>
  <c r="J215" i="2" s="1"/>
  <c r="C215" i="2"/>
  <c r="B215" i="2"/>
  <c r="J214" i="2"/>
  <c r="I214" i="2"/>
  <c r="H214" i="2"/>
  <c r="K214" i="2" s="1"/>
  <c r="G214" i="2"/>
  <c r="F214" i="2"/>
  <c r="E214" i="2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F212" i="2"/>
  <c r="E212" i="2"/>
  <c r="K212" i="2" s="1"/>
  <c r="D212" i="2"/>
  <c r="J212" i="2" s="1"/>
  <c r="C212" i="2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J210" i="2" s="1"/>
  <c r="F210" i="2"/>
  <c r="I210" i="2" s="1"/>
  <c r="E210" i="2"/>
  <c r="D210" i="2"/>
  <c r="C210" i="2"/>
  <c r="B210" i="2"/>
  <c r="J209" i="2"/>
  <c r="I209" i="2"/>
  <c r="H209" i="2"/>
  <c r="K209" i="2" s="1"/>
  <c r="G209" i="2"/>
  <c r="F209" i="2"/>
  <c r="E209" i="2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I207" i="2" s="1"/>
  <c r="E207" i="2"/>
  <c r="D207" i="2"/>
  <c r="C207" i="2"/>
  <c r="B207" i="2"/>
  <c r="J206" i="2"/>
  <c r="I206" i="2"/>
  <c r="H206" i="2"/>
  <c r="K206" i="2" s="1"/>
  <c r="G206" i="2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J202" i="2"/>
  <c r="H202" i="2"/>
  <c r="K202" i="2" s="1"/>
  <c r="G202" i="2"/>
  <c r="F202" i="2"/>
  <c r="I202" i="2" s="1"/>
  <c r="E202" i="2"/>
  <c r="D202" i="2"/>
  <c r="C202" i="2"/>
  <c r="B202" i="2"/>
  <c r="I201" i="2"/>
  <c r="H201" i="2"/>
  <c r="K201" i="2" s="1"/>
  <c r="G201" i="2"/>
  <c r="F201" i="2"/>
  <c r="E201" i="2"/>
  <c r="D201" i="2"/>
  <c r="J201" i="2" s="1"/>
  <c r="C201" i="2"/>
  <c r="B201" i="2"/>
  <c r="J200" i="2"/>
  <c r="H200" i="2"/>
  <c r="G200" i="2"/>
  <c r="F200" i="2"/>
  <c r="E200" i="2"/>
  <c r="K200" i="2" s="1"/>
  <c r="D200" i="2"/>
  <c r="C200" i="2"/>
  <c r="B200" i="2"/>
  <c r="H199" i="2"/>
  <c r="G199" i="2"/>
  <c r="F199" i="2"/>
  <c r="I199" i="2" s="1"/>
  <c r="E199" i="2"/>
  <c r="D199" i="2"/>
  <c r="C199" i="2"/>
  <c r="B199" i="2"/>
  <c r="I198" i="2"/>
  <c r="H198" i="2"/>
  <c r="K198" i="2" s="1"/>
  <c r="G198" i="2"/>
  <c r="J198" i="2" s="1"/>
  <c r="F198" i="2"/>
  <c r="E198" i="2"/>
  <c r="D198" i="2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G195" i="2"/>
  <c r="F195" i="2"/>
  <c r="I195" i="2" s="1"/>
  <c r="E195" i="2"/>
  <c r="D195" i="2"/>
  <c r="C195" i="2"/>
  <c r="B195" i="2"/>
  <c r="J194" i="2"/>
  <c r="I194" i="2"/>
  <c r="H194" i="2"/>
  <c r="K194" i="2" s="1"/>
  <c r="G194" i="2"/>
  <c r="F194" i="2"/>
  <c r="E194" i="2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J190" i="2" s="1"/>
  <c r="F190" i="2"/>
  <c r="I190" i="2" s="1"/>
  <c r="E190" i="2"/>
  <c r="D190" i="2"/>
  <c r="C190" i="2"/>
  <c r="B190" i="2"/>
  <c r="J189" i="2"/>
  <c r="I189" i="2"/>
  <c r="H189" i="2"/>
  <c r="K189" i="2" s="1"/>
  <c r="G189" i="2"/>
  <c r="F189" i="2"/>
  <c r="E189" i="2"/>
  <c r="D189" i="2"/>
  <c r="C189" i="2"/>
  <c r="B189" i="2"/>
  <c r="K188" i="2"/>
  <c r="J188" i="2"/>
  <c r="H188" i="2"/>
  <c r="G188" i="2"/>
  <c r="F188" i="2"/>
  <c r="E188" i="2"/>
  <c r="D188" i="2"/>
  <c r="C188" i="2"/>
  <c r="B188" i="2"/>
  <c r="H187" i="2"/>
  <c r="G187" i="2"/>
  <c r="F187" i="2"/>
  <c r="I187" i="2" s="1"/>
  <c r="E187" i="2"/>
  <c r="D187" i="2"/>
  <c r="C187" i="2"/>
  <c r="B187" i="2"/>
  <c r="J186" i="2"/>
  <c r="H186" i="2"/>
  <c r="K186" i="2" s="1"/>
  <c r="G186" i="2"/>
  <c r="F186" i="2"/>
  <c r="E186" i="2"/>
  <c r="D186" i="2"/>
  <c r="C186" i="2"/>
  <c r="I186" i="2" s="1"/>
  <c r="B186" i="2"/>
  <c r="J185" i="2"/>
  <c r="H185" i="2"/>
  <c r="G185" i="2"/>
  <c r="F185" i="2"/>
  <c r="E185" i="2"/>
  <c r="K185" i="2" s="1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J182" i="2" s="1"/>
  <c r="F182" i="2"/>
  <c r="I182" i="2" s="1"/>
  <c r="E182" i="2"/>
  <c r="D182" i="2"/>
  <c r="C182" i="2"/>
  <c r="B182" i="2"/>
  <c r="J181" i="2"/>
  <c r="I181" i="2"/>
  <c r="H181" i="2"/>
  <c r="K181" i="2" s="1"/>
  <c r="G181" i="2"/>
  <c r="F181" i="2"/>
  <c r="E181" i="2"/>
  <c r="D181" i="2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I179" i="2"/>
  <c r="H179" i="2"/>
  <c r="G179" i="2"/>
  <c r="F179" i="2"/>
  <c r="E179" i="2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H177" i="2"/>
  <c r="G177" i="2"/>
  <c r="F177" i="2"/>
  <c r="E177" i="2"/>
  <c r="K177" i="2" s="1"/>
  <c r="D177" i="2"/>
  <c r="J177" i="2" s="1"/>
  <c r="C177" i="2"/>
  <c r="I177" i="2" s="1"/>
  <c r="B177" i="2"/>
  <c r="H176" i="2"/>
  <c r="G176" i="2"/>
  <c r="F176" i="2"/>
  <c r="E176" i="2"/>
  <c r="K176" i="2" s="1"/>
  <c r="D176" i="2"/>
  <c r="C176" i="2"/>
  <c r="B176" i="2"/>
  <c r="H175" i="2"/>
  <c r="G175" i="2"/>
  <c r="F175" i="2"/>
  <c r="I175" i="2" s="1"/>
  <c r="E175" i="2"/>
  <c r="K175" i="2" s="1"/>
  <c r="D175" i="2"/>
  <c r="C175" i="2"/>
  <c r="B175" i="2"/>
  <c r="I174" i="2"/>
  <c r="H174" i="2"/>
  <c r="K174" i="2" s="1"/>
  <c r="G174" i="2"/>
  <c r="J174" i="2" s="1"/>
  <c r="F174" i="2"/>
  <c r="E174" i="2"/>
  <c r="D174" i="2"/>
  <c r="C174" i="2"/>
  <c r="B174" i="2"/>
  <c r="K173" i="2"/>
  <c r="I173" i="2"/>
  <c r="H173" i="2"/>
  <c r="G173" i="2"/>
  <c r="F173" i="2"/>
  <c r="E173" i="2"/>
  <c r="D173" i="2"/>
  <c r="J173" i="2" s="1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B168" i="2"/>
  <c r="I167" i="2"/>
  <c r="H167" i="2"/>
  <c r="G167" i="2"/>
  <c r="F167" i="2"/>
  <c r="E167" i="2"/>
  <c r="D167" i="2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B164" i="2"/>
  <c r="H163" i="2"/>
  <c r="G163" i="2"/>
  <c r="F163" i="2"/>
  <c r="I163" i="2" s="1"/>
  <c r="E163" i="2"/>
  <c r="K163" i="2" s="1"/>
  <c r="D163" i="2"/>
  <c r="J163" i="2" s="1"/>
  <c r="C163" i="2"/>
  <c r="B163" i="2"/>
  <c r="I162" i="2"/>
  <c r="H162" i="2"/>
  <c r="K162" i="2" s="1"/>
  <c r="G162" i="2"/>
  <c r="J162" i="2" s="1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K160" i="2"/>
  <c r="H160" i="2"/>
  <c r="G160" i="2"/>
  <c r="F160" i="2"/>
  <c r="E160" i="2"/>
  <c r="D160" i="2"/>
  <c r="J160" i="2" s="1"/>
  <c r="C160" i="2"/>
  <c r="I160" i="2" s="1"/>
  <c r="B160" i="2"/>
  <c r="I159" i="2"/>
  <c r="H159" i="2"/>
  <c r="G159" i="2"/>
  <c r="F159" i="2"/>
  <c r="E159" i="2"/>
  <c r="D159" i="2"/>
  <c r="J159" i="2" s="1"/>
  <c r="C159" i="2"/>
  <c r="B159" i="2"/>
  <c r="H158" i="2"/>
  <c r="G158" i="2"/>
  <c r="F158" i="2"/>
  <c r="E158" i="2"/>
  <c r="K158" i="2" s="1"/>
  <c r="D158" i="2"/>
  <c r="J158" i="2" s="1"/>
  <c r="C158" i="2"/>
  <c r="I158" i="2" s="1"/>
  <c r="B158" i="2"/>
  <c r="H157" i="2"/>
  <c r="G157" i="2"/>
  <c r="F157" i="2"/>
  <c r="I157" i="2" s="1"/>
  <c r="E157" i="2"/>
  <c r="K157" i="2" s="1"/>
  <c r="D157" i="2"/>
  <c r="J157" i="2" s="1"/>
  <c r="C157" i="2"/>
  <c r="B157" i="2"/>
  <c r="I156" i="2"/>
  <c r="H156" i="2"/>
  <c r="K156" i="2" s="1"/>
  <c r="G156" i="2"/>
  <c r="J156" i="2" s="1"/>
  <c r="F156" i="2"/>
  <c r="E156" i="2"/>
  <c r="D156" i="2"/>
  <c r="C156" i="2"/>
  <c r="B156" i="2"/>
  <c r="K155" i="2"/>
  <c r="I155" i="2"/>
  <c r="H155" i="2"/>
  <c r="G155" i="2"/>
  <c r="F155" i="2"/>
  <c r="E155" i="2"/>
  <c r="D155" i="2"/>
  <c r="J155" i="2" s="1"/>
  <c r="C155" i="2"/>
  <c r="B155" i="2"/>
  <c r="H154" i="2"/>
  <c r="G154" i="2"/>
  <c r="F154" i="2"/>
  <c r="E154" i="2"/>
  <c r="K154" i="2" s="1"/>
  <c r="D154" i="2"/>
  <c r="J154" i="2" s="1"/>
  <c r="C154" i="2"/>
  <c r="B154" i="2"/>
  <c r="H153" i="2"/>
  <c r="G153" i="2"/>
  <c r="F153" i="2"/>
  <c r="I153" i="2" s="1"/>
  <c r="E153" i="2"/>
  <c r="K153" i="2" s="1"/>
  <c r="D153" i="2"/>
  <c r="J153" i="2" s="1"/>
  <c r="C153" i="2"/>
  <c r="B153" i="2"/>
  <c r="I152" i="2"/>
  <c r="H152" i="2"/>
  <c r="K152" i="2" s="1"/>
  <c r="G152" i="2"/>
  <c r="J152" i="2" s="1"/>
  <c r="F152" i="2"/>
  <c r="E152" i="2"/>
  <c r="D152" i="2"/>
  <c r="C152" i="2"/>
  <c r="B152" i="2"/>
  <c r="K151" i="2"/>
  <c r="I151" i="2"/>
  <c r="H151" i="2"/>
  <c r="G151" i="2"/>
  <c r="F151" i="2"/>
  <c r="E151" i="2"/>
  <c r="D151" i="2"/>
  <c r="J151" i="2" s="1"/>
  <c r="C151" i="2"/>
  <c r="B151" i="2"/>
  <c r="H150" i="2"/>
  <c r="G150" i="2"/>
  <c r="F150" i="2"/>
  <c r="E150" i="2"/>
  <c r="K150" i="2" s="1"/>
  <c r="D150" i="2"/>
  <c r="J150" i="2" s="1"/>
  <c r="C150" i="2"/>
  <c r="B150" i="2"/>
  <c r="H149" i="2"/>
  <c r="G149" i="2"/>
  <c r="F149" i="2"/>
  <c r="I149" i="2" s="1"/>
  <c r="E149" i="2"/>
  <c r="K149" i="2" s="1"/>
  <c r="D149" i="2"/>
  <c r="J149" i="2" s="1"/>
  <c r="C149" i="2"/>
  <c r="B149" i="2"/>
  <c r="I148" i="2"/>
  <c r="H148" i="2"/>
  <c r="K148" i="2" s="1"/>
  <c r="G148" i="2"/>
  <c r="J148" i="2" s="1"/>
  <c r="F148" i="2"/>
  <c r="E148" i="2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E146" i="2"/>
  <c r="K146" i="2" s="1"/>
  <c r="D146" i="2"/>
  <c r="J146" i="2" s="1"/>
  <c r="C146" i="2"/>
  <c r="B146" i="2"/>
  <c r="H145" i="2"/>
  <c r="G145" i="2"/>
  <c r="F145" i="2"/>
  <c r="I145" i="2" s="1"/>
  <c r="E145" i="2"/>
  <c r="K145" i="2" s="1"/>
  <c r="D145" i="2"/>
  <c r="C145" i="2"/>
  <c r="B145" i="2"/>
  <c r="I144" i="2"/>
  <c r="H144" i="2"/>
  <c r="K144" i="2" s="1"/>
  <c r="G144" i="2"/>
  <c r="J144" i="2" s="1"/>
  <c r="F144" i="2"/>
  <c r="E144" i="2"/>
  <c r="D144" i="2"/>
  <c r="C144" i="2"/>
  <c r="B144" i="2"/>
  <c r="K143" i="2"/>
  <c r="J143" i="2"/>
  <c r="I143" i="2"/>
  <c r="H143" i="2"/>
  <c r="G143" i="2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I141" i="2" s="1"/>
  <c r="E141" i="2"/>
  <c r="D141" i="2"/>
  <c r="C141" i="2"/>
  <c r="B141" i="2"/>
  <c r="J140" i="2"/>
  <c r="I140" i="2"/>
  <c r="H140" i="2"/>
  <c r="K140" i="2" s="1"/>
  <c r="G140" i="2"/>
  <c r="F140" i="2"/>
  <c r="E140" i="2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I137" i="2" s="1"/>
  <c r="E137" i="2"/>
  <c r="D137" i="2"/>
  <c r="J137" i="2" s="1"/>
  <c r="C137" i="2"/>
  <c r="B137" i="2"/>
  <c r="J136" i="2"/>
  <c r="I136" i="2"/>
  <c r="H136" i="2"/>
  <c r="K136" i="2" s="1"/>
  <c r="G136" i="2"/>
  <c r="F136" i="2"/>
  <c r="E136" i="2"/>
  <c r="D136" i="2"/>
  <c r="C136" i="2"/>
  <c r="B136" i="2"/>
  <c r="K135" i="2"/>
  <c r="I135" i="2"/>
  <c r="H135" i="2"/>
  <c r="G135" i="2"/>
  <c r="F135" i="2"/>
  <c r="E135" i="2"/>
  <c r="D135" i="2"/>
  <c r="J135" i="2" s="1"/>
  <c r="C135" i="2"/>
  <c r="B135" i="2"/>
  <c r="H134" i="2"/>
  <c r="G134" i="2"/>
  <c r="F134" i="2"/>
  <c r="E134" i="2"/>
  <c r="K134" i="2" s="1"/>
  <c r="D134" i="2"/>
  <c r="J134" i="2" s="1"/>
  <c r="C134" i="2"/>
  <c r="B134" i="2"/>
  <c r="H133" i="2"/>
  <c r="G133" i="2"/>
  <c r="F133" i="2"/>
  <c r="I133" i="2" s="1"/>
  <c r="E133" i="2"/>
  <c r="K133" i="2" s="1"/>
  <c r="D133" i="2"/>
  <c r="J133" i="2" s="1"/>
  <c r="C133" i="2"/>
  <c r="B133" i="2"/>
  <c r="I132" i="2"/>
  <c r="H132" i="2"/>
  <c r="K132" i="2" s="1"/>
  <c r="G132" i="2"/>
  <c r="J132" i="2" s="1"/>
  <c r="F132" i="2"/>
  <c r="E132" i="2"/>
  <c r="D132" i="2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G130" i="2"/>
  <c r="F130" i="2"/>
  <c r="E130" i="2"/>
  <c r="K130" i="2" s="1"/>
  <c r="D130" i="2"/>
  <c r="J130" i="2" s="1"/>
  <c r="C130" i="2"/>
  <c r="B130" i="2"/>
  <c r="H129" i="2"/>
  <c r="G129" i="2"/>
  <c r="F129" i="2"/>
  <c r="I129" i="2" s="1"/>
  <c r="E129" i="2"/>
  <c r="K129" i="2" s="1"/>
  <c r="D129" i="2"/>
  <c r="C129" i="2"/>
  <c r="B129" i="2"/>
  <c r="I128" i="2"/>
  <c r="H128" i="2"/>
  <c r="K128" i="2" s="1"/>
  <c r="G128" i="2"/>
  <c r="J128" i="2" s="1"/>
  <c r="F128" i="2"/>
  <c r="E128" i="2"/>
  <c r="D128" i="2"/>
  <c r="C128" i="2"/>
  <c r="B128" i="2"/>
  <c r="K127" i="2"/>
  <c r="J127" i="2"/>
  <c r="I127" i="2"/>
  <c r="H127" i="2"/>
  <c r="G127" i="2"/>
  <c r="F127" i="2"/>
  <c r="E127" i="2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I125" i="2" s="1"/>
  <c r="E125" i="2"/>
  <c r="D125" i="2"/>
  <c r="C125" i="2"/>
  <c r="B125" i="2"/>
  <c r="J124" i="2"/>
  <c r="I124" i="2"/>
  <c r="H124" i="2"/>
  <c r="K124" i="2" s="1"/>
  <c r="G124" i="2"/>
  <c r="F124" i="2"/>
  <c r="E124" i="2"/>
  <c r="D124" i="2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F121" i="2"/>
  <c r="I121" i="2" s="1"/>
  <c r="E121" i="2"/>
  <c r="D121" i="2"/>
  <c r="J121" i="2" s="1"/>
  <c r="C121" i="2"/>
  <c r="B121" i="2"/>
  <c r="J120" i="2"/>
  <c r="I120" i="2"/>
  <c r="H120" i="2"/>
  <c r="K120" i="2" s="1"/>
  <c r="G120" i="2"/>
  <c r="F120" i="2"/>
  <c r="E120" i="2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H118" i="2"/>
  <c r="G118" i="2"/>
  <c r="F118" i="2"/>
  <c r="E118" i="2"/>
  <c r="K118" i="2" s="1"/>
  <c r="D118" i="2"/>
  <c r="J118" i="2" s="1"/>
  <c r="C118" i="2"/>
  <c r="B118" i="2"/>
  <c r="H117" i="2"/>
  <c r="G117" i="2"/>
  <c r="F117" i="2"/>
  <c r="I117" i="2" s="1"/>
  <c r="E117" i="2"/>
  <c r="K117" i="2" s="1"/>
  <c r="D117" i="2"/>
  <c r="J117" i="2" s="1"/>
  <c r="C117" i="2"/>
  <c r="B117" i="2"/>
  <c r="I116" i="2"/>
  <c r="H116" i="2"/>
  <c r="K116" i="2" s="1"/>
  <c r="G116" i="2"/>
  <c r="J116" i="2" s="1"/>
  <c r="F116" i="2"/>
  <c r="E116" i="2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E114" i="2"/>
  <c r="K114" i="2" s="1"/>
  <c r="D114" i="2"/>
  <c r="J114" i="2" s="1"/>
  <c r="C114" i="2"/>
  <c r="B114" i="2"/>
  <c r="H113" i="2"/>
  <c r="G113" i="2"/>
  <c r="F113" i="2"/>
  <c r="I113" i="2" s="1"/>
  <c r="E113" i="2"/>
  <c r="K113" i="2" s="1"/>
  <c r="D113" i="2"/>
  <c r="C113" i="2"/>
  <c r="B113" i="2"/>
  <c r="I112" i="2"/>
  <c r="H112" i="2"/>
  <c r="K112" i="2" s="1"/>
  <c r="G112" i="2"/>
  <c r="J112" i="2" s="1"/>
  <c r="F112" i="2"/>
  <c r="E112" i="2"/>
  <c r="D112" i="2"/>
  <c r="C112" i="2"/>
  <c r="B112" i="2"/>
  <c r="K111" i="2"/>
  <c r="J111" i="2"/>
  <c r="I111" i="2"/>
  <c r="H111" i="2"/>
  <c r="G111" i="2"/>
  <c r="F111" i="2"/>
  <c r="E111" i="2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I109" i="2" s="1"/>
  <c r="E109" i="2"/>
  <c r="D109" i="2"/>
  <c r="C109" i="2"/>
  <c r="B109" i="2"/>
  <c r="J108" i="2"/>
  <c r="I108" i="2"/>
  <c r="H108" i="2"/>
  <c r="K108" i="2" s="1"/>
  <c r="G108" i="2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I105" i="2" s="1"/>
  <c r="E105" i="2"/>
  <c r="D105" i="2"/>
  <c r="J105" i="2" s="1"/>
  <c r="C105" i="2"/>
  <c r="B105" i="2"/>
  <c r="J104" i="2"/>
  <c r="I104" i="2"/>
  <c r="H104" i="2"/>
  <c r="K104" i="2" s="1"/>
  <c r="G104" i="2"/>
  <c r="F104" i="2"/>
  <c r="E104" i="2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E102" i="2"/>
  <c r="K102" i="2" s="1"/>
  <c r="D102" i="2"/>
  <c r="J102" i="2" s="1"/>
  <c r="C102" i="2"/>
  <c r="B102" i="2"/>
  <c r="H101" i="2"/>
  <c r="G101" i="2"/>
  <c r="F101" i="2"/>
  <c r="I101" i="2" s="1"/>
  <c r="E101" i="2"/>
  <c r="K101" i="2" s="1"/>
  <c r="D101" i="2"/>
  <c r="J101" i="2" s="1"/>
  <c r="C101" i="2"/>
  <c r="B101" i="2"/>
  <c r="I100" i="2"/>
  <c r="H100" i="2"/>
  <c r="K100" i="2" s="1"/>
  <c r="G100" i="2"/>
  <c r="J100" i="2" s="1"/>
  <c r="F100" i="2"/>
  <c r="E100" i="2"/>
  <c r="D100" i="2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F98" i="2"/>
  <c r="E98" i="2"/>
  <c r="K98" i="2" s="1"/>
  <c r="D98" i="2"/>
  <c r="J98" i="2" s="1"/>
  <c r="C98" i="2"/>
  <c r="B98" i="2"/>
  <c r="H97" i="2"/>
  <c r="G97" i="2"/>
  <c r="F97" i="2"/>
  <c r="I97" i="2" s="1"/>
  <c r="E97" i="2"/>
  <c r="K97" i="2" s="1"/>
  <c r="D97" i="2"/>
  <c r="C97" i="2"/>
  <c r="B97" i="2"/>
  <c r="I96" i="2"/>
  <c r="H96" i="2"/>
  <c r="K96" i="2" s="1"/>
  <c r="G96" i="2"/>
  <c r="J96" i="2" s="1"/>
  <c r="F96" i="2"/>
  <c r="E96" i="2"/>
  <c r="D96" i="2"/>
  <c r="C96" i="2"/>
  <c r="B96" i="2"/>
  <c r="K95" i="2"/>
  <c r="J95" i="2"/>
  <c r="I95" i="2"/>
  <c r="H95" i="2"/>
  <c r="G95" i="2"/>
  <c r="F95" i="2"/>
  <c r="E95" i="2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I93" i="2" s="1"/>
  <c r="E93" i="2"/>
  <c r="D93" i="2"/>
  <c r="C93" i="2"/>
  <c r="B93" i="2"/>
  <c r="J92" i="2"/>
  <c r="I92" i="2"/>
  <c r="H92" i="2"/>
  <c r="K92" i="2" s="1"/>
  <c r="G92" i="2"/>
  <c r="F92" i="2"/>
  <c r="E92" i="2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F89" i="2"/>
  <c r="I89" i="2" s="1"/>
  <c r="E89" i="2"/>
  <c r="D89" i="2"/>
  <c r="J89" i="2" s="1"/>
  <c r="C89" i="2"/>
  <c r="B89" i="2"/>
  <c r="J88" i="2"/>
  <c r="I88" i="2"/>
  <c r="H88" i="2"/>
  <c r="K88" i="2" s="1"/>
  <c r="G88" i="2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E86" i="2"/>
  <c r="K86" i="2" s="1"/>
  <c r="D86" i="2"/>
  <c r="J86" i="2" s="1"/>
  <c r="C86" i="2"/>
  <c r="B86" i="2"/>
  <c r="H85" i="2"/>
  <c r="G85" i="2"/>
  <c r="F85" i="2"/>
  <c r="I85" i="2" s="1"/>
  <c r="E85" i="2"/>
  <c r="K85" i="2" s="1"/>
  <c r="D85" i="2"/>
  <c r="J85" i="2" s="1"/>
  <c r="C85" i="2"/>
  <c r="B85" i="2"/>
  <c r="I84" i="2"/>
  <c r="H84" i="2"/>
  <c r="K84" i="2" s="1"/>
  <c r="G84" i="2"/>
  <c r="J84" i="2" s="1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B82" i="2"/>
  <c r="H81" i="2"/>
  <c r="G81" i="2"/>
  <c r="F81" i="2"/>
  <c r="I81" i="2" s="1"/>
  <c r="E81" i="2"/>
  <c r="K81" i="2" s="1"/>
  <c r="D81" i="2"/>
  <c r="C81" i="2"/>
  <c r="B81" i="2"/>
  <c r="I80" i="2"/>
  <c r="H80" i="2"/>
  <c r="K80" i="2" s="1"/>
  <c r="G80" i="2"/>
  <c r="J80" i="2" s="1"/>
  <c r="F80" i="2"/>
  <c r="E80" i="2"/>
  <c r="D80" i="2"/>
  <c r="C80" i="2"/>
  <c r="B80" i="2"/>
  <c r="K79" i="2"/>
  <c r="J79" i="2"/>
  <c r="I79" i="2"/>
  <c r="H79" i="2"/>
  <c r="G79" i="2"/>
  <c r="F79" i="2"/>
  <c r="E79" i="2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I77" i="2" s="1"/>
  <c r="E77" i="2"/>
  <c r="D77" i="2"/>
  <c r="C77" i="2"/>
  <c r="B77" i="2"/>
  <c r="J76" i="2"/>
  <c r="I76" i="2"/>
  <c r="H76" i="2"/>
  <c r="K76" i="2" s="1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I73" i="2" s="1"/>
  <c r="E73" i="2"/>
  <c r="D73" i="2"/>
  <c r="J73" i="2" s="1"/>
  <c r="C73" i="2"/>
  <c r="B73" i="2"/>
  <c r="J72" i="2"/>
  <c r="I72" i="2"/>
  <c r="H72" i="2"/>
  <c r="K72" i="2" s="1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E70" i="2"/>
  <c r="K70" i="2" s="1"/>
  <c r="D70" i="2"/>
  <c r="J70" i="2" s="1"/>
  <c r="C70" i="2"/>
  <c r="B70" i="2"/>
  <c r="H69" i="2"/>
  <c r="G69" i="2"/>
  <c r="F69" i="2"/>
  <c r="I69" i="2" s="1"/>
  <c r="E69" i="2"/>
  <c r="K69" i="2" s="1"/>
  <c r="D69" i="2"/>
  <c r="J69" i="2" s="1"/>
  <c r="C69" i="2"/>
  <c r="B69" i="2"/>
  <c r="I68" i="2"/>
  <c r="H68" i="2"/>
  <c r="K68" i="2" s="1"/>
  <c r="G68" i="2"/>
  <c r="J68" i="2" s="1"/>
  <c r="F68" i="2"/>
  <c r="E68" i="2"/>
  <c r="D68" i="2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B66" i="2"/>
  <c r="H65" i="2"/>
  <c r="G65" i="2"/>
  <c r="F65" i="2"/>
  <c r="I65" i="2" s="1"/>
  <c r="E65" i="2"/>
  <c r="K65" i="2" s="1"/>
  <c r="D65" i="2"/>
  <c r="C65" i="2"/>
  <c r="B65" i="2"/>
  <c r="I64" i="2"/>
  <c r="H64" i="2"/>
  <c r="K64" i="2" s="1"/>
  <c r="G64" i="2"/>
  <c r="J64" i="2" s="1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I61" i="2" s="1"/>
  <c r="E61" i="2"/>
  <c r="D61" i="2"/>
  <c r="C61" i="2"/>
  <c r="B61" i="2"/>
  <c r="J60" i="2"/>
  <c r="I60" i="2"/>
  <c r="H60" i="2"/>
  <c r="K60" i="2" s="1"/>
  <c r="G60" i="2"/>
  <c r="F60" i="2"/>
  <c r="E60" i="2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I57" i="2" s="1"/>
  <c r="E57" i="2"/>
  <c r="D57" i="2"/>
  <c r="J57" i="2" s="1"/>
  <c r="C57" i="2"/>
  <c r="B57" i="2"/>
  <c r="J56" i="2"/>
  <c r="I56" i="2"/>
  <c r="H56" i="2"/>
  <c r="K56" i="2" s="1"/>
  <c r="G56" i="2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F54" i="2"/>
  <c r="E54" i="2"/>
  <c r="K54" i="2" s="1"/>
  <c r="D54" i="2"/>
  <c r="J54" i="2" s="1"/>
  <c r="C54" i="2"/>
  <c r="B54" i="2"/>
  <c r="H53" i="2"/>
  <c r="G53" i="2"/>
  <c r="F53" i="2"/>
  <c r="I53" i="2" s="1"/>
  <c r="E53" i="2"/>
  <c r="K53" i="2" s="1"/>
  <c r="D53" i="2"/>
  <c r="J53" i="2" s="1"/>
  <c r="C53" i="2"/>
  <c r="B53" i="2"/>
  <c r="I52" i="2"/>
  <c r="H52" i="2"/>
  <c r="K52" i="2" s="1"/>
  <c r="G52" i="2"/>
  <c r="J52" i="2" s="1"/>
  <c r="F52" i="2"/>
  <c r="E52" i="2"/>
  <c r="D52" i="2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B50" i="2"/>
  <c r="H49" i="2"/>
  <c r="G49" i="2"/>
  <c r="F49" i="2"/>
  <c r="I49" i="2" s="1"/>
  <c r="E49" i="2"/>
  <c r="K49" i="2" s="1"/>
  <c r="D49" i="2"/>
  <c r="C49" i="2"/>
  <c r="B49" i="2"/>
  <c r="H48" i="2"/>
  <c r="K48" i="2" s="1"/>
  <c r="G48" i="2"/>
  <c r="J48" i="2" s="1"/>
  <c r="F48" i="2"/>
  <c r="E48" i="2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C46" i="2"/>
  <c r="I46" i="2" s="1"/>
  <c r="B46" i="2"/>
  <c r="I45" i="2"/>
  <c r="H45" i="2"/>
  <c r="G45" i="2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F42" i="2"/>
  <c r="E42" i="2"/>
  <c r="K42" i="2" s="1"/>
  <c r="D42" i="2"/>
  <c r="J42" i="2" s="1"/>
  <c r="C42" i="2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C38" i="2"/>
  <c r="I38" i="2" s="1"/>
  <c r="B38" i="2"/>
  <c r="I37" i="2"/>
  <c r="H37" i="2"/>
  <c r="G37" i="2"/>
  <c r="F37" i="2"/>
  <c r="E37" i="2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F34" i="2"/>
  <c r="E34" i="2"/>
  <c r="K34" i="2" s="1"/>
  <c r="D34" i="2"/>
  <c r="J34" i="2" s="1"/>
  <c r="C34" i="2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K32" i="2" s="1"/>
  <c r="G32" i="2"/>
  <c r="J32" i="2" s="1"/>
  <c r="F32" i="2"/>
  <c r="E32" i="2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C30" i="2"/>
  <c r="I30" i="2" s="1"/>
  <c r="B30" i="2"/>
  <c r="I29" i="2"/>
  <c r="H29" i="2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E26" i="2"/>
  <c r="K26" i="2" s="1"/>
  <c r="D26" i="2"/>
  <c r="J26" i="2" s="1"/>
  <c r="C26" i="2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K24" i="2" s="1"/>
  <c r="G24" i="2"/>
  <c r="J24" i="2" s="1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C22" i="2"/>
  <c r="I22" i="2" s="1"/>
  <c r="B22" i="2"/>
  <c r="I21" i="2"/>
  <c r="H21" i="2"/>
  <c r="G21" i="2"/>
  <c r="F21" i="2"/>
  <c r="E21" i="2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E18" i="2"/>
  <c r="K18" i="2" s="1"/>
  <c r="D18" i="2"/>
  <c r="J18" i="2" s="1"/>
  <c r="C18" i="2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J16" i="2" s="1"/>
  <c r="F16" i="2"/>
  <c r="E16" i="2"/>
  <c r="D16" i="2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C14" i="2"/>
  <c r="I14" i="2" s="1"/>
  <c r="B14" i="2"/>
  <c r="I13" i="2"/>
  <c r="H13" i="2"/>
  <c r="G13" i="2"/>
  <c r="F13" i="2"/>
  <c r="E13" i="2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F10" i="2"/>
  <c r="E10" i="2"/>
  <c r="K10" i="2" s="1"/>
  <c r="D10" i="2"/>
  <c r="J10" i="2" s="1"/>
  <c r="C10" i="2"/>
  <c r="B10" i="2"/>
  <c r="H9" i="2"/>
  <c r="G9" i="2"/>
  <c r="F9" i="2"/>
  <c r="I9" i="2" s="1"/>
  <c r="E9" i="2"/>
  <c r="K9" i="2" s="1"/>
  <c r="D9" i="2"/>
  <c r="J9" i="2" s="1"/>
  <c r="C9" i="2"/>
  <c r="B9" i="2"/>
  <c r="H8" i="2"/>
  <c r="K8" i="2" s="1"/>
  <c r="G8" i="2"/>
  <c r="G6" i="2" s="1"/>
  <c r="F8" i="2"/>
  <c r="F6" i="2" s="1"/>
  <c r="E8" i="2"/>
  <c r="D8" i="2"/>
  <c r="C8" i="2"/>
  <c r="I8" i="2" s="1"/>
  <c r="B8" i="2"/>
  <c r="J7" i="2"/>
  <c r="I7" i="2"/>
  <c r="H7" i="2"/>
  <c r="H6" i="2" s="1"/>
  <c r="G7" i="2"/>
  <c r="F7" i="2"/>
  <c r="E7" i="2"/>
  <c r="K7" i="2" s="1"/>
  <c r="D7" i="2"/>
  <c r="C7" i="2"/>
  <c r="B7" i="2"/>
  <c r="F4" i="2"/>
  <c r="C4" i="2"/>
  <c r="I2" i="2"/>
  <c r="G2" i="2"/>
  <c r="C6" i="2" l="1"/>
  <c r="I6" i="2" s="1"/>
  <c r="D6" i="2"/>
  <c r="J6" i="2" s="1"/>
  <c r="J8" i="2"/>
  <c r="J13" i="2"/>
  <c r="J14" i="2"/>
  <c r="J21" i="2"/>
  <c r="J22" i="2"/>
  <c r="J29" i="2"/>
  <c r="J30" i="2"/>
  <c r="J37" i="2"/>
  <c r="J38" i="2"/>
  <c r="J45" i="2"/>
  <c r="J46" i="2"/>
  <c r="K57" i="2"/>
  <c r="K73" i="2"/>
  <c r="K89" i="2"/>
  <c r="K105" i="2"/>
  <c r="K121" i="2"/>
  <c r="K137" i="2"/>
  <c r="K13" i="2"/>
  <c r="K29" i="2"/>
  <c r="K37" i="2"/>
  <c r="J61" i="2"/>
  <c r="J77" i="2"/>
  <c r="I82" i="2"/>
  <c r="J93" i="2"/>
  <c r="I98" i="2"/>
  <c r="J109" i="2"/>
  <c r="I114" i="2"/>
  <c r="J125" i="2"/>
  <c r="I130" i="2"/>
  <c r="J141" i="2"/>
  <c r="I146" i="2"/>
  <c r="K169" i="2"/>
  <c r="E6" i="2"/>
  <c r="K6" i="2" s="1"/>
  <c r="K21" i="2"/>
  <c r="K45" i="2"/>
  <c r="I50" i="2"/>
  <c r="I66" i="2"/>
  <c r="K61" i="2"/>
  <c r="K77" i="2"/>
  <c r="K93" i="2"/>
  <c r="K109" i="2"/>
  <c r="K125" i="2"/>
  <c r="K141" i="2"/>
  <c r="I150" i="2"/>
  <c r="J176" i="2"/>
  <c r="K199" i="2"/>
  <c r="I10" i="2"/>
  <c r="I18" i="2"/>
  <c r="I26" i="2"/>
  <c r="I34" i="2"/>
  <c r="I42" i="2"/>
  <c r="J49" i="2"/>
  <c r="I54" i="2"/>
  <c r="J65" i="2"/>
  <c r="I70" i="2"/>
  <c r="J81" i="2"/>
  <c r="I86" i="2"/>
  <c r="J97" i="2"/>
  <c r="I102" i="2"/>
  <c r="J113" i="2"/>
  <c r="I118" i="2"/>
  <c r="J129" i="2"/>
  <c r="I134" i="2"/>
  <c r="J145" i="2"/>
  <c r="I154" i="2"/>
  <c r="K159" i="2"/>
  <c r="I168" i="2"/>
  <c r="J179" i="2"/>
  <c r="I188" i="2"/>
  <c r="J195" i="2"/>
  <c r="K215" i="2"/>
  <c r="I220" i="2"/>
  <c r="J227" i="2"/>
  <c r="K23" i="3"/>
  <c r="K25" i="3"/>
  <c r="I30" i="3"/>
  <c r="I36" i="3"/>
  <c r="J167" i="2"/>
  <c r="K179" i="2"/>
  <c r="K195" i="2"/>
  <c r="I200" i="2"/>
  <c r="J207" i="2"/>
  <c r="K227" i="2"/>
  <c r="I8" i="3"/>
  <c r="K27" i="3"/>
  <c r="K29" i="3"/>
  <c r="I34" i="3"/>
  <c r="I40" i="3"/>
  <c r="K167" i="2"/>
  <c r="I176" i="2"/>
  <c r="J187" i="2"/>
  <c r="K207" i="2"/>
  <c r="I212" i="2"/>
  <c r="J219" i="2"/>
  <c r="I6" i="3"/>
  <c r="I12" i="3"/>
  <c r="K31" i="3"/>
  <c r="K33" i="3"/>
  <c r="I38" i="3"/>
  <c r="I44" i="3"/>
  <c r="I164" i="2"/>
  <c r="J175" i="2"/>
  <c r="K187" i="2"/>
  <c r="I192" i="2"/>
  <c r="J199" i="2"/>
  <c r="K219" i="2"/>
  <c r="I224" i="2"/>
  <c r="I10" i="3"/>
  <c r="I16" i="3"/>
  <c r="K35" i="3"/>
  <c r="K37" i="3"/>
  <c r="I42" i="3"/>
  <c r="I48" i="3"/>
  <c r="I113" i="3"/>
  <c r="I112" i="3"/>
  <c r="K123" i="3"/>
  <c r="J124" i="3"/>
  <c r="I144" i="3"/>
  <c r="K195" i="3"/>
  <c r="K197" i="3"/>
  <c r="K213" i="3"/>
  <c r="I100" i="3"/>
  <c r="K111" i="3"/>
  <c r="J112" i="3"/>
  <c r="I132" i="3"/>
  <c r="K143" i="3"/>
  <c r="J144" i="3"/>
  <c r="I152" i="3"/>
  <c r="I160" i="3"/>
  <c r="I168" i="3"/>
  <c r="I176" i="3"/>
  <c r="I256" i="3"/>
  <c r="K99" i="3"/>
  <c r="J100" i="3"/>
  <c r="I120" i="3"/>
  <c r="K131" i="3"/>
  <c r="J132" i="3"/>
  <c r="J152" i="3"/>
  <c r="J160" i="3"/>
  <c r="J168" i="3"/>
  <c r="J176" i="3"/>
  <c r="J184" i="3"/>
  <c r="I192" i="3"/>
  <c r="J204" i="3"/>
  <c r="I224" i="3"/>
  <c r="J187" i="3"/>
  <c r="K199" i="3"/>
  <c r="K207" i="3"/>
  <c r="I210" i="3"/>
  <c r="K227" i="3"/>
  <c r="K229" i="3"/>
  <c r="I234" i="3"/>
  <c r="I240" i="3"/>
  <c r="K259" i="3"/>
  <c r="K261" i="3"/>
  <c r="I266" i="3"/>
  <c r="I272" i="3"/>
  <c r="K291" i="3"/>
  <c r="K293" i="3"/>
  <c r="I298" i="3"/>
  <c r="I304" i="3"/>
  <c r="K323" i="3"/>
  <c r="K325" i="3"/>
  <c r="I330" i="3"/>
  <c r="I336" i="3"/>
  <c r="K187" i="3"/>
  <c r="I196" i="3"/>
  <c r="K209" i="3"/>
  <c r="I212" i="3"/>
  <c r="K231" i="3"/>
  <c r="K233" i="3"/>
  <c r="I238" i="3"/>
  <c r="I244" i="3"/>
  <c r="K263" i="3"/>
  <c r="K265" i="3"/>
  <c r="I270" i="3"/>
  <c r="I276" i="3"/>
  <c r="K295" i="3"/>
  <c r="K297" i="3"/>
  <c r="I302" i="3"/>
  <c r="I308" i="3"/>
  <c r="K327" i="3"/>
  <c r="K329" i="3"/>
  <c r="I334" i="3"/>
  <c r="I340" i="3"/>
  <c r="I184" i="3"/>
  <c r="J195" i="3"/>
  <c r="I216" i="3"/>
  <c r="K235" i="3"/>
  <c r="K237" i="3"/>
  <c r="I242" i="3"/>
  <c r="I248" i="3"/>
  <c r="K267" i="3"/>
  <c r="K269" i="3"/>
  <c r="I274" i="3"/>
  <c r="I280" i="3"/>
  <c r="K299" i="3"/>
  <c r="K301" i="3"/>
  <c r="I306" i="3"/>
  <c r="I312" i="3"/>
  <c r="K331" i="3"/>
  <c r="K333" i="3"/>
  <c r="I338" i="3"/>
  <c r="I344" i="3"/>
</calcChain>
</file>

<file path=xl/sharedStrings.xml><?xml version="1.0" encoding="utf-8"?>
<sst xmlns="http://schemas.openxmlformats.org/spreadsheetml/2006/main" count="168" uniqueCount="132">
  <si>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</si>
  <si>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</si>
  <si>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</si>
  <si>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</si>
  <si>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</si>
  <si>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</si>
  <si>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</si>
  <si>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</si>
  <si>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</si>
  <si>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</si>
  <si>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</si>
  <si>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</si>
  <si>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</si>
  <si>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</si>
  <si>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</si>
  <si>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</si>
  <si>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</si>
  <si>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</si>
  <si>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</si>
  <si>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</si>
  <si>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</si>
  <si>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</si>
  <si>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</si>
  <si>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</si>
  <si>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</si>
  <si>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</si>
  <si>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</si>
  <si>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</si>
  <si>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</si>
  <si>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</si>
  <si>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</si>
  <si>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</si>
  <si>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</si>
  <si>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</si>
  <si>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</si>
  <si>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</si>
  <si>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</si>
  <si>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</si>
  <si>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</si>
  <si>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</si>
  <si>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</si>
  <si>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</si>
  <si>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</si>
  <si>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</si>
  <si>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</si>
  <si>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</si>
  <si>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</si>
  <si>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</si>
  <si>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</si>
  <si>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</si>
  <si>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</si>
  <si>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</si>
  <si>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</si>
  <si>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</si>
  <si>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</si>
  <si>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</si>
  <si>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</si>
  <si>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</si>
  <si>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</si>
  <si>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</si>
  <si>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</si>
  <si>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</si>
  <si>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</si>
  <si>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</si>
  <si>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</si>
  <si>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</si>
  <si>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</si>
  <si>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</si>
  <si>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</si>
  <si>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</si>
  <si>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</si>
  <si>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</si>
  <si>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</si>
  <si>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</si>
  <si>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</si>
  <si>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</si>
  <si>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</si>
  <si>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</si>
  <si>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</si>
  <si>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</si>
  <si>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</si>
  <si>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</si>
  <si>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</si>
  <si>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</si>
  <si>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</si>
  <si>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</si>
  <si>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</si>
  <si>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</si>
  <si>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</si>
  <si>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</si>
  <si>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</si>
  <si>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</si>
  <si>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</si>
  <si>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</si>
  <si>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</si>
  <si>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</si>
  <si>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</si>
  <si>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</si>
  <si>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</si>
  <si>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</si>
  <si>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</si>
  <si>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</si>
  <si>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</si>
  <si>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</si>
  <si>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</si>
  <si>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</si>
  <si>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</si>
  <si>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</si>
  <si>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WALLINGFORD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</si>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</sst>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44287</v>
      </c>
      <c r="F7" s="3" t="s">
        <v>3</v>
      </c>
      <c r="G7" s="5">
        <v>44377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04/01/2021 - 06/30/2021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04/01/2020 - 06/30/2020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273639307.63</v>
      </c>
      <c r="D6" s="41">
        <f t="shared" si="0"/>
        <v>118765308.17999999</v>
      </c>
      <c r="E6" s="42">
        <f t="shared" si="0"/>
        <v>38973500.409999996</v>
      </c>
      <c r="F6" s="40">
        <f t="shared" si="0"/>
        <v>156459272.08000001</v>
      </c>
      <c r="G6" s="41">
        <f t="shared" si="0"/>
        <v>20588517.350000001</v>
      </c>
      <c r="H6" s="42">
        <f t="shared" si="0"/>
        <v>7775714.2000000002</v>
      </c>
      <c r="I6" s="20">
        <f t="shared" ref="I6:I69" si="1">IFERROR((C6-F6)/F6,"")</f>
        <v>0.74894912901092903</v>
      </c>
      <c r="J6" s="20">
        <f t="shared" ref="J6:J69" si="2">IFERROR((D6-G6)/G6,"")</f>
        <v>4.7685216551059701</v>
      </c>
      <c r="K6" s="20">
        <f t="shared" ref="K6:K69" si="3">IFERROR((E6-H6)/H6,"")</f>
        <v>4.0122084489679413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11266944.16</v>
      </c>
      <c r="D7" s="43">
        <f>IF('County Data'!E2&gt;9,'County Data'!D2,"*")</f>
        <v>3397043.56</v>
      </c>
      <c r="E7" s="44">
        <f>IF('County Data'!G2&gt;9,'County Data'!F2,"*")</f>
        <v>1274827.0900000001</v>
      </c>
      <c r="F7" s="43">
        <f>IF('County Data'!I2&gt;9,'County Data'!H2,"*")</f>
        <v>6000806.8300000001</v>
      </c>
      <c r="G7" s="43">
        <f>IF('County Data'!K2&gt;9,'County Data'!J2,"*")</f>
        <v>626394.81000000006</v>
      </c>
      <c r="H7" s="44">
        <f>IF('County Data'!M2&gt;9,'County Data'!L2,"*")</f>
        <v>226503.59</v>
      </c>
      <c r="I7" s="22">
        <f t="shared" si="1"/>
        <v>0.87757154649152402</v>
      </c>
      <c r="J7" s="22">
        <f t="shared" si="2"/>
        <v>4.4231668362641763</v>
      </c>
      <c r="K7" s="22">
        <f t="shared" si="3"/>
        <v>4.6282864655699285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17406945.43</v>
      </c>
      <c r="D8" s="43">
        <f>IF('County Data'!E3&gt;9,'County Data'!D3,"*")</f>
        <v>6475601.6600000001</v>
      </c>
      <c r="E8" s="44">
        <f>IF('County Data'!G3&gt;9,'County Data'!F3,"*")</f>
        <v>2979946.55</v>
      </c>
      <c r="F8" s="43">
        <f>IF('County Data'!I3&gt;9,'County Data'!H3,"*")</f>
        <v>10612887.49</v>
      </c>
      <c r="G8" s="43">
        <f>IF('County Data'!K3&gt;9,'County Data'!J3,"*")</f>
        <v>803454.93</v>
      </c>
      <c r="H8" s="44">
        <f>IF('County Data'!M3&gt;9,'County Data'!L3,"*")</f>
        <v>642828.94999999995</v>
      </c>
      <c r="I8" s="22">
        <f t="shared" si="1"/>
        <v>0.64017054231487003</v>
      </c>
      <c r="J8" s="22">
        <f t="shared" si="2"/>
        <v>7.059694972560564</v>
      </c>
      <c r="K8" s="22">
        <f t="shared" si="3"/>
        <v>3.635675711244803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9986398.8699999992</v>
      </c>
      <c r="D9" s="46">
        <f>IF('County Data'!E4&gt;9,'County Data'!D4,"*")</f>
        <v>1658961.62</v>
      </c>
      <c r="E9" s="47">
        <f>IF('County Data'!G4&gt;9,'County Data'!F4,"*")</f>
        <v>973995.53</v>
      </c>
      <c r="F9" s="45">
        <f>IF('County Data'!I4&gt;9,'County Data'!H4,"*")</f>
        <v>6942939.54</v>
      </c>
      <c r="G9" s="46">
        <f>IF('County Data'!K4&gt;9,'County Data'!J4,"*")</f>
        <v>184393.13</v>
      </c>
      <c r="H9" s="47">
        <f>IF('County Data'!M4&gt;9,'County Data'!L4,"*")</f>
        <v>213676.03</v>
      </c>
      <c r="I9" s="9">
        <f t="shared" si="1"/>
        <v>0.43835313738019371</v>
      </c>
      <c r="J9" s="9">
        <f t="shared" si="2"/>
        <v>7.9968732566121101</v>
      </c>
      <c r="K9" s="9">
        <f t="shared" si="3"/>
        <v>3.5582816659407235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90323206.280000001</v>
      </c>
      <c r="D10" s="43">
        <f>IF('County Data'!E5&gt;9,'County Data'!D5,"*")</f>
        <v>21333409.059999999</v>
      </c>
      <c r="E10" s="44">
        <f>IF('County Data'!G5&gt;9,'County Data'!F5,"*")</f>
        <v>14069064.699999999</v>
      </c>
      <c r="F10" s="43">
        <f>IF('County Data'!I5&gt;9,'County Data'!H5,"*")</f>
        <v>47909144.270000003</v>
      </c>
      <c r="G10" s="43">
        <f>IF('County Data'!K5&gt;9,'County Data'!J5,"*")</f>
        <v>3678083.87</v>
      </c>
      <c r="H10" s="44">
        <f>IF('County Data'!M5&gt;9,'County Data'!L5,"*")</f>
        <v>3015237.53</v>
      </c>
      <c r="I10" s="22">
        <f t="shared" si="1"/>
        <v>0.88530201606124403</v>
      </c>
      <c r="J10" s="22">
        <f t="shared" si="2"/>
        <v>4.8001420886577</v>
      </c>
      <c r="K10" s="22">
        <f t="shared" si="3"/>
        <v>3.6659888516312016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824106.17</v>
      </c>
      <c r="D11" s="46" t="str">
        <f>IF('County Data'!E6&gt;9,'County Data'!D6,"*")</f>
        <v>*</v>
      </c>
      <c r="E11" s="47">
        <f>IF('County Data'!G6&gt;9,'County Data'!F6,"*")</f>
        <v>147096.57</v>
      </c>
      <c r="F11" s="45">
        <f>IF('County Data'!I6&gt;9,'County Data'!H6,"*")</f>
        <v>228168.83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2.611826251640069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14340478.439999999</v>
      </c>
      <c r="D12" s="43">
        <f>IF('County Data'!E7&gt;9,'County Data'!D7,"*")</f>
        <v>3044684.6</v>
      </c>
      <c r="E12" s="44">
        <f>IF('County Data'!G7&gt;9,'County Data'!F7,"*")</f>
        <v>1098449.81</v>
      </c>
      <c r="F12" s="43">
        <f>IF('County Data'!I7&gt;9,'County Data'!H7,"*")</f>
        <v>10713868.4</v>
      </c>
      <c r="G12" s="43">
        <f>IF('County Data'!K7&gt;9,'County Data'!J7,"*")</f>
        <v>382726.44</v>
      </c>
      <c r="H12" s="44">
        <f>IF('County Data'!M7&gt;9,'County Data'!L7,"*")</f>
        <v>327670.34999999998</v>
      </c>
      <c r="I12" s="22">
        <f t="shared" si="1"/>
        <v>0.33849678795755966</v>
      </c>
      <c r="J12" s="22">
        <f t="shared" si="2"/>
        <v>6.9552502304256798</v>
      </c>
      <c r="K12" s="22">
        <f t="shared" si="3"/>
        <v>2.3523015127856399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1656631.89</v>
      </c>
      <c r="D13" s="46">
        <f>IF('County Data'!E8&gt;9,'County Data'!D8,"*")</f>
        <v>597805.31000000006</v>
      </c>
      <c r="E13" s="47">
        <f>IF('County Data'!G8&gt;9,'County Data'!F8,"*")</f>
        <v>334800.86</v>
      </c>
      <c r="F13" s="45">
        <f>IF('County Data'!I8&gt;9,'County Data'!H8,"*")</f>
        <v>1170624.06</v>
      </c>
      <c r="G13" s="46">
        <f>IF('County Data'!K8&gt;9,'County Data'!J8,"*")</f>
        <v>222807.35</v>
      </c>
      <c r="H13" s="47">
        <f>IF('County Data'!M8&gt;9,'County Data'!L8,"*")</f>
        <v>122068.65</v>
      </c>
      <c r="I13" s="9">
        <f t="shared" si="1"/>
        <v>0.41516986247489207</v>
      </c>
      <c r="J13" s="9">
        <f t="shared" si="2"/>
        <v>1.6830591988998571</v>
      </c>
      <c r="K13" s="9">
        <f t="shared" si="3"/>
        <v>1.7427259988539237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15838799.73</v>
      </c>
      <c r="D14" s="43">
        <f>IF('County Data'!E9&gt;9,'County Data'!D9,"*")</f>
        <v>8510491.3000000007</v>
      </c>
      <c r="E14" s="44">
        <f>IF('County Data'!G9&gt;9,'County Data'!F9,"*")</f>
        <v>3518858.76</v>
      </c>
      <c r="F14" s="43">
        <f>IF('County Data'!I9&gt;9,'County Data'!H9,"*")</f>
        <v>7033928.2400000002</v>
      </c>
      <c r="G14" s="43">
        <f>IF('County Data'!K9&gt;9,'County Data'!J9,"*")</f>
        <v>989755.81</v>
      </c>
      <c r="H14" s="44">
        <f>IF('County Data'!M9&gt;9,'County Data'!L9,"*")</f>
        <v>633053.34</v>
      </c>
      <c r="I14" s="22">
        <f t="shared" si="1"/>
        <v>1.2517715833279528</v>
      </c>
      <c r="J14" s="22">
        <f t="shared" si="2"/>
        <v>7.5985767539975342</v>
      </c>
      <c r="K14" s="22">
        <f t="shared" si="3"/>
        <v>4.5585501847285101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5155157.47</v>
      </c>
      <c r="D15" s="48">
        <f>IF('County Data'!E10&gt;9,'County Data'!D10,"*")</f>
        <v>713115.92</v>
      </c>
      <c r="E15" s="49">
        <f>IF('County Data'!G10&gt;9,'County Data'!F10,"*")</f>
        <v>409891.21</v>
      </c>
      <c r="F15" s="48">
        <f>IF('County Data'!I10&gt;9,'County Data'!H10,"*")</f>
        <v>3429771.63</v>
      </c>
      <c r="G15" s="48">
        <f>IF('County Data'!K10&gt;9,'County Data'!J10,"*")</f>
        <v>85997.97</v>
      </c>
      <c r="H15" s="49">
        <f>IF('County Data'!M10&gt;9,'County Data'!L10,"*")</f>
        <v>104704.41</v>
      </c>
      <c r="I15" s="23">
        <f t="shared" si="1"/>
        <v>0.50306143560934402</v>
      </c>
      <c r="J15" s="23">
        <f t="shared" si="2"/>
        <v>7.2922413168589921</v>
      </c>
      <c r="K15" s="23">
        <f t="shared" si="3"/>
        <v>2.9147463798325211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9257015.2200000007</v>
      </c>
      <c r="D16" s="43">
        <f>IF('County Data'!E11&gt;9,'County Data'!D11,"*")</f>
        <v>1089551.0900000001</v>
      </c>
      <c r="E16" s="44">
        <f>IF('County Data'!G11&gt;9,'County Data'!F11,"*")</f>
        <v>1050220.26</v>
      </c>
      <c r="F16" s="43">
        <f>IF('County Data'!I11&gt;9,'County Data'!H11,"*")</f>
        <v>6166092.8799999999</v>
      </c>
      <c r="G16" s="43">
        <f>IF('County Data'!K11&gt;9,'County Data'!J11,"*")</f>
        <v>259182.98</v>
      </c>
      <c r="H16" s="44">
        <f>IF('County Data'!M11&gt;9,'County Data'!L11,"*")</f>
        <v>257832.73</v>
      </c>
      <c r="I16" s="22">
        <f t="shared" si="1"/>
        <v>0.50127729182048919</v>
      </c>
      <c r="J16" s="22">
        <f t="shared" si="2"/>
        <v>3.203791043686588</v>
      </c>
      <c r="K16" s="22">
        <f t="shared" si="3"/>
        <v>3.0732619943170132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6331641.4400000004</v>
      </c>
      <c r="D17" s="46">
        <f>IF('County Data'!E12&gt;9,'County Data'!D12,"*")</f>
        <v>48705681.159999996</v>
      </c>
      <c r="E17" s="47">
        <f>IF('County Data'!G12&gt;9,'County Data'!F12,"*")</f>
        <v>1038927.49</v>
      </c>
      <c r="F17" s="45">
        <f>IF('County Data'!I12&gt;9,'County Data'!H12,"*")</f>
        <v>3506044.56</v>
      </c>
      <c r="G17" s="46">
        <f>IF('County Data'!K12&gt;9,'County Data'!J12,"*")</f>
        <v>9960025.0099999998</v>
      </c>
      <c r="H17" s="47" t="str">
        <f>IF('County Data'!M12&gt;9,'County Data'!L12,"*")</f>
        <v>*</v>
      </c>
      <c r="I17" s="9">
        <f t="shared" si="1"/>
        <v>0.80592155394625109</v>
      </c>
      <c r="J17" s="9">
        <f t="shared" si="2"/>
        <v>3.890116351223901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26722081.27</v>
      </c>
      <c r="D18" s="43">
        <f>IF('County Data'!E13&gt;9,'County Data'!D13,"*")</f>
        <v>5479093.3499999996</v>
      </c>
      <c r="E18" s="44">
        <f>IF('County Data'!G13&gt;9,'County Data'!F13,"*")</f>
        <v>3500198.11</v>
      </c>
      <c r="F18" s="43">
        <f>IF('County Data'!I13&gt;9,'County Data'!H13,"*")</f>
        <v>16134077.91</v>
      </c>
      <c r="G18" s="43">
        <f>IF('County Data'!K13&gt;9,'County Data'!J13,"*")</f>
        <v>695364.21</v>
      </c>
      <c r="H18" s="44">
        <f>IF('County Data'!M13&gt;9,'County Data'!L13,"*")</f>
        <v>611647.31000000006</v>
      </c>
      <c r="I18" s="22">
        <f t="shared" si="1"/>
        <v>0.65625091307123851</v>
      </c>
      <c r="J18" s="22">
        <f t="shared" si="2"/>
        <v>6.8794583776464417</v>
      </c>
      <c r="K18" s="22">
        <f t="shared" si="3"/>
        <v>4.7225758256011945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24842460.43</v>
      </c>
      <c r="D19" s="46">
        <f>IF('County Data'!E14&gt;9,'County Data'!D14,"*")</f>
        <v>3571608.9</v>
      </c>
      <c r="E19" s="47">
        <f>IF('County Data'!G14&gt;9,'County Data'!F14,"*")</f>
        <v>2977714.9</v>
      </c>
      <c r="F19" s="45">
        <f>IF('County Data'!I14&gt;9,'County Data'!H14,"*")</f>
        <v>14436749.550000001</v>
      </c>
      <c r="G19" s="46">
        <f>IF('County Data'!K14&gt;9,'County Data'!J14,"*")</f>
        <v>520603.7</v>
      </c>
      <c r="H19" s="47">
        <f>IF('County Data'!M14&gt;9,'County Data'!L14,"*")</f>
        <v>554008.18000000005</v>
      </c>
      <c r="I19" s="9">
        <f t="shared" si="1"/>
        <v>0.7207793446828894</v>
      </c>
      <c r="J19" s="9">
        <f t="shared" si="2"/>
        <v>5.8605138611193111</v>
      </c>
      <c r="K19" s="9">
        <f t="shared" si="3"/>
        <v>4.3748572809881603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17702376.059999999</v>
      </c>
      <c r="D20" s="43">
        <f>IF('County Data'!E15&gt;9,'County Data'!D15,"*")</f>
        <v>3024065.77</v>
      </c>
      <c r="E20" s="44">
        <f>IF('County Data'!G15&gt;9,'County Data'!F15,"*")</f>
        <v>2024872.74</v>
      </c>
      <c r="F20" s="43">
        <f>IF('County Data'!I15&gt;9,'County Data'!H15,"*")</f>
        <v>11017269.83</v>
      </c>
      <c r="G20" s="43">
        <f>IF('County Data'!K15&gt;9,'County Data'!J15,"*")</f>
        <v>898598.7</v>
      </c>
      <c r="H20" s="44">
        <f>IF('County Data'!M15&gt;9,'County Data'!L15,"*")</f>
        <v>478185.83</v>
      </c>
      <c r="I20" s="22">
        <f t="shared" si="1"/>
        <v>0.60678428804534401</v>
      </c>
      <c r="J20" s="22">
        <f t="shared" si="2"/>
        <v>2.365312869916238</v>
      </c>
      <c r="K20" s="22">
        <f t="shared" si="3"/>
        <v>3.2344892152074016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21985064.77</v>
      </c>
      <c r="D21" s="46">
        <f>IF('County Data'!E16&gt;9,'County Data'!D16,"*")</f>
        <v>11164194.880000001</v>
      </c>
      <c r="E21" s="47">
        <f>IF('County Data'!G16&gt;9,'County Data'!F16,"*")</f>
        <v>3574635.83</v>
      </c>
      <c r="F21" s="45">
        <f>IF('County Data'!I16&gt;9,'County Data'!H16,"*")</f>
        <v>11156898.060000001</v>
      </c>
      <c r="G21" s="46">
        <f>IF('County Data'!K16&gt;9,'County Data'!J16,"*")</f>
        <v>1281128.44</v>
      </c>
      <c r="H21" s="47">
        <f>IF('County Data'!M16&gt;9,'County Data'!L16,"*")</f>
        <v>588297.30000000005</v>
      </c>
      <c r="I21" s="9">
        <f t="shared" si="1"/>
        <v>0.9705355961637242</v>
      </c>
      <c r="J21" s="9">
        <f t="shared" si="2"/>
        <v>7.7143447381435086</v>
      </c>
      <c r="K21" s="9">
        <f t="shared" si="3"/>
        <v>5.0762404144979074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04/01/2021 - 06/30/2021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04/01/2020 - 06/30/2020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>
        <f>IF('Town Data'!C2&gt;9,'Town Data'!B2,"*")</f>
        <v>341064.6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223404.09</v>
      </c>
      <c r="G6" s="41" t="str">
        <f>IF('Town Data'!K2&gt;9,'Town Data'!J2,"*")</f>
        <v>*</v>
      </c>
      <c r="H6" s="42" t="str">
        <f>IF('Town Data'!M2&gt;9,'Town Data'!L2,"*")</f>
        <v>*</v>
      </c>
      <c r="I6" s="20">
        <f t="shared" ref="I6:I69" si="0">IFERROR((C6-F6)/F6,"")</f>
        <v>0.52667124402243481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4367771.16</v>
      </c>
      <c r="D7" s="46" t="str">
        <f>IF('Town Data'!E3&gt;9,'Town Data'!D3,"*")</f>
        <v>*</v>
      </c>
      <c r="E7" s="47">
        <f>IF('Town Data'!G3&gt;9,'Town Data'!F3,"*")</f>
        <v>536765.61</v>
      </c>
      <c r="F7" s="45">
        <f>IF('Town Data'!I3&gt;9,'Town Data'!H3,"*")</f>
        <v>3003267.18</v>
      </c>
      <c r="G7" s="46" t="str">
        <f>IF('Town Data'!K3&gt;9,'Town Data'!J3,"*")</f>
        <v>*</v>
      </c>
      <c r="H7" s="47">
        <f>IF('Town Data'!M3&gt;9,'Town Data'!L3,"*")</f>
        <v>124842.72</v>
      </c>
      <c r="I7" s="9">
        <f t="shared" si="0"/>
        <v>0.45433985663573223</v>
      </c>
      <c r="J7" s="9" t="str">
        <f t="shared" si="1"/>
        <v/>
      </c>
      <c r="K7" s="9">
        <f t="shared" si="2"/>
        <v>3.2995347265743651</v>
      </c>
      <c r="L7" s="15"/>
    </row>
    <row r="8" spans="1:12" x14ac:dyDescent="0.25">
      <c r="A8" s="15"/>
      <c r="B8" s="27" t="str">
        <f>'Town Data'!A4</f>
        <v>BARRE TOWN</v>
      </c>
      <c r="C8" s="51">
        <f>IF('Town Data'!C4&gt;9,'Town Data'!B4,"*")</f>
        <v>1399765.34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1005546.62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0.39204419980050265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794500.1</v>
      </c>
      <c r="D9" s="46">
        <f>IF('Town Data'!E5&gt;9,'Town Data'!D5,"*")</f>
        <v>209072.09</v>
      </c>
      <c r="E9" s="47" t="str">
        <f>IF('Town Data'!G5&gt;9,'Town Data'!F5,"*")</f>
        <v>*</v>
      </c>
      <c r="F9" s="45">
        <f>IF('Town Data'!I5&gt;9,'Town Data'!H5,"*")</f>
        <v>494559.11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0.60648157911801481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7714486.1799999997</v>
      </c>
      <c r="D10" s="43">
        <f>IF('Town Data'!E6&gt;9,'Town Data'!D6,"*")</f>
        <v>1219283.6299999999</v>
      </c>
      <c r="E10" s="44">
        <f>IF('Town Data'!G6&gt;9,'Town Data'!F6,"*")</f>
        <v>912775.61</v>
      </c>
      <c r="F10" s="43">
        <f>IF('Town Data'!I6&gt;9,'Town Data'!H6,"*")</f>
        <v>6049444.3799999999</v>
      </c>
      <c r="G10" s="43">
        <f>IF('Town Data'!K6&gt;9,'Town Data'!J6,"*")</f>
        <v>377388.13</v>
      </c>
      <c r="H10" s="44">
        <f>IF('Town Data'!M6&gt;9,'Town Data'!L6,"*")</f>
        <v>228921.36</v>
      </c>
      <c r="I10" s="22">
        <f t="shared" si="0"/>
        <v>0.27523879804644141</v>
      </c>
      <c r="J10" s="22">
        <f t="shared" si="1"/>
        <v>2.230847854170718</v>
      </c>
      <c r="K10" s="22">
        <f t="shared" si="2"/>
        <v>2.987288953726293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5282017.17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3153437.62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0.6750029036566132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>
        <f>IF('Town Data'!C8&gt;9,'Town Data'!B8,"*")</f>
        <v>626762.64</v>
      </c>
      <c r="D12" s="43" t="str">
        <f>IF('Town Data'!E8&gt;9,'Town Data'!D8,"*")</f>
        <v>*</v>
      </c>
      <c r="E12" s="44" t="str">
        <f>IF('Town Data'!G8&gt;9,'Town Data'!F8,"*")</f>
        <v>*</v>
      </c>
      <c r="F12" s="43" t="str">
        <f>IF('Town Data'!I8&gt;9,'Town Data'!H8,"*")</f>
        <v>*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>
        <f>IF('Town Data'!C9&gt;9,'Town Data'!B9,"*")</f>
        <v>1374366.81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851062.48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0.61488356295533098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1119508.46</v>
      </c>
      <c r="D14" s="43" t="str">
        <f>IF('Town Data'!E10&gt;9,'Town Data'!D10,"*")</f>
        <v>*</v>
      </c>
      <c r="E14" s="44">
        <f>IF('Town Data'!G10&gt;9,'Town Data'!F10,"*")</f>
        <v>227904.14</v>
      </c>
      <c r="F14" s="43">
        <f>IF('Town Data'!I10&gt;9,'Town Data'!H10,"*")</f>
        <v>592720.91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0.88876154208900759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10736084</v>
      </c>
      <c r="D15" s="46">
        <f>IF('Town Data'!E11&gt;9,'Town Data'!D11,"*")</f>
        <v>1747078.11</v>
      </c>
      <c r="E15" s="47">
        <f>IF('Town Data'!G11&gt;9,'Town Data'!F11,"*")</f>
        <v>1037361.11</v>
      </c>
      <c r="F15" s="45">
        <f>IF('Town Data'!I11&gt;9,'Town Data'!H11,"*")</f>
        <v>6781584.4199999999</v>
      </c>
      <c r="G15" s="46">
        <f>IF('Town Data'!K11&gt;9,'Town Data'!J11,"*")</f>
        <v>718550.8</v>
      </c>
      <c r="H15" s="47">
        <f>IF('Town Data'!M11&gt;9,'Town Data'!L11,"*")</f>
        <v>252905.56</v>
      </c>
      <c r="I15" s="9">
        <f t="shared" si="0"/>
        <v>0.58312325484550998</v>
      </c>
      <c r="J15" s="9">
        <f t="shared" si="1"/>
        <v>1.4313912252272212</v>
      </c>
      <c r="K15" s="9">
        <f t="shared" si="2"/>
        <v>3.1017726537921906</v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1134202.01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671731.28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0.68847579942979575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566575.44999999995</v>
      </c>
      <c r="D17" s="43">
        <f>IF('Town Data'!E13&gt;9,'Town Data'!D13,"*")</f>
        <v>497151.96</v>
      </c>
      <c r="E17" s="44" t="str">
        <f>IF('Town Data'!G13&gt;9,'Town Data'!F13,"*")</f>
        <v>*</v>
      </c>
      <c r="F17" s="43">
        <f>IF('Town Data'!I13&gt;9,'Town Data'!H13,"*")</f>
        <v>224038.24</v>
      </c>
      <c r="G17" s="43">
        <f>IF('Town Data'!K13&gt;9,'Town Data'!J13,"*")</f>
        <v>25505.54</v>
      </c>
      <c r="H17" s="44" t="str">
        <f>IF('Town Data'!M13&gt;9,'Town Data'!L13,"*")</f>
        <v>*</v>
      </c>
      <c r="I17" s="22">
        <f t="shared" si="0"/>
        <v>1.5289229642225362</v>
      </c>
      <c r="J17" s="22">
        <f t="shared" si="1"/>
        <v>18.491920578823269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27546837.5</v>
      </c>
      <c r="D18" s="46">
        <f>IF('Town Data'!E14&gt;9,'Town Data'!D14,"*")</f>
        <v>9875132</v>
      </c>
      <c r="E18" s="47">
        <f>IF('Town Data'!G14&gt;9,'Town Data'!F14,"*")</f>
        <v>7898985.7199999997</v>
      </c>
      <c r="F18" s="45">
        <f>IF('Town Data'!I14&gt;9,'Town Data'!H14,"*")</f>
        <v>11383855.689999999</v>
      </c>
      <c r="G18" s="46">
        <f>IF('Town Data'!K14&gt;9,'Town Data'!J14,"*")</f>
        <v>897987.76</v>
      </c>
      <c r="H18" s="47">
        <f>IF('Town Data'!M14&gt;9,'Town Data'!L14,"*")</f>
        <v>1494100.9</v>
      </c>
      <c r="I18" s="9">
        <f t="shared" si="0"/>
        <v>1.4198161194364194</v>
      </c>
      <c r="J18" s="9">
        <f t="shared" si="1"/>
        <v>9.9969561277761745</v>
      </c>
      <c r="K18" s="9">
        <f t="shared" si="2"/>
        <v>4.2867819837334951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1570636.68</v>
      </c>
      <c r="D19" s="43" t="str">
        <f>IF('Town Data'!E15&gt;9,'Town Data'!D15,"*")</f>
        <v>*</v>
      </c>
      <c r="E19" s="44">
        <f>IF('Town Data'!G15&gt;9,'Town Data'!F15,"*")</f>
        <v>251960.84</v>
      </c>
      <c r="F19" s="43">
        <f>IF('Town Data'!I15&gt;9,'Town Data'!H15,"*")</f>
        <v>780318.05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1.0128160305916285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1801559.14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923790.86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0.95018073679577209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CHARLOTTE</v>
      </c>
      <c r="C21" s="51">
        <f>IF('Town Data'!C17&gt;9,'Town Data'!B17,"*")</f>
        <v>456159.72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CHESTER</v>
      </c>
      <c r="C22" s="50">
        <f>IF('Town Data'!C18&gt;9,'Town Data'!B18,"*")</f>
        <v>652344.28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447568.17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0.4575305478045949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COLCHESTER</v>
      </c>
      <c r="C23" s="51">
        <f>IF('Town Data'!C19&gt;9,'Town Data'!B19,"*")</f>
        <v>7525152.2699999996</v>
      </c>
      <c r="D23" s="43">
        <f>IF('Town Data'!E19&gt;9,'Town Data'!D19,"*")</f>
        <v>1874465.03</v>
      </c>
      <c r="E23" s="44">
        <f>IF('Town Data'!G19&gt;9,'Town Data'!F19,"*")</f>
        <v>618760.02</v>
      </c>
      <c r="F23" s="43">
        <f>IF('Town Data'!I19&gt;9,'Town Data'!H19,"*")</f>
        <v>4937603.91</v>
      </c>
      <c r="G23" s="43">
        <f>IF('Town Data'!K19&gt;9,'Town Data'!J19,"*")</f>
        <v>652861.93999999994</v>
      </c>
      <c r="H23" s="44">
        <f>IF('Town Data'!M19&gt;9,'Town Data'!L19,"*")</f>
        <v>345480.27</v>
      </c>
      <c r="I23" s="22">
        <f t="shared" si="0"/>
        <v>0.52404939868900891</v>
      </c>
      <c r="J23" s="22">
        <f t="shared" si="1"/>
        <v>1.8711507213914174</v>
      </c>
      <c r="K23" s="22">
        <f t="shared" si="2"/>
        <v>0.79101405704007344</v>
      </c>
      <c r="L23" s="15"/>
    </row>
    <row r="24" spans="1:12" x14ac:dyDescent="0.25">
      <c r="A24" s="15"/>
      <c r="B24" s="15" t="str">
        <f>'Town Data'!A20</f>
        <v>DANVILLE</v>
      </c>
      <c r="C24" s="50">
        <f>IF('Town Data'!C20&gt;9,'Town Data'!B20,"*")</f>
        <v>607689.69999999995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DERBY</v>
      </c>
      <c r="C25" s="51">
        <f>IF('Town Data'!C21&gt;9,'Town Data'!B21,"*")</f>
        <v>2763584.69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1899707.08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0.45474253325412667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DORSET</v>
      </c>
      <c r="C26" s="50">
        <f>IF('Town Data'!C22&gt;9,'Town Data'!B22,"*")</f>
        <v>1339971.94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DOVER</v>
      </c>
      <c r="C27" s="51">
        <f>IF('Town Data'!C23&gt;9,'Town Data'!B23,"*")</f>
        <v>952047.24</v>
      </c>
      <c r="D27" s="43">
        <f>IF('Town Data'!E23&gt;9,'Town Data'!D23,"*")</f>
        <v>239441.37</v>
      </c>
      <c r="E27" s="44">
        <f>IF('Town Data'!G23&gt;9,'Town Data'!F23,"*")</f>
        <v>339349.64</v>
      </c>
      <c r="F27" s="43">
        <f>IF('Town Data'!I23&gt;9,'Town Data'!H23,"*")</f>
        <v>471125.47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1.0207933992615599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ENOSBURG</v>
      </c>
      <c r="C28" s="50">
        <f>IF('Town Data'!C24&gt;9,'Town Data'!B24,"*")</f>
        <v>1258426.3700000001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1044502.5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0.20480934224666777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ESSEX</v>
      </c>
      <c r="C29" s="51">
        <f>IF('Town Data'!C25&gt;9,'Town Data'!B25,"*")</f>
        <v>12019915.66</v>
      </c>
      <c r="D29" s="43" t="str">
        <f>IF('Town Data'!E25&gt;9,'Town Data'!D25,"*")</f>
        <v>*</v>
      </c>
      <c r="E29" s="44">
        <f>IF('Town Data'!G25&gt;9,'Town Data'!F25,"*")</f>
        <v>932873.01</v>
      </c>
      <c r="F29" s="43">
        <f>IF('Town Data'!I25&gt;9,'Town Data'!H25,"*")</f>
        <v>7613875.5999999996</v>
      </c>
      <c r="G29" s="43" t="str">
        <f>IF('Town Data'!K25&gt;9,'Town Data'!J25,"*")</f>
        <v>*</v>
      </c>
      <c r="H29" s="44">
        <f>IF('Town Data'!M25&gt;9,'Town Data'!L25,"*")</f>
        <v>236412.04</v>
      </c>
      <c r="I29" s="22">
        <f t="shared" si="0"/>
        <v>0.5786855855643348</v>
      </c>
      <c r="J29" s="22" t="str">
        <f t="shared" si="1"/>
        <v/>
      </c>
      <c r="K29" s="22">
        <f t="shared" si="2"/>
        <v>2.9459623545399802</v>
      </c>
      <c r="L29" s="15"/>
    </row>
    <row r="30" spans="1:12" x14ac:dyDescent="0.25">
      <c r="A30" s="15"/>
      <c r="B30" s="15" t="str">
        <f>'Town Data'!A26</f>
        <v>FAIR HAVEN</v>
      </c>
      <c r="C30" s="50">
        <f>IF('Town Data'!C26&gt;9,'Town Data'!B26,"*")</f>
        <v>1534458.43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1176160.05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0.30463403343788109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FAIRFAX</v>
      </c>
      <c r="C31" s="51">
        <f>IF('Town Data'!C27&gt;9,'Town Data'!B27,"*")</f>
        <v>1016252.41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830544.62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0.22359760755538943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HARDWICK</v>
      </c>
      <c r="C32" s="50">
        <f>IF('Town Data'!C28&gt;9,'Town Data'!B28,"*")</f>
        <v>892786.33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572932.46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0.5582750015595207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HARTFORD</v>
      </c>
      <c r="C33" s="51">
        <f>IF('Town Data'!C29&gt;9,'Town Data'!B29,"*")</f>
        <v>5679541.1900000004</v>
      </c>
      <c r="D33" s="43">
        <f>IF('Town Data'!E29&gt;9,'Town Data'!D29,"*")</f>
        <v>2788401.35</v>
      </c>
      <c r="E33" s="44">
        <f>IF('Town Data'!G29&gt;9,'Town Data'!F29,"*")</f>
        <v>852482.4</v>
      </c>
      <c r="F33" s="43">
        <f>IF('Town Data'!I29&gt;9,'Town Data'!H29,"*")</f>
        <v>3065512.77</v>
      </c>
      <c r="G33" s="43">
        <f>IF('Town Data'!K29&gt;9,'Town Data'!J29,"*")</f>
        <v>594334.71</v>
      </c>
      <c r="H33" s="44">
        <f>IF('Town Data'!M29&gt;9,'Town Data'!L29,"*")</f>
        <v>144435.57999999999</v>
      </c>
      <c r="I33" s="22">
        <f t="shared" si="0"/>
        <v>0.85272142578613375</v>
      </c>
      <c r="J33" s="22">
        <f t="shared" si="1"/>
        <v>3.691634701934202</v>
      </c>
      <c r="K33" s="22">
        <f t="shared" si="2"/>
        <v>4.9021634419995417</v>
      </c>
      <c r="L33" s="15"/>
    </row>
    <row r="34" spans="1:12" x14ac:dyDescent="0.25">
      <c r="A34" s="15"/>
      <c r="B34" s="15" t="str">
        <f>'Town Data'!A30</f>
        <v>HINESBURG</v>
      </c>
      <c r="C34" s="50">
        <f>IF('Town Data'!C30&gt;9,'Town Data'!B30,"*")</f>
        <v>1108968.1200000001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794250.96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0.39624397809981893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JERICHO</v>
      </c>
      <c r="C35" s="51">
        <f>IF('Town Data'!C31&gt;9,'Town Data'!B31,"*")</f>
        <v>1415797.07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697151.42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1.0308315085982325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JOHNSON</v>
      </c>
      <c r="C36" s="50">
        <f>IF('Town Data'!C32&gt;9,'Town Data'!B32,"*")</f>
        <v>529181.94999999995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KILLINGTON</v>
      </c>
      <c r="C37" s="51">
        <f>IF('Town Data'!C33&gt;9,'Town Data'!B33,"*")</f>
        <v>2410258.81</v>
      </c>
      <c r="D37" s="43">
        <f>IF('Town Data'!E33&gt;9,'Town Data'!D33,"*")</f>
        <v>1787551.64</v>
      </c>
      <c r="E37" s="44">
        <f>IF('Town Data'!G33&gt;9,'Town Data'!F33,"*")</f>
        <v>965308.97</v>
      </c>
      <c r="F37" s="43">
        <f>IF('Town Data'!I33&gt;9,'Town Data'!H33,"*")</f>
        <v>891351.15</v>
      </c>
      <c r="G37" s="43">
        <f>IF('Town Data'!K33&gt;9,'Town Data'!J33,"*")</f>
        <v>75587.649999999994</v>
      </c>
      <c r="H37" s="44">
        <f>IF('Town Data'!M33&gt;9,'Town Data'!L33,"*")</f>
        <v>117902.01</v>
      </c>
      <c r="I37" s="22">
        <f t="shared" si="0"/>
        <v>1.7040508221703647</v>
      </c>
      <c r="J37" s="22">
        <f t="shared" si="1"/>
        <v>22.648726213872241</v>
      </c>
      <c r="K37" s="22">
        <f t="shared" si="2"/>
        <v>7.1873834890516282</v>
      </c>
      <c r="L37" s="15"/>
    </row>
    <row r="38" spans="1:12" x14ac:dyDescent="0.25">
      <c r="A38" s="15"/>
      <c r="B38" s="15" t="str">
        <f>'Town Data'!A34</f>
        <v>LONDONDERRY</v>
      </c>
      <c r="C38" s="50">
        <f>IF('Town Data'!C34&gt;9,'Town Data'!B34,"*")</f>
        <v>509741.31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409141.45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0.24588039173249249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LUDLOW</v>
      </c>
      <c r="C39" s="51">
        <f>IF('Town Data'!C35&gt;9,'Town Data'!B35,"*")</f>
        <v>1913877.49</v>
      </c>
      <c r="D39" s="43">
        <f>IF('Town Data'!E35&gt;9,'Town Data'!D35,"*")</f>
        <v>283192.49</v>
      </c>
      <c r="E39" s="44">
        <f>IF('Town Data'!G35&gt;9,'Town Data'!F35,"*")</f>
        <v>473487.65</v>
      </c>
      <c r="F39" s="43">
        <f>IF('Town Data'!I35&gt;9,'Town Data'!H35,"*")</f>
        <v>811002.41</v>
      </c>
      <c r="G39" s="43">
        <f>IF('Town Data'!K35&gt;9,'Town Data'!J35,"*")</f>
        <v>57849.99</v>
      </c>
      <c r="H39" s="44">
        <f>IF('Town Data'!M35&gt;9,'Town Data'!L35,"*")</f>
        <v>95205.91</v>
      </c>
      <c r="I39" s="22">
        <f t="shared" si="0"/>
        <v>1.3598912486585584</v>
      </c>
      <c r="J39" s="22">
        <f t="shared" si="1"/>
        <v>3.8952902152619213</v>
      </c>
      <c r="K39" s="22">
        <f t="shared" si="2"/>
        <v>3.9733010272156419</v>
      </c>
      <c r="L39" s="15"/>
    </row>
    <row r="40" spans="1:12" x14ac:dyDescent="0.25">
      <c r="A40" s="15"/>
      <c r="B40" s="15" t="str">
        <f>'Town Data'!A36</f>
        <v>LYNDON</v>
      </c>
      <c r="C40" s="50">
        <f>IF('Town Data'!C36&gt;9,'Town Data'!B36,"*")</f>
        <v>3637203.82</v>
      </c>
      <c r="D40" s="46" t="str">
        <f>IF('Town Data'!E36&gt;9,'Town Data'!D36,"*")</f>
        <v>*</v>
      </c>
      <c r="E40" s="47">
        <f>IF('Town Data'!G36&gt;9,'Town Data'!F36,"*")</f>
        <v>229614.22</v>
      </c>
      <c r="F40" s="45">
        <f>IF('Town Data'!I36&gt;9,'Town Data'!H36,"*")</f>
        <v>2660623.1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0.36704962833706123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MANCHESTER</v>
      </c>
      <c r="C41" s="51">
        <f>IF('Town Data'!C37&gt;9,'Town Data'!B37,"*")</f>
        <v>6988302.9400000004</v>
      </c>
      <c r="D41" s="43">
        <f>IF('Town Data'!E37&gt;9,'Town Data'!D37,"*")</f>
        <v>4413017.16</v>
      </c>
      <c r="E41" s="44">
        <f>IF('Town Data'!G37&gt;9,'Town Data'!F37,"*")</f>
        <v>1514422.08</v>
      </c>
      <c r="F41" s="43">
        <f>IF('Town Data'!I37&gt;9,'Town Data'!H37,"*")</f>
        <v>3111022.04</v>
      </c>
      <c r="G41" s="43">
        <f>IF('Town Data'!K37&gt;9,'Town Data'!J37,"*")</f>
        <v>297487.18</v>
      </c>
      <c r="H41" s="44">
        <f>IF('Town Data'!M37&gt;9,'Town Data'!L37,"*")</f>
        <v>260552.36</v>
      </c>
      <c r="I41" s="22">
        <f t="shared" si="0"/>
        <v>1.2463045424133352</v>
      </c>
      <c r="J41" s="22">
        <f t="shared" si="1"/>
        <v>13.834310372635217</v>
      </c>
      <c r="K41" s="22">
        <f t="shared" si="2"/>
        <v>4.8123521890187453</v>
      </c>
      <c r="L41" s="15"/>
    </row>
    <row r="42" spans="1:12" x14ac:dyDescent="0.25">
      <c r="A42" s="15"/>
      <c r="B42" s="15" t="str">
        <f>'Town Data'!A38</f>
        <v>MIDDLEBURY</v>
      </c>
      <c r="C42" s="50">
        <f>IF('Town Data'!C38&gt;9,'Town Data'!B38,"*")</f>
        <v>6215957.8700000001</v>
      </c>
      <c r="D42" s="46">
        <f>IF('Town Data'!E38&gt;9,'Town Data'!D38,"*")</f>
        <v>1565610.12</v>
      </c>
      <c r="E42" s="47">
        <f>IF('Town Data'!G38&gt;9,'Town Data'!F38,"*")</f>
        <v>585609.84</v>
      </c>
      <c r="F42" s="45">
        <f>IF('Town Data'!I38&gt;9,'Town Data'!H38,"*")</f>
        <v>3402700.97</v>
      </c>
      <c r="G42" s="46" t="str">
        <f>IF('Town Data'!K38&gt;9,'Town Data'!J38,"*")</f>
        <v>*</v>
      </c>
      <c r="H42" s="47">
        <f>IF('Town Data'!M38&gt;9,'Town Data'!L38,"*")</f>
        <v>118529.99</v>
      </c>
      <c r="I42" s="9">
        <f t="shared" si="0"/>
        <v>0.82677171012179762</v>
      </c>
      <c r="J42" s="9" t="str">
        <f t="shared" si="1"/>
        <v/>
      </c>
      <c r="K42" s="9">
        <f t="shared" si="2"/>
        <v>3.9406048207715192</v>
      </c>
      <c r="L42" s="15"/>
    </row>
    <row r="43" spans="1:12" x14ac:dyDescent="0.25">
      <c r="A43" s="15"/>
      <c r="B43" s="27" t="str">
        <f>'Town Data'!A39</f>
        <v>MILTON</v>
      </c>
      <c r="C43" s="51">
        <f>IF('Town Data'!C39&gt;9,'Town Data'!B39,"*")</f>
        <v>3235422.46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2313883.11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0.39826529958118762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MONTPELIER</v>
      </c>
      <c r="C44" s="50">
        <f>IF('Town Data'!C40&gt;9,'Town Data'!B40,"*")</f>
        <v>5173995.4400000004</v>
      </c>
      <c r="D44" s="46" t="str">
        <f>IF('Town Data'!E40&gt;9,'Town Data'!D40,"*")</f>
        <v>*</v>
      </c>
      <c r="E44" s="47">
        <f>IF('Town Data'!G40&gt;9,'Town Data'!F40,"*")</f>
        <v>791595.36</v>
      </c>
      <c r="F44" s="45">
        <f>IF('Town Data'!I40&gt;9,'Town Data'!H40,"*")</f>
        <v>2751801.75</v>
      </c>
      <c r="G44" s="46" t="str">
        <f>IF('Town Data'!K40&gt;9,'Town Data'!J40,"*")</f>
        <v>*</v>
      </c>
      <c r="H44" s="47">
        <f>IF('Town Data'!M40&gt;9,'Town Data'!L40,"*")</f>
        <v>124986.26</v>
      </c>
      <c r="I44" s="9">
        <f t="shared" si="0"/>
        <v>0.88022100065893205</v>
      </c>
      <c r="J44" s="9" t="str">
        <f t="shared" si="1"/>
        <v/>
      </c>
      <c r="K44" s="9">
        <f t="shared" si="2"/>
        <v>5.3334590538191957</v>
      </c>
      <c r="L44" s="15"/>
    </row>
    <row r="45" spans="1:12" x14ac:dyDescent="0.25">
      <c r="A45" s="15"/>
      <c r="B45" s="27" t="str">
        <f>'Town Data'!A41</f>
        <v>MORRISTOWN</v>
      </c>
      <c r="C45" s="51">
        <f>IF('Town Data'!C41&gt;9,'Town Data'!B41,"*")</f>
        <v>4338289.05</v>
      </c>
      <c r="D45" s="43" t="str">
        <f>IF('Town Data'!E41&gt;9,'Town Data'!D41,"*")</f>
        <v>*</v>
      </c>
      <c r="E45" s="44">
        <f>IF('Town Data'!G41&gt;9,'Town Data'!F41,"*")</f>
        <v>301997.8</v>
      </c>
      <c r="F45" s="43">
        <f>IF('Town Data'!I41&gt;9,'Town Data'!H41,"*")</f>
        <v>2931825.32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0.47972289495064463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NEWPORT</v>
      </c>
      <c r="C46" s="50">
        <f>IF('Town Data'!C42&gt;9,'Town Data'!B42,"*")</f>
        <v>3585591.58</v>
      </c>
      <c r="D46" s="46" t="str">
        <f>IF('Town Data'!E42&gt;9,'Town Data'!D42,"*")</f>
        <v>*</v>
      </c>
      <c r="E46" s="47">
        <f>IF('Town Data'!G42&gt;9,'Town Data'!F42,"*")</f>
        <v>531906.49</v>
      </c>
      <c r="F46" s="45">
        <f>IF('Town Data'!I42&gt;9,'Town Data'!H42,"*")</f>
        <v>2446093.37</v>
      </c>
      <c r="G46" s="46" t="str">
        <f>IF('Town Data'!K42&gt;9,'Town Data'!J42,"*")</f>
        <v>*</v>
      </c>
      <c r="H46" s="47">
        <f>IF('Town Data'!M42&gt;9,'Town Data'!L42,"*")</f>
        <v>96410.559999999998</v>
      </c>
      <c r="I46" s="9">
        <f t="shared" si="0"/>
        <v>0.4658441186159627</v>
      </c>
      <c r="J46" s="9" t="str">
        <f t="shared" si="1"/>
        <v/>
      </c>
      <c r="K46" s="9">
        <f t="shared" si="2"/>
        <v>4.5170978158409207</v>
      </c>
      <c r="L46" s="15"/>
    </row>
    <row r="47" spans="1:12" x14ac:dyDescent="0.25">
      <c r="A47" s="15"/>
      <c r="B47" s="27" t="str">
        <f>'Town Data'!A43</f>
        <v>NORTH HERO</v>
      </c>
      <c r="C47" s="51" t="str">
        <f>IF('Town Data'!C43&gt;9,'Town Data'!B43,"*")</f>
        <v>*</v>
      </c>
      <c r="D47" s="43">
        <f>IF('Town Data'!E43&gt;9,'Town Data'!D43,"*")</f>
        <v>310325.67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113915.25</v>
      </c>
      <c r="H47" s="44" t="str">
        <f>IF('Town Data'!M43&gt;9,'Town Data'!L43,"*")</f>
        <v>*</v>
      </c>
      <c r="I47" s="22" t="str">
        <f t="shared" si="0"/>
        <v/>
      </c>
      <c r="J47" s="22">
        <f t="shared" si="1"/>
        <v>1.7241802129214481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NORTHFIELD</v>
      </c>
      <c r="C48" s="50">
        <f>IF('Town Data'!C44&gt;9,'Town Data'!B44,"*")</f>
        <v>793546.09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589492.9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0.34615037772295465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POULTNEY</v>
      </c>
      <c r="C49" s="51">
        <f>IF('Town Data'!C45&gt;9,'Town Data'!B45,"*")</f>
        <v>569842.13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538284.73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5.8625850300453489E-2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RANDOLPH</v>
      </c>
      <c r="C50" s="50">
        <f>IF('Town Data'!C46&gt;9,'Town Data'!B46,"*")</f>
        <v>1973464.28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1382629.77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0.42732662265763305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RICHMOND</v>
      </c>
      <c r="C51" s="51">
        <f>IF('Town Data'!C47&gt;9,'Town Data'!B47,"*")</f>
        <v>1035509.34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ROCKINGHAM</v>
      </c>
      <c r="C52" s="50">
        <f>IF('Town Data'!C48&gt;9,'Town Data'!B48,"*")</f>
        <v>1492392.88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1237744.27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0.20573604432844586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ROYALTON</v>
      </c>
      <c r="C53" s="51">
        <f>IF('Town Data'!C49&gt;9,'Town Data'!B49,"*")</f>
        <v>633391.05000000005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 t="str">
        <f t="shared" si="0"/>
        <v/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RUTLAND</v>
      </c>
      <c r="C54" s="50">
        <f>IF('Town Data'!C50&gt;9,'Town Data'!B50,"*")</f>
        <v>12159115.02</v>
      </c>
      <c r="D54" s="46">
        <f>IF('Town Data'!E50&gt;9,'Town Data'!D50,"*")</f>
        <v>403538.28</v>
      </c>
      <c r="E54" s="47">
        <f>IF('Town Data'!G50&gt;9,'Town Data'!F50,"*")</f>
        <v>1152621.77</v>
      </c>
      <c r="F54" s="45">
        <f>IF('Town Data'!I50&gt;9,'Town Data'!H50,"*")</f>
        <v>8072245.54</v>
      </c>
      <c r="G54" s="46" t="str">
        <f>IF('Town Data'!K50&gt;9,'Town Data'!J50,"*")</f>
        <v>*</v>
      </c>
      <c r="H54" s="47">
        <f>IF('Town Data'!M50&gt;9,'Town Data'!L50,"*")</f>
        <v>224553.94</v>
      </c>
      <c r="I54" s="9">
        <f t="shared" si="0"/>
        <v>0.5062865666992582</v>
      </c>
      <c r="J54" s="9" t="str">
        <f t="shared" si="1"/>
        <v/>
      </c>
      <c r="K54" s="9">
        <f t="shared" si="2"/>
        <v>4.1329394175849243</v>
      </c>
      <c r="L54" s="15"/>
    </row>
    <row r="55" spans="1:12" x14ac:dyDescent="0.25">
      <c r="A55" s="15"/>
      <c r="B55" s="27" t="str">
        <f>'Town Data'!A51</f>
        <v>RUTLAND TOWN</v>
      </c>
      <c r="C55" s="51">
        <f>IF('Town Data'!C51&gt;9,'Town Data'!B51,"*")</f>
        <v>3541621.41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2264677.16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0.56385266410334611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SHELBURNE</v>
      </c>
      <c r="C56" s="50">
        <f>IF('Town Data'!C52&gt;9,'Town Data'!B52,"*")</f>
        <v>2528707.36</v>
      </c>
      <c r="D56" s="46">
        <f>IF('Town Data'!E52&gt;9,'Town Data'!D52,"*")</f>
        <v>160404.85</v>
      </c>
      <c r="E56" s="47">
        <f>IF('Town Data'!G52&gt;9,'Town Data'!F52,"*")</f>
        <v>324727.67999999999</v>
      </c>
      <c r="F56" s="45">
        <f>IF('Town Data'!I52&gt;9,'Town Data'!H52,"*")</f>
        <v>1784410.03</v>
      </c>
      <c r="G56" s="46" t="str">
        <f>IF('Town Data'!K52&gt;9,'Town Data'!J52,"*")</f>
        <v>*</v>
      </c>
      <c r="H56" s="47">
        <f>IF('Town Data'!M52&gt;9,'Town Data'!L52,"*")</f>
        <v>65042.6</v>
      </c>
      <c r="I56" s="9">
        <f t="shared" si="0"/>
        <v>0.41711115578071473</v>
      </c>
      <c r="J56" s="9" t="str">
        <f t="shared" si="1"/>
        <v/>
      </c>
      <c r="K56" s="9">
        <f t="shared" si="2"/>
        <v>3.9925384286606009</v>
      </c>
      <c r="L56" s="15"/>
    </row>
    <row r="57" spans="1:12" x14ac:dyDescent="0.25">
      <c r="A57" s="15"/>
      <c r="B57" s="27" t="str">
        <f>'Town Data'!A53</f>
        <v>SOUTH BURLINGTON</v>
      </c>
      <c r="C57" s="51">
        <f>IF('Town Data'!C53&gt;9,'Town Data'!B53,"*")</f>
        <v>20958244.760000002</v>
      </c>
      <c r="D57" s="43">
        <f>IF('Town Data'!E53&gt;9,'Town Data'!D53,"*")</f>
        <v>5726152.9800000004</v>
      </c>
      <c r="E57" s="44">
        <f>IF('Town Data'!G53&gt;9,'Town Data'!F53,"*")</f>
        <v>1523868.67</v>
      </c>
      <c r="F57" s="43">
        <f>IF('Town Data'!I53&gt;9,'Town Data'!H53,"*")</f>
        <v>11513496.060000001</v>
      </c>
      <c r="G57" s="43">
        <f>IF('Town Data'!K53&gt;9,'Town Data'!J53,"*")</f>
        <v>1114303.55</v>
      </c>
      <c r="H57" s="44">
        <f>IF('Town Data'!M53&gt;9,'Town Data'!L53,"*")</f>
        <v>277574.34000000003</v>
      </c>
      <c r="I57" s="22">
        <f t="shared" si="0"/>
        <v>0.82031979259651566</v>
      </c>
      <c r="J57" s="22">
        <f t="shared" si="1"/>
        <v>4.138772985152924</v>
      </c>
      <c r="K57" s="22">
        <f t="shared" si="2"/>
        <v>4.4899479180964628</v>
      </c>
      <c r="L57" s="15"/>
    </row>
    <row r="58" spans="1:12" x14ac:dyDescent="0.25">
      <c r="A58" s="15"/>
      <c r="B58" s="15" t="str">
        <f>'Town Data'!A54</f>
        <v>SOUTH HERO</v>
      </c>
      <c r="C58" s="50">
        <f>IF('Town Data'!C54&gt;9,'Town Data'!B54,"*")</f>
        <v>896456.76</v>
      </c>
      <c r="D58" s="46">
        <f>IF('Town Data'!E54&gt;9,'Town Data'!D54,"*")</f>
        <v>139852.64000000001</v>
      </c>
      <c r="E58" s="47" t="str">
        <f>IF('Town Data'!G54&gt;9,'Town Data'!F54,"*")</f>
        <v>*</v>
      </c>
      <c r="F58" s="45">
        <f>IF('Town Data'!I54&gt;9,'Town Data'!H54,"*")</f>
        <v>685183.41</v>
      </c>
      <c r="G58" s="46">
        <f>IF('Town Data'!K54&gt;9,'Town Data'!J54,"*")</f>
        <v>64651.6</v>
      </c>
      <c r="H58" s="47" t="str">
        <f>IF('Town Data'!M54&gt;9,'Town Data'!L54,"*")</f>
        <v>*</v>
      </c>
      <c r="I58" s="9">
        <f t="shared" si="0"/>
        <v>0.30834568805453122</v>
      </c>
      <c r="J58" s="9">
        <f t="shared" si="1"/>
        <v>1.1631736878901684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SPRINGFIELD</v>
      </c>
      <c r="C59" s="51">
        <f>IF('Town Data'!C55&gt;9,'Town Data'!B55,"*")</f>
        <v>3761104.19</v>
      </c>
      <c r="D59" s="43" t="str">
        <f>IF('Town Data'!E55&gt;9,'Town Data'!D55,"*")</f>
        <v>*</v>
      </c>
      <c r="E59" s="44">
        <f>IF('Town Data'!G55&gt;9,'Town Data'!F55,"*")</f>
        <v>217924.75</v>
      </c>
      <c r="F59" s="43">
        <f>IF('Town Data'!I55&gt;9,'Town Data'!H55,"*")</f>
        <v>2359446.4</v>
      </c>
      <c r="G59" s="43" t="str">
        <f>IF('Town Data'!K55&gt;9,'Town Data'!J55,"*")</f>
        <v>*</v>
      </c>
      <c r="H59" s="44">
        <f>IF('Town Data'!M55&gt;9,'Town Data'!L55,"*")</f>
        <v>52172.33</v>
      </c>
      <c r="I59" s="22">
        <f t="shared" si="0"/>
        <v>0.5940621452557685</v>
      </c>
      <c r="J59" s="22" t="str">
        <f t="shared" si="1"/>
        <v/>
      </c>
      <c r="K59" s="22">
        <f t="shared" si="2"/>
        <v>3.1770177793477878</v>
      </c>
      <c r="L59" s="15"/>
    </row>
    <row r="60" spans="1:12" x14ac:dyDescent="0.25">
      <c r="A60" s="15"/>
      <c r="B60" s="15" t="str">
        <f>'Town Data'!A56</f>
        <v>ST ALBANS</v>
      </c>
      <c r="C60" s="50">
        <f>IF('Town Data'!C56&gt;9,'Town Data'!B56,"*")</f>
        <v>5691496.6900000004</v>
      </c>
      <c r="D60" s="46" t="str">
        <f>IF('Town Data'!E56&gt;9,'Town Data'!D56,"*")</f>
        <v>*</v>
      </c>
      <c r="E60" s="47">
        <f>IF('Town Data'!G56&gt;9,'Town Data'!F56,"*")</f>
        <v>416930.34</v>
      </c>
      <c r="F60" s="45">
        <f>IF('Town Data'!I56&gt;9,'Town Data'!H56,"*")</f>
        <v>4318405.95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0.31796240462293734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ST ALBANS TOWN</v>
      </c>
      <c r="C61" s="51">
        <f>IF('Town Data'!C57&gt;9,'Town Data'!B57,"*")</f>
        <v>3164302.22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2316423.14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0.36602944658893366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ST JOHNSBURY</v>
      </c>
      <c r="C62" s="50">
        <f>IF('Town Data'!C58&gt;9,'Town Data'!B58,"*")</f>
        <v>3521023.03</v>
      </c>
      <c r="D62" s="46" t="str">
        <f>IF('Town Data'!E58&gt;9,'Town Data'!D58,"*")</f>
        <v>*</v>
      </c>
      <c r="E62" s="47">
        <f>IF('Town Data'!G58&gt;9,'Town Data'!F58,"*")</f>
        <v>190151.52</v>
      </c>
      <c r="F62" s="45">
        <f>IF('Town Data'!I58&gt;9,'Town Data'!H58,"*")</f>
        <v>2591007.41</v>
      </c>
      <c r="G62" s="46" t="str">
        <f>IF('Town Data'!K58&gt;9,'Town Data'!J58,"*")</f>
        <v>*</v>
      </c>
      <c r="H62" s="47">
        <f>IF('Town Data'!M58&gt;9,'Town Data'!L58,"*")</f>
        <v>43255.86</v>
      </c>
      <c r="I62" s="9">
        <f t="shared" si="0"/>
        <v>0.35893977624710832</v>
      </c>
      <c r="J62" s="9" t="str">
        <f t="shared" si="1"/>
        <v/>
      </c>
      <c r="K62" s="9">
        <f t="shared" si="2"/>
        <v>3.3959713204176261</v>
      </c>
      <c r="L62" s="15"/>
    </row>
    <row r="63" spans="1:12" x14ac:dyDescent="0.25">
      <c r="A63" s="15"/>
      <c r="B63" s="27" t="str">
        <f>'Town Data'!A59</f>
        <v>STOWE</v>
      </c>
      <c r="C63" s="51">
        <f>IF('Town Data'!C59&gt;9,'Town Data'!B59,"*")</f>
        <v>9027335.5099999998</v>
      </c>
      <c r="D63" s="43">
        <f>IF('Town Data'!E59&gt;9,'Town Data'!D59,"*")</f>
        <v>7797668.8399999999</v>
      </c>
      <c r="E63" s="44">
        <f>IF('Town Data'!G59&gt;9,'Town Data'!F59,"*")</f>
        <v>2849692.25</v>
      </c>
      <c r="F63" s="43">
        <f>IF('Town Data'!I59&gt;9,'Town Data'!H59,"*")</f>
        <v>2686405.19</v>
      </c>
      <c r="G63" s="43">
        <f>IF('Town Data'!K59&gt;9,'Town Data'!J59,"*")</f>
        <v>849804.91</v>
      </c>
      <c r="H63" s="44">
        <f>IF('Town Data'!M59&gt;9,'Town Data'!L59,"*")</f>
        <v>466436.79</v>
      </c>
      <c r="I63" s="22">
        <f t="shared" si="0"/>
        <v>2.3603774827430262</v>
      </c>
      <c r="J63" s="22">
        <f t="shared" si="1"/>
        <v>8.1758340629027426</v>
      </c>
      <c r="K63" s="22">
        <f t="shared" si="2"/>
        <v>5.1094928854132631</v>
      </c>
      <c r="L63" s="15"/>
    </row>
    <row r="64" spans="1:12" x14ac:dyDescent="0.25">
      <c r="A64" s="15"/>
      <c r="B64" s="15" t="str">
        <f>'Town Data'!A60</f>
        <v>SWANTON</v>
      </c>
      <c r="C64" s="50">
        <f>IF('Town Data'!C60&gt;9,'Town Data'!B60,"*")</f>
        <v>1793017.4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1352587.48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0.32562028446396674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VERGENNES</v>
      </c>
      <c r="C65" s="51">
        <f>IF('Town Data'!C61&gt;9,'Town Data'!B61,"*")</f>
        <v>1220749.6100000001</v>
      </c>
      <c r="D65" s="43" t="str">
        <f>IF('Town Data'!E61&gt;9,'Town Data'!D61,"*")</f>
        <v>*</v>
      </c>
      <c r="E65" s="44">
        <f>IF('Town Data'!G61&gt;9,'Town Data'!F61,"*")</f>
        <v>129516.81</v>
      </c>
      <c r="F65" s="43">
        <f>IF('Town Data'!I61&gt;9,'Town Data'!H61,"*")</f>
        <v>571156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1.1373313245418066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WAITSFIELD</v>
      </c>
      <c r="C66" s="50">
        <f>IF('Town Data'!C62&gt;9,'Town Data'!B62,"*")</f>
        <v>1921178.03</v>
      </c>
      <c r="D66" s="46">
        <f>IF('Town Data'!E62&gt;9,'Town Data'!D62,"*")</f>
        <v>321810.86</v>
      </c>
      <c r="E66" s="47">
        <f>IF('Town Data'!G62&gt;9,'Town Data'!F62,"*")</f>
        <v>374449.28</v>
      </c>
      <c r="F66" s="45">
        <f>IF('Town Data'!I62&gt;9,'Town Data'!H62,"*")</f>
        <v>1196013.3500000001</v>
      </c>
      <c r="G66" s="46" t="str">
        <f>IF('Town Data'!K62&gt;9,'Town Data'!J62,"*")</f>
        <v>*</v>
      </c>
      <c r="H66" s="47">
        <f>IF('Town Data'!M62&gt;9,'Town Data'!L62,"*")</f>
        <v>104039.35</v>
      </c>
      <c r="I66" s="9">
        <f t="shared" si="0"/>
        <v>0.60631821542794639</v>
      </c>
      <c r="J66" s="9" t="str">
        <f t="shared" si="1"/>
        <v/>
      </c>
      <c r="K66" s="9">
        <f t="shared" si="2"/>
        <v>2.5991120667324434</v>
      </c>
      <c r="L66" s="15"/>
    </row>
    <row r="67" spans="1:12" x14ac:dyDescent="0.25">
      <c r="A67" s="15"/>
      <c r="B67" s="27" t="str">
        <f>'Town Data'!A63</f>
        <v>WALLINGFORD</v>
      </c>
      <c r="C67" s="51">
        <f>IF('Town Data'!C63&gt;9,'Town Data'!B63,"*")</f>
        <v>469920.08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WARREN</v>
      </c>
      <c r="C68" s="50">
        <f>IF('Town Data'!C64&gt;9,'Town Data'!B64,"*")</f>
        <v>760018.14</v>
      </c>
      <c r="D68" s="46">
        <f>IF('Town Data'!E64&gt;9,'Town Data'!D64,"*")</f>
        <v>609315.29</v>
      </c>
      <c r="E68" s="47" t="str">
        <f>IF('Town Data'!G64&gt;9,'Town Data'!F64,"*")</f>
        <v>*</v>
      </c>
      <c r="F68" s="45">
        <f>IF('Town Data'!I64&gt;9,'Town Data'!H64,"*")</f>
        <v>316281.55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1.4029796869276758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WATERBURY</v>
      </c>
      <c r="C69" s="51">
        <f>IF('Town Data'!C65&gt;9,'Town Data'!B65,"*")</f>
        <v>3413121.25</v>
      </c>
      <c r="D69" s="43">
        <f>IF('Town Data'!E65&gt;9,'Town Data'!D65,"*")</f>
        <v>1237954.44</v>
      </c>
      <c r="E69" s="44">
        <f>IF('Town Data'!G65&gt;9,'Town Data'!F65,"*")</f>
        <v>648773.17000000004</v>
      </c>
      <c r="F69" s="43">
        <f>IF('Town Data'!I65&gt;9,'Town Data'!H65,"*")</f>
        <v>1410853.36</v>
      </c>
      <c r="G69" s="43" t="str">
        <f>IF('Town Data'!K65&gt;9,'Town Data'!J65,"*")</f>
        <v>*</v>
      </c>
      <c r="H69" s="44">
        <f>IF('Town Data'!M65&gt;9,'Town Data'!L65,"*")</f>
        <v>112292</v>
      </c>
      <c r="I69" s="22">
        <f t="shared" si="0"/>
        <v>1.4191892274332463</v>
      </c>
      <c r="J69" s="22" t="str">
        <f t="shared" si="1"/>
        <v/>
      </c>
      <c r="K69" s="22">
        <f t="shared" si="2"/>
        <v>4.7775546788729386</v>
      </c>
      <c r="L69" s="15"/>
    </row>
    <row r="70" spans="1:12" x14ac:dyDescent="0.25">
      <c r="A70" s="15"/>
      <c r="B70" s="15" t="str">
        <f>'Town Data'!A66</f>
        <v>WEST RUTLAND</v>
      </c>
      <c r="C70" s="50">
        <f>IF('Town Data'!C66&gt;9,'Town Data'!B66,"*")</f>
        <v>503220.15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WILLISTON</v>
      </c>
      <c r="C71" s="51">
        <f>IF('Town Data'!C67&gt;9,'Town Data'!B67,"*")</f>
        <v>9375165.5600000005</v>
      </c>
      <c r="D71" s="43" t="str">
        <f>IF('Town Data'!E67&gt;9,'Town Data'!D67,"*")</f>
        <v>*</v>
      </c>
      <c r="E71" s="44">
        <f>IF('Town Data'!G67&gt;9,'Town Data'!F67,"*")</f>
        <v>794217.58</v>
      </c>
      <c r="F71" s="43">
        <f>IF('Town Data'!I67&gt;9,'Town Data'!H67,"*")</f>
        <v>4381206.51</v>
      </c>
      <c r="G71" s="43" t="str">
        <f>IF('Town Data'!K67&gt;9,'Town Data'!J67,"*")</f>
        <v>*</v>
      </c>
      <c r="H71" s="44">
        <f>IF('Town Data'!M67&gt;9,'Town Data'!L67,"*")</f>
        <v>184960.13</v>
      </c>
      <c r="I71" s="22">
        <f t="shared" si="3"/>
        <v>1.139859314689095</v>
      </c>
      <c r="J71" s="22" t="str">
        <f t="shared" si="4"/>
        <v/>
      </c>
      <c r="K71" s="22">
        <f t="shared" si="5"/>
        <v>3.2939934136075699</v>
      </c>
      <c r="L71" s="15"/>
    </row>
    <row r="72" spans="1:12" x14ac:dyDescent="0.25">
      <c r="A72" s="15"/>
      <c r="B72" s="15" t="str">
        <f>'Town Data'!A68</f>
        <v>WILMINGTON</v>
      </c>
      <c r="C72" s="50">
        <f>IF('Town Data'!C68&gt;9,'Town Data'!B68,"*")</f>
        <v>1546634.97</v>
      </c>
      <c r="D72" s="46">
        <f>IF('Town Data'!E68&gt;9,'Town Data'!D68,"*")</f>
        <v>170340.23</v>
      </c>
      <c r="E72" s="47">
        <f>IF('Town Data'!G68&gt;9,'Town Data'!F68,"*")</f>
        <v>193764.95</v>
      </c>
      <c r="F72" s="45">
        <f>IF('Town Data'!I68&gt;9,'Town Data'!H68,"*")</f>
        <v>755252.25</v>
      </c>
      <c r="G72" s="46" t="str">
        <f>IF('Town Data'!K68&gt;9,'Town Data'!J68,"*")</f>
        <v>*</v>
      </c>
      <c r="H72" s="47">
        <f>IF('Town Data'!M68&gt;9,'Town Data'!L68,"*")</f>
        <v>34792.25</v>
      </c>
      <c r="I72" s="9">
        <f t="shared" si="3"/>
        <v>1.047838943876036</v>
      </c>
      <c r="J72" s="9" t="str">
        <f t="shared" si="4"/>
        <v/>
      </c>
      <c r="K72" s="9">
        <f t="shared" si="5"/>
        <v>4.5691986002629896</v>
      </c>
      <c r="L72" s="15"/>
    </row>
    <row r="73" spans="1:12" x14ac:dyDescent="0.25">
      <c r="A73" s="15"/>
      <c r="B73" s="27" t="str">
        <f>'Town Data'!A69</f>
        <v>WINDSOR</v>
      </c>
      <c r="C73" s="51">
        <f>IF('Town Data'!C69&gt;9,'Town Data'!B69,"*")</f>
        <v>1226209.57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759294.51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0.61493274855892222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WINOOSKI</v>
      </c>
      <c r="C74" s="50">
        <f>IF('Town Data'!C70&gt;9,'Town Data'!B70,"*")</f>
        <v>2833372.99</v>
      </c>
      <c r="D74" s="46" t="str">
        <f>IF('Town Data'!E70&gt;9,'Town Data'!D70,"*")</f>
        <v>*</v>
      </c>
      <c r="E74" s="47">
        <f>IF('Town Data'!G70&gt;9,'Town Data'!F70,"*")</f>
        <v>1078077.6399999999</v>
      </c>
      <c r="F74" s="45">
        <f>IF('Town Data'!I70&gt;9,'Town Data'!H70,"*")</f>
        <v>1601000.67</v>
      </c>
      <c r="G74" s="46" t="str">
        <f>IF('Town Data'!K70&gt;9,'Town Data'!J70,"*")</f>
        <v>*</v>
      </c>
      <c r="H74" s="47">
        <f>IF('Town Data'!M70&gt;9,'Town Data'!L70,"*")</f>
        <v>171019.83</v>
      </c>
      <c r="I74" s="9">
        <f t="shared" si="3"/>
        <v>0.76975128311470375</v>
      </c>
      <c r="J74" s="9" t="str">
        <f t="shared" si="4"/>
        <v/>
      </c>
      <c r="K74" s="9">
        <f t="shared" si="5"/>
        <v>5.303816580802355</v>
      </c>
      <c r="L74" s="15"/>
    </row>
    <row r="75" spans="1:12" x14ac:dyDescent="0.25">
      <c r="A75" s="15"/>
      <c r="B75" s="27" t="str">
        <f>'Town Data'!A71</f>
        <v>WOODSTOCK</v>
      </c>
      <c r="C75" s="51">
        <f>IF('Town Data'!C71&gt;9,'Town Data'!B71,"*")</f>
        <v>3426808.74</v>
      </c>
      <c r="D75" s="43">
        <f>IF('Town Data'!E71&gt;9,'Town Data'!D71,"*")</f>
        <v>3860824.07</v>
      </c>
      <c r="E75" s="44">
        <f>IF('Town Data'!G71&gt;9,'Town Data'!F71,"*")</f>
        <v>870854.89</v>
      </c>
      <c r="F75" s="43">
        <f>IF('Town Data'!I71&gt;9,'Town Data'!H71,"*")</f>
        <v>1207148.3999999999</v>
      </c>
      <c r="G75" s="43">
        <f>IF('Town Data'!K71&gt;9,'Town Data'!J71,"*")</f>
        <v>63914.21</v>
      </c>
      <c r="H75" s="44">
        <f>IF('Town Data'!M71&gt;9,'Town Data'!L71,"*")</f>
        <v>73893.899999999994</v>
      </c>
      <c r="I75" s="22">
        <f t="shared" si="3"/>
        <v>1.8387634362104945</v>
      </c>
      <c r="J75" s="22">
        <f t="shared" si="4"/>
        <v>59.406348916774533</v>
      </c>
      <c r="K75" s="22">
        <f t="shared" si="5"/>
        <v>10.78520676266918</v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341064.6</v>
      </c>
      <c r="C2" s="39">
        <v>11</v>
      </c>
      <c r="D2" s="39">
        <v>0</v>
      </c>
      <c r="E2" s="39">
        <v>0</v>
      </c>
      <c r="F2" s="39">
        <v>0</v>
      </c>
      <c r="G2" s="39">
        <v>0</v>
      </c>
      <c r="H2" s="39">
        <v>223404.09</v>
      </c>
      <c r="I2" s="39">
        <v>10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4367771.16</v>
      </c>
      <c r="C3" s="39">
        <v>42</v>
      </c>
      <c r="D3" s="39">
        <v>0</v>
      </c>
      <c r="E3" s="39">
        <v>0</v>
      </c>
      <c r="F3" s="39">
        <v>536765.61</v>
      </c>
      <c r="G3" s="39">
        <v>19</v>
      </c>
      <c r="H3" s="39">
        <v>3003267.18</v>
      </c>
      <c r="I3" s="39">
        <v>33</v>
      </c>
      <c r="J3" s="39">
        <v>0</v>
      </c>
      <c r="K3" s="39">
        <v>0</v>
      </c>
      <c r="L3" s="39">
        <v>124842.72</v>
      </c>
      <c r="M3" s="39">
        <v>13</v>
      </c>
    </row>
    <row r="4" spans="1:13" x14ac:dyDescent="0.25">
      <c r="A4" s="38" t="s">
        <v>49</v>
      </c>
      <c r="B4" s="39">
        <v>1399765.34</v>
      </c>
      <c r="C4" s="39">
        <v>15</v>
      </c>
      <c r="D4" s="39">
        <v>0</v>
      </c>
      <c r="E4" s="39">
        <v>0</v>
      </c>
      <c r="F4" s="39">
        <v>0</v>
      </c>
      <c r="G4" s="39">
        <v>0</v>
      </c>
      <c r="H4" s="39">
        <v>1005546.62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794500.1</v>
      </c>
      <c r="C5" s="39">
        <v>20</v>
      </c>
      <c r="D5" s="39">
        <v>209072.09</v>
      </c>
      <c r="E5" s="39">
        <v>10</v>
      </c>
      <c r="F5" s="39">
        <v>0</v>
      </c>
      <c r="G5" s="39">
        <v>0</v>
      </c>
      <c r="H5" s="39">
        <v>494559.11</v>
      </c>
      <c r="I5" s="39">
        <v>16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7714486.1799999997</v>
      </c>
      <c r="C6" s="39">
        <v>72</v>
      </c>
      <c r="D6" s="39">
        <v>1219283.6299999999</v>
      </c>
      <c r="E6" s="39">
        <v>21</v>
      </c>
      <c r="F6" s="39">
        <v>912775.61</v>
      </c>
      <c r="G6" s="39">
        <v>25</v>
      </c>
      <c r="H6" s="39">
        <v>6049444.3799999999</v>
      </c>
      <c r="I6" s="39">
        <v>66</v>
      </c>
      <c r="J6" s="39">
        <v>377388.13</v>
      </c>
      <c r="K6" s="39">
        <v>18</v>
      </c>
      <c r="L6" s="39">
        <v>228921.36</v>
      </c>
      <c r="M6" s="39">
        <v>19</v>
      </c>
    </row>
    <row r="7" spans="1:13" x14ac:dyDescent="0.25">
      <c r="A7" s="38" t="s">
        <v>52</v>
      </c>
      <c r="B7" s="39">
        <v>5282017.17</v>
      </c>
      <c r="C7" s="39">
        <v>19</v>
      </c>
      <c r="D7" s="39">
        <v>0</v>
      </c>
      <c r="E7" s="39">
        <v>0</v>
      </c>
      <c r="F7" s="39">
        <v>0</v>
      </c>
      <c r="G7" s="39">
        <v>0</v>
      </c>
      <c r="H7" s="39">
        <v>3153437.62</v>
      </c>
      <c r="I7" s="39">
        <v>18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626762.64</v>
      </c>
      <c r="C8" s="39">
        <v>12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1374366.81</v>
      </c>
      <c r="C9" s="39">
        <v>11</v>
      </c>
      <c r="D9" s="39">
        <v>0</v>
      </c>
      <c r="E9" s="39">
        <v>0</v>
      </c>
      <c r="F9" s="39">
        <v>0</v>
      </c>
      <c r="G9" s="39">
        <v>0</v>
      </c>
      <c r="H9" s="39">
        <v>851062.48</v>
      </c>
      <c r="I9" s="39">
        <v>10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1119508.46</v>
      </c>
      <c r="C10" s="39">
        <v>24</v>
      </c>
      <c r="D10" s="39">
        <v>0</v>
      </c>
      <c r="E10" s="39">
        <v>0</v>
      </c>
      <c r="F10" s="39">
        <v>227904.14</v>
      </c>
      <c r="G10" s="39">
        <v>12</v>
      </c>
      <c r="H10" s="39">
        <v>592720.91</v>
      </c>
      <c r="I10" s="39">
        <v>16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10736084</v>
      </c>
      <c r="C11" s="39">
        <v>82</v>
      </c>
      <c r="D11" s="39">
        <v>1747078.11</v>
      </c>
      <c r="E11" s="39">
        <v>16</v>
      </c>
      <c r="F11" s="39">
        <v>1037361.11</v>
      </c>
      <c r="G11" s="39">
        <v>32</v>
      </c>
      <c r="H11" s="39">
        <v>6781584.4199999999</v>
      </c>
      <c r="I11" s="39">
        <v>68</v>
      </c>
      <c r="J11" s="39">
        <v>718550.8</v>
      </c>
      <c r="K11" s="39">
        <v>15</v>
      </c>
      <c r="L11" s="39">
        <v>252905.56</v>
      </c>
      <c r="M11" s="39">
        <v>28</v>
      </c>
    </row>
    <row r="12" spans="1:13" x14ac:dyDescent="0.25">
      <c r="A12" s="38" t="s">
        <v>57</v>
      </c>
      <c r="B12" s="39">
        <v>1134202.01</v>
      </c>
      <c r="C12" s="39">
        <v>17</v>
      </c>
      <c r="D12" s="39">
        <v>0</v>
      </c>
      <c r="E12" s="39">
        <v>0</v>
      </c>
      <c r="F12" s="39">
        <v>0</v>
      </c>
      <c r="G12" s="39">
        <v>0</v>
      </c>
      <c r="H12" s="39">
        <v>671731.28</v>
      </c>
      <c r="I12" s="39">
        <v>18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566575.44999999995</v>
      </c>
      <c r="C13" s="39">
        <v>14</v>
      </c>
      <c r="D13" s="39">
        <v>497151.96</v>
      </c>
      <c r="E13" s="39">
        <v>17</v>
      </c>
      <c r="F13" s="39">
        <v>0</v>
      </c>
      <c r="G13" s="39">
        <v>0</v>
      </c>
      <c r="H13" s="39">
        <v>224038.24</v>
      </c>
      <c r="I13" s="39">
        <v>12</v>
      </c>
      <c r="J13" s="39">
        <v>25505.54</v>
      </c>
      <c r="K13" s="39">
        <v>11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27546837.5</v>
      </c>
      <c r="C14" s="39">
        <v>205</v>
      </c>
      <c r="D14" s="39">
        <v>9875132</v>
      </c>
      <c r="E14" s="39">
        <v>17</v>
      </c>
      <c r="F14" s="39">
        <v>7898985.7199999997</v>
      </c>
      <c r="G14" s="39">
        <v>98</v>
      </c>
      <c r="H14" s="39">
        <v>11383855.689999999</v>
      </c>
      <c r="I14" s="39">
        <v>163</v>
      </c>
      <c r="J14" s="39">
        <v>897987.76</v>
      </c>
      <c r="K14" s="39">
        <v>14</v>
      </c>
      <c r="L14" s="39">
        <v>1494100.9</v>
      </c>
      <c r="M14" s="39">
        <v>77</v>
      </c>
    </row>
    <row r="15" spans="1:13" x14ac:dyDescent="0.25">
      <c r="A15" s="38" t="s">
        <v>60</v>
      </c>
      <c r="B15" s="39">
        <v>1570636.68</v>
      </c>
      <c r="C15" s="39">
        <v>21</v>
      </c>
      <c r="D15" s="39">
        <v>0</v>
      </c>
      <c r="E15" s="39">
        <v>0</v>
      </c>
      <c r="F15" s="39">
        <v>251960.84</v>
      </c>
      <c r="G15" s="39">
        <v>10</v>
      </c>
      <c r="H15" s="39">
        <v>780318.05</v>
      </c>
      <c r="I15" s="39">
        <v>14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1801559.14</v>
      </c>
      <c r="C16" s="39">
        <v>22</v>
      </c>
      <c r="D16" s="39">
        <v>0</v>
      </c>
      <c r="E16" s="39">
        <v>0</v>
      </c>
      <c r="F16" s="39">
        <v>0</v>
      </c>
      <c r="G16" s="39">
        <v>0</v>
      </c>
      <c r="H16" s="39">
        <v>923790.86</v>
      </c>
      <c r="I16" s="39">
        <v>18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456159.72</v>
      </c>
      <c r="C17" s="39">
        <v>10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652344.28</v>
      </c>
      <c r="C18" s="39">
        <v>14</v>
      </c>
      <c r="D18" s="39">
        <v>0</v>
      </c>
      <c r="E18" s="39">
        <v>0</v>
      </c>
      <c r="F18" s="39">
        <v>0</v>
      </c>
      <c r="G18" s="39">
        <v>0</v>
      </c>
      <c r="H18" s="39">
        <v>447568.17</v>
      </c>
      <c r="I18" s="39">
        <v>15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7525152.2699999996</v>
      </c>
      <c r="C19" s="39">
        <v>54</v>
      </c>
      <c r="D19" s="39">
        <v>1874465.03</v>
      </c>
      <c r="E19" s="39">
        <v>14</v>
      </c>
      <c r="F19" s="39">
        <v>618760.02</v>
      </c>
      <c r="G19" s="39">
        <v>15</v>
      </c>
      <c r="H19" s="39">
        <v>4937603.91</v>
      </c>
      <c r="I19" s="39">
        <v>44</v>
      </c>
      <c r="J19" s="39">
        <v>652861.93999999994</v>
      </c>
      <c r="K19" s="39">
        <v>10</v>
      </c>
      <c r="L19" s="39">
        <v>345480.27</v>
      </c>
      <c r="M19" s="39">
        <v>13</v>
      </c>
    </row>
    <row r="20" spans="1:13" x14ac:dyDescent="0.25">
      <c r="A20" s="38" t="s">
        <v>65</v>
      </c>
      <c r="B20" s="39">
        <v>607689.69999999995</v>
      </c>
      <c r="C20" s="39">
        <v>12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2763584.69</v>
      </c>
      <c r="C21" s="39">
        <v>24</v>
      </c>
      <c r="D21" s="39">
        <v>0</v>
      </c>
      <c r="E21" s="39">
        <v>0</v>
      </c>
      <c r="F21" s="39">
        <v>0</v>
      </c>
      <c r="G21" s="39">
        <v>0</v>
      </c>
      <c r="H21" s="39">
        <v>1899707.08</v>
      </c>
      <c r="I21" s="39">
        <v>24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1339971.94</v>
      </c>
      <c r="C22" s="39">
        <v>11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952047.24</v>
      </c>
      <c r="C23" s="39">
        <v>22</v>
      </c>
      <c r="D23" s="39">
        <v>239441.37</v>
      </c>
      <c r="E23" s="39">
        <v>16</v>
      </c>
      <c r="F23" s="39">
        <v>339349.64</v>
      </c>
      <c r="G23" s="39">
        <v>13</v>
      </c>
      <c r="H23" s="39">
        <v>471125.47</v>
      </c>
      <c r="I23" s="39">
        <v>13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1258426.3700000001</v>
      </c>
      <c r="C24" s="39">
        <v>20</v>
      </c>
      <c r="D24" s="39">
        <v>0</v>
      </c>
      <c r="E24" s="39">
        <v>0</v>
      </c>
      <c r="F24" s="39">
        <v>0</v>
      </c>
      <c r="G24" s="39">
        <v>0</v>
      </c>
      <c r="H24" s="39">
        <v>1044502.5</v>
      </c>
      <c r="I24" s="39">
        <v>16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12019915.66</v>
      </c>
      <c r="C25" s="39">
        <v>89</v>
      </c>
      <c r="D25" s="39">
        <v>0</v>
      </c>
      <c r="E25" s="39">
        <v>0</v>
      </c>
      <c r="F25" s="39">
        <v>932873.01</v>
      </c>
      <c r="G25" s="39">
        <v>30</v>
      </c>
      <c r="H25" s="39">
        <v>7613875.5999999996</v>
      </c>
      <c r="I25" s="39">
        <v>75</v>
      </c>
      <c r="J25" s="39">
        <v>0</v>
      </c>
      <c r="K25" s="39">
        <v>0</v>
      </c>
      <c r="L25" s="39">
        <v>236412.04</v>
      </c>
      <c r="M25" s="39">
        <v>23</v>
      </c>
    </row>
    <row r="26" spans="1:13" x14ac:dyDescent="0.25">
      <c r="A26" s="38" t="s">
        <v>71</v>
      </c>
      <c r="B26" s="39">
        <v>1534458.43</v>
      </c>
      <c r="C26" s="39">
        <v>16</v>
      </c>
      <c r="D26" s="39">
        <v>0</v>
      </c>
      <c r="E26" s="39">
        <v>0</v>
      </c>
      <c r="F26" s="39">
        <v>0</v>
      </c>
      <c r="G26" s="39">
        <v>0</v>
      </c>
      <c r="H26" s="39">
        <v>1176160.05</v>
      </c>
      <c r="I26" s="39">
        <v>15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1016252.41</v>
      </c>
      <c r="C27" s="39">
        <v>12</v>
      </c>
      <c r="D27" s="39">
        <v>0</v>
      </c>
      <c r="E27" s="39">
        <v>0</v>
      </c>
      <c r="F27" s="39">
        <v>0</v>
      </c>
      <c r="G27" s="39">
        <v>0</v>
      </c>
      <c r="H27" s="39">
        <v>830544.62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892786.33</v>
      </c>
      <c r="C28" s="39">
        <v>18</v>
      </c>
      <c r="D28" s="39">
        <v>0</v>
      </c>
      <c r="E28" s="39">
        <v>0</v>
      </c>
      <c r="F28" s="39">
        <v>0</v>
      </c>
      <c r="G28" s="39">
        <v>0</v>
      </c>
      <c r="H28" s="39">
        <v>572932.46</v>
      </c>
      <c r="I28" s="39">
        <v>16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5679541.1900000004</v>
      </c>
      <c r="C29" s="39">
        <v>48</v>
      </c>
      <c r="D29" s="39">
        <v>2788401.35</v>
      </c>
      <c r="E29" s="39">
        <v>18</v>
      </c>
      <c r="F29" s="39">
        <v>852482.4</v>
      </c>
      <c r="G29" s="39">
        <v>19</v>
      </c>
      <c r="H29" s="39">
        <v>3065512.77</v>
      </c>
      <c r="I29" s="39">
        <v>39</v>
      </c>
      <c r="J29" s="39">
        <v>594334.71</v>
      </c>
      <c r="K29" s="39">
        <v>14</v>
      </c>
      <c r="L29" s="39">
        <v>144435.57999999999</v>
      </c>
      <c r="M29" s="39">
        <v>14</v>
      </c>
    </row>
    <row r="30" spans="1:13" x14ac:dyDescent="0.25">
      <c r="A30" s="38" t="s">
        <v>75</v>
      </c>
      <c r="B30" s="39">
        <v>1108968.1200000001</v>
      </c>
      <c r="C30" s="39">
        <v>10</v>
      </c>
      <c r="D30" s="39">
        <v>0</v>
      </c>
      <c r="E30" s="39">
        <v>0</v>
      </c>
      <c r="F30" s="39">
        <v>0</v>
      </c>
      <c r="G30" s="39">
        <v>0</v>
      </c>
      <c r="H30" s="39">
        <v>794250.96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1415797.07</v>
      </c>
      <c r="C31" s="39">
        <v>12</v>
      </c>
      <c r="D31" s="39">
        <v>0</v>
      </c>
      <c r="E31" s="39">
        <v>0</v>
      </c>
      <c r="F31" s="39">
        <v>0</v>
      </c>
      <c r="G31" s="39">
        <v>0</v>
      </c>
      <c r="H31" s="39">
        <v>697151.42</v>
      </c>
      <c r="I31" s="39">
        <v>11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529181.94999999995</v>
      </c>
      <c r="C32" s="39">
        <v>11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2410258.81</v>
      </c>
      <c r="C33" s="39">
        <v>36</v>
      </c>
      <c r="D33" s="39">
        <v>1787551.64</v>
      </c>
      <c r="E33" s="39">
        <v>32</v>
      </c>
      <c r="F33" s="39">
        <v>965308.97</v>
      </c>
      <c r="G33" s="39">
        <v>25</v>
      </c>
      <c r="H33" s="39">
        <v>891351.15</v>
      </c>
      <c r="I33" s="39">
        <v>20</v>
      </c>
      <c r="J33" s="39">
        <v>75587.649999999994</v>
      </c>
      <c r="K33" s="39">
        <v>19</v>
      </c>
      <c r="L33" s="39">
        <v>117902.01</v>
      </c>
      <c r="M33" s="39">
        <v>14</v>
      </c>
    </row>
    <row r="34" spans="1:13" x14ac:dyDescent="0.25">
      <c r="A34" s="38" t="s">
        <v>79</v>
      </c>
      <c r="B34" s="39">
        <v>509741.31</v>
      </c>
      <c r="C34" s="39">
        <v>15</v>
      </c>
      <c r="D34" s="39">
        <v>0</v>
      </c>
      <c r="E34" s="39">
        <v>0</v>
      </c>
      <c r="F34" s="39">
        <v>0</v>
      </c>
      <c r="G34" s="39">
        <v>0</v>
      </c>
      <c r="H34" s="39">
        <v>409141.45</v>
      </c>
      <c r="I34" s="39">
        <v>13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1913877.49</v>
      </c>
      <c r="C35" s="39">
        <v>36</v>
      </c>
      <c r="D35" s="39">
        <v>283192.49</v>
      </c>
      <c r="E35" s="39">
        <v>20</v>
      </c>
      <c r="F35" s="39">
        <v>473487.65</v>
      </c>
      <c r="G35" s="39">
        <v>18</v>
      </c>
      <c r="H35" s="39">
        <v>811002.41</v>
      </c>
      <c r="I35" s="39">
        <v>31</v>
      </c>
      <c r="J35" s="39">
        <v>57849.99</v>
      </c>
      <c r="K35" s="39">
        <v>13</v>
      </c>
      <c r="L35" s="39">
        <v>95205.91</v>
      </c>
      <c r="M35" s="39">
        <v>14</v>
      </c>
    </row>
    <row r="36" spans="1:13" x14ac:dyDescent="0.25">
      <c r="A36" s="38" t="s">
        <v>81</v>
      </c>
      <c r="B36" s="39">
        <v>3637203.82</v>
      </c>
      <c r="C36" s="39">
        <v>27</v>
      </c>
      <c r="D36" s="39">
        <v>0</v>
      </c>
      <c r="E36" s="39">
        <v>0</v>
      </c>
      <c r="F36" s="39">
        <v>229614.22</v>
      </c>
      <c r="G36" s="39">
        <v>11</v>
      </c>
      <c r="H36" s="39">
        <v>2660623.1</v>
      </c>
      <c r="I36" s="39">
        <v>24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6988302.9400000004</v>
      </c>
      <c r="C37" s="39">
        <v>63</v>
      </c>
      <c r="D37" s="39">
        <v>4413017.16</v>
      </c>
      <c r="E37" s="39">
        <v>28</v>
      </c>
      <c r="F37" s="39">
        <v>1514422.08</v>
      </c>
      <c r="G37" s="39">
        <v>38</v>
      </c>
      <c r="H37" s="39">
        <v>3111022.04</v>
      </c>
      <c r="I37" s="39">
        <v>53</v>
      </c>
      <c r="J37" s="39">
        <v>297487.18</v>
      </c>
      <c r="K37" s="39">
        <v>23</v>
      </c>
      <c r="L37" s="39">
        <v>260552.36</v>
      </c>
      <c r="M37" s="39">
        <v>32</v>
      </c>
    </row>
    <row r="38" spans="1:13" x14ac:dyDescent="0.25">
      <c r="A38" s="38" t="s">
        <v>83</v>
      </c>
      <c r="B38" s="39">
        <v>6215957.8700000001</v>
      </c>
      <c r="C38" s="39">
        <v>51</v>
      </c>
      <c r="D38" s="39">
        <v>1565610.12</v>
      </c>
      <c r="E38" s="39">
        <v>12</v>
      </c>
      <c r="F38" s="39">
        <v>585609.84</v>
      </c>
      <c r="G38" s="39">
        <v>21</v>
      </c>
      <c r="H38" s="39">
        <v>3402700.97</v>
      </c>
      <c r="I38" s="39">
        <v>47</v>
      </c>
      <c r="J38" s="39">
        <v>0</v>
      </c>
      <c r="K38" s="39">
        <v>0</v>
      </c>
      <c r="L38" s="39">
        <v>118529.99</v>
      </c>
      <c r="M38" s="39">
        <v>19</v>
      </c>
    </row>
    <row r="39" spans="1:13" x14ac:dyDescent="0.25">
      <c r="A39" s="38" t="s">
        <v>84</v>
      </c>
      <c r="B39" s="39">
        <v>3235422.46</v>
      </c>
      <c r="C39" s="39">
        <v>27</v>
      </c>
      <c r="D39" s="39">
        <v>0</v>
      </c>
      <c r="E39" s="39">
        <v>0</v>
      </c>
      <c r="F39" s="39">
        <v>0</v>
      </c>
      <c r="G39" s="39">
        <v>0</v>
      </c>
      <c r="H39" s="39">
        <v>2313883.11</v>
      </c>
      <c r="I39" s="39">
        <v>23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5173995.4400000004</v>
      </c>
      <c r="C40" s="39">
        <v>51</v>
      </c>
      <c r="D40" s="39">
        <v>0</v>
      </c>
      <c r="E40" s="39">
        <v>0</v>
      </c>
      <c r="F40" s="39">
        <v>791595.36</v>
      </c>
      <c r="G40" s="39">
        <v>21</v>
      </c>
      <c r="H40" s="39">
        <v>2751801.75</v>
      </c>
      <c r="I40" s="39">
        <v>48</v>
      </c>
      <c r="J40" s="39">
        <v>0</v>
      </c>
      <c r="K40" s="39">
        <v>0</v>
      </c>
      <c r="L40" s="39">
        <v>124986.26</v>
      </c>
      <c r="M40" s="39">
        <v>19</v>
      </c>
    </row>
    <row r="41" spans="1:13" x14ac:dyDescent="0.25">
      <c r="A41" s="38" t="s">
        <v>86</v>
      </c>
      <c r="B41" s="39">
        <v>4338289.05</v>
      </c>
      <c r="C41" s="39">
        <v>33</v>
      </c>
      <c r="D41" s="39">
        <v>0</v>
      </c>
      <c r="E41" s="39">
        <v>0</v>
      </c>
      <c r="F41" s="39">
        <v>301997.8</v>
      </c>
      <c r="G41" s="39">
        <v>11</v>
      </c>
      <c r="H41" s="39">
        <v>2931825.32</v>
      </c>
      <c r="I41" s="39">
        <v>31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3585591.58</v>
      </c>
      <c r="C42" s="39">
        <v>34</v>
      </c>
      <c r="D42" s="39">
        <v>0</v>
      </c>
      <c r="E42" s="39">
        <v>0</v>
      </c>
      <c r="F42" s="39">
        <v>531906.49</v>
      </c>
      <c r="G42" s="39">
        <v>15</v>
      </c>
      <c r="H42" s="39">
        <v>2446093.37</v>
      </c>
      <c r="I42" s="39">
        <v>26</v>
      </c>
      <c r="J42" s="39">
        <v>0</v>
      </c>
      <c r="K42" s="39">
        <v>0</v>
      </c>
      <c r="L42" s="39">
        <v>96410.559999999998</v>
      </c>
      <c r="M42" s="39">
        <v>11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310325.67</v>
      </c>
      <c r="E43" s="39">
        <v>16</v>
      </c>
      <c r="F43" s="39">
        <v>0</v>
      </c>
      <c r="G43" s="39">
        <v>0</v>
      </c>
      <c r="H43" s="39">
        <v>0</v>
      </c>
      <c r="I43" s="39">
        <v>0</v>
      </c>
      <c r="J43" s="39">
        <v>113915.25</v>
      </c>
      <c r="K43" s="39">
        <v>15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793546.09</v>
      </c>
      <c r="C44" s="39">
        <v>21</v>
      </c>
      <c r="D44" s="39">
        <v>0</v>
      </c>
      <c r="E44" s="39">
        <v>0</v>
      </c>
      <c r="F44" s="39">
        <v>0</v>
      </c>
      <c r="G44" s="39">
        <v>0</v>
      </c>
      <c r="H44" s="39">
        <v>589492.9</v>
      </c>
      <c r="I44" s="39">
        <v>18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569842.13</v>
      </c>
      <c r="C45" s="39">
        <v>15</v>
      </c>
      <c r="D45" s="39">
        <v>0</v>
      </c>
      <c r="E45" s="39">
        <v>0</v>
      </c>
      <c r="F45" s="39">
        <v>0</v>
      </c>
      <c r="G45" s="39">
        <v>0</v>
      </c>
      <c r="H45" s="39">
        <v>538284.73</v>
      </c>
      <c r="I45" s="39">
        <v>14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1973464.28</v>
      </c>
      <c r="C46" s="39">
        <v>24</v>
      </c>
      <c r="D46" s="39">
        <v>0</v>
      </c>
      <c r="E46" s="39">
        <v>0</v>
      </c>
      <c r="F46" s="39">
        <v>0</v>
      </c>
      <c r="G46" s="39">
        <v>0</v>
      </c>
      <c r="H46" s="39">
        <v>1382629.77</v>
      </c>
      <c r="I46" s="39">
        <v>21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1035509.34</v>
      </c>
      <c r="C47" s="39">
        <v>10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1492392.88</v>
      </c>
      <c r="C48" s="39">
        <v>30</v>
      </c>
      <c r="D48" s="39">
        <v>0</v>
      </c>
      <c r="E48" s="39">
        <v>0</v>
      </c>
      <c r="F48" s="39">
        <v>0</v>
      </c>
      <c r="G48" s="39">
        <v>0</v>
      </c>
      <c r="H48" s="39">
        <v>1237744.27</v>
      </c>
      <c r="I48" s="39">
        <v>29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633391.05000000005</v>
      </c>
      <c r="C49" s="39">
        <v>10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12159115.02</v>
      </c>
      <c r="C50" s="39">
        <v>82</v>
      </c>
      <c r="D50" s="39">
        <v>403538.28</v>
      </c>
      <c r="E50" s="39">
        <v>12</v>
      </c>
      <c r="F50" s="39">
        <v>1152621.77</v>
      </c>
      <c r="G50" s="39">
        <v>27</v>
      </c>
      <c r="H50" s="39">
        <v>8072245.54</v>
      </c>
      <c r="I50" s="39">
        <v>73</v>
      </c>
      <c r="J50" s="39">
        <v>0</v>
      </c>
      <c r="K50" s="39">
        <v>0</v>
      </c>
      <c r="L50" s="39">
        <v>224553.94</v>
      </c>
      <c r="M50" s="39">
        <v>23</v>
      </c>
    </row>
    <row r="51" spans="1:13" x14ac:dyDescent="0.25">
      <c r="A51" s="38" t="s">
        <v>96</v>
      </c>
      <c r="B51" s="39">
        <v>3541621.41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2264677.16</v>
      </c>
      <c r="I51" s="39">
        <v>14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2528707.36</v>
      </c>
      <c r="C52" s="39">
        <v>28</v>
      </c>
      <c r="D52" s="39">
        <v>160404.85</v>
      </c>
      <c r="E52" s="39">
        <v>10</v>
      </c>
      <c r="F52" s="39">
        <v>324727.67999999999</v>
      </c>
      <c r="G52" s="39">
        <v>14</v>
      </c>
      <c r="H52" s="39">
        <v>1784410.03</v>
      </c>
      <c r="I52" s="39">
        <v>26</v>
      </c>
      <c r="J52" s="39">
        <v>0</v>
      </c>
      <c r="K52" s="39">
        <v>0</v>
      </c>
      <c r="L52" s="39">
        <v>65042.6</v>
      </c>
      <c r="M52" s="39">
        <v>10</v>
      </c>
    </row>
    <row r="53" spans="1:13" x14ac:dyDescent="0.25">
      <c r="A53" s="38" t="s">
        <v>98</v>
      </c>
      <c r="B53" s="39">
        <v>20958244.760000002</v>
      </c>
      <c r="C53" s="39">
        <v>97</v>
      </c>
      <c r="D53" s="39">
        <v>5726152.9800000004</v>
      </c>
      <c r="E53" s="39">
        <v>16</v>
      </c>
      <c r="F53" s="39">
        <v>1523868.67</v>
      </c>
      <c r="G53" s="39">
        <v>32</v>
      </c>
      <c r="H53" s="39">
        <v>11513496.060000001</v>
      </c>
      <c r="I53" s="39">
        <v>87</v>
      </c>
      <c r="J53" s="39">
        <v>1114303.55</v>
      </c>
      <c r="K53" s="39">
        <v>16</v>
      </c>
      <c r="L53" s="39">
        <v>277574.34000000003</v>
      </c>
      <c r="M53" s="39">
        <v>25</v>
      </c>
    </row>
    <row r="54" spans="1:13" x14ac:dyDescent="0.25">
      <c r="A54" s="38" t="s">
        <v>99</v>
      </c>
      <c r="B54" s="39">
        <v>896456.76</v>
      </c>
      <c r="C54" s="39">
        <v>14</v>
      </c>
      <c r="D54" s="39">
        <v>139852.64000000001</v>
      </c>
      <c r="E54" s="39">
        <v>13</v>
      </c>
      <c r="F54" s="39">
        <v>0</v>
      </c>
      <c r="G54" s="39">
        <v>0</v>
      </c>
      <c r="H54" s="39">
        <v>685183.41</v>
      </c>
      <c r="I54" s="39">
        <v>15</v>
      </c>
      <c r="J54" s="39">
        <v>64651.6</v>
      </c>
      <c r="K54" s="39">
        <v>11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3761104.19</v>
      </c>
      <c r="C55" s="39">
        <v>35</v>
      </c>
      <c r="D55" s="39">
        <v>0</v>
      </c>
      <c r="E55" s="39">
        <v>0</v>
      </c>
      <c r="F55" s="39">
        <v>217924.75</v>
      </c>
      <c r="G55" s="39">
        <v>11</v>
      </c>
      <c r="H55" s="39">
        <v>2359446.4</v>
      </c>
      <c r="I55" s="39">
        <v>30</v>
      </c>
      <c r="J55" s="39">
        <v>0</v>
      </c>
      <c r="K55" s="39">
        <v>0</v>
      </c>
      <c r="L55" s="39">
        <v>52172.33</v>
      </c>
      <c r="M55" s="39">
        <v>10</v>
      </c>
    </row>
    <row r="56" spans="1:13" x14ac:dyDescent="0.25">
      <c r="A56" s="38" t="s">
        <v>101</v>
      </c>
      <c r="B56" s="39">
        <v>5691496.6900000004</v>
      </c>
      <c r="C56" s="39">
        <v>35</v>
      </c>
      <c r="D56" s="39">
        <v>0</v>
      </c>
      <c r="E56" s="39">
        <v>0</v>
      </c>
      <c r="F56" s="39">
        <v>416930.34</v>
      </c>
      <c r="G56" s="39">
        <v>11</v>
      </c>
      <c r="H56" s="39">
        <v>4318405.95</v>
      </c>
      <c r="I56" s="39">
        <v>36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3164302.22</v>
      </c>
      <c r="C57" s="39">
        <v>20</v>
      </c>
      <c r="D57" s="39">
        <v>0</v>
      </c>
      <c r="E57" s="39">
        <v>0</v>
      </c>
      <c r="F57" s="39">
        <v>0</v>
      </c>
      <c r="G57" s="39">
        <v>0</v>
      </c>
      <c r="H57" s="39">
        <v>2316423.14</v>
      </c>
      <c r="I57" s="39">
        <v>18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3521023.03</v>
      </c>
      <c r="C58" s="39">
        <v>46</v>
      </c>
      <c r="D58" s="39">
        <v>0</v>
      </c>
      <c r="E58" s="39">
        <v>0</v>
      </c>
      <c r="F58" s="39">
        <v>190151.52</v>
      </c>
      <c r="G58" s="39">
        <v>18</v>
      </c>
      <c r="H58" s="39">
        <v>2591007.41</v>
      </c>
      <c r="I58" s="39">
        <v>43</v>
      </c>
      <c r="J58" s="39">
        <v>0</v>
      </c>
      <c r="K58" s="39">
        <v>0</v>
      </c>
      <c r="L58" s="39">
        <v>43255.86</v>
      </c>
      <c r="M58" s="39">
        <v>17</v>
      </c>
    </row>
    <row r="59" spans="1:13" x14ac:dyDescent="0.25">
      <c r="A59" s="38" t="s">
        <v>104</v>
      </c>
      <c r="B59" s="39">
        <v>9027335.5099999998</v>
      </c>
      <c r="C59" s="39">
        <v>67</v>
      </c>
      <c r="D59" s="39">
        <v>7797668.8399999999</v>
      </c>
      <c r="E59" s="39">
        <v>69</v>
      </c>
      <c r="F59" s="39">
        <v>2849692.25</v>
      </c>
      <c r="G59" s="39">
        <v>43</v>
      </c>
      <c r="H59" s="39">
        <v>2686405.19</v>
      </c>
      <c r="I59" s="39">
        <v>54</v>
      </c>
      <c r="J59" s="39">
        <v>849804.91</v>
      </c>
      <c r="K59" s="39">
        <v>34</v>
      </c>
      <c r="L59" s="39">
        <v>466436.79</v>
      </c>
      <c r="M59" s="39">
        <v>37</v>
      </c>
    </row>
    <row r="60" spans="1:13" x14ac:dyDescent="0.25">
      <c r="A60" s="38" t="s">
        <v>105</v>
      </c>
      <c r="B60" s="39">
        <v>1793017.4</v>
      </c>
      <c r="C60" s="39">
        <v>17</v>
      </c>
      <c r="D60" s="39">
        <v>0</v>
      </c>
      <c r="E60" s="39">
        <v>0</v>
      </c>
      <c r="F60" s="39">
        <v>0</v>
      </c>
      <c r="G60" s="39">
        <v>0</v>
      </c>
      <c r="H60" s="39">
        <v>1352587.48</v>
      </c>
      <c r="I60" s="39">
        <v>16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1220749.6100000001</v>
      </c>
      <c r="C61" s="39">
        <v>20</v>
      </c>
      <c r="D61" s="39">
        <v>0</v>
      </c>
      <c r="E61" s="39">
        <v>0</v>
      </c>
      <c r="F61" s="39">
        <v>129516.81</v>
      </c>
      <c r="G61" s="39">
        <v>10</v>
      </c>
      <c r="H61" s="39">
        <v>571156</v>
      </c>
      <c r="I61" s="39">
        <v>14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1921178.03</v>
      </c>
      <c r="C62" s="39">
        <v>35</v>
      </c>
      <c r="D62" s="39">
        <v>321810.86</v>
      </c>
      <c r="E62" s="39">
        <v>16</v>
      </c>
      <c r="F62" s="39">
        <v>374449.28</v>
      </c>
      <c r="G62" s="39">
        <v>20</v>
      </c>
      <c r="H62" s="39">
        <v>1196013.3500000001</v>
      </c>
      <c r="I62" s="39">
        <v>28</v>
      </c>
      <c r="J62" s="39">
        <v>0</v>
      </c>
      <c r="K62" s="39">
        <v>0</v>
      </c>
      <c r="L62" s="39">
        <v>104039.35</v>
      </c>
      <c r="M62" s="39">
        <v>15</v>
      </c>
    </row>
    <row r="63" spans="1:13" x14ac:dyDescent="0.25">
      <c r="A63" s="38" t="s">
        <v>108</v>
      </c>
      <c r="B63" s="39">
        <v>469920.08</v>
      </c>
      <c r="C63" s="39">
        <v>10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760018.14</v>
      </c>
      <c r="C64" s="39">
        <v>14</v>
      </c>
      <c r="D64" s="39">
        <v>609315.29</v>
      </c>
      <c r="E64" s="39">
        <v>10</v>
      </c>
      <c r="F64" s="39">
        <v>0</v>
      </c>
      <c r="G64" s="39">
        <v>0</v>
      </c>
      <c r="H64" s="39">
        <v>316281.55</v>
      </c>
      <c r="I64" s="39">
        <v>12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3413121.25</v>
      </c>
      <c r="C65" s="39">
        <v>43</v>
      </c>
      <c r="D65" s="39">
        <v>1237954.44</v>
      </c>
      <c r="E65" s="39">
        <v>10</v>
      </c>
      <c r="F65" s="39">
        <v>648773.17000000004</v>
      </c>
      <c r="G65" s="39">
        <v>16</v>
      </c>
      <c r="H65" s="39">
        <v>1410853.36</v>
      </c>
      <c r="I65" s="39">
        <v>36</v>
      </c>
      <c r="J65" s="39">
        <v>0</v>
      </c>
      <c r="K65" s="39">
        <v>0</v>
      </c>
      <c r="L65" s="39">
        <v>112292</v>
      </c>
      <c r="M65" s="39">
        <v>15</v>
      </c>
    </row>
    <row r="66" spans="1:13" x14ac:dyDescent="0.25">
      <c r="A66" s="38" t="s">
        <v>111</v>
      </c>
      <c r="B66" s="39">
        <v>503220.15</v>
      </c>
      <c r="C66" s="39">
        <v>10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9375165.5600000005</v>
      </c>
      <c r="C67" s="39">
        <v>52</v>
      </c>
      <c r="D67" s="39">
        <v>0</v>
      </c>
      <c r="E67" s="39">
        <v>0</v>
      </c>
      <c r="F67" s="39">
        <v>794217.58</v>
      </c>
      <c r="G67" s="39">
        <v>20</v>
      </c>
      <c r="H67" s="39">
        <v>4381206.51</v>
      </c>
      <c r="I67" s="39">
        <v>44</v>
      </c>
      <c r="J67" s="39">
        <v>0</v>
      </c>
      <c r="K67" s="39">
        <v>0</v>
      </c>
      <c r="L67" s="39">
        <v>184960.13</v>
      </c>
      <c r="M67" s="39">
        <v>17</v>
      </c>
    </row>
    <row r="68" spans="1:13" x14ac:dyDescent="0.25">
      <c r="A68" s="38" t="s">
        <v>113</v>
      </c>
      <c r="B68" s="39">
        <v>1546634.97</v>
      </c>
      <c r="C68" s="39">
        <v>28</v>
      </c>
      <c r="D68" s="39">
        <v>170340.23</v>
      </c>
      <c r="E68" s="39">
        <v>12</v>
      </c>
      <c r="F68" s="39">
        <v>193764.95</v>
      </c>
      <c r="G68" s="39">
        <v>16</v>
      </c>
      <c r="H68" s="39">
        <v>755252.25</v>
      </c>
      <c r="I68" s="39">
        <v>22</v>
      </c>
      <c r="J68" s="39">
        <v>0</v>
      </c>
      <c r="K68" s="39">
        <v>0</v>
      </c>
      <c r="L68" s="39">
        <v>34792.25</v>
      </c>
      <c r="M68" s="39">
        <v>10</v>
      </c>
    </row>
    <row r="69" spans="1:13" x14ac:dyDescent="0.25">
      <c r="A69" s="38" t="s">
        <v>114</v>
      </c>
      <c r="B69" s="39">
        <v>1226209.57</v>
      </c>
      <c r="C69" s="39">
        <v>12</v>
      </c>
      <c r="D69" s="39">
        <v>0</v>
      </c>
      <c r="E69" s="39">
        <v>0</v>
      </c>
      <c r="F69" s="39">
        <v>0</v>
      </c>
      <c r="G69" s="39">
        <v>0</v>
      </c>
      <c r="H69" s="39">
        <v>759294.51</v>
      </c>
      <c r="I69" s="39">
        <v>14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2833372.99</v>
      </c>
      <c r="C70" s="39">
        <v>30</v>
      </c>
      <c r="D70" s="39">
        <v>0</v>
      </c>
      <c r="E70" s="39">
        <v>0</v>
      </c>
      <c r="F70" s="39">
        <v>1078077.6399999999</v>
      </c>
      <c r="G70" s="39">
        <v>15</v>
      </c>
      <c r="H70" s="39">
        <v>1601000.67</v>
      </c>
      <c r="I70" s="39">
        <v>27</v>
      </c>
      <c r="J70" s="39">
        <v>0</v>
      </c>
      <c r="K70" s="39">
        <v>0</v>
      </c>
      <c r="L70" s="39">
        <v>171019.83</v>
      </c>
      <c r="M70" s="39">
        <v>15</v>
      </c>
    </row>
    <row r="71" spans="1:13" x14ac:dyDescent="0.25">
      <c r="A71" s="38" t="s">
        <v>116</v>
      </c>
      <c r="B71" s="39">
        <v>3426808.74</v>
      </c>
      <c r="C71" s="39">
        <v>28</v>
      </c>
      <c r="D71" s="39">
        <v>3860824.07</v>
      </c>
      <c r="E71" s="39">
        <v>19</v>
      </c>
      <c r="F71" s="39">
        <v>870854.89</v>
      </c>
      <c r="G71" s="39">
        <v>15</v>
      </c>
      <c r="H71" s="39">
        <v>1207148.3999999999</v>
      </c>
      <c r="I71" s="39">
        <v>23</v>
      </c>
      <c r="J71" s="39">
        <v>63914.21</v>
      </c>
      <c r="K71" s="39">
        <v>13</v>
      </c>
      <c r="L71" s="39">
        <v>73893.899999999994</v>
      </c>
      <c r="M71" s="39">
        <v>10</v>
      </c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117</v>
      </c>
      <c r="B2" s="35">
        <v>11266944.16</v>
      </c>
      <c r="C2" s="36">
        <v>136</v>
      </c>
      <c r="D2" s="35">
        <v>3397043.56</v>
      </c>
      <c r="E2" s="36">
        <v>56</v>
      </c>
      <c r="F2" s="35">
        <v>1274827.0900000001</v>
      </c>
      <c r="G2" s="36">
        <v>50</v>
      </c>
      <c r="H2" s="35">
        <v>6000806.8300000001</v>
      </c>
      <c r="I2" s="36">
        <v>124</v>
      </c>
      <c r="J2" s="35">
        <v>626394.81000000006</v>
      </c>
      <c r="K2" s="36">
        <v>36</v>
      </c>
      <c r="L2" s="35">
        <v>226503.59</v>
      </c>
      <c r="M2" s="37">
        <v>46</v>
      </c>
      <c r="N2" s="35"/>
      <c r="O2" s="35"/>
      <c r="P2" s="35"/>
      <c r="Q2" s="35"/>
      <c r="R2" s="35"/>
    </row>
    <row r="3" spans="1:18" x14ac:dyDescent="0.25">
      <c r="A3" s="35" t="s">
        <v>118</v>
      </c>
      <c r="B3" s="35">
        <v>17406945.43</v>
      </c>
      <c r="C3" s="36">
        <v>186</v>
      </c>
      <c r="D3" s="35">
        <v>6475601.6600000001</v>
      </c>
      <c r="E3" s="36">
        <v>84</v>
      </c>
      <c r="F3" s="35">
        <v>2979946.55</v>
      </c>
      <c r="G3" s="36">
        <v>84</v>
      </c>
      <c r="H3" s="35">
        <v>10612887.49</v>
      </c>
      <c r="I3" s="36">
        <v>159</v>
      </c>
      <c r="J3" s="35">
        <v>803454.93</v>
      </c>
      <c r="K3" s="36">
        <v>66</v>
      </c>
      <c r="L3" s="35">
        <v>642828.94999999995</v>
      </c>
      <c r="M3" s="37">
        <v>65</v>
      </c>
      <c r="N3" s="35"/>
      <c r="O3" s="35"/>
      <c r="P3" s="35"/>
      <c r="Q3" s="35"/>
      <c r="R3" s="35"/>
    </row>
    <row r="4" spans="1:18" x14ac:dyDescent="0.25">
      <c r="A4" s="35" t="s">
        <v>119</v>
      </c>
      <c r="B4" s="35">
        <v>9986398.8699999992</v>
      </c>
      <c r="C4" s="36">
        <v>131</v>
      </c>
      <c r="D4" s="35">
        <v>1658961.62</v>
      </c>
      <c r="E4" s="36">
        <v>52</v>
      </c>
      <c r="F4" s="35">
        <v>973995.53</v>
      </c>
      <c r="G4" s="36">
        <v>48</v>
      </c>
      <c r="H4" s="35">
        <v>6942939.54</v>
      </c>
      <c r="I4" s="36">
        <v>117</v>
      </c>
      <c r="J4" s="35">
        <v>184393.13</v>
      </c>
      <c r="K4" s="36">
        <v>31</v>
      </c>
      <c r="L4" s="35">
        <v>213676.03</v>
      </c>
      <c r="M4" s="37">
        <v>38</v>
      </c>
      <c r="N4" s="35"/>
      <c r="O4" s="35"/>
      <c r="P4" s="35"/>
      <c r="Q4" s="35"/>
      <c r="R4" s="35"/>
    </row>
    <row r="5" spans="1:18" x14ac:dyDescent="0.25">
      <c r="A5" s="35" t="s">
        <v>120</v>
      </c>
      <c r="B5" s="35">
        <v>90323206.280000001</v>
      </c>
      <c r="C5" s="36">
        <v>634</v>
      </c>
      <c r="D5" s="35">
        <v>21333409.059999999</v>
      </c>
      <c r="E5" s="36">
        <v>84</v>
      </c>
      <c r="F5" s="35">
        <v>14069064.699999999</v>
      </c>
      <c r="G5" s="36">
        <v>255</v>
      </c>
      <c r="H5" s="35">
        <v>47909144.270000003</v>
      </c>
      <c r="I5" s="36">
        <v>533</v>
      </c>
      <c r="J5" s="35">
        <v>3678083.87</v>
      </c>
      <c r="K5" s="36">
        <v>67</v>
      </c>
      <c r="L5" s="35">
        <v>3015237.53</v>
      </c>
      <c r="M5" s="37">
        <v>203</v>
      </c>
      <c r="N5" s="35"/>
      <c r="O5" s="35"/>
      <c r="P5" s="35"/>
      <c r="Q5" s="35"/>
      <c r="R5" s="35"/>
    </row>
    <row r="6" spans="1:18" x14ac:dyDescent="0.25">
      <c r="A6" s="35" t="s">
        <v>121</v>
      </c>
      <c r="B6" s="35">
        <v>824106.17</v>
      </c>
      <c r="C6" s="36">
        <v>18</v>
      </c>
      <c r="D6" s="35">
        <v>0</v>
      </c>
      <c r="E6" s="36">
        <v>0</v>
      </c>
      <c r="F6" s="35">
        <v>147096.57</v>
      </c>
      <c r="G6" s="36">
        <v>11</v>
      </c>
      <c r="H6" s="35">
        <v>228168.83</v>
      </c>
      <c r="I6" s="36">
        <v>17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122</v>
      </c>
      <c r="B7" s="35">
        <v>14340478.439999999</v>
      </c>
      <c r="C7" s="36">
        <v>142</v>
      </c>
      <c r="D7" s="35">
        <v>3044684.6</v>
      </c>
      <c r="E7" s="36">
        <v>33</v>
      </c>
      <c r="F7" s="35">
        <v>1098449.81</v>
      </c>
      <c r="G7" s="36">
        <v>42</v>
      </c>
      <c r="H7" s="35">
        <v>10713868.4</v>
      </c>
      <c r="I7" s="36">
        <v>133</v>
      </c>
      <c r="J7" s="35">
        <v>382726.44</v>
      </c>
      <c r="K7" s="36">
        <v>22</v>
      </c>
      <c r="L7" s="35">
        <v>327670.34999999998</v>
      </c>
      <c r="M7" s="37">
        <v>29</v>
      </c>
      <c r="N7" s="35"/>
      <c r="O7" s="35"/>
      <c r="P7" s="35"/>
      <c r="Q7" s="35"/>
      <c r="R7" s="35"/>
    </row>
    <row r="8" spans="1:18" x14ac:dyDescent="0.25">
      <c r="A8" s="35" t="s">
        <v>123</v>
      </c>
      <c r="B8" s="35">
        <v>1656631.89</v>
      </c>
      <c r="C8" s="36">
        <v>30</v>
      </c>
      <c r="D8" s="35">
        <v>597805.31000000006</v>
      </c>
      <c r="E8" s="36">
        <v>47</v>
      </c>
      <c r="F8" s="35">
        <v>334800.86</v>
      </c>
      <c r="G8" s="36">
        <v>14</v>
      </c>
      <c r="H8" s="35">
        <v>1170624.06</v>
      </c>
      <c r="I8" s="36">
        <v>32</v>
      </c>
      <c r="J8" s="35">
        <v>222807.35</v>
      </c>
      <c r="K8" s="36">
        <v>37</v>
      </c>
      <c r="L8" s="35">
        <v>122068.65</v>
      </c>
      <c r="M8" s="37">
        <v>10</v>
      </c>
      <c r="N8" s="35"/>
      <c r="O8" s="35"/>
      <c r="P8" s="35"/>
      <c r="Q8" s="35"/>
      <c r="R8" s="35"/>
    </row>
    <row r="9" spans="1:18" x14ac:dyDescent="0.25">
      <c r="A9" s="35" t="s">
        <v>124</v>
      </c>
      <c r="B9" s="35">
        <v>15838799.73</v>
      </c>
      <c r="C9" s="36">
        <v>142</v>
      </c>
      <c r="D9" s="35">
        <v>8510491.3000000007</v>
      </c>
      <c r="E9" s="36">
        <v>91</v>
      </c>
      <c r="F9" s="35">
        <v>3518858.76</v>
      </c>
      <c r="G9" s="36">
        <v>69</v>
      </c>
      <c r="H9" s="35">
        <v>7033928.2400000002</v>
      </c>
      <c r="I9" s="36">
        <v>116</v>
      </c>
      <c r="J9" s="35">
        <v>989755.81</v>
      </c>
      <c r="K9" s="36">
        <v>49</v>
      </c>
      <c r="L9" s="35">
        <v>633053.34</v>
      </c>
      <c r="M9" s="37">
        <v>57</v>
      </c>
      <c r="N9" s="35"/>
      <c r="O9" s="35"/>
      <c r="P9" s="35"/>
      <c r="Q9" s="35"/>
      <c r="R9" s="35"/>
    </row>
    <row r="10" spans="1:18" x14ac:dyDescent="0.25">
      <c r="A10" s="35" t="s">
        <v>125</v>
      </c>
      <c r="B10" s="35">
        <v>5155157.47</v>
      </c>
      <c r="C10" s="36">
        <v>75</v>
      </c>
      <c r="D10" s="35">
        <v>713115.92</v>
      </c>
      <c r="E10" s="36">
        <v>26</v>
      </c>
      <c r="F10" s="35">
        <v>409891.21</v>
      </c>
      <c r="G10" s="36">
        <v>17</v>
      </c>
      <c r="H10" s="35">
        <v>3429771.63</v>
      </c>
      <c r="I10" s="36">
        <v>66</v>
      </c>
      <c r="J10" s="35">
        <v>85997.97</v>
      </c>
      <c r="K10" s="36">
        <v>16</v>
      </c>
      <c r="L10" s="35">
        <v>104704.41</v>
      </c>
      <c r="M10" s="37">
        <v>15</v>
      </c>
      <c r="N10" s="35"/>
      <c r="O10" s="35"/>
      <c r="P10" s="35"/>
      <c r="Q10" s="35"/>
      <c r="R10" s="35"/>
    </row>
    <row r="11" spans="1:18" x14ac:dyDescent="0.25">
      <c r="A11" s="35" t="s">
        <v>126</v>
      </c>
      <c r="B11" s="35">
        <v>9257015.2200000007</v>
      </c>
      <c r="C11" s="36">
        <v>133</v>
      </c>
      <c r="D11" s="35">
        <v>1089551.0900000001</v>
      </c>
      <c r="E11" s="36">
        <v>52</v>
      </c>
      <c r="F11" s="35">
        <v>1050220.26</v>
      </c>
      <c r="G11" s="36">
        <v>41</v>
      </c>
      <c r="H11" s="35">
        <v>6166092.8799999999</v>
      </c>
      <c r="I11" s="36">
        <v>105</v>
      </c>
      <c r="J11" s="35">
        <v>259182.98</v>
      </c>
      <c r="K11" s="36">
        <v>36</v>
      </c>
      <c r="L11" s="35">
        <v>257832.73</v>
      </c>
      <c r="M11" s="37">
        <v>30</v>
      </c>
      <c r="N11" s="35"/>
      <c r="O11" s="35"/>
      <c r="P11" s="35"/>
      <c r="Q11" s="35"/>
      <c r="R11" s="35"/>
    </row>
    <row r="12" spans="1:18" x14ac:dyDescent="0.25">
      <c r="A12" s="35" t="s">
        <v>127</v>
      </c>
      <c r="B12" s="35">
        <v>6331641.4400000004</v>
      </c>
      <c r="C12" s="36">
        <v>43</v>
      </c>
      <c r="D12" s="35">
        <v>48705681.159999996</v>
      </c>
      <c r="E12" s="36">
        <v>36</v>
      </c>
      <c r="F12" s="35">
        <v>1038927.49</v>
      </c>
      <c r="G12" s="36">
        <v>13</v>
      </c>
      <c r="H12" s="35">
        <v>3506044.56</v>
      </c>
      <c r="I12" s="36">
        <v>38</v>
      </c>
      <c r="J12" s="35">
        <v>9960025.0099999998</v>
      </c>
      <c r="K12" s="36">
        <v>24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128</v>
      </c>
      <c r="B13" s="35">
        <v>26722081.27</v>
      </c>
      <c r="C13" s="36">
        <v>280</v>
      </c>
      <c r="D13" s="35">
        <v>5479093.3499999996</v>
      </c>
      <c r="E13" s="36">
        <v>98</v>
      </c>
      <c r="F13" s="35">
        <v>3500198.11</v>
      </c>
      <c r="G13" s="36">
        <v>105</v>
      </c>
      <c r="H13" s="35">
        <v>16134077.91</v>
      </c>
      <c r="I13" s="36">
        <v>228</v>
      </c>
      <c r="J13" s="35">
        <v>695364.21</v>
      </c>
      <c r="K13" s="36">
        <v>57</v>
      </c>
      <c r="L13" s="35">
        <v>611647.31000000006</v>
      </c>
      <c r="M13" s="37">
        <v>71</v>
      </c>
      <c r="N13" s="35"/>
      <c r="O13" s="35"/>
      <c r="P13" s="35"/>
      <c r="Q13" s="35"/>
      <c r="R13" s="35"/>
    </row>
    <row r="14" spans="1:18" x14ac:dyDescent="0.25">
      <c r="A14" s="35" t="s">
        <v>129</v>
      </c>
      <c r="B14" s="35">
        <v>24842460.43</v>
      </c>
      <c r="C14" s="36">
        <v>270</v>
      </c>
      <c r="D14" s="35">
        <v>3571608.9</v>
      </c>
      <c r="E14" s="36">
        <v>68</v>
      </c>
      <c r="F14" s="35">
        <v>2977714.9</v>
      </c>
      <c r="G14" s="36">
        <v>105</v>
      </c>
      <c r="H14" s="35">
        <v>14436749.550000001</v>
      </c>
      <c r="I14" s="36">
        <v>231</v>
      </c>
      <c r="J14" s="35">
        <v>520603.7</v>
      </c>
      <c r="K14" s="36">
        <v>51</v>
      </c>
      <c r="L14" s="35">
        <v>554008.18000000005</v>
      </c>
      <c r="M14" s="37">
        <v>77</v>
      </c>
      <c r="N14" s="35"/>
      <c r="O14" s="35"/>
      <c r="P14" s="35"/>
      <c r="Q14" s="35"/>
      <c r="R14" s="35"/>
    </row>
    <row r="15" spans="1:18" x14ac:dyDescent="0.25">
      <c r="A15" s="35" t="s">
        <v>130</v>
      </c>
      <c r="B15" s="35">
        <v>17702376.059999999</v>
      </c>
      <c r="C15" s="36">
        <v>229</v>
      </c>
      <c r="D15" s="35">
        <v>3024065.77</v>
      </c>
      <c r="E15" s="36">
        <v>86</v>
      </c>
      <c r="F15" s="35">
        <v>2024872.74</v>
      </c>
      <c r="G15" s="36">
        <v>92</v>
      </c>
      <c r="H15" s="35">
        <v>11017269.83</v>
      </c>
      <c r="I15" s="36">
        <v>186</v>
      </c>
      <c r="J15" s="35">
        <v>898598.7</v>
      </c>
      <c r="K15" s="36">
        <v>57</v>
      </c>
      <c r="L15" s="35">
        <v>478185.83</v>
      </c>
      <c r="M15" s="37">
        <v>73</v>
      </c>
      <c r="N15" s="35"/>
      <c r="O15" s="35"/>
      <c r="P15" s="35"/>
      <c r="Q15" s="35"/>
      <c r="R15" s="35"/>
    </row>
    <row r="16" spans="1:18" x14ac:dyDescent="0.25">
      <c r="A16" s="35" t="s">
        <v>131</v>
      </c>
      <c r="B16" s="35">
        <v>21985064.77</v>
      </c>
      <c r="C16" s="36">
        <v>261</v>
      </c>
      <c r="D16" s="35">
        <v>11164194.880000001</v>
      </c>
      <c r="E16" s="36">
        <v>118</v>
      </c>
      <c r="F16" s="35">
        <v>3574635.83</v>
      </c>
      <c r="G16" s="36">
        <v>104</v>
      </c>
      <c r="H16" s="35">
        <v>11156898.060000001</v>
      </c>
      <c r="I16" s="36">
        <v>226</v>
      </c>
      <c r="J16" s="35">
        <v>1281128.44</v>
      </c>
      <c r="K16" s="36">
        <v>80</v>
      </c>
      <c r="L16" s="35">
        <v>588297.30000000005</v>
      </c>
      <c r="M16" s="37">
        <v>83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2021-09-22T14:56:48Z</dcterms:modified>
</cp:coreProperties>
</file>