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03DD95B-6DBD-4D83-9F63-A321D60B6A3C}" xr6:coauthVersionLast="47" xr6:coauthVersionMax="47" xr10:uidLastSave="{00000000-0000-0000-0000-000000000000}"/>
  <bookViews>
    <workbookView xWindow="600" yWindow="144" windowWidth="19920" windowHeight="1278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E351" i="3"/>
  <c r="K351" i="3" s="1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J347" i="3" s="1"/>
  <c r="F347" i="3"/>
  <c r="E347" i="3"/>
  <c r="K347" i="3" s="1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E343" i="3"/>
  <c r="K343" i="3" s="1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E339" i="3"/>
  <c r="K339" i="3" s="1"/>
  <c r="D339" i="3"/>
  <c r="C339" i="3"/>
  <c r="B339" i="3"/>
  <c r="I338" i="3"/>
  <c r="H338" i="3"/>
  <c r="G338" i="3"/>
  <c r="F338" i="3"/>
  <c r="E338" i="3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B337" i="3"/>
  <c r="H336" i="3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E335" i="3"/>
  <c r="K335" i="3" s="1"/>
  <c r="D335" i="3"/>
  <c r="C335" i="3"/>
  <c r="B335" i="3"/>
  <c r="I334" i="3"/>
  <c r="H334" i="3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B333" i="3"/>
  <c r="H332" i="3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B331" i="3"/>
  <c r="I330" i="3"/>
  <c r="H330" i="3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B329" i="3"/>
  <c r="H328" i="3"/>
  <c r="G328" i="3"/>
  <c r="F328" i="3"/>
  <c r="E328" i="3"/>
  <c r="D328" i="3"/>
  <c r="J328" i="3" s="1"/>
  <c r="C328" i="3"/>
  <c r="I328" i="3" s="1"/>
  <c r="B328" i="3"/>
  <c r="J327" i="3"/>
  <c r="H327" i="3"/>
  <c r="G327" i="3"/>
  <c r="F327" i="3"/>
  <c r="E327" i="3"/>
  <c r="K327" i="3" s="1"/>
  <c r="D327" i="3"/>
  <c r="C327" i="3"/>
  <c r="B327" i="3"/>
  <c r="I326" i="3"/>
  <c r="H326" i="3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B325" i="3"/>
  <c r="H324" i="3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E323" i="3"/>
  <c r="K323" i="3" s="1"/>
  <c r="D323" i="3"/>
  <c r="C323" i="3"/>
  <c r="B323" i="3"/>
  <c r="I322" i="3"/>
  <c r="H322" i="3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B321" i="3"/>
  <c r="H320" i="3"/>
  <c r="G320" i="3"/>
  <c r="F320" i="3"/>
  <c r="E320" i="3"/>
  <c r="D320" i="3"/>
  <c r="J320" i="3" s="1"/>
  <c r="C320" i="3"/>
  <c r="I320" i="3" s="1"/>
  <c r="B320" i="3"/>
  <c r="J319" i="3"/>
  <c r="H319" i="3"/>
  <c r="G319" i="3"/>
  <c r="F319" i="3"/>
  <c r="E319" i="3"/>
  <c r="K319" i="3" s="1"/>
  <c r="D319" i="3"/>
  <c r="C319" i="3"/>
  <c r="B319" i="3"/>
  <c r="I318" i="3"/>
  <c r="H318" i="3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B317" i="3"/>
  <c r="H316" i="3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B315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B313" i="3"/>
  <c r="H312" i="3"/>
  <c r="G312" i="3"/>
  <c r="F312" i="3"/>
  <c r="E312" i="3"/>
  <c r="D312" i="3"/>
  <c r="J312" i="3" s="1"/>
  <c r="C312" i="3"/>
  <c r="I312" i="3" s="1"/>
  <c r="B312" i="3"/>
  <c r="J311" i="3"/>
  <c r="H311" i="3"/>
  <c r="G311" i="3"/>
  <c r="F311" i="3"/>
  <c r="E311" i="3"/>
  <c r="K311" i="3" s="1"/>
  <c r="D311" i="3"/>
  <c r="C311" i="3"/>
  <c r="B311" i="3"/>
  <c r="I310" i="3"/>
  <c r="H310" i="3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B309" i="3"/>
  <c r="H308" i="3"/>
  <c r="G308" i="3"/>
  <c r="F308" i="3"/>
  <c r="E308" i="3"/>
  <c r="D308" i="3"/>
  <c r="J308" i="3" s="1"/>
  <c r="C308" i="3"/>
  <c r="I308" i="3" s="1"/>
  <c r="B308" i="3"/>
  <c r="J307" i="3"/>
  <c r="H307" i="3"/>
  <c r="G307" i="3"/>
  <c r="F307" i="3"/>
  <c r="E307" i="3"/>
  <c r="K307" i="3" s="1"/>
  <c r="D307" i="3"/>
  <c r="C307" i="3"/>
  <c r="B307" i="3"/>
  <c r="I306" i="3"/>
  <c r="H306" i="3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B305" i="3"/>
  <c r="H304" i="3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E303" i="3"/>
  <c r="K303" i="3" s="1"/>
  <c r="D303" i="3"/>
  <c r="C303" i="3"/>
  <c r="B303" i="3"/>
  <c r="I302" i="3"/>
  <c r="H302" i="3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B301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E299" i="3"/>
  <c r="K299" i="3" s="1"/>
  <c r="D299" i="3"/>
  <c r="C299" i="3"/>
  <c r="B299" i="3"/>
  <c r="I298" i="3"/>
  <c r="H298" i="3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B297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E295" i="3"/>
  <c r="K295" i="3" s="1"/>
  <c r="D295" i="3"/>
  <c r="C295" i="3"/>
  <c r="B295" i="3"/>
  <c r="I294" i="3"/>
  <c r="H294" i="3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B293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B291" i="3"/>
  <c r="I290" i="3"/>
  <c r="H290" i="3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B289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B287" i="3"/>
  <c r="I286" i="3"/>
  <c r="H286" i="3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B285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B283" i="3"/>
  <c r="I282" i="3"/>
  <c r="H282" i="3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E279" i="3"/>
  <c r="K279" i="3" s="1"/>
  <c r="D279" i="3"/>
  <c r="C279" i="3"/>
  <c r="B279" i="3"/>
  <c r="I278" i="3"/>
  <c r="H278" i="3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D276" i="3"/>
  <c r="J276" i="3" s="1"/>
  <c r="C276" i="3"/>
  <c r="I276" i="3" s="1"/>
  <c r="B276" i="3"/>
  <c r="H275" i="3"/>
  <c r="G275" i="3"/>
  <c r="J275" i="3" s="1"/>
  <c r="F275" i="3"/>
  <c r="E275" i="3"/>
  <c r="K275" i="3" s="1"/>
  <c r="D275" i="3"/>
  <c r="C275" i="3"/>
  <c r="I275" i="3" s="1"/>
  <c r="B275" i="3"/>
  <c r="I274" i="3"/>
  <c r="H274" i="3"/>
  <c r="G274" i="3"/>
  <c r="F274" i="3"/>
  <c r="E274" i="3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I269" i="3" s="1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E267" i="3"/>
  <c r="K267" i="3" s="1"/>
  <c r="D267" i="3"/>
  <c r="C267" i="3"/>
  <c r="B267" i="3"/>
  <c r="I266" i="3"/>
  <c r="H266" i="3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K258" i="3" s="1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E255" i="3"/>
  <c r="K255" i="3" s="1"/>
  <c r="D255" i="3"/>
  <c r="C255" i="3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K252" i="3"/>
  <c r="H252" i="3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B251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J247" i="3"/>
  <c r="H247" i="3"/>
  <c r="G247" i="3"/>
  <c r="F247" i="3"/>
  <c r="E247" i="3"/>
  <c r="K247" i="3" s="1"/>
  <c r="D247" i="3"/>
  <c r="C247" i="3"/>
  <c r="B247" i="3"/>
  <c r="I246" i="3"/>
  <c r="H246" i="3"/>
  <c r="G246" i="3"/>
  <c r="F246" i="3"/>
  <c r="E246" i="3"/>
  <c r="K246" i="3" s="1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E243" i="3"/>
  <c r="K243" i="3" s="1"/>
  <c r="D243" i="3"/>
  <c r="C243" i="3"/>
  <c r="I243" i="3" s="1"/>
  <c r="B243" i="3"/>
  <c r="I242" i="3"/>
  <c r="H242" i="3"/>
  <c r="G242" i="3"/>
  <c r="F242" i="3"/>
  <c r="E242" i="3"/>
  <c r="K242" i="3" s="1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J239" i="3" s="1"/>
  <c r="F239" i="3"/>
  <c r="E239" i="3"/>
  <c r="K239" i="3" s="1"/>
  <c r="D239" i="3"/>
  <c r="C239" i="3"/>
  <c r="B239" i="3"/>
  <c r="I238" i="3"/>
  <c r="H238" i="3"/>
  <c r="G238" i="3"/>
  <c r="F238" i="3"/>
  <c r="E238" i="3"/>
  <c r="K238" i="3" s="1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K235" i="3"/>
  <c r="H235" i="3"/>
  <c r="G235" i="3"/>
  <c r="J235" i="3" s="1"/>
  <c r="F235" i="3"/>
  <c r="E235" i="3"/>
  <c r="D235" i="3"/>
  <c r="C235" i="3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I233" i="3"/>
  <c r="H233" i="3"/>
  <c r="G233" i="3"/>
  <c r="J233" i="3" s="1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B227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I225" i="3" s="1"/>
  <c r="E225" i="3"/>
  <c r="D225" i="3"/>
  <c r="C225" i="3"/>
  <c r="B225" i="3"/>
  <c r="H224" i="3"/>
  <c r="G224" i="3"/>
  <c r="F224" i="3"/>
  <c r="E224" i="3"/>
  <c r="K224" i="3" s="1"/>
  <c r="D224" i="3"/>
  <c r="J224" i="3" s="1"/>
  <c r="C224" i="3"/>
  <c r="I224" i="3" s="1"/>
  <c r="B224" i="3"/>
  <c r="J223" i="3"/>
  <c r="H223" i="3"/>
  <c r="G223" i="3"/>
  <c r="F223" i="3"/>
  <c r="E223" i="3"/>
  <c r="K223" i="3" s="1"/>
  <c r="D223" i="3"/>
  <c r="C223" i="3"/>
  <c r="B223" i="3"/>
  <c r="I222" i="3"/>
  <c r="H222" i="3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E219" i="3"/>
  <c r="K219" i="3" s="1"/>
  <c r="D219" i="3"/>
  <c r="C219" i="3"/>
  <c r="B219" i="3"/>
  <c r="I218" i="3"/>
  <c r="H218" i="3"/>
  <c r="G218" i="3"/>
  <c r="F218" i="3"/>
  <c r="E218" i="3"/>
  <c r="K218" i="3" s="1"/>
  <c r="D218" i="3"/>
  <c r="C218" i="3"/>
  <c r="B218" i="3"/>
  <c r="K217" i="3"/>
  <c r="I217" i="3"/>
  <c r="H217" i="3"/>
  <c r="G217" i="3"/>
  <c r="J217" i="3" s="1"/>
  <c r="F217" i="3"/>
  <c r="E217" i="3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J215" i="3"/>
  <c r="H215" i="3"/>
  <c r="G215" i="3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B211" i="3"/>
  <c r="I210" i="3"/>
  <c r="H210" i="3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J207" i="3"/>
  <c r="H207" i="3"/>
  <c r="G207" i="3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I201" i="3" s="1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E199" i="3"/>
  <c r="K199" i="3" s="1"/>
  <c r="D199" i="3"/>
  <c r="C199" i="3"/>
  <c r="B199" i="3"/>
  <c r="I198" i="3"/>
  <c r="H198" i="3"/>
  <c r="G198" i="3"/>
  <c r="F198" i="3"/>
  <c r="E198" i="3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H196" i="3"/>
  <c r="G196" i="3"/>
  <c r="F196" i="3"/>
  <c r="E196" i="3"/>
  <c r="D196" i="3"/>
  <c r="J196" i="3" s="1"/>
  <c r="C196" i="3"/>
  <c r="I196" i="3" s="1"/>
  <c r="B196" i="3"/>
  <c r="K195" i="3"/>
  <c r="J195" i="3"/>
  <c r="H195" i="3"/>
  <c r="G195" i="3"/>
  <c r="F195" i="3"/>
  <c r="E195" i="3"/>
  <c r="D195" i="3"/>
  <c r="C195" i="3"/>
  <c r="B195" i="3"/>
  <c r="I194" i="3"/>
  <c r="H194" i="3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B187" i="3"/>
  <c r="I186" i="3"/>
  <c r="H186" i="3"/>
  <c r="G186" i="3"/>
  <c r="J186" i="3" s="1"/>
  <c r="F186" i="3"/>
  <c r="E186" i="3"/>
  <c r="D186" i="3"/>
  <c r="C186" i="3"/>
  <c r="B186" i="3"/>
  <c r="K185" i="3"/>
  <c r="I185" i="3"/>
  <c r="H185" i="3"/>
  <c r="G185" i="3"/>
  <c r="F185" i="3"/>
  <c r="E185" i="3"/>
  <c r="D185" i="3"/>
  <c r="J185" i="3" s="1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B179" i="3"/>
  <c r="I178" i="3"/>
  <c r="H178" i="3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I173" i="3" s="1"/>
  <c r="E173" i="3"/>
  <c r="D173" i="3"/>
  <c r="C173" i="3"/>
  <c r="B173" i="3"/>
  <c r="H172" i="3"/>
  <c r="G172" i="3"/>
  <c r="F172" i="3"/>
  <c r="E172" i="3"/>
  <c r="K172" i="3" s="1"/>
  <c r="D172" i="3"/>
  <c r="J172" i="3" s="1"/>
  <c r="C172" i="3"/>
  <c r="I172" i="3" s="1"/>
  <c r="B172" i="3"/>
  <c r="J171" i="3"/>
  <c r="H171" i="3"/>
  <c r="K171" i="3" s="1"/>
  <c r="G171" i="3"/>
  <c r="F171" i="3"/>
  <c r="E171" i="3"/>
  <c r="D171" i="3"/>
  <c r="C171" i="3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J167" i="3"/>
  <c r="H167" i="3"/>
  <c r="G167" i="3"/>
  <c r="F167" i="3"/>
  <c r="E167" i="3"/>
  <c r="K167" i="3" s="1"/>
  <c r="D167" i="3"/>
  <c r="C167" i="3"/>
  <c r="B167" i="3"/>
  <c r="I166" i="3"/>
  <c r="H166" i="3"/>
  <c r="G166" i="3"/>
  <c r="J166" i="3" s="1"/>
  <c r="F166" i="3"/>
  <c r="E166" i="3"/>
  <c r="D166" i="3"/>
  <c r="C166" i="3"/>
  <c r="B166" i="3"/>
  <c r="K165" i="3"/>
  <c r="I165" i="3"/>
  <c r="H165" i="3"/>
  <c r="G165" i="3"/>
  <c r="F165" i="3"/>
  <c r="E165" i="3"/>
  <c r="D165" i="3"/>
  <c r="J165" i="3" s="1"/>
  <c r="C165" i="3"/>
  <c r="B165" i="3"/>
  <c r="K164" i="3"/>
  <c r="I164" i="3"/>
  <c r="H164" i="3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I161" i="3" s="1"/>
  <c r="E161" i="3"/>
  <c r="D161" i="3"/>
  <c r="J161" i="3" s="1"/>
  <c r="C161" i="3"/>
  <c r="B161" i="3"/>
  <c r="K160" i="3"/>
  <c r="H160" i="3"/>
  <c r="G160" i="3"/>
  <c r="F160" i="3"/>
  <c r="I160" i="3" s="1"/>
  <c r="E160" i="3"/>
  <c r="D160" i="3"/>
  <c r="J160" i="3" s="1"/>
  <c r="C160" i="3"/>
  <c r="B160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E155" i="3"/>
  <c r="K155" i="3" s="1"/>
  <c r="D155" i="3"/>
  <c r="C155" i="3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I152" i="3"/>
  <c r="H152" i="3"/>
  <c r="K152" i="3" s="1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B147" i="3"/>
  <c r="I146" i="3"/>
  <c r="H146" i="3"/>
  <c r="G146" i="3"/>
  <c r="J146" i="3" s="1"/>
  <c r="F146" i="3"/>
  <c r="E146" i="3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I141" i="3" s="1"/>
  <c r="E141" i="3"/>
  <c r="D141" i="3"/>
  <c r="C141" i="3"/>
  <c r="B141" i="3"/>
  <c r="H140" i="3"/>
  <c r="G140" i="3"/>
  <c r="F140" i="3"/>
  <c r="E140" i="3"/>
  <c r="D140" i="3"/>
  <c r="J140" i="3" s="1"/>
  <c r="C140" i="3"/>
  <c r="I140" i="3" s="1"/>
  <c r="B140" i="3"/>
  <c r="J139" i="3"/>
  <c r="H139" i="3"/>
  <c r="K139" i="3" s="1"/>
  <c r="G139" i="3"/>
  <c r="F139" i="3"/>
  <c r="E139" i="3"/>
  <c r="D139" i="3"/>
  <c r="C139" i="3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J135" i="3"/>
  <c r="H135" i="3"/>
  <c r="G135" i="3"/>
  <c r="F135" i="3"/>
  <c r="E135" i="3"/>
  <c r="K135" i="3" s="1"/>
  <c r="D135" i="3"/>
  <c r="C135" i="3"/>
  <c r="B135" i="3"/>
  <c r="I134" i="3"/>
  <c r="H134" i="3"/>
  <c r="G134" i="3"/>
  <c r="J134" i="3" s="1"/>
  <c r="F134" i="3"/>
  <c r="E134" i="3"/>
  <c r="D134" i="3"/>
  <c r="C134" i="3"/>
  <c r="B134" i="3"/>
  <c r="K133" i="3"/>
  <c r="I133" i="3"/>
  <c r="H133" i="3"/>
  <c r="G133" i="3"/>
  <c r="F133" i="3"/>
  <c r="E133" i="3"/>
  <c r="D133" i="3"/>
  <c r="J133" i="3" s="1"/>
  <c r="C133" i="3"/>
  <c r="B133" i="3"/>
  <c r="K132" i="3"/>
  <c r="I132" i="3"/>
  <c r="H132" i="3"/>
  <c r="G132" i="3"/>
  <c r="F132" i="3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I129" i="3" s="1"/>
  <c r="E129" i="3"/>
  <c r="D129" i="3"/>
  <c r="J129" i="3" s="1"/>
  <c r="C129" i="3"/>
  <c r="B129" i="3"/>
  <c r="K128" i="3"/>
  <c r="H128" i="3"/>
  <c r="G128" i="3"/>
  <c r="F128" i="3"/>
  <c r="I128" i="3" s="1"/>
  <c r="E128" i="3"/>
  <c r="D128" i="3"/>
  <c r="J128" i="3" s="1"/>
  <c r="C128" i="3"/>
  <c r="B128" i="3"/>
  <c r="H127" i="3"/>
  <c r="G127" i="3"/>
  <c r="J127" i="3" s="1"/>
  <c r="F127" i="3"/>
  <c r="E127" i="3"/>
  <c r="D127" i="3"/>
  <c r="C127" i="3"/>
  <c r="I127" i="3" s="1"/>
  <c r="B127" i="3"/>
  <c r="I126" i="3"/>
  <c r="H126" i="3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I120" i="3"/>
  <c r="H120" i="3"/>
  <c r="K120" i="3" s="1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B115" i="3"/>
  <c r="I114" i="3"/>
  <c r="H114" i="3"/>
  <c r="G114" i="3"/>
  <c r="J114" i="3" s="1"/>
  <c r="F114" i="3"/>
  <c r="E114" i="3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B111" i="3"/>
  <c r="H110" i="3"/>
  <c r="G110" i="3"/>
  <c r="F110" i="3"/>
  <c r="I110" i="3" s="1"/>
  <c r="E110" i="3"/>
  <c r="K110" i="3" s="1"/>
  <c r="D110" i="3"/>
  <c r="J110" i="3" s="1"/>
  <c r="C110" i="3"/>
  <c r="B110" i="3"/>
  <c r="H109" i="3"/>
  <c r="K109" i="3" s="1"/>
  <c r="G109" i="3"/>
  <c r="J109" i="3" s="1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I105" i="3" s="1"/>
  <c r="E105" i="3"/>
  <c r="D105" i="3"/>
  <c r="J105" i="3" s="1"/>
  <c r="C105" i="3"/>
  <c r="B105" i="3"/>
  <c r="J104" i="3"/>
  <c r="H104" i="3"/>
  <c r="K104" i="3" s="1"/>
  <c r="G104" i="3"/>
  <c r="F104" i="3"/>
  <c r="E104" i="3"/>
  <c r="D104" i="3"/>
  <c r="C104" i="3"/>
  <c r="I104" i="3" s="1"/>
  <c r="B104" i="3"/>
  <c r="J103" i="3"/>
  <c r="H103" i="3"/>
  <c r="K103" i="3" s="1"/>
  <c r="G103" i="3"/>
  <c r="F103" i="3"/>
  <c r="E103" i="3"/>
  <c r="D103" i="3"/>
  <c r="C103" i="3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B99" i="3"/>
  <c r="I98" i="3"/>
  <c r="H98" i="3"/>
  <c r="G98" i="3"/>
  <c r="J98" i="3" s="1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I94" i="3" s="1"/>
  <c r="E94" i="3"/>
  <c r="K94" i="3" s="1"/>
  <c r="D94" i="3"/>
  <c r="J94" i="3" s="1"/>
  <c r="C94" i="3"/>
  <c r="B94" i="3"/>
  <c r="H93" i="3"/>
  <c r="K93" i="3" s="1"/>
  <c r="G93" i="3"/>
  <c r="J93" i="3" s="1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I89" i="3" s="1"/>
  <c r="E89" i="3"/>
  <c r="D89" i="3"/>
  <c r="J89" i="3" s="1"/>
  <c r="C89" i="3"/>
  <c r="B89" i="3"/>
  <c r="J88" i="3"/>
  <c r="H88" i="3"/>
  <c r="K88" i="3" s="1"/>
  <c r="G88" i="3"/>
  <c r="F88" i="3"/>
  <c r="E88" i="3"/>
  <c r="D88" i="3"/>
  <c r="C88" i="3"/>
  <c r="I88" i="3" s="1"/>
  <c r="B88" i="3"/>
  <c r="J87" i="3"/>
  <c r="H87" i="3"/>
  <c r="K87" i="3" s="1"/>
  <c r="G87" i="3"/>
  <c r="F87" i="3"/>
  <c r="E87" i="3"/>
  <c r="D87" i="3"/>
  <c r="C87" i="3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H83" i="3"/>
  <c r="K83" i="3" s="1"/>
  <c r="G83" i="3"/>
  <c r="J83" i="3" s="1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J72" i="3" s="1"/>
  <c r="F72" i="3"/>
  <c r="I72" i="3" s="1"/>
  <c r="E72" i="3"/>
  <c r="K72" i="3" s="1"/>
  <c r="D72" i="3"/>
  <c r="C72" i="3"/>
  <c r="B72" i="3"/>
  <c r="H71" i="3"/>
  <c r="K71" i="3" s="1"/>
  <c r="G71" i="3"/>
  <c r="J71" i="3" s="1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J68" i="3" s="1"/>
  <c r="F68" i="3"/>
  <c r="I68" i="3" s="1"/>
  <c r="E68" i="3"/>
  <c r="K68" i="3" s="1"/>
  <c r="D68" i="3"/>
  <c r="C68" i="3"/>
  <c r="B68" i="3"/>
  <c r="H67" i="3"/>
  <c r="K67" i="3" s="1"/>
  <c r="G67" i="3"/>
  <c r="J67" i="3" s="1"/>
  <c r="F67" i="3"/>
  <c r="E67" i="3"/>
  <c r="D67" i="3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J64" i="3" s="1"/>
  <c r="F64" i="3"/>
  <c r="I64" i="3" s="1"/>
  <c r="E64" i="3"/>
  <c r="K64" i="3" s="1"/>
  <c r="D64" i="3"/>
  <c r="C64" i="3"/>
  <c r="B64" i="3"/>
  <c r="H63" i="3"/>
  <c r="K63" i="3" s="1"/>
  <c r="G63" i="3"/>
  <c r="J63" i="3" s="1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J60" i="3" s="1"/>
  <c r="F60" i="3"/>
  <c r="I60" i="3" s="1"/>
  <c r="E60" i="3"/>
  <c r="K60" i="3" s="1"/>
  <c r="D60" i="3"/>
  <c r="C60" i="3"/>
  <c r="B60" i="3"/>
  <c r="H59" i="3"/>
  <c r="K59" i="3" s="1"/>
  <c r="G59" i="3"/>
  <c r="J59" i="3" s="1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J56" i="3" s="1"/>
  <c r="F56" i="3"/>
  <c r="I56" i="3" s="1"/>
  <c r="E56" i="3"/>
  <c r="K56" i="3" s="1"/>
  <c r="D56" i="3"/>
  <c r="C56" i="3"/>
  <c r="B56" i="3"/>
  <c r="H55" i="3"/>
  <c r="K55" i="3" s="1"/>
  <c r="G55" i="3"/>
  <c r="J55" i="3" s="1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J52" i="3" s="1"/>
  <c r="F52" i="3"/>
  <c r="I52" i="3" s="1"/>
  <c r="E52" i="3"/>
  <c r="K52" i="3" s="1"/>
  <c r="D52" i="3"/>
  <c r="C52" i="3"/>
  <c r="B52" i="3"/>
  <c r="H51" i="3"/>
  <c r="K51" i="3" s="1"/>
  <c r="G51" i="3"/>
  <c r="J51" i="3" s="1"/>
  <c r="F51" i="3"/>
  <c r="E51" i="3"/>
  <c r="D51" i="3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J48" i="3" s="1"/>
  <c r="F48" i="3"/>
  <c r="I48" i="3" s="1"/>
  <c r="E48" i="3"/>
  <c r="K48" i="3" s="1"/>
  <c r="D48" i="3"/>
  <c r="C48" i="3"/>
  <c r="B48" i="3"/>
  <c r="H47" i="3"/>
  <c r="K47" i="3" s="1"/>
  <c r="G47" i="3"/>
  <c r="J47" i="3" s="1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J44" i="3" s="1"/>
  <c r="F44" i="3"/>
  <c r="I44" i="3" s="1"/>
  <c r="E44" i="3"/>
  <c r="K44" i="3" s="1"/>
  <c r="D44" i="3"/>
  <c r="C44" i="3"/>
  <c r="B44" i="3"/>
  <c r="H43" i="3"/>
  <c r="K43" i="3" s="1"/>
  <c r="G43" i="3"/>
  <c r="J43" i="3" s="1"/>
  <c r="F43" i="3"/>
  <c r="E43" i="3"/>
  <c r="D43" i="3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J40" i="3" s="1"/>
  <c r="F40" i="3"/>
  <c r="I40" i="3" s="1"/>
  <c r="E40" i="3"/>
  <c r="K40" i="3" s="1"/>
  <c r="D40" i="3"/>
  <c r="C40" i="3"/>
  <c r="B40" i="3"/>
  <c r="H39" i="3"/>
  <c r="K39" i="3" s="1"/>
  <c r="G39" i="3"/>
  <c r="J39" i="3" s="1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J36" i="3" s="1"/>
  <c r="F36" i="3"/>
  <c r="I36" i="3" s="1"/>
  <c r="E36" i="3"/>
  <c r="K36" i="3" s="1"/>
  <c r="D36" i="3"/>
  <c r="C36" i="3"/>
  <c r="B36" i="3"/>
  <c r="H35" i="3"/>
  <c r="K35" i="3" s="1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J32" i="3" s="1"/>
  <c r="F32" i="3"/>
  <c r="I32" i="3" s="1"/>
  <c r="E32" i="3"/>
  <c r="K32" i="3" s="1"/>
  <c r="D32" i="3"/>
  <c r="C32" i="3"/>
  <c r="B32" i="3"/>
  <c r="H31" i="3"/>
  <c r="K31" i="3" s="1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J28" i="3" s="1"/>
  <c r="F28" i="3"/>
  <c r="I28" i="3" s="1"/>
  <c r="E28" i="3"/>
  <c r="K28" i="3" s="1"/>
  <c r="D28" i="3"/>
  <c r="C28" i="3"/>
  <c r="B28" i="3"/>
  <c r="K27" i="3"/>
  <c r="H27" i="3"/>
  <c r="G27" i="3"/>
  <c r="J27" i="3" s="1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H23" i="3"/>
  <c r="K23" i="3" s="1"/>
  <c r="G23" i="3"/>
  <c r="J23" i="3" s="1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C21" i="3"/>
  <c r="I21" i="3" s="1"/>
  <c r="B21" i="3"/>
  <c r="H20" i="3"/>
  <c r="G20" i="3"/>
  <c r="J20" i="3" s="1"/>
  <c r="F20" i="3"/>
  <c r="I20" i="3" s="1"/>
  <c r="E20" i="3"/>
  <c r="K20" i="3" s="1"/>
  <c r="D20" i="3"/>
  <c r="C20" i="3"/>
  <c r="B20" i="3"/>
  <c r="H19" i="3"/>
  <c r="K19" i="3" s="1"/>
  <c r="G19" i="3"/>
  <c r="J19" i="3" s="1"/>
  <c r="F19" i="3"/>
  <c r="E19" i="3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H15" i="3"/>
  <c r="G15" i="3"/>
  <c r="J15" i="3" s="1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H11" i="3"/>
  <c r="G11" i="3"/>
  <c r="J11" i="3" s="1"/>
  <c r="F11" i="3"/>
  <c r="E11" i="3"/>
  <c r="D11" i="3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H7" i="3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27" i="2"/>
  <c r="K227" i="2" s="1"/>
  <c r="G227" i="2"/>
  <c r="F227" i="2"/>
  <c r="E227" i="2"/>
  <c r="D227" i="2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C223" i="2"/>
  <c r="I223" i="2" s="1"/>
  <c r="B223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K211" i="2" s="1"/>
  <c r="G211" i="2"/>
  <c r="F211" i="2"/>
  <c r="E211" i="2"/>
  <c r="D211" i="2"/>
  <c r="C211" i="2"/>
  <c r="B211" i="2"/>
  <c r="J210" i="2"/>
  <c r="I210" i="2"/>
  <c r="H210" i="2"/>
  <c r="G210" i="2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K207" i="2" s="1"/>
  <c r="G207" i="2"/>
  <c r="F207" i="2"/>
  <c r="E207" i="2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I204" i="2" s="1"/>
  <c r="E204" i="2"/>
  <c r="K204" i="2" s="1"/>
  <c r="D204" i="2"/>
  <c r="J204" i="2" s="1"/>
  <c r="C204" i="2"/>
  <c r="B204" i="2"/>
  <c r="H203" i="2"/>
  <c r="G203" i="2"/>
  <c r="F203" i="2"/>
  <c r="E203" i="2"/>
  <c r="K203" i="2" s="1"/>
  <c r="D203" i="2"/>
  <c r="C203" i="2"/>
  <c r="B203" i="2"/>
  <c r="I202" i="2"/>
  <c r="H202" i="2"/>
  <c r="G202" i="2"/>
  <c r="J202" i="2" s="1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F196" i="2"/>
  <c r="I196" i="2" s="1"/>
  <c r="E196" i="2"/>
  <c r="K196" i="2" s="1"/>
  <c r="D196" i="2"/>
  <c r="C196" i="2"/>
  <c r="B196" i="2"/>
  <c r="H195" i="2"/>
  <c r="G195" i="2"/>
  <c r="F195" i="2"/>
  <c r="I195" i="2" s="1"/>
  <c r="E195" i="2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J191" i="2" s="1"/>
  <c r="F191" i="2"/>
  <c r="E191" i="2"/>
  <c r="K191" i="2" s="1"/>
  <c r="D191" i="2"/>
  <c r="C191" i="2"/>
  <c r="I191" i="2" s="1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I186" i="2"/>
  <c r="H186" i="2"/>
  <c r="G186" i="2"/>
  <c r="J186" i="2" s="1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B171" i="2"/>
  <c r="I170" i="2"/>
  <c r="H170" i="2"/>
  <c r="G170" i="2"/>
  <c r="J170" i="2" s="1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I166" i="2"/>
  <c r="H166" i="2"/>
  <c r="G166" i="2"/>
  <c r="J166" i="2" s="1"/>
  <c r="F166" i="2"/>
  <c r="E166" i="2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B163" i="2"/>
  <c r="I162" i="2"/>
  <c r="H162" i="2"/>
  <c r="G162" i="2"/>
  <c r="J162" i="2" s="1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I154" i="2"/>
  <c r="H154" i="2"/>
  <c r="G154" i="2"/>
  <c r="J154" i="2" s="1"/>
  <c r="F154" i="2"/>
  <c r="E154" i="2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B147" i="2"/>
  <c r="I146" i="2"/>
  <c r="H146" i="2"/>
  <c r="G146" i="2"/>
  <c r="J146" i="2" s="1"/>
  <c r="F146" i="2"/>
  <c r="E146" i="2"/>
  <c r="K146" i="2" s="1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B139" i="2"/>
  <c r="I138" i="2"/>
  <c r="H138" i="2"/>
  <c r="G138" i="2"/>
  <c r="J138" i="2" s="1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I134" i="2"/>
  <c r="H134" i="2"/>
  <c r="G134" i="2"/>
  <c r="J134" i="2" s="1"/>
  <c r="F134" i="2"/>
  <c r="E134" i="2"/>
  <c r="K134" i="2" s="1"/>
  <c r="D134" i="2"/>
  <c r="C134" i="2"/>
  <c r="B134" i="2"/>
  <c r="K133" i="2"/>
  <c r="I133" i="2"/>
  <c r="H133" i="2"/>
  <c r="G133" i="2"/>
  <c r="J133" i="2" s="1"/>
  <c r="F133" i="2"/>
  <c r="E133" i="2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H131" i="2"/>
  <c r="G131" i="2"/>
  <c r="F131" i="2"/>
  <c r="E131" i="2"/>
  <c r="K131" i="2" s="1"/>
  <c r="D131" i="2"/>
  <c r="J131" i="2" s="1"/>
  <c r="C131" i="2"/>
  <c r="B131" i="2"/>
  <c r="I130" i="2"/>
  <c r="H130" i="2"/>
  <c r="G130" i="2"/>
  <c r="J130" i="2" s="1"/>
  <c r="F130" i="2"/>
  <c r="E130" i="2"/>
  <c r="K130" i="2" s="1"/>
  <c r="D130" i="2"/>
  <c r="C130" i="2"/>
  <c r="B130" i="2"/>
  <c r="K129" i="2"/>
  <c r="I129" i="2"/>
  <c r="H129" i="2"/>
  <c r="G129" i="2"/>
  <c r="J129" i="2" s="1"/>
  <c r="F129" i="2"/>
  <c r="E129" i="2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J126" i="2" s="1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I122" i="2"/>
  <c r="H122" i="2"/>
  <c r="G122" i="2"/>
  <c r="J122" i="2" s="1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E119" i="2"/>
  <c r="K119" i="2" s="1"/>
  <c r="D119" i="2"/>
  <c r="C119" i="2"/>
  <c r="B119" i="2"/>
  <c r="I118" i="2"/>
  <c r="H118" i="2"/>
  <c r="G118" i="2"/>
  <c r="J118" i="2" s="1"/>
  <c r="F118" i="2"/>
  <c r="E118" i="2"/>
  <c r="K118" i="2" s="1"/>
  <c r="D118" i="2"/>
  <c r="C118" i="2"/>
  <c r="B118" i="2"/>
  <c r="K117" i="2"/>
  <c r="I117" i="2"/>
  <c r="H117" i="2"/>
  <c r="G117" i="2"/>
  <c r="J117" i="2" s="1"/>
  <c r="F117" i="2"/>
  <c r="E117" i="2"/>
  <c r="D117" i="2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B115" i="2"/>
  <c r="I114" i="2"/>
  <c r="H114" i="2"/>
  <c r="G114" i="2"/>
  <c r="J114" i="2" s="1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C107" i="2"/>
  <c r="B107" i="2"/>
  <c r="I106" i="2"/>
  <c r="H106" i="2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E103" i="2"/>
  <c r="D103" i="2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H99" i="2"/>
  <c r="G99" i="2"/>
  <c r="F99" i="2"/>
  <c r="E99" i="2"/>
  <c r="K99" i="2" s="1"/>
  <c r="D99" i="2"/>
  <c r="J99" i="2" s="1"/>
  <c r="C99" i="2"/>
  <c r="B99" i="2"/>
  <c r="I98" i="2"/>
  <c r="H98" i="2"/>
  <c r="G98" i="2"/>
  <c r="J98" i="2" s="1"/>
  <c r="F98" i="2"/>
  <c r="E98" i="2"/>
  <c r="K98" i="2" s="1"/>
  <c r="D98" i="2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F95" i="2"/>
  <c r="E95" i="2"/>
  <c r="D95" i="2"/>
  <c r="C95" i="2"/>
  <c r="I95" i="2" s="1"/>
  <c r="B95" i="2"/>
  <c r="I94" i="2"/>
  <c r="H94" i="2"/>
  <c r="G94" i="2"/>
  <c r="J94" i="2" s="1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I90" i="2"/>
  <c r="H90" i="2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E87" i="2"/>
  <c r="K87" i="2" s="1"/>
  <c r="D87" i="2"/>
  <c r="C87" i="2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J85" i="2" s="1"/>
  <c r="F85" i="2"/>
  <c r="E85" i="2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K83" i="2"/>
  <c r="H83" i="2"/>
  <c r="G83" i="2"/>
  <c r="F83" i="2"/>
  <c r="E83" i="2"/>
  <c r="D83" i="2"/>
  <c r="J83" i="2" s="1"/>
  <c r="C83" i="2"/>
  <c r="B83" i="2"/>
  <c r="I82" i="2"/>
  <c r="H82" i="2"/>
  <c r="G82" i="2"/>
  <c r="J82" i="2" s="1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C75" i="2"/>
  <c r="I75" i="2" s="1"/>
  <c r="B75" i="2"/>
  <c r="I74" i="2"/>
  <c r="H74" i="2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F67" i="2"/>
  <c r="E67" i="2"/>
  <c r="D67" i="2"/>
  <c r="C67" i="2"/>
  <c r="I67" i="2" s="1"/>
  <c r="B67" i="2"/>
  <c r="I66" i="2"/>
  <c r="H66" i="2"/>
  <c r="G66" i="2"/>
  <c r="J66" i="2" s="1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C59" i="2"/>
  <c r="I59" i="2" s="1"/>
  <c r="B59" i="2"/>
  <c r="I58" i="2"/>
  <c r="H58" i="2"/>
  <c r="G58" i="2"/>
  <c r="J58" i="2" s="1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C51" i="2"/>
  <c r="I51" i="2" s="1"/>
  <c r="B51" i="2"/>
  <c r="I50" i="2"/>
  <c r="H50" i="2"/>
  <c r="G50" i="2"/>
  <c r="J50" i="2" s="1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C43" i="2"/>
  <c r="I43" i="2" s="1"/>
  <c r="B43" i="2"/>
  <c r="J42" i="2"/>
  <c r="I42" i="2"/>
  <c r="H42" i="2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E30" i="2"/>
  <c r="K30" i="2" s="1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I23" i="2"/>
  <c r="H23" i="2"/>
  <c r="G23" i="2"/>
  <c r="F23" i="2"/>
  <c r="E23" i="2"/>
  <c r="D23" i="2"/>
  <c r="C23" i="2"/>
  <c r="B23" i="2"/>
  <c r="K22" i="2"/>
  <c r="H22" i="2"/>
  <c r="G22" i="2"/>
  <c r="J22" i="2" s="1"/>
  <c r="F22" i="2"/>
  <c r="E22" i="2"/>
  <c r="D22" i="2"/>
  <c r="C22" i="2"/>
  <c r="I22" i="2" s="1"/>
  <c r="B22" i="2"/>
  <c r="H21" i="2"/>
  <c r="G21" i="2"/>
  <c r="J21" i="2" s="1"/>
  <c r="F21" i="2"/>
  <c r="E21" i="2"/>
  <c r="K21" i="2" s="1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J17" i="2" s="1"/>
  <c r="F17" i="2"/>
  <c r="E17" i="2"/>
  <c r="K17" i="2" s="1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J9" i="2" s="1"/>
  <c r="F9" i="2"/>
  <c r="E9" i="2"/>
  <c r="K9" i="2" s="1"/>
  <c r="D9" i="2"/>
  <c r="C9" i="2"/>
  <c r="I9" i="2" s="1"/>
  <c r="B9" i="2"/>
  <c r="I8" i="2"/>
  <c r="H8" i="2"/>
  <c r="H6" i="2" s="1"/>
  <c r="G8" i="2"/>
  <c r="F8" i="2"/>
  <c r="E8" i="2"/>
  <c r="K8" i="2" s="1"/>
  <c r="D8" i="2"/>
  <c r="J8" i="2" s="1"/>
  <c r="C8" i="2"/>
  <c r="B8" i="2"/>
  <c r="K7" i="2"/>
  <c r="J7" i="2"/>
  <c r="I7" i="2"/>
  <c r="H7" i="2"/>
  <c r="G7" i="2"/>
  <c r="G6" i="2" s="1"/>
  <c r="F7" i="2"/>
  <c r="F6" i="2" s="1"/>
  <c r="E7" i="2"/>
  <c r="D7" i="2"/>
  <c r="C7" i="2"/>
  <c r="B7" i="2"/>
  <c r="C6" i="2"/>
  <c r="I6" i="2" s="1"/>
  <c r="F4" i="2"/>
  <c r="C4" i="2"/>
  <c r="I2" i="2"/>
  <c r="G2" i="2"/>
  <c r="D6" i="2" l="1"/>
  <c r="J6" i="2" s="1"/>
  <c r="E6" i="2"/>
  <c r="K6" i="2" s="1"/>
  <c r="J23" i="2"/>
  <c r="I83" i="2"/>
  <c r="K90" i="2"/>
  <c r="J103" i="2"/>
  <c r="I115" i="2"/>
  <c r="K122" i="2"/>
  <c r="K154" i="2"/>
  <c r="I163" i="2"/>
  <c r="K186" i="2"/>
  <c r="K195" i="2"/>
  <c r="K42" i="2"/>
  <c r="J43" i="2"/>
  <c r="J51" i="2"/>
  <c r="J59" i="2"/>
  <c r="J67" i="2"/>
  <c r="J75" i="2"/>
  <c r="K82" i="2"/>
  <c r="J95" i="2"/>
  <c r="I107" i="2"/>
  <c r="K114" i="2"/>
  <c r="I139" i="2"/>
  <c r="K162" i="2"/>
  <c r="I171" i="2"/>
  <c r="K50" i="2"/>
  <c r="K58" i="2"/>
  <c r="K66" i="2"/>
  <c r="K74" i="2"/>
  <c r="I87" i="2"/>
  <c r="K94" i="2"/>
  <c r="J107" i="2"/>
  <c r="I119" i="2"/>
  <c r="K126" i="2"/>
  <c r="I143" i="2"/>
  <c r="K166" i="2"/>
  <c r="I175" i="2"/>
  <c r="J39" i="2"/>
  <c r="J87" i="2"/>
  <c r="I99" i="2"/>
  <c r="K106" i="2"/>
  <c r="J119" i="2"/>
  <c r="I131" i="2"/>
  <c r="K138" i="2"/>
  <c r="I147" i="2"/>
  <c r="K170" i="2"/>
  <c r="I179" i="2"/>
  <c r="K222" i="2"/>
  <c r="J223" i="2"/>
  <c r="J13" i="3"/>
  <c r="K127" i="3"/>
  <c r="I211" i="2"/>
  <c r="J17" i="3"/>
  <c r="J195" i="2"/>
  <c r="I203" i="2"/>
  <c r="K210" i="2"/>
  <c r="J211" i="2"/>
  <c r="J227" i="2"/>
  <c r="J21" i="3"/>
  <c r="K140" i="3"/>
  <c r="K159" i="3"/>
  <c r="J196" i="2"/>
  <c r="K202" i="2"/>
  <c r="J203" i="2"/>
  <c r="I215" i="2"/>
  <c r="J25" i="3"/>
  <c r="I87" i="3"/>
  <c r="I103" i="3"/>
  <c r="K118" i="3"/>
  <c r="I139" i="3"/>
  <c r="K150" i="3"/>
  <c r="I171" i="3"/>
  <c r="K182" i="3"/>
  <c r="K206" i="3"/>
  <c r="I213" i="3"/>
  <c r="K226" i="3"/>
  <c r="K260" i="3"/>
  <c r="K264" i="3"/>
  <c r="I279" i="3"/>
  <c r="I99" i="3"/>
  <c r="I115" i="3"/>
  <c r="K126" i="3"/>
  <c r="I147" i="3"/>
  <c r="K158" i="3"/>
  <c r="I179" i="3"/>
  <c r="I187" i="3"/>
  <c r="K194" i="3"/>
  <c r="I199" i="3"/>
  <c r="K210" i="3"/>
  <c r="I249" i="3"/>
  <c r="K276" i="3"/>
  <c r="K280" i="3"/>
  <c r="K98" i="3"/>
  <c r="K114" i="3"/>
  <c r="I135" i="3"/>
  <c r="K146" i="3"/>
  <c r="I167" i="3"/>
  <c r="K178" i="3"/>
  <c r="K196" i="3"/>
  <c r="I221" i="3"/>
  <c r="J238" i="3"/>
  <c r="I247" i="3"/>
  <c r="I251" i="3"/>
  <c r="K274" i="3"/>
  <c r="I95" i="3"/>
  <c r="I111" i="3"/>
  <c r="I123" i="3"/>
  <c r="K134" i="3"/>
  <c r="I155" i="3"/>
  <c r="K166" i="3"/>
  <c r="K198" i="3"/>
  <c r="J218" i="3"/>
  <c r="I223" i="3"/>
  <c r="K214" i="3"/>
  <c r="K222" i="3"/>
  <c r="K230" i="3"/>
  <c r="J242" i="3"/>
  <c r="J258" i="3"/>
  <c r="J274" i="3"/>
  <c r="K186" i="3"/>
  <c r="I195" i="3"/>
  <c r="I203" i="3"/>
  <c r="I211" i="3"/>
  <c r="I219" i="3"/>
  <c r="I227" i="3"/>
  <c r="I235" i="3"/>
  <c r="J246" i="3"/>
  <c r="J262" i="3"/>
  <c r="J278" i="3"/>
  <c r="I285" i="3"/>
  <c r="I289" i="3"/>
  <c r="I293" i="3"/>
  <c r="I297" i="3"/>
  <c r="I301" i="3"/>
  <c r="I305" i="3"/>
  <c r="I309" i="3"/>
  <c r="I313" i="3"/>
  <c r="I317" i="3"/>
  <c r="I321" i="3"/>
  <c r="I325" i="3"/>
  <c r="I329" i="3"/>
  <c r="I333" i="3"/>
  <c r="I337" i="3"/>
  <c r="K262" i="3"/>
  <c r="I267" i="3"/>
  <c r="K278" i="3"/>
  <c r="I283" i="3"/>
  <c r="I287" i="3"/>
  <c r="I291" i="3"/>
  <c r="I295" i="3"/>
  <c r="I299" i="3"/>
  <c r="I303" i="3"/>
  <c r="I307" i="3"/>
  <c r="I311" i="3"/>
  <c r="I315" i="3"/>
  <c r="I319" i="3"/>
  <c r="I323" i="3"/>
  <c r="I327" i="3"/>
  <c r="I331" i="3"/>
  <c r="I335" i="3"/>
  <c r="I339" i="3"/>
  <c r="I239" i="3"/>
  <c r="K250" i="3"/>
  <c r="I255" i="3"/>
  <c r="K266" i="3"/>
  <c r="I271" i="3"/>
  <c r="K282" i="3"/>
  <c r="K284" i="3"/>
  <c r="K286" i="3"/>
  <c r="K288" i="3"/>
  <c r="K290" i="3"/>
  <c r="K292" i="3"/>
  <c r="K294" i="3"/>
  <c r="K296" i="3"/>
  <c r="K298" i="3"/>
  <c r="K300" i="3"/>
  <c r="K302" i="3"/>
  <c r="K304" i="3"/>
  <c r="K306" i="3"/>
  <c r="K308" i="3"/>
  <c r="K310" i="3"/>
  <c r="K312" i="3"/>
  <c r="K314" i="3"/>
  <c r="K316" i="3"/>
  <c r="K318" i="3"/>
  <c r="K320" i="3"/>
  <c r="K322" i="3"/>
  <c r="K324" i="3"/>
  <c r="K326" i="3"/>
  <c r="K328" i="3"/>
  <c r="K330" i="3"/>
  <c r="K332" i="3"/>
  <c r="K334" i="3"/>
  <c r="K336" i="3"/>
  <c r="K338" i="3"/>
  <c r="K340" i="3"/>
</calcChain>
</file>

<file path=xl/sharedStrings.xml><?xml version="1.0" encoding="utf-8"?>
<sst xmlns="http://schemas.openxmlformats.org/spreadsheetml/2006/main" count="171" uniqueCount="135">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</sst>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14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32</v>
      </c>
      <c r="R5" s="1" t="s">
        <v>12</v>
      </c>
    </row>
    <row r="6" spans="2:18" x14ac:dyDescent="0.3">
      <c r="E6" s="47"/>
      <c r="F6" s="47"/>
      <c r="G6" s="47"/>
      <c r="H6" s="47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44652</v>
      </c>
      <c r="F7" s="3" t="s">
        <v>3</v>
      </c>
      <c r="G7" s="5">
        <v>44742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9" t="s">
        <v>37</v>
      </c>
      <c r="D12" s="49"/>
      <c r="E12" s="49"/>
      <c r="F12" s="49"/>
      <c r="G12" s="49"/>
      <c r="H12" s="49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3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3">
      <c r="B17" s="2" t="s">
        <v>7</v>
      </c>
      <c r="C17" s="45" t="s">
        <v>40</v>
      </c>
      <c r="D17" s="45"/>
      <c r="E17" s="45"/>
      <c r="F17" s="45"/>
      <c r="G17" s="45"/>
      <c r="H17" s="45"/>
    </row>
    <row r="18" spans="2:8" ht="16.5" customHeight="1" x14ac:dyDescent="0.3">
      <c r="B18" s="2" t="s">
        <v>8</v>
      </c>
      <c r="C18" s="45" t="s">
        <v>39</v>
      </c>
      <c r="D18" s="45"/>
      <c r="E18" s="45"/>
      <c r="F18" s="45"/>
      <c r="G18" s="45"/>
      <c r="H18" s="45"/>
    </row>
    <row r="19" spans="2:8" ht="16.5" customHeight="1" x14ac:dyDescent="0.3">
      <c r="B19" s="2" t="s">
        <v>9</v>
      </c>
      <c r="C19" s="45" t="s">
        <v>38</v>
      </c>
      <c r="D19" s="45"/>
      <c r="E19" s="45"/>
      <c r="F19" s="45"/>
      <c r="G19" s="45"/>
      <c r="H19" s="45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04/01/2022 - 06/30/2022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04/01/2021 - 06/30/2021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313960826.31</v>
      </c>
      <c r="D6" s="32">
        <f t="shared" si="0"/>
        <v>157395661.87</v>
      </c>
      <c r="E6" s="33">
        <f t="shared" si="0"/>
        <v>52716596.849999994</v>
      </c>
      <c r="F6" s="31">
        <f t="shared" si="0"/>
        <v>275923265.21999997</v>
      </c>
      <c r="G6" s="32">
        <f t="shared" si="0"/>
        <v>119013838.61000001</v>
      </c>
      <c r="H6" s="33">
        <f t="shared" si="0"/>
        <v>39262245.140000008</v>
      </c>
      <c r="I6" s="17">
        <f t="shared" ref="I6:I69" si="1">IFERROR((C6-F6)/F6,"")</f>
        <v>0.13785557756310188</v>
      </c>
      <c r="J6" s="17">
        <f t="shared" ref="J6:J69" si="2">IFERROR((D6-G6)/G6,"")</f>
        <v>0.32249882625645349</v>
      </c>
      <c r="K6" s="17">
        <f t="shared" ref="K6:K69" si="3">IFERROR((E6-H6)/H6,"")</f>
        <v>0.34267912245020393</v>
      </c>
    </row>
    <row r="7" spans="2:11" x14ac:dyDescent="0.3">
      <c r="B7" s="18" t="str">
        <f>'County Data'!A2</f>
        <v>Addison</v>
      </c>
      <c r="C7" s="34">
        <f>IF('County Data'!C2&gt;9,'County Data'!B2,"*")</f>
        <v>13459538.050000001</v>
      </c>
      <c r="D7" s="34">
        <f>IF('County Data'!E2&gt;9,'County Data'!D2,"*")</f>
        <v>4156680.39</v>
      </c>
      <c r="E7" s="35">
        <f>IF('County Data'!G2&gt;9,'County Data'!F2,"*")</f>
        <v>1821529.27</v>
      </c>
      <c r="F7" s="34">
        <f>IF('County Data'!I2&gt;9,'County Data'!H2,"*")</f>
        <v>11374303.82</v>
      </c>
      <c r="G7" s="34">
        <f>IF('County Data'!K2&gt;9,'County Data'!J2,"*")</f>
        <v>3397731.56</v>
      </c>
      <c r="H7" s="35">
        <f>IF('County Data'!M2&gt;9,'County Data'!L2,"*")</f>
        <v>1277145.53</v>
      </c>
      <c r="I7" s="19">
        <f t="shared" si="1"/>
        <v>0.18332851513368495</v>
      </c>
      <c r="J7" s="19">
        <f t="shared" si="2"/>
        <v>0.22336927346903182</v>
      </c>
      <c r="K7" s="19">
        <f t="shared" si="3"/>
        <v>0.42625035848498799</v>
      </c>
    </row>
    <row r="8" spans="2:11" x14ac:dyDescent="0.3">
      <c r="B8" s="18" t="str">
        <f>'County Data'!A3</f>
        <v>Bennington</v>
      </c>
      <c r="C8" s="34">
        <f>IF('County Data'!C3&gt;9,'County Data'!B3,"*")</f>
        <v>20003362.120000001</v>
      </c>
      <c r="D8" s="34">
        <f>IF('County Data'!E3&gt;9,'County Data'!D3,"*")</f>
        <v>8817682.25</v>
      </c>
      <c r="E8" s="35">
        <f>IF('County Data'!G3&gt;9,'County Data'!F3,"*")</f>
        <v>3635270.94</v>
      </c>
      <c r="F8" s="34">
        <f>IF('County Data'!I3&gt;9,'County Data'!H3,"*")</f>
        <v>17655960.449999999</v>
      </c>
      <c r="G8" s="34">
        <f>IF('County Data'!K3&gt;9,'County Data'!J3,"*")</f>
        <v>6537446.9800000004</v>
      </c>
      <c r="H8" s="35">
        <f>IF('County Data'!M3&gt;9,'County Data'!L3,"*")</f>
        <v>2985950.96</v>
      </c>
      <c r="I8" s="19">
        <f t="shared" si="1"/>
        <v>0.13295236340428038</v>
      </c>
      <c r="J8" s="19">
        <f t="shared" si="2"/>
        <v>0.34879598671712658</v>
      </c>
      <c r="K8" s="19">
        <f t="shared" si="3"/>
        <v>0.21745835370316999</v>
      </c>
    </row>
    <row r="9" spans="2:11" x14ac:dyDescent="0.3">
      <c r="B9" s="9" t="str">
        <f>'County Data'!A4</f>
        <v>Caledonia</v>
      </c>
      <c r="C9" s="36">
        <f>IF('County Data'!C4&gt;9,'County Data'!B4,"*")</f>
        <v>10796438.41</v>
      </c>
      <c r="D9" s="36">
        <f>IF('County Data'!E4&gt;9,'County Data'!D4,"*")</f>
        <v>2160392.14</v>
      </c>
      <c r="E9" s="37">
        <f>IF('County Data'!G4&gt;9,'County Data'!F4,"*")</f>
        <v>1190599.6499999999</v>
      </c>
      <c r="F9" s="36">
        <f>IF('County Data'!I4&gt;9,'County Data'!H4,"*")</f>
        <v>10169111.970000001</v>
      </c>
      <c r="G9" s="36">
        <f>IF('County Data'!K4&gt;9,'County Data'!J4,"*")</f>
        <v>1654716.44</v>
      </c>
      <c r="H9" s="37">
        <f>IF('County Data'!M4&gt;9,'County Data'!L4,"*")</f>
        <v>974087.53</v>
      </c>
      <c r="I9" s="8">
        <f t="shared" si="1"/>
        <v>6.1689402363813234E-2</v>
      </c>
      <c r="J9" s="8">
        <f t="shared" si="2"/>
        <v>0.30559658910501925</v>
      </c>
      <c r="K9" s="8">
        <f t="shared" si="3"/>
        <v>0.22227172952311572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100874012.93000001</v>
      </c>
      <c r="D10" s="34">
        <f>IF('County Data'!E5&gt;9,'County Data'!D5,"*")</f>
        <v>36786016.780000001</v>
      </c>
      <c r="E10" s="35">
        <f>IF('County Data'!G5&gt;9,'County Data'!F5,"*")</f>
        <v>19503847.399999999</v>
      </c>
      <c r="F10" s="34">
        <f>IF('County Data'!I5&gt;9,'County Data'!H5,"*")</f>
        <v>88991858.579999998</v>
      </c>
      <c r="G10" s="34">
        <f>IF('County Data'!K5&gt;9,'County Data'!J5,"*")</f>
        <v>21329571.620000001</v>
      </c>
      <c r="H10" s="35">
        <f>IF('County Data'!M5&gt;9,'County Data'!L5,"*")</f>
        <v>13927150.82</v>
      </c>
      <c r="I10" s="19">
        <f t="shared" si="1"/>
        <v>0.13351956616703811</v>
      </c>
      <c r="J10" s="19">
        <f t="shared" si="2"/>
        <v>0.72464864439691923</v>
      </c>
      <c r="K10" s="19">
        <f t="shared" si="3"/>
        <v>0.40041905570460379</v>
      </c>
    </row>
    <row r="11" spans="2:11" x14ac:dyDescent="0.3">
      <c r="B11" s="9" t="str">
        <f>'County Data'!A6</f>
        <v>Essex</v>
      </c>
      <c r="C11" s="36">
        <f>IF('County Data'!C6&gt;9,'County Data'!B6,"*")</f>
        <v>934759.18</v>
      </c>
      <c r="D11" s="36" t="str">
        <f>IF('County Data'!E6&gt;9,'County Data'!D6,"*")</f>
        <v>*</v>
      </c>
      <c r="E11" s="37">
        <f>IF('County Data'!G6&gt;9,'County Data'!F6,"*")</f>
        <v>247142.13</v>
      </c>
      <c r="F11" s="36">
        <f>IF('County Data'!I6&gt;9,'County Data'!H6,"*")</f>
        <v>824967.17</v>
      </c>
      <c r="G11" s="36" t="str">
        <f>IF('County Data'!K6&gt;9,'County Data'!J6,"*")</f>
        <v>*</v>
      </c>
      <c r="H11" s="37">
        <f>IF('County Data'!M6&gt;9,'County Data'!L6,"*")</f>
        <v>147715.57</v>
      </c>
      <c r="I11" s="8">
        <f t="shared" si="1"/>
        <v>0.13308652027934639</v>
      </c>
      <c r="J11" s="8" t="str">
        <f t="shared" si="2"/>
        <v/>
      </c>
      <c r="K11" s="8">
        <f t="shared" si="3"/>
        <v>0.67309465075347163</v>
      </c>
    </row>
    <row r="12" spans="2:11" x14ac:dyDescent="0.3">
      <c r="B12" s="18" t="str">
        <f>'County Data'!A7</f>
        <v>Franklin</v>
      </c>
      <c r="C12" s="34">
        <f>IF('County Data'!C7&gt;9,'County Data'!B7,"*")</f>
        <v>15078477.5</v>
      </c>
      <c r="D12" s="34">
        <f>IF('County Data'!E7&gt;9,'County Data'!D7,"*")</f>
        <v>3775691.32</v>
      </c>
      <c r="E12" s="35">
        <f>IF('County Data'!G7&gt;9,'County Data'!F7,"*")</f>
        <v>1422202.5</v>
      </c>
      <c r="F12" s="34">
        <f>IF('County Data'!I7&gt;9,'County Data'!H7,"*")</f>
        <v>14432913.92</v>
      </c>
      <c r="G12" s="34">
        <f>IF('County Data'!K7&gt;9,'County Data'!J7,"*")</f>
        <v>3047367.6</v>
      </c>
      <c r="H12" s="35">
        <f>IF('County Data'!M7&gt;9,'County Data'!L7,"*")</f>
        <v>1120847.82</v>
      </c>
      <c r="I12" s="19">
        <f t="shared" si="1"/>
        <v>4.4728568574460122E-2</v>
      </c>
      <c r="J12" s="19">
        <f t="shared" si="2"/>
        <v>0.23900093969628072</v>
      </c>
      <c r="K12" s="19">
        <f t="shared" si="3"/>
        <v>0.26886315396500476</v>
      </c>
    </row>
    <row r="13" spans="2:11" x14ac:dyDescent="0.3">
      <c r="B13" s="9" t="str">
        <f>'County Data'!A8</f>
        <v>Grand Isle</v>
      </c>
      <c r="C13" s="36">
        <f>IF('County Data'!C8&gt;9,'County Data'!B8,"*")</f>
        <v>1958496.84</v>
      </c>
      <c r="D13" s="36">
        <f>IF('County Data'!E8&gt;9,'County Data'!D8,"*")</f>
        <v>699468.19</v>
      </c>
      <c r="E13" s="37">
        <f>IF('County Data'!G8&gt;9,'County Data'!F8,"*")</f>
        <v>395026.97</v>
      </c>
      <c r="F13" s="36">
        <f>IF('County Data'!I8&gt;9,'County Data'!H8,"*")</f>
        <v>1722700.89</v>
      </c>
      <c r="G13" s="36">
        <f>IF('County Data'!K8&gt;9,'County Data'!J8,"*")</f>
        <v>597462.28</v>
      </c>
      <c r="H13" s="37">
        <f>IF('County Data'!M8&gt;9,'County Data'!L8,"*")</f>
        <v>334800.86</v>
      </c>
      <c r="I13" s="8">
        <f t="shared" si="1"/>
        <v>0.1368757347074919</v>
      </c>
      <c r="J13" s="8">
        <f t="shared" si="2"/>
        <v>0.1707319665435614</v>
      </c>
      <c r="K13" s="8">
        <f t="shared" si="3"/>
        <v>0.17988636588328952</v>
      </c>
    </row>
    <row r="14" spans="2:11" x14ac:dyDescent="0.3">
      <c r="B14" s="18" t="str">
        <f>'County Data'!A9</f>
        <v>Lamoille</v>
      </c>
      <c r="C14" s="34">
        <f>IF('County Data'!C9&gt;9,'County Data'!B9,"*")</f>
        <v>18677791.93</v>
      </c>
      <c r="D14" s="34">
        <f>IF('County Data'!E9&gt;9,'County Data'!D9,"*")</f>
        <v>11620486.9</v>
      </c>
      <c r="E14" s="35">
        <f>IF('County Data'!G9&gt;9,'County Data'!F9,"*")</f>
        <v>4448258.3099999996</v>
      </c>
      <c r="F14" s="34">
        <f>IF('County Data'!I9&gt;9,'County Data'!H9,"*")</f>
        <v>16005627</v>
      </c>
      <c r="G14" s="34">
        <f>IF('County Data'!K9&gt;9,'County Data'!J9,"*")</f>
        <v>8511800.4600000009</v>
      </c>
      <c r="H14" s="35">
        <f>IF('County Data'!M9&gt;9,'County Data'!L9,"*")</f>
        <v>3518858.76</v>
      </c>
      <c r="I14" s="19">
        <f t="shared" si="1"/>
        <v>0.16695159333651843</v>
      </c>
      <c r="J14" s="19">
        <f t="shared" si="2"/>
        <v>0.36522078432275645</v>
      </c>
      <c r="K14" s="19">
        <f t="shared" si="3"/>
        <v>0.26411959484273245</v>
      </c>
    </row>
    <row r="15" spans="2:11" x14ac:dyDescent="0.3">
      <c r="B15" s="21" t="str">
        <f>'County Data'!A10</f>
        <v>Orange</v>
      </c>
      <c r="C15" s="38">
        <f>IF('County Data'!C10&gt;9,'County Data'!B10,"*")</f>
        <v>5953663.8700000001</v>
      </c>
      <c r="D15" s="38">
        <f>IF('County Data'!E10&gt;9,'County Data'!D10,"*")</f>
        <v>1148239.1000000001</v>
      </c>
      <c r="E15" s="39">
        <f>IF('County Data'!G10&gt;9,'County Data'!F10,"*")</f>
        <v>657060.48</v>
      </c>
      <c r="F15" s="38">
        <f>IF('County Data'!I10&gt;9,'County Data'!H10,"*")</f>
        <v>5317795.51</v>
      </c>
      <c r="G15" s="38">
        <f>IF('County Data'!K10&gt;9,'County Data'!J10,"*")</f>
        <v>704676.95</v>
      </c>
      <c r="H15" s="39">
        <f>IF('County Data'!M10&gt;9,'County Data'!L10,"*")</f>
        <v>421803.21</v>
      </c>
      <c r="I15" s="20">
        <f t="shared" si="1"/>
        <v>0.11957367649889199</v>
      </c>
      <c r="J15" s="20">
        <f t="shared" si="2"/>
        <v>0.62945460327601199</v>
      </c>
      <c r="K15" s="20">
        <f t="shared" si="3"/>
        <v>0.55774177251993873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10034787.68</v>
      </c>
      <c r="D16" s="34">
        <f>IF('County Data'!E11&gt;9,'County Data'!D11,"*")</f>
        <v>1399125.1</v>
      </c>
      <c r="E16" s="35">
        <f>IF('County Data'!G11&gt;9,'County Data'!F11,"*")</f>
        <v>1387619.34</v>
      </c>
      <c r="F16" s="34">
        <f>IF('County Data'!I11&gt;9,'County Data'!H11,"*")</f>
        <v>9297953.6400000006</v>
      </c>
      <c r="G16" s="34">
        <f>IF('County Data'!K11&gt;9,'County Data'!J11,"*")</f>
        <v>1094907.0900000001</v>
      </c>
      <c r="H16" s="35">
        <f>IF('County Data'!M11&gt;9,'County Data'!L11,"*")</f>
        <v>1066347.1100000001</v>
      </c>
      <c r="I16" s="19">
        <f t="shared" si="1"/>
        <v>7.9246904053180356E-2</v>
      </c>
      <c r="J16" s="19">
        <f t="shared" si="2"/>
        <v>0.27784824189968482</v>
      </c>
      <c r="K16" s="19">
        <f t="shared" si="3"/>
        <v>0.30128297529685238</v>
      </c>
    </row>
    <row r="17" spans="2:11" x14ac:dyDescent="0.3">
      <c r="B17" s="9" t="str">
        <f>'County Data'!A12</f>
        <v>Other</v>
      </c>
      <c r="C17" s="36">
        <f>IF('County Data'!C12&gt;9,'County Data'!B12,"*")</f>
        <v>14368512.609999999</v>
      </c>
      <c r="D17" s="36">
        <f>IF('County Data'!E12&gt;9,'County Data'!D12,"*")</f>
        <v>54192686.780000001</v>
      </c>
      <c r="E17" s="37">
        <f>IF('County Data'!G12&gt;9,'County Data'!F12,"*")</f>
        <v>1486434.38</v>
      </c>
      <c r="F17" s="36">
        <f>IF('County Data'!I12&gt;9,'County Data'!H12,"*")</f>
        <v>8096534.5800000001</v>
      </c>
      <c r="G17" s="36">
        <f>IF('County Data'!K12&gt;9,'County Data'!J12,"*")</f>
        <v>48711230.159999996</v>
      </c>
      <c r="H17" s="37">
        <f>IF('County Data'!M12&gt;9,'County Data'!L12,"*")</f>
        <v>1282165.3500000001</v>
      </c>
      <c r="I17" s="8">
        <f t="shared" si="1"/>
        <v>0.77464969340006196</v>
      </c>
      <c r="J17" s="8">
        <f t="shared" si="2"/>
        <v>0.11252962821910399</v>
      </c>
      <c r="K17" s="8">
        <f t="shared" si="3"/>
        <v>0.15931566860701685</v>
      </c>
    </row>
    <row r="18" spans="2:11" x14ac:dyDescent="0.3">
      <c r="B18" s="18" t="str">
        <f>'County Data'!A13</f>
        <v>Rutland</v>
      </c>
      <c r="C18" s="34">
        <f>IF('County Data'!C13&gt;9,'County Data'!B13,"*")</f>
        <v>28548960.199999999</v>
      </c>
      <c r="D18" s="34">
        <f>IF('County Data'!E13&gt;9,'County Data'!D13,"*")</f>
        <v>7842695.0800000001</v>
      </c>
      <c r="E18" s="35">
        <f>IF('County Data'!G13&gt;9,'County Data'!F13,"*")</f>
        <v>4553766.32</v>
      </c>
      <c r="F18" s="34">
        <f>IF('County Data'!I13&gt;9,'County Data'!H13,"*")</f>
        <v>26940516.260000002</v>
      </c>
      <c r="G18" s="34">
        <f>IF('County Data'!K13&gt;9,'County Data'!J13,"*")</f>
        <v>5537314.9100000001</v>
      </c>
      <c r="H18" s="35">
        <f>IF('County Data'!M13&gt;9,'County Data'!L13,"*")</f>
        <v>3514059.29</v>
      </c>
      <c r="I18" s="19">
        <f t="shared" si="1"/>
        <v>5.9703530714745018E-2</v>
      </c>
      <c r="J18" s="19">
        <f t="shared" si="2"/>
        <v>0.41633539133500352</v>
      </c>
      <c r="K18" s="19">
        <f t="shared" si="3"/>
        <v>0.29587065675263557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28598023.449999999</v>
      </c>
      <c r="D19" s="36">
        <f>IF('County Data'!E14&gt;9,'County Data'!D14,"*")</f>
        <v>5775207.6299999999</v>
      </c>
      <c r="E19" s="37">
        <f>IF('County Data'!G14&gt;9,'County Data'!F14,"*")</f>
        <v>4487056.26</v>
      </c>
      <c r="F19" s="36">
        <f>IF('County Data'!I14&gt;9,'County Data'!H14,"*")</f>
        <v>25002042.48</v>
      </c>
      <c r="G19" s="36">
        <f>IF('County Data'!K14&gt;9,'County Data'!J14,"*")</f>
        <v>3628622.9</v>
      </c>
      <c r="H19" s="37">
        <f>IF('County Data'!M14&gt;9,'County Data'!L14,"*")</f>
        <v>3053144.64</v>
      </c>
      <c r="I19" s="8">
        <f t="shared" si="1"/>
        <v>0.14382748820927524</v>
      </c>
      <c r="J19" s="8">
        <f t="shared" si="2"/>
        <v>0.59157007745279899</v>
      </c>
      <c r="K19" s="8">
        <f t="shared" si="3"/>
        <v>0.46965073361214871</v>
      </c>
    </row>
    <row r="20" spans="2:11" x14ac:dyDescent="0.3">
      <c r="B20" s="18" t="str">
        <f>'County Data'!A15</f>
        <v>Windham</v>
      </c>
      <c r="C20" s="34">
        <f>IF('County Data'!C15&gt;9,'County Data'!B15,"*")</f>
        <v>19799994.23</v>
      </c>
      <c r="D20" s="34">
        <f>IF('County Data'!E15&gt;9,'County Data'!D15,"*")</f>
        <v>4300052.71</v>
      </c>
      <c r="E20" s="35">
        <f>IF('County Data'!G15&gt;9,'County Data'!F15,"*")</f>
        <v>2865079.34</v>
      </c>
      <c r="F20" s="34">
        <f>IF('County Data'!I15&gt;9,'County Data'!H15,"*")</f>
        <v>17860975.859999999</v>
      </c>
      <c r="G20" s="34">
        <f>IF('County Data'!K15&gt;9,'County Data'!J15,"*")</f>
        <v>3036755.97</v>
      </c>
      <c r="H20" s="35">
        <f>IF('County Data'!M15&gt;9,'County Data'!L15,"*")</f>
        <v>2068874.63</v>
      </c>
      <c r="I20" s="19">
        <f t="shared" si="1"/>
        <v>0.10856172614523657</v>
      </c>
      <c r="J20" s="19">
        <f t="shared" si="2"/>
        <v>0.41600206025115666</v>
      </c>
      <c r="K20" s="19">
        <f t="shared" si="3"/>
        <v>0.38484918247559546</v>
      </c>
    </row>
    <row r="21" spans="2:11" x14ac:dyDescent="0.3">
      <c r="B21" s="9" t="str">
        <f>'County Data'!A16</f>
        <v>Windsor</v>
      </c>
      <c r="C21" s="36">
        <f>IF('County Data'!C16&gt;9,'County Data'!B16,"*")</f>
        <v>24874007.309999999</v>
      </c>
      <c r="D21" s="36">
        <f>IF('County Data'!E16&gt;9,'County Data'!D16,"*")</f>
        <v>14721237.5</v>
      </c>
      <c r="E21" s="37">
        <f>IF('County Data'!G16&gt;9,'County Data'!F16,"*")</f>
        <v>4615703.5599999996</v>
      </c>
      <c r="F21" s="36">
        <f>IF('County Data'!I16&gt;9,'County Data'!H16,"*")</f>
        <v>22230003.09</v>
      </c>
      <c r="G21" s="36">
        <f>IF('County Data'!K16&gt;9,'County Data'!J16,"*")</f>
        <v>11224233.689999999</v>
      </c>
      <c r="H21" s="37">
        <f>IF('County Data'!M16&gt;9,'County Data'!L16,"*")</f>
        <v>3569293.06</v>
      </c>
      <c r="I21" s="8">
        <f t="shared" si="1"/>
        <v>0.11893854487089048</v>
      </c>
      <c r="J21" s="8">
        <f t="shared" si="2"/>
        <v>0.31155835726367531</v>
      </c>
      <c r="K21" s="8">
        <f t="shared" si="3"/>
        <v>0.29317023915094254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04/01/2022 - 06/30/2022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04/01/2021 - 06/30/2021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ARLINGTON</v>
      </c>
      <c r="C6" s="31" t="str">
        <f>IF('Town Data'!C2&gt;9,'Town Data'!B2,"*")</f>
        <v>*</v>
      </c>
      <c r="D6" s="32" t="str">
        <f>IF('Town Data'!E2&gt;9,'Town Data'!D2,"*")</f>
        <v>*</v>
      </c>
      <c r="E6" s="33" t="str">
        <f>IF('Town Data'!G2&gt;9,'Town Data'!F2,"*")</f>
        <v>*</v>
      </c>
      <c r="F6" s="32">
        <f>IF('Town Data'!I2&gt;9,'Town Data'!H2,"*")</f>
        <v>341162.85</v>
      </c>
      <c r="G6" s="32" t="str">
        <f>IF('Town Data'!K2&gt;9,'Town Data'!J2,"*")</f>
        <v>*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BARRE</v>
      </c>
      <c r="C7" s="40">
        <f>IF('Town Data'!C3&gt;9,'Town Data'!B3,"*")</f>
        <v>4838421.1100000003</v>
      </c>
      <c r="D7" s="36" t="str">
        <f>IF('Town Data'!E3&gt;9,'Town Data'!D3,"*")</f>
        <v>*</v>
      </c>
      <c r="E7" s="37">
        <f>IF('Town Data'!G3&gt;9,'Town Data'!F3,"*")</f>
        <v>803901.94</v>
      </c>
      <c r="F7" s="36">
        <f>IF('Town Data'!I3&gt;9,'Town Data'!H3,"*")</f>
        <v>4559840.18</v>
      </c>
      <c r="G7" s="36" t="str">
        <f>IF('Town Data'!K3&gt;9,'Town Data'!J3,"*")</f>
        <v>*</v>
      </c>
      <c r="H7" s="37">
        <f>IF('Town Data'!M3&gt;9,'Town Data'!L3,"*")</f>
        <v>536765.61</v>
      </c>
      <c r="I7" s="8">
        <f t="shared" si="0"/>
        <v>6.1094450463831967E-2</v>
      </c>
      <c r="J7" s="8" t="str">
        <f t="shared" si="1"/>
        <v/>
      </c>
      <c r="K7" s="8">
        <f t="shared" si="2"/>
        <v>0.49767780391146887</v>
      </c>
    </row>
    <row r="8" spans="2:11" x14ac:dyDescent="0.3">
      <c r="B8" s="24" t="str">
        <f>'Town Data'!A4</f>
        <v>BARRE TOWN</v>
      </c>
      <c r="C8" s="41">
        <f>IF('Town Data'!C4&gt;9,'Town Data'!B4,"*")</f>
        <v>1496671.03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1399765.34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6.9229953929277846E-2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BARTON</v>
      </c>
      <c r="C9" s="40">
        <f>IF('Town Data'!C5&gt;9,'Town Data'!B5,"*")</f>
        <v>888269.89</v>
      </c>
      <c r="D9" s="36" t="str">
        <f>IF('Town Data'!E5&gt;9,'Town Data'!D5,"*")</f>
        <v>*</v>
      </c>
      <c r="E9" s="37">
        <f>IF('Town Data'!G5&gt;9,'Town Data'!F5,"*")</f>
        <v>152543.72</v>
      </c>
      <c r="F9" s="36">
        <f>IF('Town Data'!I5&gt;9,'Town Data'!H5,"*")</f>
        <v>825617.86</v>
      </c>
      <c r="G9" s="36">
        <f>IF('Town Data'!K5&gt;9,'Town Data'!J5,"*")</f>
        <v>209072.09</v>
      </c>
      <c r="H9" s="37" t="str">
        <f>IF('Town Data'!M5&gt;9,'Town Data'!L5,"*")</f>
        <v>*</v>
      </c>
      <c r="I9" s="8">
        <f t="shared" si="0"/>
        <v>7.5885022642315447E-2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BENNINGTON</v>
      </c>
      <c r="C10" s="41">
        <f>IF('Town Data'!C6&gt;9,'Town Data'!B6,"*")</f>
        <v>9455437.6099999994</v>
      </c>
      <c r="D10" s="34">
        <f>IF('Town Data'!E6&gt;9,'Town Data'!D6,"*")</f>
        <v>2025357.59</v>
      </c>
      <c r="E10" s="35">
        <f>IF('Town Data'!G6&gt;9,'Town Data'!F6,"*")</f>
        <v>1148369.07</v>
      </c>
      <c r="F10" s="34">
        <f>IF('Town Data'!I6&gt;9,'Town Data'!H6,"*")</f>
        <v>7861278.2800000003</v>
      </c>
      <c r="G10" s="34">
        <f>IF('Town Data'!K6&gt;9,'Town Data'!J6,"*")</f>
        <v>1228924.72</v>
      </c>
      <c r="H10" s="35">
        <f>IF('Town Data'!M6&gt;9,'Town Data'!L6,"*")</f>
        <v>912908.02</v>
      </c>
      <c r="I10" s="19">
        <f t="shared" si="0"/>
        <v>0.20278627383738909</v>
      </c>
      <c r="J10" s="19">
        <f t="shared" si="1"/>
        <v>0.64807295112429675</v>
      </c>
      <c r="K10" s="19">
        <f t="shared" si="2"/>
        <v>0.25792417729006262</v>
      </c>
    </row>
    <row r="11" spans="2:11" x14ac:dyDescent="0.3">
      <c r="B11" t="str">
        <f>'Town Data'!A7</f>
        <v>BERLIN</v>
      </c>
      <c r="C11" s="40">
        <f>IF('Town Data'!C7&gt;9,'Town Data'!B7,"*")</f>
        <v>5296332.45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5281775.21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2.7561263819859201E-3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BETHEL</v>
      </c>
      <c r="C12" s="41">
        <f>IF('Town Data'!C8&gt;9,'Town Data'!B8,"*")</f>
        <v>796671.8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626762.64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0.27109012113421443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BRADFORD</v>
      </c>
      <c r="C13" s="40">
        <f>IF('Town Data'!C9&gt;9,'Town Data'!B9,"*")</f>
        <v>1471148.61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1374366.81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7.0419191802223488E-2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BRANDON</v>
      </c>
      <c r="C14" s="41">
        <f>IF('Town Data'!C10&gt;9,'Town Data'!B10,"*")</f>
        <v>1199931.52</v>
      </c>
      <c r="D14" s="34" t="str">
        <f>IF('Town Data'!E10&gt;9,'Town Data'!D10,"*")</f>
        <v>*</v>
      </c>
      <c r="E14" s="35">
        <f>IF('Town Data'!G10&gt;9,'Town Data'!F10,"*")</f>
        <v>240472.32000000001</v>
      </c>
      <c r="F14" s="34">
        <f>IF('Town Data'!I10&gt;9,'Town Data'!H10,"*")</f>
        <v>1141386.55</v>
      </c>
      <c r="G14" s="34" t="str">
        <f>IF('Town Data'!K10&gt;9,'Town Data'!J10,"*")</f>
        <v>*</v>
      </c>
      <c r="H14" s="35">
        <f>IF('Town Data'!M10&gt;9,'Town Data'!L10,"*")</f>
        <v>227904.14</v>
      </c>
      <c r="I14" s="19">
        <f t="shared" si="0"/>
        <v>5.1292850787491732E-2</v>
      </c>
      <c r="J14" s="19" t="str">
        <f t="shared" si="1"/>
        <v/>
      </c>
      <c r="K14" s="19">
        <f t="shared" si="2"/>
        <v>5.5146782326990607E-2</v>
      </c>
    </row>
    <row r="15" spans="2:11" x14ac:dyDescent="0.3">
      <c r="B15" t="str">
        <f>'Town Data'!A11</f>
        <v>BRATTLEBORO</v>
      </c>
      <c r="C15" s="40">
        <f>IF('Town Data'!C11&gt;9,'Town Data'!B11,"*")</f>
        <v>11090269.42</v>
      </c>
      <c r="D15" s="36">
        <f>IF('Town Data'!E11&gt;9,'Town Data'!D11,"*")</f>
        <v>2205639.9500000002</v>
      </c>
      <c r="E15" s="37">
        <f>IF('Town Data'!G11&gt;9,'Town Data'!F11,"*")</f>
        <v>1275070.92</v>
      </c>
      <c r="F15" s="36">
        <f>IF('Town Data'!I11&gt;9,'Town Data'!H11,"*")</f>
        <v>10768517.949999999</v>
      </c>
      <c r="G15" s="36">
        <f>IF('Town Data'!K11&gt;9,'Town Data'!J11,"*")</f>
        <v>1749088.11</v>
      </c>
      <c r="H15" s="37">
        <f>IF('Town Data'!M11&gt;9,'Town Data'!L11,"*")</f>
        <v>1037361.11</v>
      </c>
      <c r="I15" s="8">
        <f t="shared" si="0"/>
        <v>2.9878899909341814E-2</v>
      </c>
      <c r="J15" s="8">
        <f t="shared" si="1"/>
        <v>0.26102277946420893</v>
      </c>
      <c r="K15" s="8">
        <f t="shared" si="2"/>
        <v>0.22914856524744787</v>
      </c>
    </row>
    <row r="16" spans="2:11" x14ac:dyDescent="0.3">
      <c r="B16" s="25" t="str">
        <f>'Town Data'!A12</f>
        <v>BRIGHTON</v>
      </c>
      <c r="C16" s="42">
        <f>IF('Town Data'!C12&gt;9,'Town Data'!B12,"*")</f>
        <v>390582.34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 t="str">
        <f>IF('Town Data'!I12&gt;9,'Town Data'!H12,"*")</f>
        <v>*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 t="str">
        <f t="shared" si="0"/>
        <v/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BRISTOL</v>
      </c>
      <c r="C17" s="41">
        <f>IF('Town Data'!C13&gt;9,'Town Data'!B13,"*")</f>
        <v>1290884.76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1081473.1000000001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0.19363556985374847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BURKE</v>
      </c>
      <c r="C18" s="40">
        <f>IF('Town Data'!C14&gt;9,'Town Data'!B14,"*")</f>
        <v>810966.4</v>
      </c>
      <c r="D18" s="36">
        <f>IF('Town Data'!E14&gt;9,'Town Data'!D14,"*")</f>
        <v>831740.65</v>
      </c>
      <c r="E18" s="37" t="str">
        <f>IF('Town Data'!G14&gt;9,'Town Data'!F14,"*")</f>
        <v>*</v>
      </c>
      <c r="F18" s="36">
        <f>IF('Town Data'!I14&gt;9,'Town Data'!H14,"*")</f>
        <v>566591.44999999995</v>
      </c>
      <c r="G18" s="36">
        <f>IF('Town Data'!K14&gt;9,'Town Data'!J14,"*")</f>
        <v>492906.78</v>
      </c>
      <c r="H18" s="37" t="str">
        <f>IF('Town Data'!M14&gt;9,'Town Data'!L14,"*")</f>
        <v>*</v>
      </c>
      <c r="I18" s="8">
        <f t="shared" si="0"/>
        <v>0.43130716144763587</v>
      </c>
      <c r="J18" s="8">
        <f t="shared" si="1"/>
        <v>0.68741977945606669</v>
      </c>
      <c r="K18" s="8" t="str">
        <f t="shared" si="2"/>
        <v/>
      </c>
    </row>
    <row r="19" spans="2:11" x14ac:dyDescent="0.3">
      <c r="B19" s="24" t="str">
        <f>'Town Data'!A15</f>
        <v>BURLINGTON</v>
      </c>
      <c r="C19" s="41">
        <f>IF('Town Data'!C15&gt;9,'Town Data'!B15,"*")</f>
        <v>33685840.109999999</v>
      </c>
      <c r="D19" s="34">
        <f>IF('Town Data'!E15&gt;9,'Town Data'!D15,"*")</f>
        <v>17161644.16</v>
      </c>
      <c r="E19" s="35">
        <f>IF('Town Data'!G15&gt;9,'Town Data'!F15,"*")</f>
        <v>11454921.33</v>
      </c>
      <c r="F19" s="34">
        <f>IF('Town Data'!I15&gt;9,'Town Data'!H15,"*")</f>
        <v>27595229.52</v>
      </c>
      <c r="G19" s="34">
        <f>IF('Town Data'!K15&gt;9,'Town Data'!J15,"*")</f>
        <v>9871289.5600000005</v>
      </c>
      <c r="H19" s="35">
        <f>IF('Town Data'!M15&gt;9,'Town Data'!L15,"*")</f>
        <v>7938706.4199999999</v>
      </c>
      <c r="I19" s="19">
        <f t="shared" si="0"/>
        <v>0.22071244544589677</v>
      </c>
      <c r="J19" s="19">
        <f t="shared" si="1"/>
        <v>0.7385412570148534</v>
      </c>
      <c r="K19" s="19">
        <f t="shared" si="2"/>
        <v>0.44292038576229403</v>
      </c>
    </row>
    <row r="20" spans="2:11" x14ac:dyDescent="0.3">
      <c r="B20" t="str">
        <f>'Town Data'!A16</f>
        <v>CAMBRIDGE</v>
      </c>
      <c r="C20" s="40">
        <f>IF('Town Data'!C16&gt;9,'Town Data'!B16,"*")</f>
        <v>1664883.69</v>
      </c>
      <c r="D20" s="36" t="str">
        <f>IF('Town Data'!E16&gt;9,'Town Data'!D16,"*")</f>
        <v>*</v>
      </c>
      <c r="E20" s="37">
        <f>IF('Town Data'!G16&gt;9,'Town Data'!F16,"*")</f>
        <v>309494.44</v>
      </c>
      <c r="F20" s="36">
        <f>IF('Town Data'!I16&gt;9,'Town Data'!H16,"*")</f>
        <v>1570636.68</v>
      </c>
      <c r="G20" s="36" t="str">
        <f>IF('Town Data'!K16&gt;9,'Town Data'!J16,"*")</f>
        <v>*</v>
      </c>
      <c r="H20" s="37">
        <f>IF('Town Data'!M16&gt;9,'Town Data'!L16,"*")</f>
        <v>251960.84</v>
      </c>
      <c r="I20" s="8">
        <f t="shared" si="0"/>
        <v>6.0005608680933145E-2</v>
      </c>
      <c r="J20" s="8" t="str">
        <f t="shared" si="1"/>
        <v/>
      </c>
      <c r="K20" s="8">
        <f t="shared" si="2"/>
        <v>0.22834342035055927</v>
      </c>
    </row>
    <row r="21" spans="2:11" x14ac:dyDescent="0.3">
      <c r="B21" s="24" t="str">
        <f>'Town Data'!A17</f>
        <v>CASTLETON</v>
      </c>
      <c r="C21" s="41">
        <f>IF('Town Data'!C17&gt;9,'Town Data'!B17,"*")</f>
        <v>1874698.15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1801559.14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4.0597618127595866E-2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CHARLOTTE</v>
      </c>
      <c r="C22" s="40" t="str">
        <f>IF('Town Data'!C18&gt;9,'Town Data'!B18,"*")</f>
        <v>*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463187.38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CHESTER</v>
      </c>
      <c r="C23" s="41">
        <f>IF('Town Data'!C19&gt;9,'Town Data'!B19,"*")</f>
        <v>836770.89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730618.56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0.14529103941733967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COLCHESTER</v>
      </c>
      <c r="C24" s="40">
        <f>IF('Town Data'!C20&gt;9,'Town Data'!B20,"*")</f>
        <v>8399438</v>
      </c>
      <c r="D24" s="36">
        <f>IF('Town Data'!E20&gt;9,'Town Data'!D20,"*")</f>
        <v>3460466.98</v>
      </c>
      <c r="E24" s="37">
        <f>IF('Town Data'!G20&gt;9,'Town Data'!F20,"*")</f>
        <v>793594.51</v>
      </c>
      <c r="F24" s="36">
        <f>IF('Town Data'!I20&gt;9,'Town Data'!H20,"*")</f>
        <v>7531525.2699999996</v>
      </c>
      <c r="G24" s="36">
        <f>IF('Town Data'!K20&gt;9,'Town Data'!J20,"*")</f>
        <v>1874465.03</v>
      </c>
      <c r="H24" s="37">
        <f>IF('Town Data'!M20&gt;9,'Town Data'!L20,"*")</f>
        <v>631372.02</v>
      </c>
      <c r="I24" s="8">
        <f t="shared" si="0"/>
        <v>0.11523731234855174</v>
      </c>
      <c r="J24" s="8">
        <f t="shared" si="1"/>
        <v>0.84610911626342789</v>
      </c>
      <c r="K24" s="8">
        <f t="shared" si="2"/>
        <v>0.25693645720949115</v>
      </c>
    </row>
    <row r="25" spans="2:11" x14ac:dyDescent="0.3">
      <c r="B25" s="24" t="str">
        <f>'Town Data'!A21</f>
        <v>DANVILLE</v>
      </c>
      <c r="C25" s="41">
        <f>IF('Town Data'!C21&gt;9,'Town Data'!B21,"*")</f>
        <v>628577.4</v>
      </c>
      <c r="D25" s="34">
        <f>IF('Town Data'!E21&gt;9,'Town Data'!D21,"*")</f>
        <v>52401.65</v>
      </c>
      <c r="E25" s="35" t="str">
        <f>IF('Town Data'!G21&gt;9,'Town Data'!F21,"*")</f>
        <v>*</v>
      </c>
      <c r="F25" s="34">
        <f>IF('Town Data'!I21&gt;9,'Town Data'!H21,"*")</f>
        <v>613208.19999999995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2.5063591778453177E-2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DERBY</v>
      </c>
      <c r="C26" s="40">
        <f>IF('Town Data'!C22&gt;9,'Town Data'!B22,"*")</f>
        <v>2903825.07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2763584.69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5.0745823172149609E-2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DORSET</v>
      </c>
      <c r="C27" s="41">
        <f>IF('Town Data'!C23&gt;9,'Town Data'!B23,"*")</f>
        <v>1544610.13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1339971.94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0.15271826513023845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DOVER</v>
      </c>
      <c r="C28" s="40">
        <f>IF('Town Data'!C24&gt;9,'Town Data'!B24,"*")</f>
        <v>1174887.74</v>
      </c>
      <c r="D28" s="36">
        <f>IF('Town Data'!E24&gt;9,'Town Data'!D24,"*")</f>
        <v>503797.84</v>
      </c>
      <c r="E28" s="37">
        <f>IF('Town Data'!G24&gt;9,'Town Data'!F24,"*")</f>
        <v>454959.78</v>
      </c>
      <c r="F28" s="36">
        <f>IF('Town Data'!I24&gt;9,'Town Data'!H24,"*")</f>
        <v>952047.24</v>
      </c>
      <c r="G28" s="36">
        <f>IF('Town Data'!K24&gt;9,'Town Data'!J24,"*")</f>
        <v>243959.37</v>
      </c>
      <c r="H28" s="37">
        <f>IF('Town Data'!M24&gt;9,'Town Data'!L24,"*")</f>
        <v>339349.64</v>
      </c>
      <c r="I28" s="8">
        <f t="shared" si="0"/>
        <v>0.23406454074694866</v>
      </c>
      <c r="J28" s="8">
        <f t="shared" si="1"/>
        <v>1.0650891170935555</v>
      </c>
      <c r="K28" s="8">
        <f t="shared" si="2"/>
        <v>0.34068148709396012</v>
      </c>
    </row>
    <row r="29" spans="2:11" x14ac:dyDescent="0.3">
      <c r="B29" s="24" t="str">
        <f>'Town Data'!A25</f>
        <v>ENOSBURG</v>
      </c>
      <c r="C29" s="41">
        <f>IF('Town Data'!C25&gt;9,'Town Data'!B25,"*")</f>
        <v>1396569.33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1274776.3700000001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9.5540647651007171E-2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ESSEX</v>
      </c>
      <c r="C30" s="40">
        <f>IF('Town Data'!C26&gt;9,'Town Data'!B26,"*")</f>
        <v>10429033.439999999</v>
      </c>
      <c r="D30" s="36" t="str">
        <f>IF('Town Data'!E26&gt;9,'Town Data'!D26,"*")</f>
        <v>*</v>
      </c>
      <c r="E30" s="37">
        <f>IF('Town Data'!G26&gt;9,'Town Data'!F26,"*")</f>
        <v>895063.78</v>
      </c>
      <c r="F30" s="36">
        <f>IF('Town Data'!I26&gt;9,'Town Data'!H26,"*")</f>
        <v>10234857.67</v>
      </c>
      <c r="G30" s="36" t="str">
        <f>IF('Town Data'!K26&gt;9,'Town Data'!J26,"*")</f>
        <v>*</v>
      </c>
      <c r="H30" s="37">
        <f>IF('Town Data'!M26&gt;9,'Town Data'!L26,"*")</f>
        <v>683868.84</v>
      </c>
      <c r="I30" s="8">
        <f t="shared" si="0"/>
        <v>1.8972004913088307E-2</v>
      </c>
      <c r="J30" s="8" t="str">
        <f t="shared" si="1"/>
        <v/>
      </c>
      <c r="K30" s="8">
        <f t="shared" si="2"/>
        <v>0.30882375047238603</v>
      </c>
    </row>
    <row r="31" spans="2:11" x14ac:dyDescent="0.3">
      <c r="B31" s="24" t="str">
        <f>'Town Data'!A27</f>
        <v>FAIR HAVEN</v>
      </c>
      <c r="C31" s="41">
        <f>IF('Town Data'!C27&gt;9,'Town Data'!B27,"*")</f>
        <v>1685920.9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1534458.43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9.8707444293554422E-2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FAIRFAX</v>
      </c>
      <c r="C32" s="40">
        <f>IF('Town Data'!C28&gt;9,'Town Data'!B28,"*")</f>
        <v>996111.34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1016252.41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-1.9818964070156611E-2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HARDWICK</v>
      </c>
      <c r="C33" s="41">
        <f>IF('Town Data'!C29&gt;9,'Town Data'!B29,"*")</f>
        <v>962002.69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892786.33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7.7528472014126812E-2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HARTFORD</v>
      </c>
      <c r="C34" s="40">
        <f>IF('Town Data'!C30&gt;9,'Town Data'!B30,"*")</f>
        <v>6268367.1699999999</v>
      </c>
      <c r="D34" s="36">
        <f>IF('Town Data'!E30&gt;9,'Town Data'!D30,"*")</f>
        <v>4570263.5599999996</v>
      </c>
      <c r="E34" s="37">
        <f>IF('Town Data'!G30&gt;9,'Town Data'!F30,"*")</f>
        <v>1003381.49</v>
      </c>
      <c r="F34" s="36">
        <f>IF('Town Data'!I30&gt;9,'Town Data'!H30,"*")</f>
        <v>5696128.1900000004</v>
      </c>
      <c r="G34" s="36">
        <f>IF('Town Data'!K30&gt;9,'Town Data'!J30,"*")</f>
        <v>2788401.35</v>
      </c>
      <c r="H34" s="37">
        <f>IF('Town Data'!M30&gt;9,'Town Data'!L30,"*")</f>
        <v>852482.4</v>
      </c>
      <c r="I34" s="8">
        <f t="shared" si="0"/>
        <v>0.10046104317044864</v>
      </c>
      <c r="J34" s="8">
        <f t="shared" si="1"/>
        <v>0.63902644789639029</v>
      </c>
      <c r="K34" s="8">
        <f t="shared" si="2"/>
        <v>0.17701138463386454</v>
      </c>
    </row>
    <row r="35" spans="2:11" x14ac:dyDescent="0.3">
      <c r="B35" s="24" t="str">
        <f>'Town Data'!A31</f>
        <v>HINESBURG</v>
      </c>
      <c r="C35" s="41">
        <f>IF('Town Data'!C31&gt;9,'Town Data'!B31,"*")</f>
        <v>1382395.05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1218930.8999999999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0.13410452553134894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JERICHO</v>
      </c>
      <c r="C36" s="40">
        <f>IF('Town Data'!C32&gt;9,'Town Data'!B32,"*")</f>
        <v>1674184.81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1415797.07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0.18250337246424728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JOHNSON</v>
      </c>
      <c r="C37" s="41">
        <f>IF('Town Data'!C33&gt;9,'Town Data'!B33,"*")</f>
        <v>579432.80000000005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530831.94999999995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9.1555999973249716E-2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KILLINGTON</v>
      </c>
      <c r="C38" s="40">
        <f>IF('Town Data'!C34&gt;9,'Town Data'!B34,"*")</f>
        <v>3403883.12</v>
      </c>
      <c r="D38" s="36">
        <f>IF('Town Data'!E34&gt;9,'Town Data'!D34,"*")</f>
        <v>2581968.16</v>
      </c>
      <c r="E38" s="37">
        <f>IF('Town Data'!G34&gt;9,'Town Data'!F34,"*")</f>
        <v>1493535.33</v>
      </c>
      <c r="F38" s="36">
        <f>IF('Town Data'!I34&gt;9,'Town Data'!H34,"*")</f>
        <v>2596411.7000000002</v>
      </c>
      <c r="G38" s="36">
        <f>IF('Town Data'!K34&gt;9,'Town Data'!J34,"*")</f>
        <v>1822271.95</v>
      </c>
      <c r="H38" s="37">
        <f>IF('Town Data'!M34&gt;9,'Town Data'!L34,"*")</f>
        <v>970267</v>
      </c>
      <c r="I38" s="8">
        <f t="shared" si="0"/>
        <v>0.31099513994641137</v>
      </c>
      <c r="J38" s="8">
        <f t="shared" si="1"/>
        <v>0.41689507979311224</v>
      </c>
      <c r="K38" s="8">
        <f t="shared" si="2"/>
        <v>0.53930343915643841</v>
      </c>
    </row>
    <row r="39" spans="2:11" x14ac:dyDescent="0.3">
      <c r="B39" s="24" t="str">
        <f>'Town Data'!A35</f>
        <v>LONDONDERRY</v>
      </c>
      <c r="C39" s="41">
        <f>IF('Town Data'!C35&gt;9,'Town Data'!B35,"*")</f>
        <v>769398.66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514548.31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0.49528945105271077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LUDLOW</v>
      </c>
      <c r="C40" s="40">
        <f>IF('Town Data'!C36&gt;9,'Town Data'!B36,"*")</f>
        <v>2452523.54</v>
      </c>
      <c r="D40" s="36">
        <f>IF('Town Data'!E36&gt;9,'Town Data'!D36,"*")</f>
        <v>233724.78</v>
      </c>
      <c r="E40" s="37">
        <f>IF('Town Data'!G36&gt;9,'Town Data'!F36,"*")</f>
        <v>850845.59</v>
      </c>
      <c r="F40" s="36">
        <f>IF('Town Data'!I36&gt;9,'Town Data'!H36,"*")</f>
        <v>1913877.49</v>
      </c>
      <c r="G40" s="36">
        <f>IF('Town Data'!K36&gt;9,'Town Data'!J36,"*")</f>
        <v>280042.49</v>
      </c>
      <c r="H40" s="37">
        <f>IF('Town Data'!M36&gt;9,'Town Data'!L36,"*")</f>
        <v>464658.63</v>
      </c>
      <c r="I40" s="8">
        <f t="shared" si="0"/>
        <v>0.28144228291226731</v>
      </c>
      <c r="J40" s="8">
        <f t="shared" si="1"/>
        <v>-0.16539529412125994</v>
      </c>
      <c r="K40" s="8">
        <f t="shared" si="2"/>
        <v>0.83111974052865423</v>
      </c>
    </row>
    <row r="41" spans="2:11" x14ac:dyDescent="0.3">
      <c r="B41" s="24" t="str">
        <f>'Town Data'!A37</f>
        <v>LYNDON</v>
      </c>
      <c r="C41" s="41">
        <f>IF('Town Data'!C37&gt;9,'Town Data'!B37,"*")</f>
        <v>3569150.73</v>
      </c>
      <c r="D41" s="34" t="str">
        <f>IF('Town Data'!E37&gt;9,'Town Data'!D37,"*")</f>
        <v>*</v>
      </c>
      <c r="E41" s="35">
        <f>IF('Town Data'!G37&gt;9,'Town Data'!F37,"*")</f>
        <v>243986.18</v>
      </c>
      <c r="F41" s="34">
        <f>IF('Town Data'!I37&gt;9,'Town Data'!H37,"*")</f>
        <v>3640086.32</v>
      </c>
      <c r="G41" s="34" t="str">
        <f>IF('Town Data'!K37&gt;9,'Town Data'!J37,"*")</f>
        <v>*</v>
      </c>
      <c r="H41" s="35">
        <f>IF('Town Data'!M37&gt;9,'Town Data'!L37,"*")</f>
        <v>229614.22</v>
      </c>
      <c r="I41" s="19">
        <f t="shared" si="0"/>
        <v>-1.9487337322264341E-2</v>
      </c>
      <c r="J41" s="19" t="str">
        <f t="shared" si="1"/>
        <v/>
      </c>
      <c r="K41" s="19">
        <f t="shared" si="2"/>
        <v>6.2591768053389688E-2</v>
      </c>
    </row>
    <row r="42" spans="2:11" x14ac:dyDescent="0.3">
      <c r="B42" t="str">
        <f>'Town Data'!A38</f>
        <v>MANCHESTER</v>
      </c>
      <c r="C42" s="40">
        <f>IF('Town Data'!C38&gt;9,'Town Data'!B38,"*")</f>
        <v>7431781.5800000001</v>
      </c>
      <c r="D42" s="36">
        <f>IF('Town Data'!E38&gt;9,'Town Data'!D38,"*")</f>
        <v>5799097.4199999999</v>
      </c>
      <c r="E42" s="37">
        <f>IF('Town Data'!G38&gt;9,'Town Data'!F38,"*")</f>
        <v>1840292.55</v>
      </c>
      <c r="F42" s="36">
        <f>IF('Town Data'!I38&gt;9,'Town Data'!H38,"*")</f>
        <v>7090427.6100000003</v>
      </c>
      <c r="G42" s="36">
        <f>IF('Town Data'!K38&gt;9,'Town Data'!J38,"*")</f>
        <v>4457380.59</v>
      </c>
      <c r="H42" s="37">
        <f>IF('Town Data'!M38&gt;9,'Town Data'!L38,"*")</f>
        <v>1517038.58</v>
      </c>
      <c r="I42" s="8">
        <f t="shared" si="0"/>
        <v>4.8142931396488751E-2</v>
      </c>
      <c r="J42" s="8">
        <f t="shared" si="1"/>
        <v>0.3010101567297398</v>
      </c>
      <c r="K42" s="8">
        <f t="shared" si="2"/>
        <v>0.21308223420395805</v>
      </c>
    </row>
    <row r="43" spans="2:11" x14ac:dyDescent="0.3">
      <c r="B43" s="24" t="str">
        <f>'Town Data'!A39</f>
        <v>MIDDLEBURY</v>
      </c>
      <c r="C43" s="41">
        <f>IF('Town Data'!C39&gt;9,'Town Data'!B39,"*")</f>
        <v>7524108.6900000004</v>
      </c>
      <c r="D43" s="34">
        <f>IF('Town Data'!E39&gt;9,'Town Data'!D39,"*")</f>
        <v>2180472.19</v>
      </c>
      <c r="E43" s="35">
        <f>IF('Town Data'!G39&gt;9,'Town Data'!F39,"*")</f>
        <v>888694.45</v>
      </c>
      <c r="F43" s="34">
        <f>IF('Town Data'!I39&gt;9,'Town Data'!H39,"*")</f>
        <v>6306460.1299999999</v>
      </c>
      <c r="G43" s="34">
        <f>IF('Town Data'!K39&gt;9,'Town Data'!J39,"*")</f>
        <v>1565610.12</v>
      </c>
      <c r="H43" s="35">
        <f>IF('Town Data'!M39&gt;9,'Town Data'!L39,"*")</f>
        <v>587928.28</v>
      </c>
      <c r="I43" s="19">
        <f t="shared" si="0"/>
        <v>0.19307956205219054</v>
      </c>
      <c r="J43" s="19">
        <f t="shared" si="1"/>
        <v>0.3927300048367085</v>
      </c>
      <c r="K43" s="19">
        <f t="shared" si="2"/>
        <v>0.51156948939418245</v>
      </c>
    </row>
    <row r="44" spans="2:11" x14ac:dyDescent="0.3">
      <c r="B44" t="str">
        <f>'Town Data'!A40</f>
        <v>MILTON</v>
      </c>
      <c r="C44" s="40">
        <f>IF('Town Data'!C40&gt;9,'Town Data'!B40,"*")</f>
        <v>3323500.32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3244810.35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2.4251022867946576E-2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MONTGOMERY</v>
      </c>
      <c r="C45" s="41">
        <f>IF('Town Data'!C41&gt;9,'Town Data'!B41,"*")</f>
        <v>407952.75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MONTPELIER</v>
      </c>
      <c r="C46" s="40">
        <f>IF('Town Data'!C42&gt;9,'Town Data'!B42,"*")</f>
        <v>6689473.9900000002</v>
      </c>
      <c r="D46" s="36" t="str">
        <f>IF('Town Data'!E42&gt;9,'Town Data'!D42,"*")</f>
        <v>*</v>
      </c>
      <c r="E46" s="37">
        <f>IF('Town Data'!G42&gt;9,'Town Data'!F42,"*")</f>
        <v>1184636.81</v>
      </c>
      <c r="F46" s="36">
        <f>IF('Town Data'!I42&gt;9,'Town Data'!H42,"*")</f>
        <v>5283926.87</v>
      </c>
      <c r="G46" s="36" t="str">
        <f>IF('Town Data'!K42&gt;9,'Town Data'!J42,"*")</f>
        <v>*</v>
      </c>
      <c r="H46" s="37">
        <f>IF('Town Data'!M42&gt;9,'Town Data'!L42,"*")</f>
        <v>867948.36</v>
      </c>
      <c r="I46" s="8">
        <f t="shared" si="0"/>
        <v>0.26600427193270371</v>
      </c>
      <c r="J46" s="8" t="str">
        <f t="shared" si="1"/>
        <v/>
      </c>
      <c r="K46" s="8">
        <f t="shared" si="2"/>
        <v>0.36487015195235817</v>
      </c>
    </row>
    <row r="47" spans="2:11" x14ac:dyDescent="0.3">
      <c r="B47" s="24" t="str">
        <f>'Town Data'!A43</f>
        <v>MORRISTOWN</v>
      </c>
      <c r="C47" s="41">
        <f>IF('Town Data'!C43&gt;9,'Town Data'!B43,"*")</f>
        <v>4748886.63</v>
      </c>
      <c r="D47" s="34" t="str">
        <f>IF('Town Data'!E43&gt;9,'Town Data'!D43,"*")</f>
        <v>*</v>
      </c>
      <c r="E47" s="35">
        <f>IF('Town Data'!G43&gt;9,'Town Data'!F43,"*")</f>
        <v>403423.08</v>
      </c>
      <c r="F47" s="34">
        <f>IF('Town Data'!I43&gt;9,'Town Data'!H43,"*")</f>
        <v>4429485.8</v>
      </c>
      <c r="G47" s="34" t="str">
        <f>IF('Town Data'!K43&gt;9,'Town Data'!J43,"*")</f>
        <v>*</v>
      </c>
      <c r="H47" s="35">
        <f>IF('Town Data'!M43&gt;9,'Town Data'!L43,"*")</f>
        <v>301997.8</v>
      </c>
      <c r="I47" s="19">
        <f t="shared" si="0"/>
        <v>7.2107879880775341E-2</v>
      </c>
      <c r="J47" s="19" t="str">
        <f t="shared" si="1"/>
        <v/>
      </c>
      <c r="K47" s="19">
        <f t="shared" si="2"/>
        <v>0.33584774458621897</v>
      </c>
    </row>
    <row r="48" spans="2:11" x14ac:dyDescent="0.3">
      <c r="B48" t="str">
        <f>'Town Data'!A44</f>
        <v>NEWPORT</v>
      </c>
      <c r="C48" s="40">
        <f>IF('Town Data'!C44&gt;9,'Town Data'!B44,"*")</f>
        <v>3911612.39</v>
      </c>
      <c r="D48" s="36" t="str">
        <f>IF('Town Data'!E44&gt;9,'Town Data'!D44,"*")</f>
        <v>*</v>
      </c>
      <c r="E48" s="37">
        <f>IF('Town Data'!G44&gt;9,'Town Data'!F44,"*")</f>
        <v>612461.44999999995</v>
      </c>
      <c r="F48" s="36">
        <f>IF('Town Data'!I44&gt;9,'Town Data'!H44,"*")</f>
        <v>3585591.58</v>
      </c>
      <c r="G48" s="36" t="str">
        <f>IF('Town Data'!K44&gt;9,'Town Data'!J44,"*")</f>
        <v>*</v>
      </c>
      <c r="H48" s="37">
        <f>IF('Town Data'!M44&gt;9,'Town Data'!L44,"*")</f>
        <v>531906.49</v>
      </c>
      <c r="I48" s="8">
        <f t="shared" si="0"/>
        <v>9.0925249774264597E-2</v>
      </c>
      <c r="J48" s="8" t="str">
        <f t="shared" si="1"/>
        <v/>
      </c>
      <c r="K48" s="8">
        <f t="shared" si="2"/>
        <v>0.15144571746060095</v>
      </c>
    </row>
    <row r="49" spans="2:11" x14ac:dyDescent="0.3">
      <c r="B49" s="24" t="str">
        <f>'Town Data'!A45</f>
        <v>NORTH HERO</v>
      </c>
      <c r="C49" s="41" t="str">
        <f>IF('Town Data'!C45&gt;9,'Town Data'!B45,"*")</f>
        <v>*</v>
      </c>
      <c r="D49" s="34">
        <f>IF('Town Data'!E45&gt;9,'Town Data'!D45,"*")</f>
        <v>418374.97</v>
      </c>
      <c r="E49" s="35" t="str">
        <f>IF('Town Data'!G45&gt;9,'Town Data'!F45,"*")</f>
        <v>*</v>
      </c>
      <c r="F49" s="34" t="str">
        <f>IF('Town Data'!I45&gt;9,'Town Data'!H45,"*")</f>
        <v>*</v>
      </c>
      <c r="G49" s="34">
        <f>IF('Town Data'!K45&gt;9,'Town Data'!J45,"*")</f>
        <v>308047.64</v>
      </c>
      <c r="H49" s="35" t="str">
        <f>IF('Town Data'!M45&gt;9,'Town Data'!L45,"*")</f>
        <v>*</v>
      </c>
      <c r="I49" s="19" t="str">
        <f t="shared" si="0"/>
        <v/>
      </c>
      <c r="J49" s="19">
        <f t="shared" si="1"/>
        <v>0.35815021988157403</v>
      </c>
      <c r="K49" s="19" t="str">
        <f t="shared" si="2"/>
        <v/>
      </c>
    </row>
    <row r="50" spans="2:11" x14ac:dyDescent="0.3">
      <c r="B50" t="str">
        <f>'Town Data'!A46</f>
        <v>NORTHFIELD</v>
      </c>
      <c r="C50" s="40">
        <f>IF('Town Data'!C46&gt;9,'Town Data'!B46,"*")</f>
        <v>867191.81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793546.09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9.2805850760351041E-2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POULTNEY</v>
      </c>
      <c r="C51" s="41">
        <f>IF('Town Data'!C47&gt;9,'Town Data'!B47,"*")</f>
        <v>555071.27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569987.35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-2.6169142174821879E-2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RANDOLPH</v>
      </c>
      <c r="C52" s="40">
        <f>IF('Town Data'!C48&gt;9,'Town Data'!B48,"*")</f>
        <v>2176156.4700000002</v>
      </c>
      <c r="D52" s="36" t="str">
        <f>IF('Town Data'!E48&gt;9,'Town Data'!D48,"*")</f>
        <v>*</v>
      </c>
      <c r="E52" s="37">
        <f>IF('Town Data'!G48&gt;9,'Town Data'!F48,"*")</f>
        <v>106038.68</v>
      </c>
      <c r="F52" s="36">
        <f>IF('Town Data'!I48&gt;9,'Town Data'!H48,"*")</f>
        <v>2049293.32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6.1905803704078895E-2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RICHMOND</v>
      </c>
      <c r="C53" s="41">
        <f>IF('Town Data'!C49&gt;9,'Town Data'!B49,"*")</f>
        <v>1053432.27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1035509.34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1.73083228780921E-2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ROCKINGHAM</v>
      </c>
      <c r="C54" s="40">
        <f>IF('Town Data'!C50&gt;9,'Town Data'!B50,"*")</f>
        <v>1759971.73</v>
      </c>
      <c r="D54" s="36" t="str">
        <f>IF('Town Data'!E50&gt;9,'Town Data'!D50,"*")</f>
        <v>*</v>
      </c>
      <c r="E54" s="37">
        <f>IF('Town Data'!G50&gt;9,'Town Data'!F50,"*")</f>
        <v>237692.55</v>
      </c>
      <c r="F54" s="36">
        <f>IF('Town Data'!I50&gt;9,'Town Data'!H50,"*")</f>
        <v>1544013.53</v>
      </c>
      <c r="G54" s="36" t="str">
        <f>IF('Town Data'!K50&gt;9,'Town Data'!J50,"*")</f>
        <v>*</v>
      </c>
      <c r="H54" s="37">
        <f>IF('Town Data'!M50&gt;9,'Town Data'!L50,"*")</f>
        <v>185803.06</v>
      </c>
      <c r="I54" s="8">
        <f t="shared" si="0"/>
        <v>0.13986807486071703</v>
      </c>
      <c r="J54" s="8" t="str">
        <f t="shared" si="1"/>
        <v/>
      </c>
      <c r="K54" s="8">
        <f t="shared" si="2"/>
        <v>0.27927145010421245</v>
      </c>
    </row>
    <row r="55" spans="2:11" x14ac:dyDescent="0.3">
      <c r="B55" s="24" t="str">
        <f>'Town Data'!A51</f>
        <v>ROYALTON</v>
      </c>
      <c r="C55" s="41">
        <f>IF('Town Data'!C51&gt;9,'Town Data'!B51,"*")</f>
        <v>793109.8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648230.05000000005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0.22350051497921145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RUTLAND</v>
      </c>
      <c r="C56" s="40">
        <f>IF('Town Data'!C52&gt;9,'Town Data'!B52,"*")</f>
        <v>11708021.43</v>
      </c>
      <c r="D56" s="36">
        <f>IF('Town Data'!E52&gt;9,'Town Data'!D52,"*")</f>
        <v>1040179.28</v>
      </c>
      <c r="E56" s="37">
        <f>IF('Town Data'!G52&gt;9,'Town Data'!F52,"*")</f>
        <v>1176353.98</v>
      </c>
      <c r="F56" s="36">
        <f>IF('Town Data'!I52&gt;9,'Town Data'!H52,"*")</f>
        <v>12159115.02</v>
      </c>
      <c r="G56" s="36">
        <f>IF('Town Data'!K52&gt;9,'Town Data'!J52,"*")</f>
        <v>403538.28</v>
      </c>
      <c r="H56" s="37">
        <f>IF('Town Data'!M52&gt;9,'Town Data'!L52,"*")</f>
        <v>1154267.6499999999</v>
      </c>
      <c r="I56" s="8">
        <f t="shared" si="0"/>
        <v>-3.7099212340537584E-2</v>
      </c>
      <c r="J56" s="8">
        <f t="shared" si="1"/>
        <v>1.5776471069857361</v>
      </c>
      <c r="K56" s="8">
        <f t="shared" si="2"/>
        <v>1.9134496232308059E-2</v>
      </c>
    </row>
    <row r="57" spans="2:11" x14ac:dyDescent="0.3">
      <c r="B57" s="24" t="str">
        <f>'Town Data'!A53</f>
        <v>RUTLAND TOWN</v>
      </c>
      <c r="C57" s="41">
        <f>IF('Town Data'!C53&gt;9,'Town Data'!B53,"*")</f>
        <v>3789473.15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3541621.41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6.9982562026583109E-2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SHELBURNE</v>
      </c>
      <c r="C58" s="40">
        <f>IF('Town Data'!C54&gt;9,'Town Data'!B54,"*")</f>
        <v>2741500.18</v>
      </c>
      <c r="D58" s="36" t="str">
        <f>IF('Town Data'!E54&gt;9,'Town Data'!D54,"*")</f>
        <v>*</v>
      </c>
      <c r="E58" s="37">
        <f>IF('Town Data'!G54&gt;9,'Town Data'!F54,"*")</f>
        <v>465943.74</v>
      </c>
      <c r="F58" s="36">
        <f>IF('Town Data'!I54&gt;9,'Town Data'!H54,"*")</f>
        <v>2521679.7000000002</v>
      </c>
      <c r="G58" s="36">
        <f>IF('Town Data'!K54&gt;9,'Town Data'!J54,"*")</f>
        <v>160404.85</v>
      </c>
      <c r="H58" s="37">
        <f>IF('Town Data'!M54&gt;9,'Town Data'!L54,"*")</f>
        <v>320914.78000000003</v>
      </c>
      <c r="I58" s="8">
        <f t="shared" si="0"/>
        <v>8.7172244754161271E-2</v>
      </c>
      <c r="J58" s="8" t="str">
        <f t="shared" si="1"/>
        <v/>
      </c>
      <c r="K58" s="8">
        <f t="shared" si="2"/>
        <v>0.45192359167751622</v>
      </c>
    </row>
    <row r="59" spans="2:11" x14ac:dyDescent="0.3">
      <c r="B59" s="24" t="str">
        <f>'Town Data'!A55</f>
        <v>SOUTH BURLINGTON</v>
      </c>
      <c r="C59" s="41">
        <f>IF('Town Data'!C55&gt;9,'Town Data'!B55,"*")</f>
        <v>22515506.98</v>
      </c>
      <c r="D59" s="34">
        <f>IF('Town Data'!E55&gt;9,'Town Data'!D55,"*")</f>
        <v>10196144.34</v>
      </c>
      <c r="E59" s="35">
        <f>IF('Town Data'!G55&gt;9,'Town Data'!F55,"*")</f>
        <v>2494661.98</v>
      </c>
      <c r="F59" s="34">
        <f>IF('Town Data'!I55&gt;9,'Town Data'!H55,"*")</f>
        <v>21061087.129999999</v>
      </c>
      <c r="G59" s="34">
        <f>IF('Town Data'!K55&gt;9,'Town Data'!J55,"*")</f>
        <v>5726152.9800000004</v>
      </c>
      <c r="H59" s="35">
        <f>IF('Town Data'!M55&gt;9,'Town Data'!L55,"*")</f>
        <v>1534060.93</v>
      </c>
      <c r="I59" s="19">
        <f t="shared" si="0"/>
        <v>6.9057206829949688E-2</v>
      </c>
      <c r="J59" s="19">
        <f t="shared" si="1"/>
        <v>0.78062730346404385</v>
      </c>
      <c r="K59" s="19">
        <f t="shared" si="2"/>
        <v>0.62618181013188312</v>
      </c>
    </row>
    <row r="60" spans="2:11" x14ac:dyDescent="0.3">
      <c r="B60" t="str">
        <f>'Town Data'!A56</f>
        <v>SOUTH HERO</v>
      </c>
      <c r="C60" s="40">
        <f>IF('Town Data'!C56&gt;9,'Town Data'!B56,"*")</f>
        <v>1170647.3999999999</v>
      </c>
      <c r="D60" s="36">
        <f>IF('Town Data'!E56&gt;9,'Town Data'!D56,"*")</f>
        <v>148645.81</v>
      </c>
      <c r="E60" s="37" t="str">
        <f>IF('Town Data'!G56&gt;9,'Town Data'!F56,"*")</f>
        <v>*</v>
      </c>
      <c r="F60" s="36">
        <f>IF('Town Data'!I56&gt;9,'Town Data'!H56,"*")</f>
        <v>962307.76</v>
      </c>
      <c r="G60" s="36">
        <f>IF('Town Data'!K56&gt;9,'Town Data'!J56,"*")</f>
        <v>139852.64000000001</v>
      </c>
      <c r="H60" s="37" t="str">
        <f>IF('Town Data'!M56&gt;9,'Town Data'!L56,"*")</f>
        <v>*</v>
      </c>
      <c r="I60" s="8">
        <f t="shared" si="0"/>
        <v>0.21650001035011907</v>
      </c>
      <c r="J60" s="8">
        <f t="shared" si="1"/>
        <v>6.2874537084176479E-2</v>
      </c>
      <c r="K60" s="8" t="str">
        <f t="shared" si="2"/>
        <v/>
      </c>
    </row>
    <row r="61" spans="2:11" x14ac:dyDescent="0.3">
      <c r="B61" s="24" t="str">
        <f>'Town Data'!A57</f>
        <v>SPRINGFIELD</v>
      </c>
      <c r="C61" s="41">
        <f>IF('Town Data'!C57&gt;9,'Town Data'!B57,"*")</f>
        <v>3811600.19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3907631.04</v>
      </c>
      <c r="G61" s="34" t="str">
        <f>IF('Town Data'!K57&gt;9,'Town Data'!J57,"*")</f>
        <v>*</v>
      </c>
      <c r="H61" s="35">
        <f>IF('Town Data'!M57&gt;9,'Town Data'!L57,"*")</f>
        <v>217924.75</v>
      </c>
      <c r="I61" s="19">
        <f t="shared" si="0"/>
        <v>-2.4575209127215884E-2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ST ALBANS</v>
      </c>
      <c r="C62" s="40">
        <f>IF('Town Data'!C58&gt;9,'Town Data'!B58,"*")</f>
        <v>6184953.3099999996</v>
      </c>
      <c r="D62" s="36" t="str">
        <f>IF('Town Data'!E58&gt;9,'Town Data'!D58,"*")</f>
        <v>*</v>
      </c>
      <c r="E62" s="37">
        <f>IF('Town Data'!G58&gt;9,'Town Data'!F58,"*")</f>
        <v>631484.29</v>
      </c>
      <c r="F62" s="36">
        <f>IF('Town Data'!I58&gt;9,'Town Data'!H58,"*")</f>
        <v>5759986.9100000001</v>
      </c>
      <c r="G62" s="36" t="str">
        <f>IF('Town Data'!K58&gt;9,'Town Data'!J58,"*")</f>
        <v>*</v>
      </c>
      <c r="H62" s="37">
        <f>IF('Town Data'!M58&gt;9,'Town Data'!L58,"*")</f>
        <v>439328.35</v>
      </c>
      <c r="I62" s="8">
        <f t="shared" si="0"/>
        <v>7.3779056556918354E-2</v>
      </c>
      <c r="J62" s="8" t="str">
        <f t="shared" si="1"/>
        <v/>
      </c>
      <c r="K62" s="8">
        <f t="shared" si="2"/>
        <v>0.43738570479232691</v>
      </c>
    </row>
    <row r="63" spans="2:11" x14ac:dyDescent="0.3">
      <c r="B63" s="24" t="str">
        <f>'Town Data'!A59</f>
        <v>ST ALBANS TOWN</v>
      </c>
      <c r="C63" s="41">
        <f>IF('Town Data'!C59&gt;9,'Town Data'!B59,"*")</f>
        <v>3176608.66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3164302.22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3.8891481105113733E-3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ST JOHNSBURY</v>
      </c>
      <c r="C64" s="40">
        <f>IF('Town Data'!C60&gt;9,'Town Data'!B60,"*")</f>
        <v>4139497.53</v>
      </c>
      <c r="D64" s="36" t="str">
        <f>IF('Town Data'!E60&gt;9,'Town Data'!D60,"*")</f>
        <v>*</v>
      </c>
      <c r="E64" s="37">
        <f>IF('Town Data'!G60&gt;9,'Town Data'!F60,"*")</f>
        <v>297321.8</v>
      </c>
      <c r="F64" s="36">
        <f>IF('Town Data'!I60&gt;9,'Town Data'!H60,"*")</f>
        <v>3649891.04</v>
      </c>
      <c r="G64" s="36" t="str">
        <f>IF('Town Data'!K60&gt;9,'Town Data'!J60,"*")</f>
        <v>*</v>
      </c>
      <c r="H64" s="37">
        <f>IF('Town Data'!M60&gt;9,'Town Data'!L60,"*")</f>
        <v>190151.52</v>
      </c>
      <c r="I64" s="8">
        <f t="shared" si="0"/>
        <v>0.13414276882084669</v>
      </c>
      <c r="J64" s="8" t="str">
        <f t="shared" si="1"/>
        <v/>
      </c>
      <c r="K64" s="8">
        <f t="shared" si="2"/>
        <v>0.56360464539016042</v>
      </c>
    </row>
    <row r="65" spans="2:11" x14ac:dyDescent="0.3">
      <c r="B65" s="24" t="str">
        <f>'Town Data'!A61</f>
        <v>STOWE</v>
      </c>
      <c r="C65" s="41">
        <f>IF('Town Data'!C61&gt;9,'Town Data'!B61,"*")</f>
        <v>11178719.210000001</v>
      </c>
      <c r="D65" s="34">
        <f>IF('Town Data'!E61&gt;9,'Town Data'!D61,"*")</f>
        <v>10745724.699999999</v>
      </c>
      <c r="E65" s="35">
        <f>IF('Town Data'!G61&gt;9,'Town Data'!F61,"*")</f>
        <v>3550495.37</v>
      </c>
      <c r="F65" s="34">
        <f>IF('Town Data'!I61&gt;9,'Town Data'!H61,"*")</f>
        <v>9086107.0299999993</v>
      </c>
      <c r="G65" s="34">
        <f>IF('Town Data'!K61&gt;9,'Town Data'!J61,"*")</f>
        <v>7798318.8399999999</v>
      </c>
      <c r="H65" s="35">
        <f>IF('Town Data'!M61&gt;9,'Town Data'!L61,"*")</f>
        <v>2849692.25</v>
      </c>
      <c r="I65" s="19">
        <f t="shared" si="0"/>
        <v>0.23030899516049413</v>
      </c>
      <c r="J65" s="19">
        <f t="shared" si="1"/>
        <v>0.37795400784100275</v>
      </c>
      <c r="K65" s="19">
        <f t="shared" si="2"/>
        <v>0.24592238688230286</v>
      </c>
    </row>
    <row r="66" spans="2:11" x14ac:dyDescent="0.3">
      <c r="B66" t="str">
        <f>'Town Data'!A62</f>
        <v>SWANTON</v>
      </c>
      <c r="C66" s="40">
        <f>IF('Town Data'!C62&gt;9,'Town Data'!B62,"*")</f>
        <v>1973178.36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1793017.4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0.10047920338084851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VERGENNES</v>
      </c>
      <c r="C67" s="41">
        <f>IF('Town Data'!C63&gt;9,'Town Data'!B63,"*")</f>
        <v>1576943.94</v>
      </c>
      <c r="D67" s="34" t="str">
        <f>IF('Town Data'!E63&gt;9,'Town Data'!D63,"*")</f>
        <v>*</v>
      </c>
      <c r="E67" s="35">
        <f>IF('Town Data'!G63&gt;9,'Town Data'!F63,"*")</f>
        <v>212663.1</v>
      </c>
      <c r="F67" s="34">
        <f>IF('Town Data'!I63&gt;9,'Town Data'!H63,"*")</f>
        <v>1285232.92</v>
      </c>
      <c r="G67" s="34" t="str">
        <f>IF('Town Data'!K63&gt;9,'Town Data'!J63,"*")</f>
        <v>*</v>
      </c>
      <c r="H67" s="35">
        <f>IF('Town Data'!M63&gt;9,'Town Data'!L63,"*")</f>
        <v>129516.81</v>
      </c>
      <c r="I67" s="19">
        <f t="shared" si="0"/>
        <v>0.22697132594456113</v>
      </c>
      <c r="J67" s="19" t="str">
        <f t="shared" si="1"/>
        <v/>
      </c>
      <c r="K67" s="19">
        <f t="shared" si="2"/>
        <v>0.6419729608843826</v>
      </c>
    </row>
    <row r="68" spans="2:11" x14ac:dyDescent="0.3">
      <c r="B68" t="str">
        <f>'Town Data'!A64</f>
        <v>WAITSFIELD</v>
      </c>
      <c r="C68" s="40">
        <f>IF('Town Data'!C64&gt;9,'Town Data'!B64,"*")</f>
        <v>2450582.13</v>
      </c>
      <c r="D68" s="36">
        <f>IF('Town Data'!E64&gt;9,'Town Data'!D64,"*")</f>
        <v>657013.29</v>
      </c>
      <c r="E68" s="37">
        <f>IF('Town Data'!G64&gt;9,'Town Data'!F64,"*")</f>
        <v>681049.75</v>
      </c>
      <c r="F68" s="36">
        <f>IF('Town Data'!I64&gt;9,'Town Data'!H64,"*")</f>
        <v>1839121.23</v>
      </c>
      <c r="G68" s="36">
        <f>IF('Town Data'!K64&gt;9,'Town Data'!J64,"*")</f>
        <v>354547.86</v>
      </c>
      <c r="H68" s="37">
        <f>IF('Town Data'!M64&gt;9,'Town Data'!L64,"*")</f>
        <v>370735.02</v>
      </c>
      <c r="I68" s="8">
        <f t="shared" si="0"/>
        <v>0.33247449381028565</v>
      </c>
      <c r="J68" s="8">
        <f t="shared" si="1"/>
        <v>0.8531018351090881</v>
      </c>
      <c r="K68" s="8">
        <f t="shared" si="2"/>
        <v>0.83702567402453631</v>
      </c>
    </row>
    <row r="69" spans="2:11" x14ac:dyDescent="0.3">
      <c r="B69" s="24" t="str">
        <f>'Town Data'!A65</f>
        <v>WALLINGFORD</v>
      </c>
      <c r="C69" s="41">
        <f>IF('Town Data'!C65&gt;9,'Town Data'!B65,"*")</f>
        <v>504978.02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469920.08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>
        <f t="shared" si="0"/>
        <v>7.4604047564854004E-2</v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WARREN</v>
      </c>
      <c r="C70" s="40">
        <f>IF('Town Data'!C66&gt;9,'Town Data'!B66,"*")</f>
        <v>810779.97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760018.14</v>
      </c>
      <c r="G70" s="36">
        <f>IF('Town Data'!K66&gt;9,'Town Data'!J66,"*")</f>
        <v>609315.29</v>
      </c>
      <c r="H70" s="37" t="str">
        <f>IF('Town Data'!M66&gt;9,'Town Data'!L66,"*")</f>
        <v>*</v>
      </c>
      <c r="I70" s="8">
        <f t="shared" ref="I70:I133" si="3">IFERROR((C70-F70)/F70,"")</f>
        <v>6.679028740024541E-2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WATERBURY</v>
      </c>
      <c r="C71" s="41">
        <f>IF('Town Data'!C67&gt;9,'Town Data'!B67,"*")</f>
        <v>4249183.25</v>
      </c>
      <c r="D71" s="34">
        <f>IF('Town Data'!E67&gt;9,'Town Data'!D67,"*")</f>
        <v>2079596.73</v>
      </c>
      <c r="E71" s="35">
        <f>IF('Town Data'!G67&gt;9,'Town Data'!F67,"*")</f>
        <v>1004280.11</v>
      </c>
      <c r="F71" s="34">
        <f>IF('Town Data'!I67&gt;9,'Town Data'!H67,"*")</f>
        <v>3381921.04</v>
      </c>
      <c r="G71" s="34">
        <f>IF('Town Data'!K67&gt;9,'Town Data'!J67,"*")</f>
        <v>1237954.44</v>
      </c>
      <c r="H71" s="35">
        <f>IF('Town Data'!M67&gt;9,'Town Data'!L67,"*")</f>
        <v>651564.17000000004</v>
      </c>
      <c r="I71" s="19">
        <f t="shared" si="3"/>
        <v>0.25644070329921126</v>
      </c>
      <c r="J71" s="19">
        <f t="shared" si="4"/>
        <v>0.67986531879153811</v>
      </c>
      <c r="K71" s="19">
        <f t="shared" si="5"/>
        <v>0.54133722546468432</v>
      </c>
    </row>
    <row r="72" spans="2:11" x14ac:dyDescent="0.3">
      <c r="B72" t="str">
        <f>'Town Data'!A68</f>
        <v>WEATHERSFIELD</v>
      </c>
      <c r="C72" s="40">
        <f>IF('Town Data'!C68&gt;9,'Town Data'!B68,"*")</f>
        <v>741615.26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WEST RUTLAND</v>
      </c>
      <c r="C73" s="41">
        <f>IF('Town Data'!C69&gt;9,'Town Data'!B69,"*")</f>
        <v>523810.28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>
        <f>IF('Town Data'!I69&gt;9,'Town Data'!H69,"*")</f>
        <v>508721.11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>
        <f t="shared" si="3"/>
        <v>2.9660986547226324E-2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WILLISTON</v>
      </c>
      <c r="C74" s="40">
        <f>IF('Town Data'!C70&gt;9,'Town Data'!B70,"*")</f>
        <v>10812443.09</v>
      </c>
      <c r="D74" s="36" t="str">
        <f>IF('Town Data'!E70&gt;9,'Town Data'!D70,"*")</f>
        <v>*</v>
      </c>
      <c r="E74" s="37">
        <f>IF('Town Data'!G70&gt;9,'Town Data'!F70,"*")</f>
        <v>911708.05</v>
      </c>
      <c r="F74" s="36">
        <f>IF('Town Data'!I70&gt;9,'Town Data'!H70,"*")</f>
        <v>9375223.2599999998</v>
      </c>
      <c r="G74" s="36" t="str">
        <f>IF('Town Data'!K70&gt;9,'Town Data'!J70,"*")</f>
        <v>*</v>
      </c>
      <c r="H74" s="37">
        <f>IF('Town Data'!M70&gt;9,'Town Data'!L70,"*")</f>
        <v>794217.58</v>
      </c>
      <c r="I74" s="8">
        <f t="shared" si="3"/>
        <v>0.15329979779062883</v>
      </c>
      <c r="J74" s="8" t="str">
        <f t="shared" si="4"/>
        <v/>
      </c>
      <c r="K74" s="8">
        <f t="shared" si="5"/>
        <v>0.14793234619661794</v>
      </c>
    </row>
    <row r="75" spans="2:11" x14ac:dyDescent="0.3">
      <c r="B75" s="24" t="str">
        <f>'Town Data'!A71</f>
        <v>WILMINGTON</v>
      </c>
      <c r="C75" s="41">
        <f>IF('Town Data'!C71&gt;9,'Town Data'!B71,"*")</f>
        <v>1857318.61</v>
      </c>
      <c r="D75" s="34">
        <f>IF('Town Data'!E71&gt;9,'Town Data'!D71,"*")</f>
        <v>284171.5</v>
      </c>
      <c r="E75" s="35">
        <f>IF('Town Data'!G71&gt;9,'Town Data'!F71,"*")</f>
        <v>265069.57</v>
      </c>
      <c r="F75" s="34">
        <f>IF('Town Data'!I71&gt;9,'Town Data'!H71,"*")</f>
        <v>1550599.57</v>
      </c>
      <c r="G75" s="34">
        <f>IF('Town Data'!K71&gt;9,'Town Data'!J71,"*")</f>
        <v>176502.43</v>
      </c>
      <c r="H75" s="35">
        <f>IF('Town Data'!M71&gt;9,'Town Data'!L71,"*")</f>
        <v>197831.09</v>
      </c>
      <c r="I75" s="19">
        <f t="shared" si="3"/>
        <v>0.19780673613884725</v>
      </c>
      <c r="J75" s="19">
        <f t="shared" si="4"/>
        <v>0.61001466098795365</v>
      </c>
      <c r="K75" s="19">
        <f t="shared" si="5"/>
        <v>0.33987822642032661</v>
      </c>
    </row>
    <row r="76" spans="2:11" x14ac:dyDescent="0.3">
      <c r="B76" t="str">
        <f>'Town Data'!A72</f>
        <v>WINDSOR</v>
      </c>
      <c r="C76" s="40">
        <f>IF('Town Data'!C72&gt;9,'Town Data'!B72,"*")</f>
        <v>1415764.07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>
        <f>IF('Town Data'!I72&gt;9,'Town Data'!H72,"*")</f>
        <v>1226209.57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>
        <f t="shared" si="3"/>
        <v>0.15458572876739168</v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WINOOSKI</v>
      </c>
      <c r="C77" s="41">
        <f>IF('Town Data'!C73&gt;9,'Town Data'!B73,"*")</f>
        <v>3833890.72</v>
      </c>
      <c r="D77" s="34" t="str">
        <f>IF('Town Data'!E73&gt;9,'Town Data'!D73,"*")</f>
        <v>*</v>
      </c>
      <c r="E77" s="35">
        <f>IF('Town Data'!G73&gt;9,'Town Data'!F73,"*")</f>
        <v>1510704.67</v>
      </c>
      <c r="F77" s="34">
        <f>IF('Town Data'!I73&gt;9,'Town Data'!H73,"*")</f>
        <v>2986369.59</v>
      </c>
      <c r="G77" s="34" t="str">
        <f>IF('Town Data'!K73&gt;9,'Town Data'!J73,"*")</f>
        <v>*</v>
      </c>
      <c r="H77" s="35">
        <f>IF('Town Data'!M73&gt;9,'Town Data'!L73,"*")</f>
        <v>1084288.95</v>
      </c>
      <c r="I77" s="19">
        <f t="shared" si="3"/>
        <v>0.28379646405386827</v>
      </c>
      <c r="J77" s="19" t="str">
        <f t="shared" si="4"/>
        <v/>
      </c>
      <c r="K77" s="19">
        <f t="shared" si="5"/>
        <v>0.39326760638850006</v>
      </c>
    </row>
    <row r="78" spans="2:11" x14ac:dyDescent="0.3">
      <c r="B78" t="str">
        <f>'Town Data'!A74</f>
        <v>WOODSTOCK</v>
      </c>
      <c r="C78" s="40">
        <f>IF('Town Data'!C74&gt;9,'Town Data'!B74,"*")</f>
        <v>4088515.23</v>
      </c>
      <c r="D78" s="36">
        <f>IF('Town Data'!E74&gt;9,'Town Data'!D74,"*")</f>
        <v>5140791.72</v>
      </c>
      <c r="E78" s="37">
        <f>IF('Town Data'!G74&gt;9,'Town Data'!F74,"*")</f>
        <v>1003092.18</v>
      </c>
      <c r="F78" s="36">
        <f>IF('Town Data'!I74&gt;9,'Town Data'!H74,"*")</f>
        <v>3420449.93</v>
      </c>
      <c r="G78" s="36">
        <f>IF('Town Data'!K74&gt;9,'Town Data'!J74,"*")</f>
        <v>3871644.07</v>
      </c>
      <c r="H78" s="37">
        <f>IF('Town Data'!M74&gt;9,'Town Data'!L74,"*")</f>
        <v>870854.89</v>
      </c>
      <c r="I78" s="8">
        <f t="shared" si="3"/>
        <v>0.19531503564503275</v>
      </c>
      <c r="J78" s="8">
        <f t="shared" si="4"/>
        <v>0.32780586930347655</v>
      </c>
      <c r="K78" s="8">
        <f t="shared" si="5"/>
        <v>0.15184767464531324</v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341162.85</v>
      </c>
      <c r="I2" s="30">
        <v>12</v>
      </c>
      <c r="J2" s="30">
        <v>0</v>
      </c>
      <c r="K2" s="30">
        <v>0</v>
      </c>
      <c r="L2" s="30">
        <v>0</v>
      </c>
      <c r="M2" s="30">
        <v>0</v>
      </c>
    </row>
    <row r="3" spans="1:13" x14ac:dyDescent="0.3">
      <c r="A3" s="29" t="s">
        <v>48</v>
      </c>
      <c r="B3" s="30">
        <v>4838421.1100000003</v>
      </c>
      <c r="C3" s="30">
        <v>46</v>
      </c>
      <c r="D3" s="30">
        <v>0</v>
      </c>
      <c r="E3" s="30">
        <v>0</v>
      </c>
      <c r="F3" s="30">
        <v>803901.94</v>
      </c>
      <c r="G3" s="30">
        <v>19</v>
      </c>
      <c r="H3" s="30">
        <v>4559840.18</v>
      </c>
      <c r="I3" s="30">
        <v>44</v>
      </c>
      <c r="J3" s="30">
        <v>0</v>
      </c>
      <c r="K3" s="30">
        <v>0</v>
      </c>
      <c r="L3" s="30">
        <v>536765.61</v>
      </c>
      <c r="M3" s="30">
        <v>19</v>
      </c>
    </row>
    <row r="4" spans="1:13" x14ac:dyDescent="0.3">
      <c r="A4" s="29" t="s">
        <v>49</v>
      </c>
      <c r="B4" s="30">
        <v>1496671.03</v>
      </c>
      <c r="C4" s="30">
        <v>14</v>
      </c>
      <c r="D4" s="30">
        <v>0</v>
      </c>
      <c r="E4" s="30">
        <v>0</v>
      </c>
      <c r="F4" s="30">
        <v>0</v>
      </c>
      <c r="G4" s="30">
        <v>0</v>
      </c>
      <c r="H4" s="30">
        <v>1399765.34</v>
      </c>
      <c r="I4" s="30">
        <v>15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888269.89</v>
      </c>
      <c r="C5" s="30">
        <v>23</v>
      </c>
      <c r="D5" s="30">
        <v>0</v>
      </c>
      <c r="E5" s="30">
        <v>0</v>
      </c>
      <c r="F5" s="30">
        <v>152543.72</v>
      </c>
      <c r="G5" s="30">
        <v>10</v>
      </c>
      <c r="H5" s="30">
        <v>825617.86</v>
      </c>
      <c r="I5" s="30">
        <v>22</v>
      </c>
      <c r="J5" s="30">
        <v>209072.09</v>
      </c>
      <c r="K5" s="30">
        <v>10</v>
      </c>
      <c r="L5" s="30">
        <v>0</v>
      </c>
      <c r="M5" s="30">
        <v>0</v>
      </c>
    </row>
    <row r="6" spans="1:13" x14ac:dyDescent="0.3">
      <c r="A6" s="29" t="s">
        <v>51</v>
      </c>
      <c r="B6" s="30">
        <v>9455437.6099999994</v>
      </c>
      <c r="C6" s="30">
        <v>83</v>
      </c>
      <c r="D6" s="30">
        <v>2025357.59</v>
      </c>
      <c r="E6" s="30">
        <v>19</v>
      </c>
      <c r="F6" s="30">
        <v>1148369.07</v>
      </c>
      <c r="G6" s="30">
        <v>29</v>
      </c>
      <c r="H6" s="30">
        <v>7861278.2800000003</v>
      </c>
      <c r="I6" s="30">
        <v>75</v>
      </c>
      <c r="J6" s="30">
        <v>1228924.72</v>
      </c>
      <c r="K6" s="30">
        <v>22</v>
      </c>
      <c r="L6" s="30">
        <v>912908.02</v>
      </c>
      <c r="M6" s="30">
        <v>26</v>
      </c>
    </row>
    <row r="7" spans="1:13" x14ac:dyDescent="0.3">
      <c r="A7" s="29" t="s">
        <v>52</v>
      </c>
      <c r="B7" s="30">
        <v>5296332.45</v>
      </c>
      <c r="C7" s="30">
        <v>17</v>
      </c>
      <c r="D7" s="30">
        <v>0</v>
      </c>
      <c r="E7" s="30">
        <v>0</v>
      </c>
      <c r="F7" s="30">
        <v>0</v>
      </c>
      <c r="G7" s="30">
        <v>0</v>
      </c>
      <c r="H7" s="30">
        <v>5281775.21</v>
      </c>
      <c r="I7" s="30">
        <v>18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796671.8</v>
      </c>
      <c r="C8" s="30">
        <v>12</v>
      </c>
      <c r="D8" s="30">
        <v>0</v>
      </c>
      <c r="E8" s="30">
        <v>0</v>
      </c>
      <c r="F8" s="30">
        <v>0</v>
      </c>
      <c r="G8" s="30">
        <v>0</v>
      </c>
      <c r="H8" s="30">
        <v>626762.64</v>
      </c>
      <c r="I8" s="30">
        <v>12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1471148.61</v>
      </c>
      <c r="C9" s="30">
        <v>13</v>
      </c>
      <c r="D9" s="30">
        <v>0</v>
      </c>
      <c r="E9" s="30">
        <v>0</v>
      </c>
      <c r="F9" s="30">
        <v>0</v>
      </c>
      <c r="G9" s="30">
        <v>0</v>
      </c>
      <c r="H9" s="30">
        <v>1374366.81</v>
      </c>
      <c r="I9" s="30">
        <v>11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1199931.52</v>
      </c>
      <c r="C10" s="30">
        <v>24</v>
      </c>
      <c r="D10" s="30">
        <v>0</v>
      </c>
      <c r="E10" s="30">
        <v>0</v>
      </c>
      <c r="F10" s="30">
        <v>240472.32000000001</v>
      </c>
      <c r="G10" s="30">
        <v>11</v>
      </c>
      <c r="H10" s="30">
        <v>1141386.55</v>
      </c>
      <c r="I10" s="30">
        <v>24</v>
      </c>
      <c r="J10" s="30">
        <v>0</v>
      </c>
      <c r="K10" s="30">
        <v>0</v>
      </c>
      <c r="L10" s="30">
        <v>227904.14</v>
      </c>
      <c r="M10" s="30">
        <v>12</v>
      </c>
    </row>
    <row r="11" spans="1:13" x14ac:dyDescent="0.3">
      <c r="A11" s="29" t="s">
        <v>56</v>
      </c>
      <c r="B11" s="30">
        <v>11090269.42</v>
      </c>
      <c r="C11" s="30">
        <v>87</v>
      </c>
      <c r="D11" s="30">
        <v>2205639.9500000002</v>
      </c>
      <c r="E11" s="30">
        <v>20</v>
      </c>
      <c r="F11" s="30">
        <v>1275070.92</v>
      </c>
      <c r="G11" s="30">
        <v>36</v>
      </c>
      <c r="H11" s="30">
        <v>10768517.949999999</v>
      </c>
      <c r="I11" s="30">
        <v>83</v>
      </c>
      <c r="J11" s="30">
        <v>1749088.11</v>
      </c>
      <c r="K11" s="30">
        <v>16</v>
      </c>
      <c r="L11" s="30">
        <v>1037361.11</v>
      </c>
      <c r="M11" s="30">
        <v>32</v>
      </c>
    </row>
    <row r="12" spans="1:13" x14ac:dyDescent="0.3">
      <c r="A12" s="29" t="s">
        <v>57</v>
      </c>
      <c r="B12" s="30">
        <v>390582.34</v>
      </c>
      <c r="C12" s="30">
        <v>10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1290884.76</v>
      </c>
      <c r="C13" s="30">
        <v>20</v>
      </c>
      <c r="D13" s="30">
        <v>0</v>
      </c>
      <c r="E13" s="30">
        <v>0</v>
      </c>
      <c r="F13" s="30">
        <v>0</v>
      </c>
      <c r="G13" s="30">
        <v>0</v>
      </c>
      <c r="H13" s="30">
        <v>1081473.1000000001</v>
      </c>
      <c r="I13" s="30">
        <v>15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810966.4</v>
      </c>
      <c r="C14" s="30">
        <v>15</v>
      </c>
      <c r="D14" s="30">
        <v>831740.65</v>
      </c>
      <c r="E14" s="30">
        <v>14</v>
      </c>
      <c r="F14" s="30">
        <v>0</v>
      </c>
      <c r="G14" s="30">
        <v>0</v>
      </c>
      <c r="H14" s="30">
        <v>566591.44999999995</v>
      </c>
      <c r="I14" s="30">
        <v>14</v>
      </c>
      <c r="J14" s="30">
        <v>492906.78</v>
      </c>
      <c r="K14" s="30">
        <v>16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33685840.109999999</v>
      </c>
      <c r="C15" s="30">
        <v>212</v>
      </c>
      <c r="D15" s="30">
        <v>17161644.16</v>
      </c>
      <c r="E15" s="30">
        <v>24</v>
      </c>
      <c r="F15" s="30">
        <v>11454921.33</v>
      </c>
      <c r="G15" s="30">
        <v>109</v>
      </c>
      <c r="H15" s="30">
        <v>27595229.52</v>
      </c>
      <c r="I15" s="30">
        <v>212</v>
      </c>
      <c r="J15" s="30">
        <v>9871289.5600000005</v>
      </c>
      <c r="K15" s="30">
        <v>16</v>
      </c>
      <c r="L15" s="30">
        <v>7938706.4199999999</v>
      </c>
      <c r="M15" s="30">
        <v>99</v>
      </c>
    </row>
    <row r="16" spans="1:13" x14ac:dyDescent="0.3">
      <c r="A16" s="29" t="s">
        <v>61</v>
      </c>
      <c r="B16" s="30">
        <v>1664883.69</v>
      </c>
      <c r="C16" s="30">
        <v>20</v>
      </c>
      <c r="D16" s="30">
        <v>0</v>
      </c>
      <c r="E16" s="30">
        <v>0</v>
      </c>
      <c r="F16" s="30">
        <v>309494.44</v>
      </c>
      <c r="G16" s="30">
        <v>13</v>
      </c>
      <c r="H16" s="30">
        <v>1570636.68</v>
      </c>
      <c r="I16" s="30">
        <v>21</v>
      </c>
      <c r="J16" s="30">
        <v>0</v>
      </c>
      <c r="K16" s="30">
        <v>0</v>
      </c>
      <c r="L16" s="30">
        <v>251960.84</v>
      </c>
      <c r="M16" s="30">
        <v>10</v>
      </c>
    </row>
    <row r="17" spans="1:13" x14ac:dyDescent="0.3">
      <c r="A17" s="29" t="s">
        <v>62</v>
      </c>
      <c r="B17" s="30">
        <v>1874698.15</v>
      </c>
      <c r="C17" s="30">
        <v>21</v>
      </c>
      <c r="D17" s="30">
        <v>0</v>
      </c>
      <c r="E17" s="30">
        <v>0</v>
      </c>
      <c r="F17" s="30">
        <v>0</v>
      </c>
      <c r="G17" s="30">
        <v>0</v>
      </c>
      <c r="H17" s="30">
        <v>1801559.14</v>
      </c>
      <c r="I17" s="30">
        <v>22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463187.38</v>
      </c>
      <c r="I18" s="30">
        <v>10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836770.89</v>
      </c>
      <c r="C19" s="30">
        <v>16</v>
      </c>
      <c r="D19" s="30">
        <v>0</v>
      </c>
      <c r="E19" s="30">
        <v>0</v>
      </c>
      <c r="F19" s="30">
        <v>0</v>
      </c>
      <c r="G19" s="30">
        <v>0</v>
      </c>
      <c r="H19" s="30">
        <v>730618.56</v>
      </c>
      <c r="I19" s="30">
        <v>15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8399438</v>
      </c>
      <c r="C20" s="30">
        <v>52</v>
      </c>
      <c r="D20" s="30">
        <v>3460466.98</v>
      </c>
      <c r="E20" s="30">
        <v>15</v>
      </c>
      <c r="F20" s="30">
        <v>793594.51</v>
      </c>
      <c r="G20" s="30">
        <v>14</v>
      </c>
      <c r="H20" s="30">
        <v>7531525.2699999996</v>
      </c>
      <c r="I20" s="30">
        <v>55</v>
      </c>
      <c r="J20" s="30">
        <v>1874465.03</v>
      </c>
      <c r="K20" s="30">
        <v>14</v>
      </c>
      <c r="L20" s="30">
        <v>631372.02</v>
      </c>
      <c r="M20" s="30">
        <v>16</v>
      </c>
    </row>
    <row r="21" spans="1:13" x14ac:dyDescent="0.3">
      <c r="A21" s="29" t="s">
        <v>66</v>
      </c>
      <c r="B21" s="30">
        <v>628577.4</v>
      </c>
      <c r="C21" s="30">
        <v>11</v>
      </c>
      <c r="D21" s="30">
        <v>52401.65</v>
      </c>
      <c r="E21" s="30">
        <v>10</v>
      </c>
      <c r="F21" s="30">
        <v>0</v>
      </c>
      <c r="G21" s="30">
        <v>0</v>
      </c>
      <c r="H21" s="30">
        <v>613208.19999999995</v>
      </c>
      <c r="I21" s="30">
        <v>13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2903825.07</v>
      </c>
      <c r="C22" s="30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2763584.69</v>
      </c>
      <c r="I22" s="30">
        <v>24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1544610.13</v>
      </c>
      <c r="C23" s="30">
        <v>12</v>
      </c>
      <c r="D23" s="30">
        <v>0</v>
      </c>
      <c r="E23" s="30">
        <v>0</v>
      </c>
      <c r="F23" s="30">
        <v>0</v>
      </c>
      <c r="G23" s="30">
        <v>0</v>
      </c>
      <c r="H23" s="30">
        <v>1339971.94</v>
      </c>
      <c r="I23" s="30">
        <v>11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1174887.74</v>
      </c>
      <c r="C24" s="30">
        <v>22</v>
      </c>
      <c r="D24" s="30">
        <v>503797.84</v>
      </c>
      <c r="E24" s="30">
        <v>18</v>
      </c>
      <c r="F24" s="30">
        <v>454959.78</v>
      </c>
      <c r="G24" s="30">
        <v>15</v>
      </c>
      <c r="H24" s="30">
        <v>952047.24</v>
      </c>
      <c r="I24" s="30">
        <v>22</v>
      </c>
      <c r="J24" s="30">
        <v>243959.37</v>
      </c>
      <c r="K24" s="30">
        <v>17</v>
      </c>
      <c r="L24" s="30">
        <v>339349.64</v>
      </c>
      <c r="M24" s="30">
        <v>13</v>
      </c>
    </row>
    <row r="25" spans="1:13" x14ac:dyDescent="0.3">
      <c r="A25" s="29" t="s">
        <v>70</v>
      </c>
      <c r="B25" s="30">
        <v>1396569.33</v>
      </c>
      <c r="C25" s="30">
        <v>21</v>
      </c>
      <c r="D25" s="30">
        <v>0</v>
      </c>
      <c r="E25" s="30">
        <v>0</v>
      </c>
      <c r="F25" s="30">
        <v>0</v>
      </c>
      <c r="G25" s="30">
        <v>0</v>
      </c>
      <c r="H25" s="30">
        <v>1274776.3700000001</v>
      </c>
      <c r="I25" s="30">
        <v>21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10429033.439999999</v>
      </c>
      <c r="C26" s="30">
        <v>71</v>
      </c>
      <c r="D26" s="30">
        <v>0</v>
      </c>
      <c r="E26" s="30">
        <v>0</v>
      </c>
      <c r="F26" s="30">
        <v>895063.78</v>
      </c>
      <c r="G26" s="30">
        <v>22</v>
      </c>
      <c r="H26" s="30">
        <v>10234857.67</v>
      </c>
      <c r="I26" s="30">
        <v>75</v>
      </c>
      <c r="J26" s="30">
        <v>0</v>
      </c>
      <c r="K26" s="30">
        <v>0</v>
      </c>
      <c r="L26" s="30">
        <v>683868.84</v>
      </c>
      <c r="M26" s="30">
        <v>24</v>
      </c>
    </row>
    <row r="27" spans="1:13" x14ac:dyDescent="0.3">
      <c r="A27" s="29" t="s">
        <v>72</v>
      </c>
      <c r="B27" s="30">
        <v>1685920.9</v>
      </c>
      <c r="C27" s="30">
        <v>17</v>
      </c>
      <c r="D27" s="30">
        <v>0</v>
      </c>
      <c r="E27" s="30">
        <v>0</v>
      </c>
      <c r="F27" s="30">
        <v>0</v>
      </c>
      <c r="G27" s="30">
        <v>0</v>
      </c>
      <c r="H27" s="30">
        <v>1534458.43</v>
      </c>
      <c r="I27" s="30">
        <v>16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996111.34</v>
      </c>
      <c r="C28" s="30">
        <v>11</v>
      </c>
      <c r="D28" s="30">
        <v>0</v>
      </c>
      <c r="E28" s="30">
        <v>0</v>
      </c>
      <c r="F28" s="30">
        <v>0</v>
      </c>
      <c r="G28" s="30">
        <v>0</v>
      </c>
      <c r="H28" s="30">
        <v>1016252.41</v>
      </c>
      <c r="I28" s="30">
        <v>12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962002.69</v>
      </c>
      <c r="C29" s="30">
        <v>17</v>
      </c>
      <c r="D29" s="30">
        <v>0</v>
      </c>
      <c r="E29" s="30">
        <v>0</v>
      </c>
      <c r="F29" s="30">
        <v>0</v>
      </c>
      <c r="G29" s="30">
        <v>0</v>
      </c>
      <c r="H29" s="30">
        <v>892786.33</v>
      </c>
      <c r="I29" s="30">
        <v>18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6268367.1699999999</v>
      </c>
      <c r="C30" s="30">
        <v>51</v>
      </c>
      <c r="D30" s="30">
        <v>4570263.5599999996</v>
      </c>
      <c r="E30" s="30">
        <v>18</v>
      </c>
      <c r="F30" s="30">
        <v>1003381.49</v>
      </c>
      <c r="G30" s="30">
        <v>22</v>
      </c>
      <c r="H30" s="30">
        <v>5696128.1900000004</v>
      </c>
      <c r="I30" s="30">
        <v>49</v>
      </c>
      <c r="J30" s="30">
        <v>2788401.35</v>
      </c>
      <c r="K30" s="30">
        <v>18</v>
      </c>
      <c r="L30" s="30">
        <v>852482.4</v>
      </c>
      <c r="M30" s="30">
        <v>19</v>
      </c>
    </row>
    <row r="31" spans="1:13" x14ac:dyDescent="0.3">
      <c r="A31" s="29" t="s">
        <v>76</v>
      </c>
      <c r="B31" s="30">
        <v>1382395.05</v>
      </c>
      <c r="C31" s="30">
        <v>13</v>
      </c>
      <c r="D31" s="30">
        <v>0</v>
      </c>
      <c r="E31" s="30">
        <v>0</v>
      </c>
      <c r="F31" s="30">
        <v>0</v>
      </c>
      <c r="G31" s="30">
        <v>0</v>
      </c>
      <c r="H31" s="30">
        <v>1218930.8999999999</v>
      </c>
      <c r="I31" s="30">
        <v>11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1674184.81</v>
      </c>
      <c r="C32" s="30">
        <v>13</v>
      </c>
      <c r="D32" s="30">
        <v>0</v>
      </c>
      <c r="E32" s="30">
        <v>0</v>
      </c>
      <c r="F32" s="30">
        <v>0</v>
      </c>
      <c r="G32" s="30">
        <v>0</v>
      </c>
      <c r="H32" s="30">
        <v>1415797.07</v>
      </c>
      <c r="I32" s="30">
        <v>12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579432.80000000005</v>
      </c>
      <c r="C33" s="30">
        <v>11</v>
      </c>
      <c r="D33" s="30">
        <v>0</v>
      </c>
      <c r="E33" s="30">
        <v>0</v>
      </c>
      <c r="F33" s="30">
        <v>0</v>
      </c>
      <c r="G33" s="30">
        <v>0</v>
      </c>
      <c r="H33" s="30">
        <v>530831.94999999995</v>
      </c>
      <c r="I33" s="30">
        <v>11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3">
      <c r="A34" s="29" t="s">
        <v>79</v>
      </c>
      <c r="B34" s="30">
        <v>3403883.12</v>
      </c>
      <c r="C34" s="30">
        <v>39</v>
      </c>
      <c r="D34" s="30">
        <v>2581968.16</v>
      </c>
      <c r="E34" s="30">
        <v>29</v>
      </c>
      <c r="F34" s="30">
        <v>1493535.33</v>
      </c>
      <c r="G34" s="30">
        <v>30</v>
      </c>
      <c r="H34" s="30">
        <v>2596411.7000000002</v>
      </c>
      <c r="I34" s="30">
        <v>37</v>
      </c>
      <c r="J34" s="30">
        <v>1822271.95</v>
      </c>
      <c r="K34" s="30">
        <v>33</v>
      </c>
      <c r="L34" s="30">
        <v>970267</v>
      </c>
      <c r="M34" s="30">
        <v>27</v>
      </c>
    </row>
    <row r="35" spans="1:13" x14ac:dyDescent="0.3">
      <c r="A35" s="29" t="s">
        <v>80</v>
      </c>
      <c r="B35" s="30">
        <v>769398.66</v>
      </c>
      <c r="C35" s="30">
        <v>18</v>
      </c>
      <c r="D35" s="30">
        <v>0</v>
      </c>
      <c r="E35" s="30">
        <v>0</v>
      </c>
      <c r="F35" s="30">
        <v>0</v>
      </c>
      <c r="G35" s="30">
        <v>0</v>
      </c>
      <c r="H35" s="30">
        <v>514548.31</v>
      </c>
      <c r="I35" s="30">
        <v>16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2452523.54</v>
      </c>
      <c r="C36" s="30">
        <v>40</v>
      </c>
      <c r="D36" s="30">
        <v>233724.78</v>
      </c>
      <c r="E36" s="30">
        <v>14</v>
      </c>
      <c r="F36" s="30">
        <v>850845.59</v>
      </c>
      <c r="G36" s="30">
        <v>24</v>
      </c>
      <c r="H36" s="30">
        <v>1913877.49</v>
      </c>
      <c r="I36" s="30">
        <v>36</v>
      </c>
      <c r="J36" s="30">
        <v>280042.49</v>
      </c>
      <c r="K36" s="30">
        <v>19</v>
      </c>
      <c r="L36" s="30">
        <v>464658.63</v>
      </c>
      <c r="M36" s="30">
        <v>18</v>
      </c>
    </row>
    <row r="37" spans="1:13" x14ac:dyDescent="0.3">
      <c r="A37" s="29" t="s">
        <v>82</v>
      </c>
      <c r="B37" s="30">
        <v>3569150.73</v>
      </c>
      <c r="C37" s="30">
        <v>29</v>
      </c>
      <c r="D37" s="30">
        <v>0</v>
      </c>
      <c r="E37" s="30">
        <v>0</v>
      </c>
      <c r="F37" s="30">
        <v>243986.18</v>
      </c>
      <c r="G37" s="30">
        <v>10</v>
      </c>
      <c r="H37" s="30">
        <v>3640086.32</v>
      </c>
      <c r="I37" s="30">
        <v>28</v>
      </c>
      <c r="J37" s="30">
        <v>0</v>
      </c>
      <c r="K37" s="30">
        <v>0</v>
      </c>
      <c r="L37" s="30">
        <v>229614.22</v>
      </c>
      <c r="M37" s="30">
        <v>11</v>
      </c>
    </row>
    <row r="38" spans="1:13" x14ac:dyDescent="0.3">
      <c r="A38" s="29" t="s">
        <v>83</v>
      </c>
      <c r="B38" s="30">
        <v>7431781.5800000001</v>
      </c>
      <c r="C38" s="30">
        <v>64</v>
      </c>
      <c r="D38" s="30">
        <v>5799097.4199999999</v>
      </c>
      <c r="E38" s="30">
        <v>30</v>
      </c>
      <c r="F38" s="30">
        <v>1840292.55</v>
      </c>
      <c r="G38" s="30">
        <v>44</v>
      </c>
      <c r="H38" s="30">
        <v>7090427.6100000003</v>
      </c>
      <c r="I38" s="30">
        <v>63</v>
      </c>
      <c r="J38" s="30">
        <v>4457380.59</v>
      </c>
      <c r="K38" s="30">
        <v>31</v>
      </c>
      <c r="L38" s="30">
        <v>1517038.58</v>
      </c>
      <c r="M38" s="30">
        <v>38</v>
      </c>
    </row>
    <row r="39" spans="1:13" x14ac:dyDescent="0.3">
      <c r="A39" s="29" t="s">
        <v>84</v>
      </c>
      <c r="B39" s="30">
        <v>7524108.6900000004</v>
      </c>
      <c r="C39" s="30">
        <v>54</v>
      </c>
      <c r="D39" s="30">
        <v>2180472.19</v>
      </c>
      <c r="E39" s="30">
        <v>10</v>
      </c>
      <c r="F39" s="30">
        <v>888694.45</v>
      </c>
      <c r="G39" s="30">
        <v>24</v>
      </c>
      <c r="H39" s="30">
        <v>6306460.1299999999</v>
      </c>
      <c r="I39" s="30">
        <v>51</v>
      </c>
      <c r="J39" s="30">
        <v>1565610.12</v>
      </c>
      <c r="K39" s="30">
        <v>12</v>
      </c>
      <c r="L39" s="30">
        <v>587928.28</v>
      </c>
      <c r="M39" s="30">
        <v>21</v>
      </c>
    </row>
    <row r="40" spans="1:13" x14ac:dyDescent="0.3">
      <c r="A40" s="29" t="s">
        <v>85</v>
      </c>
      <c r="B40" s="30">
        <v>3323500.32</v>
      </c>
      <c r="C40" s="30">
        <v>30</v>
      </c>
      <c r="D40" s="30">
        <v>0</v>
      </c>
      <c r="E40" s="30">
        <v>0</v>
      </c>
      <c r="F40" s="30">
        <v>0</v>
      </c>
      <c r="G40" s="30">
        <v>0</v>
      </c>
      <c r="H40" s="30">
        <v>3244810.35</v>
      </c>
      <c r="I40" s="30">
        <v>27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407952.75</v>
      </c>
      <c r="C41" s="30">
        <v>11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6689473.9900000002</v>
      </c>
      <c r="C42" s="30">
        <v>60</v>
      </c>
      <c r="D42" s="30">
        <v>0</v>
      </c>
      <c r="E42" s="30">
        <v>0</v>
      </c>
      <c r="F42" s="30">
        <v>1184636.81</v>
      </c>
      <c r="G42" s="30">
        <v>23</v>
      </c>
      <c r="H42" s="30">
        <v>5283926.87</v>
      </c>
      <c r="I42" s="30">
        <v>53</v>
      </c>
      <c r="J42" s="30">
        <v>0</v>
      </c>
      <c r="K42" s="30">
        <v>0</v>
      </c>
      <c r="L42" s="30">
        <v>867948.36</v>
      </c>
      <c r="M42" s="30">
        <v>22</v>
      </c>
    </row>
    <row r="43" spans="1:13" x14ac:dyDescent="0.3">
      <c r="A43" s="29" t="s">
        <v>88</v>
      </c>
      <c r="B43" s="30">
        <v>4748886.63</v>
      </c>
      <c r="C43" s="30">
        <v>35</v>
      </c>
      <c r="D43" s="30">
        <v>0</v>
      </c>
      <c r="E43" s="30">
        <v>0</v>
      </c>
      <c r="F43" s="30">
        <v>403423.08</v>
      </c>
      <c r="G43" s="30">
        <v>12</v>
      </c>
      <c r="H43" s="30">
        <v>4429485.8</v>
      </c>
      <c r="I43" s="30">
        <v>34</v>
      </c>
      <c r="J43" s="30">
        <v>0</v>
      </c>
      <c r="K43" s="30">
        <v>0</v>
      </c>
      <c r="L43" s="30">
        <v>301997.8</v>
      </c>
      <c r="M43" s="30">
        <v>11</v>
      </c>
    </row>
    <row r="44" spans="1:13" x14ac:dyDescent="0.3">
      <c r="A44" s="29" t="s">
        <v>89</v>
      </c>
      <c r="B44" s="30">
        <v>3911612.39</v>
      </c>
      <c r="C44" s="30">
        <v>32</v>
      </c>
      <c r="D44" s="30">
        <v>0</v>
      </c>
      <c r="E44" s="30">
        <v>0</v>
      </c>
      <c r="F44" s="30">
        <v>612461.44999999995</v>
      </c>
      <c r="G44" s="30">
        <v>15</v>
      </c>
      <c r="H44" s="30">
        <v>3585591.58</v>
      </c>
      <c r="I44" s="30">
        <v>34</v>
      </c>
      <c r="J44" s="30">
        <v>0</v>
      </c>
      <c r="K44" s="30">
        <v>0</v>
      </c>
      <c r="L44" s="30">
        <v>531906.49</v>
      </c>
      <c r="M44" s="30">
        <v>15</v>
      </c>
    </row>
    <row r="45" spans="1:13" x14ac:dyDescent="0.3">
      <c r="A45" s="29" t="s">
        <v>90</v>
      </c>
      <c r="B45" s="30">
        <v>0</v>
      </c>
      <c r="C45" s="30">
        <v>0</v>
      </c>
      <c r="D45" s="30">
        <v>418374.97</v>
      </c>
      <c r="E45" s="30">
        <v>13</v>
      </c>
      <c r="F45" s="30">
        <v>0</v>
      </c>
      <c r="G45" s="30">
        <v>0</v>
      </c>
      <c r="H45" s="30">
        <v>0</v>
      </c>
      <c r="I45" s="30">
        <v>0</v>
      </c>
      <c r="J45" s="30">
        <v>308047.64</v>
      </c>
      <c r="K45" s="30">
        <v>15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867191.81</v>
      </c>
      <c r="C46" s="30">
        <v>20</v>
      </c>
      <c r="D46" s="30">
        <v>0</v>
      </c>
      <c r="E46" s="30">
        <v>0</v>
      </c>
      <c r="F46" s="30">
        <v>0</v>
      </c>
      <c r="G46" s="30">
        <v>0</v>
      </c>
      <c r="H46" s="30">
        <v>793546.09</v>
      </c>
      <c r="I46" s="30">
        <v>21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555071.27</v>
      </c>
      <c r="C47" s="30">
        <v>11</v>
      </c>
      <c r="D47" s="30">
        <v>0</v>
      </c>
      <c r="E47" s="30">
        <v>0</v>
      </c>
      <c r="F47" s="30">
        <v>0</v>
      </c>
      <c r="G47" s="30">
        <v>0</v>
      </c>
      <c r="H47" s="30">
        <v>569987.35</v>
      </c>
      <c r="I47" s="30">
        <v>15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2176156.4700000002</v>
      </c>
      <c r="C48" s="30">
        <v>24</v>
      </c>
      <c r="D48" s="30">
        <v>0</v>
      </c>
      <c r="E48" s="30">
        <v>0</v>
      </c>
      <c r="F48" s="30">
        <v>106038.68</v>
      </c>
      <c r="G48" s="30">
        <v>11</v>
      </c>
      <c r="H48" s="30">
        <v>2049293.32</v>
      </c>
      <c r="I48" s="30">
        <v>24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1053432.27</v>
      </c>
      <c r="C49" s="30">
        <v>13</v>
      </c>
      <c r="D49" s="30">
        <v>0</v>
      </c>
      <c r="E49" s="30">
        <v>0</v>
      </c>
      <c r="F49" s="30">
        <v>0</v>
      </c>
      <c r="G49" s="30">
        <v>0</v>
      </c>
      <c r="H49" s="30">
        <v>1035509.34</v>
      </c>
      <c r="I49" s="30">
        <v>10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1759971.73</v>
      </c>
      <c r="C50" s="30">
        <v>33</v>
      </c>
      <c r="D50" s="30">
        <v>0</v>
      </c>
      <c r="E50" s="30">
        <v>0</v>
      </c>
      <c r="F50" s="30">
        <v>237692.55</v>
      </c>
      <c r="G50" s="30">
        <v>12</v>
      </c>
      <c r="H50" s="30">
        <v>1544013.53</v>
      </c>
      <c r="I50" s="30">
        <v>31</v>
      </c>
      <c r="J50" s="30">
        <v>0</v>
      </c>
      <c r="K50" s="30">
        <v>0</v>
      </c>
      <c r="L50" s="30">
        <v>185803.06</v>
      </c>
      <c r="M50" s="30">
        <v>10</v>
      </c>
    </row>
    <row r="51" spans="1:13" x14ac:dyDescent="0.3">
      <c r="A51" s="29" t="s">
        <v>96</v>
      </c>
      <c r="B51" s="30">
        <v>793109.8</v>
      </c>
      <c r="C51" s="30">
        <v>10</v>
      </c>
      <c r="D51" s="30">
        <v>0</v>
      </c>
      <c r="E51" s="30">
        <v>0</v>
      </c>
      <c r="F51" s="30">
        <v>0</v>
      </c>
      <c r="G51" s="30">
        <v>0</v>
      </c>
      <c r="H51" s="30">
        <v>648230.05000000005</v>
      </c>
      <c r="I51" s="30">
        <v>10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11708021.43</v>
      </c>
      <c r="C52" s="30">
        <v>80</v>
      </c>
      <c r="D52" s="30">
        <v>1040179.28</v>
      </c>
      <c r="E52" s="30">
        <v>11</v>
      </c>
      <c r="F52" s="30">
        <v>1176353.98</v>
      </c>
      <c r="G52" s="30">
        <v>29</v>
      </c>
      <c r="H52" s="30">
        <v>12159115.02</v>
      </c>
      <c r="I52" s="30">
        <v>82</v>
      </c>
      <c r="J52" s="30">
        <v>403538.28</v>
      </c>
      <c r="K52" s="30">
        <v>12</v>
      </c>
      <c r="L52" s="30">
        <v>1154267.6499999999</v>
      </c>
      <c r="M52" s="30">
        <v>28</v>
      </c>
    </row>
    <row r="53" spans="1:13" x14ac:dyDescent="0.3">
      <c r="A53" s="29" t="s">
        <v>98</v>
      </c>
      <c r="B53" s="30">
        <v>3789473.15</v>
      </c>
      <c r="C53" s="30">
        <v>13</v>
      </c>
      <c r="D53" s="30">
        <v>0</v>
      </c>
      <c r="E53" s="30">
        <v>0</v>
      </c>
      <c r="F53" s="30">
        <v>0</v>
      </c>
      <c r="G53" s="30">
        <v>0</v>
      </c>
      <c r="H53" s="30">
        <v>3541621.41</v>
      </c>
      <c r="I53" s="30">
        <v>14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3">
      <c r="A54" s="29" t="s">
        <v>99</v>
      </c>
      <c r="B54" s="30">
        <v>2741500.18</v>
      </c>
      <c r="C54" s="30">
        <v>29</v>
      </c>
      <c r="D54" s="30">
        <v>0</v>
      </c>
      <c r="E54" s="30">
        <v>0</v>
      </c>
      <c r="F54" s="30">
        <v>465943.74</v>
      </c>
      <c r="G54" s="30">
        <v>15</v>
      </c>
      <c r="H54" s="30">
        <v>2521679.7000000002</v>
      </c>
      <c r="I54" s="30">
        <v>28</v>
      </c>
      <c r="J54" s="30">
        <v>160404.85</v>
      </c>
      <c r="K54" s="30">
        <v>10</v>
      </c>
      <c r="L54" s="30">
        <v>320914.78000000003</v>
      </c>
      <c r="M54" s="30">
        <v>14</v>
      </c>
    </row>
    <row r="55" spans="1:13" x14ac:dyDescent="0.3">
      <c r="A55" s="29" t="s">
        <v>100</v>
      </c>
      <c r="B55" s="30">
        <v>22515506.98</v>
      </c>
      <c r="C55" s="30">
        <v>95</v>
      </c>
      <c r="D55" s="30">
        <v>10196144.34</v>
      </c>
      <c r="E55" s="30">
        <v>15</v>
      </c>
      <c r="F55" s="30">
        <v>2494661.98</v>
      </c>
      <c r="G55" s="30">
        <v>33</v>
      </c>
      <c r="H55" s="30">
        <v>21061087.129999999</v>
      </c>
      <c r="I55" s="30">
        <v>95</v>
      </c>
      <c r="J55" s="30">
        <v>5726152.9800000004</v>
      </c>
      <c r="K55" s="30">
        <v>16</v>
      </c>
      <c r="L55" s="30">
        <v>1534060.93</v>
      </c>
      <c r="M55" s="30">
        <v>33</v>
      </c>
    </row>
    <row r="56" spans="1:13" x14ac:dyDescent="0.3">
      <c r="A56" s="29" t="s">
        <v>101</v>
      </c>
      <c r="B56" s="30">
        <v>1170647.3999999999</v>
      </c>
      <c r="C56" s="30">
        <v>15</v>
      </c>
      <c r="D56" s="30">
        <v>148645.81</v>
      </c>
      <c r="E56" s="30">
        <v>12</v>
      </c>
      <c r="F56" s="30">
        <v>0</v>
      </c>
      <c r="G56" s="30">
        <v>0</v>
      </c>
      <c r="H56" s="30">
        <v>962307.76</v>
      </c>
      <c r="I56" s="30">
        <v>15</v>
      </c>
      <c r="J56" s="30">
        <v>139852.64000000001</v>
      </c>
      <c r="K56" s="30">
        <v>13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3811600.19</v>
      </c>
      <c r="C57" s="30">
        <v>33</v>
      </c>
      <c r="D57" s="30">
        <v>0</v>
      </c>
      <c r="E57" s="30">
        <v>0</v>
      </c>
      <c r="F57" s="30">
        <v>0</v>
      </c>
      <c r="G57" s="30">
        <v>0</v>
      </c>
      <c r="H57" s="30">
        <v>3907631.04</v>
      </c>
      <c r="I57" s="30">
        <v>36</v>
      </c>
      <c r="J57" s="30">
        <v>0</v>
      </c>
      <c r="K57" s="30">
        <v>0</v>
      </c>
      <c r="L57" s="30">
        <v>217924.75</v>
      </c>
      <c r="M57" s="30">
        <v>11</v>
      </c>
    </row>
    <row r="58" spans="1:13" x14ac:dyDescent="0.3">
      <c r="A58" s="29" t="s">
        <v>103</v>
      </c>
      <c r="B58" s="30">
        <v>6184953.3099999996</v>
      </c>
      <c r="C58" s="30">
        <v>40</v>
      </c>
      <c r="D58" s="30">
        <v>0</v>
      </c>
      <c r="E58" s="30">
        <v>0</v>
      </c>
      <c r="F58" s="30">
        <v>631484.29</v>
      </c>
      <c r="G58" s="30">
        <v>12</v>
      </c>
      <c r="H58" s="30">
        <v>5759986.9100000001</v>
      </c>
      <c r="I58" s="30">
        <v>37</v>
      </c>
      <c r="J58" s="30">
        <v>0</v>
      </c>
      <c r="K58" s="30">
        <v>0</v>
      </c>
      <c r="L58" s="30">
        <v>439328.35</v>
      </c>
      <c r="M58" s="30">
        <v>12</v>
      </c>
    </row>
    <row r="59" spans="1:13" x14ac:dyDescent="0.3">
      <c r="A59" s="29" t="s">
        <v>104</v>
      </c>
      <c r="B59" s="30">
        <v>3176608.66</v>
      </c>
      <c r="C59" s="30">
        <v>19</v>
      </c>
      <c r="D59" s="30">
        <v>0</v>
      </c>
      <c r="E59" s="30">
        <v>0</v>
      </c>
      <c r="F59" s="30">
        <v>0</v>
      </c>
      <c r="G59" s="30">
        <v>0</v>
      </c>
      <c r="H59" s="30">
        <v>3164302.22</v>
      </c>
      <c r="I59" s="30">
        <v>20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4139497.53</v>
      </c>
      <c r="C60" s="30">
        <v>54</v>
      </c>
      <c r="D60" s="30">
        <v>0</v>
      </c>
      <c r="E60" s="30">
        <v>0</v>
      </c>
      <c r="F60" s="30">
        <v>297321.8</v>
      </c>
      <c r="G60" s="30">
        <v>19</v>
      </c>
      <c r="H60" s="30">
        <v>3649891.04</v>
      </c>
      <c r="I60" s="30">
        <v>47</v>
      </c>
      <c r="J60" s="30">
        <v>0</v>
      </c>
      <c r="K60" s="30">
        <v>0</v>
      </c>
      <c r="L60" s="30">
        <v>190151.52</v>
      </c>
      <c r="M60" s="30">
        <v>18</v>
      </c>
    </row>
    <row r="61" spans="1:13" x14ac:dyDescent="0.3">
      <c r="A61" s="29" t="s">
        <v>106</v>
      </c>
      <c r="B61" s="30">
        <v>11178719.210000001</v>
      </c>
      <c r="C61" s="30">
        <v>73</v>
      </c>
      <c r="D61" s="30">
        <v>10745724.699999999</v>
      </c>
      <c r="E61" s="30">
        <v>65</v>
      </c>
      <c r="F61" s="30">
        <v>3550495.37</v>
      </c>
      <c r="G61" s="30">
        <v>48</v>
      </c>
      <c r="H61" s="30">
        <v>9086107.0299999993</v>
      </c>
      <c r="I61" s="30">
        <v>68</v>
      </c>
      <c r="J61" s="30">
        <v>7798318.8399999999</v>
      </c>
      <c r="K61" s="30">
        <v>69</v>
      </c>
      <c r="L61" s="30">
        <v>2849692.25</v>
      </c>
      <c r="M61" s="30">
        <v>43</v>
      </c>
    </row>
    <row r="62" spans="1:13" x14ac:dyDescent="0.3">
      <c r="A62" s="29" t="s">
        <v>107</v>
      </c>
      <c r="B62" s="30">
        <v>1973178.36</v>
      </c>
      <c r="C62" s="30">
        <v>17</v>
      </c>
      <c r="D62" s="30">
        <v>0</v>
      </c>
      <c r="E62" s="30">
        <v>0</v>
      </c>
      <c r="F62" s="30">
        <v>0</v>
      </c>
      <c r="G62" s="30">
        <v>0</v>
      </c>
      <c r="H62" s="30">
        <v>1793017.4</v>
      </c>
      <c r="I62" s="30">
        <v>17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108</v>
      </c>
      <c r="B63" s="30">
        <v>1576943.94</v>
      </c>
      <c r="C63" s="30">
        <v>19</v>
      </c>
      <c r="D63" s="30">
        <v>0</v>
      </c>
      <c r="E63" s="30">
        <v>0</v>
      </c>
      <c r="F63" s="30">
        <v>212663.1</v>
      </c>
      <c r="G63" s="30">
        <v>11</v>
      </c>
      <c r="H63" s="30">
        <v>1285232.92</v>
      </c>
      <c r="I63" s="30">
        <v>22</v>
      </c>
      <c r="J63" s="30">
        <v>0</v>
      </c>
      <c r="K63" s="30">
        <v>0</v>
      </c>
      <c r="L63" s="30">
        <v>129516.81</v>
      </c>
      <c r="M63" s="30">
        <v>10</v>
      </c>
    </row>
    <row r="64" spans="1:13" x14ac:dyDescent="0.3">
      <c r="A64" s="29" t="s">
        <v>109</v>
      </c>
      <c r="B64" s="30">
        <v>2450582.13</v>
      </c>
      <c r="C64" s="30">
        <v>36</v>
      </c>
      <c r="D64" s="30">
        <v>657013.29</v>
      </c>
      <c r="E64" s="30">
        <v>18</v>
      </c>
      <c r="F64" s="30">
        <v>681049.75</v>
      </c>
      <c r="G64" s="30">
        <v>21</v>
      </c>
      <c r="H64" s="30">
        <v>1839121.23</v>
      </c>
      <c r="I64" s="30">
        <v>34</v>
      </c>
      <c r="J64" s="30">
        <v>354547.86</v>
      </c>
      <c r="K64" s="30">
        <v>16</v>
      </c>
      <c r="L64" s="30">
        <v>370735.02</v>
      </c>
      <c r="M64" s="30">
        <v>19</v>
      </c>
    </row>
    <row r="65" spans="1:13" x14ac:dyDescent="0.3">
      <c r="A65" s="29" t="s">
        <v>110</v>
      </c>
      <c r="B65" s="30">
        <v>504978.02</v>
      </c>
      <c r="C65" s="30">
        <v>11</v>
      </c>
      <c r="D65" s="30">
        <v>0</v>
      </c>
      <c r="E65" s="30">
        <v>0</v>
      </c>
      <c r="F65" s="30">
        <v>0</v>
      </c>
      <c r="G65" s="30">
        <v>0</v>
      </c>
      <c r="H65" s="30">
        <v>469920.08</v>
      </c>
      <c r="I65" s="30">
        <v>10</v>
      </c>
      <c r="J65" s="30">
        <v>0</v>
      </c>
      <c r="K65" s="30">
        <v>0</v>
      </c>
      <c r="L65" s="30">
        <v>0</v>
      </c>
      <c r="M65" s="30">
        <v>0</v>
      </c>
    </row>
    <row r="66" spans="1:13" x14ac:dyDescent="0.3">
      <c r="A66" s="29" t="s">
        <v>111</v>
      </c>
      <c r="B66" s="30">
        <v>810779.97</v>
      </c>
      <c r="C66" s="30">
        <v>15</v>
      </c>
      <c r="D66" s="30">
        <v>0</v>
      </c>
      <c r="E66" s="30">
        <v>0</v>
      </c>
      <c r="F66" s="30">
        <v>0</v>
      </c>
      <c r="G66" s="30">
        <v>0</v>
      </c>
      <c r="H66" s="30">
        <v>760018.14</v>
      </c>
      <c r="I66" s="30">
        <v>14</v>
      </c>
      <c r="J66" s="30">
        <v>609315.29</v>
      </c>
      <c r="K66" s="30">
        <v>10</v>
      </c>
      <c r="L66" s="30">
        <v>0</v>
      </c>
      <c r="M66" s="30">
        <v>0</v>
      </c>
    </row>
    <row r="67" spans="1:13" x14ac:dyDescent="0.3">
      <c r="A67" s="29" t="s">
        <v>112</v>
      </c>
      <c r="B67" s="30">
        <v>4249183.25</v>
      </c>
      <c r="C67" s="30">
        <v>44</v>
      </c>
      <c r="D67" s="30">
        <v>2079596.73</v>
      </c>
      <c r="E67" s="30">
        <v>13</v>
      </c>
      <c r="F67" s="30">
        <v>1004280.11</v>
      </c>
      <c r="G67" s="30">
        <v>17</v>
      </c>
      <c r="H67" s="30">
        <v>3381921.04</v>
      </c>
      <c r="I67" s="30">
        <v>42</v>
      </c>
      <c r="J67" s="30">
        <v>1237954.44</v>
      </c>
      <c r="K67" s="30">
        <v>10</v>
      </c>
      <c r="L67" s="30">
        <v>651564.17000000004</v>
      </c>
      <c r="M67" s="30">
        <v>15</v>
      </c>
    </row>
    <row r="68" spans="1:13" x14ac:dyDescent="0.3">
      <c r="A68" s="29" t="s">
        <v>113</v>
      </c>
      <c r="B68" s="30">
        <v>741615.26</v>
      </c>
      <c r="C68" s="30">
        <v>10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</row>
    <row r="69" spans="1:13" x14ac:dyDescent="0.3">
      <c r="A69" s="29" t="s">
        <v>114</v>
      </c>
      <c r="B69" s="30">
        <v>523810.28</v>
      </c>
      <c r="C69" s="30">
        <v>10</v>
      </c>
      <c r="D69" s="30">
        <v>0</v>
      </c>
      <c r="E69" s="30">
        <v>0</v>
      </c>
      <c r="F69" s="30">
        <v>0</v>
      </c>
      <c r="G69" s="30">
        <v>0</v>
      </c>
      <c r="H69" s="30">
        <v>508721.11</v>
      </c>
      <c r="I69" s="30">
        <v>11</v>
      </c>
      <c r="J69" s="30">
        <v>0</v>
      </c>
      <c r="K69" s="30">
        <v>0</v>
      </c>
      <c r="L69" s="30">
        <v>0</v>
      </c>
      <c r="M69" s="30">
        <v>0</v>
      </c>
    </row>
    <row r="70" spans="1:13" x14ac:dyDescent="0.3">
      <c r="A70" s="29" t="s">
        <v>115</v>
      </c>
      <c r="B70" s="30">
        <v>10812443.09</v>
      </c>
      <c r="C70" s="30">
        <v>55</v>
      </c>
      <c r="D70" s="30">
        <v>0</v>
      </c>
      <c r="E70" s="30">
        <v>0</v>
      </c>
      <c r="F70" s="30">
        <v>911708.05</v>
      </c>
      <c r="G70" s="30">
        <v>22</v>
      </c>
      <c r="H70" s="30">
        <v>9375223.2599999998</v>
      </c>
      <c r="I70" s="30">
        <v>53</v>
      </c>
      <c r="J70" s="30">
        <v>0</v>
      </c>
      <c r="K70" s="30">
        <v>0</v>
      </c>
      <c r="L70" s="30">
        <v>794217.58</v>
      </c>
      <c r="M70" s="30">
        <v>20</v>
      </c>
    </row>
    <row r="71" spans="1:13" x14ac:dyDescent="0.3">
      <c r="A71" s="29" t="s">
        <v>116</v>
      </c>
      <c r="B71" s="30">
        <v>1857318.61</v>
      </c>
      <c r="C71" s="30">
        <v>32</v>
      </c>
      <c r="D71" s="30">
        <v>284171.5</v>
      </c>
      <c r="E71" s="30">
        <v>13</v>
      </c>
      <c r="F71" s="30">
        <v>265069.57</v>
      </c>
      <c r="G71" s="30">
        <v>16</v>
      </c>
      <c r="H71" s="30">
        <v>1550599.57</v>
      </c>
      <c r="I71" s="30">
        <v>28</v>
      </c>
      <c r="J71" s="30">
        <v>176502.43</v>
      </c>
      <c r="K71" s="30">
        <v>12</v>
      </c>
      <c r="L71" s="30">
        <v>197831.09</v>
      </c>
      <c r="M71" s="30">
        <v>16</v>
      </c>
    </row>
    <row r="72" spans="1:13" x14ac:dyDescent="0.3">
      <c r="A72" s="29" t="s">
        <v>117</v>
      </c>
      <c r="B72" s="30">
        <v>1415764.07</v>
      </c>
      <c r="C72" s="30">
        <v>14</v>
      </c>
      <c r="D72" s="30">
        <v>0</v>
      </c>
      <c r="E72" s="30">
        <v>0</v>
      </c>
      <c r="F72" s="30">
        <v>0</v>
      </c>
      <c r="G72" s="30">
        <v>0</v>
      </c>
      <c r="H72" s="30">
        <v>1226209.57</v>
      </c>
      <c r="I72" s="30">
        <v>12</v>
      </c>
      <c r="J72" s="30">
        <v>0</v>
      </c>
      <c r="K72" s="30">
        <v>0</v>
      </c>
      <c r="L72" s="30">
        <v>0</v>
      </c>
      <c r="M72" s="30">
        <v>0</v>
      </c>
    </row>
    <row r="73" spans="1:13" x14ac:dyDescent="0.3">
      <c r="A73" s="29" t="s">
        <v>118</v>
      </c>
      <c r="B73" s="30">
        <v>3833890.72</v>
      </c>
      <c r="C73" s="30">
        <v>37</v>
      </c>
      <c r="D73" s="30">
        <v>0</v>
      </c>
      <c r="E73" s="30">
        <v>0</v>
      </c>
      <c r="F73" s="30">
        <v>1510704.67</v>
      </c>
      <c r="G73" s="30">
        <v>18</v>
      </c>
      <c r="H73" s="30">
        <v>2986369.59</v>
      </c>
      <c r="I73" s="30">
        <v>32</v>
      </c>
      <c r="J73" s="30">
        <v>0</v>
      </c>
      <c r="K73" s="30">
        <v>0</v>
      </c>
      <c r="L73" s="30">
        <v>1084288.95</v>
      </c>
      <c r="M73" s="30">
        <v>16</v>
      </c>
    </row>
    <row r="74" spans="1:13" x14ac:dyDescent="0.3">
      <c r="A74" s="29" t="s">
        <v>119</v>
      </c>
      <c r="B74" s="30">
        <v>4088515.23</v>
      </c>
      <c r="C74" s="30">
        <v>28</v>
      </c>
      <c r="D74" s="30">
        <v>5140791.72</v>
      </c>
      <c r="E74" s="30">
        <v>20</v>
      </c>
      <c r="F74" s="30">
        <v>1003092.18</v>
      </c>
      <c r="G74" s="30">
        <v>13</v>
      </c>
      <c r="H74" s="30">
        <v>3420449.93</v>
      </c>
      <c r="I74" s="30">
        <v>27</v>
      </c>
      <c r="J74" s="30">
        <v>3871644.07</v>
      </c>
      <c r="K74" s="30">
        <v>20</v>
      </c>
      <c r="L74" s="30">
        <v>870854.89</v>
      </c>
      <c r="M74" s="30">
        <v>15</v>
      </c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120</v>
      </c>
      <c r="B2">
        <v>13459538.050000001</v>
      </c>
      <c r="C2" s="2">
        <v>145</v>
      </c>
      <c r="D2">
        <v>4156680.39</v>
      </c>
      <c r="E2" s="2">
        <v>52</v>
      </c>
      <c r="F2">
        <v>1821529.27</v>
      </c>
      <c r="G2" s="2">
        <v>57</v>
      </c>
      <c r="H2">
        <v>11374303.82</v>
      </c>
      <c r="I2" s="2">
        <v>138</v>
      </c>
      <c r="J2">
        <v>3397731.56</v>
      </c>
      <c r="K2" s="2">
        <v>56</v>
      </c>
      <c r="L2">
        <v>1277145.53</v>
      </c>
      <c r="M2" s="28">
        <v>50</v>
      </c>
    </row>
    <row r="3" spans="1:13" x14ac:dyDescent="0.3">
      <c r="A3" t="s">
        <v>121</v>
      </c>
      <c r="B3">
        <v>20003362.120000001</v>
      </c>
      <c r="C3" s="2">
        <v>197</v>
      </c>
      <c r="D3">
        <v>8817682.25</v>
      </c>
      <c r="E3" s="2">
        <v>88</v>
      </c>
      <c r="F3">
        <v>3635270.94</v>
      </c>
      <c r="G3" s="2">
        <v>95</v>
      </c>
      <c r="H3">
        <v>17655960.449999999</v>
      </c>
      <c r="I3" s="2">
        <v>190</v>
      </c>
      <c r="J3">
        <v>6537446.9800000004</v>
      </c>
      <c r="K3" s="2">
        <v>88</v>
      </c>
      <c r="L3">
        <v>2985950.96</v>
      </c>
      <c r="M3" s="28">
        <v>86</v>
      </c>
    </row>
    <row r="4" spans="1:13" x14ac:dyDescent="0.3">
      <c r="A4" t="s">
        <v>122</v>
      </c>
      <c r="B4">
        <v>10796438.41</v>
      </c>
      <c r="C4" s="2">
        <v>141</v>
      </c>
      <c r="D4">
        <v>2160392.14</v>
      </c>
      <c r="E4" s="2">
        <v>48</v>
      </c>
      <c r="F4">
        <v>1190599.6499999999</v>
      </c>
      <c r="G4" s="2">
        <v>48</v>
      </c>
      <c r="H4">
        <v>10169111.970000001</v>
      </c>
      <c r="I4" s="2">
        <v>135</v>
      </c>
      <c r="J4">
        <v>1654716.44</v>
      </c>
      <c r="K4" s="2">
        <v>51</v>
      </c>
      <c r="L4">
        <v>974087.53</v>
      </c>
      <c r="M4" s="28">
        <v>48</v>
      </c>
    </row>
    <row r="5" spans="1:13" x14ac:dyDescent="0.3">
      <c r="A5" t="s">
        <v>123</v>
      </c>
      <c r="B5">
        <v>100874012.93000001</v>
      </c>
      <c r="C5" s="2">
        <v>637</v>
      </c>
      <c r="D5">
        <v>36786016.780000001</v>
      </c>
      <c r="E5" s="2">
        <v>91</v>
      </c>
      <c r="F5">
        <v>19503847.399999999</v>
      </c>
      <c r="G5" s="2">
        <v>263</v>
      </c>
      <c r="H5">
        <v>88991858.579999998</v>
      </c>
      <c r="I5" s="2">
        <v>631</v>
      </c>
      <c r="J5">
        <v>21329571.620000001</v>
      </c>
      <c r="K5" s="2">
        <v>83</v>
      </c>
      <c r="L5">
        <v>13927150.82</v>
      </c>
      <c r="M5" s="28">
        <v>254</v>
      </c>
    </row>
    <row r="6" spans="1:13" x14ac:dyDescent="0.3">
      <c r="A6" t="s">
        <v>124</v>
      </c>
      <c r="B6">
        <v>934759.18</v>
      </c>
      <c r="C6" s="2">
        <v>22</v>
      </c>
      <c r="D6">
        <v>0</v>
      </c>
      <c r="E6" s="2">
        <v>0</v>
      </c>
      <c r="F6">
        <v>247142.13</v>
      </c>
      <c r="G6" s="2">
        <v>12</v>
      </c>
      <c r="H6">
        <v>824967.17</v>
      </c>
      <c r="I6" s="2">
        <v>19</v>
      </c>
      <c r="J6">
        <v>0</v>
      </c>
      <c r="K6" s="2">
        <v>0</v>
      </c>
      <c r="L6">
        <v>147715.57</v>
      </c>
      <c r="M6" s="28">
        <v>12</v>
      </c>
    </row>
    <row r="7" spans="1:13" x14ac:dyDescent="0.3">
      <c r="A7" t="s">
        <v>125</v>
      </c>
      <c r="B7">
        <v>15078477.5</v>
      </c>
      <c r="C7" s="2">
        <v>148</v>
      </c>
      <c r="D7">
        <v>3775691.32</v>
      </c>
      <c r="E7" s="2">
        <v>31</v>
      </c>
      <c r="F7">
        <v>1422202.5</v>
      </c>
      <c r="G7" s="2">
        <v>45</v>
      </c>
      <c r="H7">
        <v>14432913.92</v>
      </c>
      <c r="I7" s="2">
        <v>146</v>
      </c>
      <c r="J7">
        <v>3047367.6</v>
      </c>
      <c r="K7" s="2">
        <v>34</v>
      </c>
      <c r="L7">
        <v>1120847.82</v>
      </c>
      <c r="M7" s="28">
        <v>43</v>
      </c>
    </row>
    <row r="8" spans="1:13" x14ac:dyDescent="0.3">
      <c r="A8" t="s">
        <v>126</v>
      </c>
      <c r="B8">
        <v>1958496.84</v>
      </c>
      <c r="C8" s="2">
        <v>33</v>
      </c>
      <c r="D8">
        <v>699468.19</v>
      </c>
      <c r="E8" s="2">
        <v>40</v>
      </c>
      <c r="F8">
        <v>395026.97</v>
      </c>
      <c r="G8" s="2">
        <v>15</v>
      </c>
      <c r="H8">
        <v>1722700.89</v>
      </c>
      <c r="I8" s="2">
        <v>32</v>
      </c>
      <c r="J8">
        <v>597462.28</v>
      </c>
      <c r="K8" s="2">
        <v>47</v>
      </c>
      <c r="L8">
        <v>334800.86</v>
      </c>
      <c r="M8" s="28">
        <v>14</v>
      </c>
    </row>
    <row r="9" spans="1:13" x14ac:dyDescent="0.3">
      <c r="A9" t="s">
        <v>127</v>
      </c>
      <c r="B9">
        <v>18677791.93</v>
      </c>
      <c r="C9" s="2">
        <v>150</v>
      </c>
      <c r="D9">
        <v>11620486.9</v>
      </c>
      <c r="E9" s="2">
        <v>82</v>
      </c>
      <c r="F9">
        <v>4448258.3099999996</v>
      </c>
      <c r="G9" s="2">
        <v>80</v>
      </c>
      <c r="H9">
        <v>16005627</v>
      </c>
      <c r="I9" s="2">
        <v>145</v>
      </c>
      <c r="J9">
        <v>8511800.4600000009</v>
      </c>
      <c r="K9" s="2">
        <v>92</v>
      </c>
      <c r="L9">
        <v>3518858.76</v>
      </c>
      <c r="M9" s="28">
        <v>69</v>
      </c>
    </row>
    <row r="10" spans="1:13" x14ac:dyDescent="0.3">
      <c r="A10" t="s">
        <v>128</v>
      </c>
      <c r="B10">
        <v>5953663.8700000001</v>
      </c>
      <c r="C10" s="2">
        <v>79</v>
      </c>
      <c r="D10">
        <v>1148239.1000000001</v>
      </c>
      <c r="E10" s="2">
        <v>24</v>
      </c>
      <c r="F10">
        <v>657060.48</v>
      </c>
      <c r="G10" s="2">
        <v>27</v>
      </c>
      <c r="H10">
        <v>5317795.51</v>
      </c>
      <c r="I10" s="2">
        <v>76</v>
      </c>
      <c r="J10">
        <v>704676.95</v>
      </c>
      <c r="K10" s="2">
        <v>25</v>
      </c>
      <c r="L10">
        <v>421803.21</v>
      </c>
      <c r="M10" s="28">
        <v>18</v>
      </c>
    </row>
    <row r="11" spans="1:13" x14ac:dyDescent="0.3">
      <c r="A11" t="s">
        <v>129</v>
      </c>
      <c r="B11">
        <v>10034787.68</v>
      </c>
      <c r="C11" s="2">
        <v>132</v>
      </c>
      <c r="D11">
        <v>1399125.1</v>
      </c>
      <c r="E11" s="2">
        <v>51</v>
      </c>
      <c r="F11">
        <v>1387619.34</v>
      </c>
      <c r="G11" s="2">
        <v>43</v>
      </c>
      <c r="H11">
        <v>9297953.6400000006</v>
      </c>
      <c r="I11" s="2">
        <v>135</v>
      </c>
      <c r="J11">
        <v>1094907.0900000001</v>
      </c>
      <c r="K11" s="2">
        <v>52</v>
      </c>
      <c r="L11">
        <v>1066347.1100000001</v>
      </c>
      <c r="M11" s="28">
        <v>43</v>
      </c>
    </row>
    <row r="12" spans="1:13" x14ac:dyDescent="0.3">
      <c r="A12" t="s">
        <v>130</v>
      </c>
      <c r="B12">
        <v>14368512.609999999</v>
      </c>
      <c r="C12" s="2">
        <v>75</v>
      </c>
      <c r="D12">
        <v>54192686.780000001</v>
      </c>
      <c r="E12" s="2">
        <v>36</v>
      </c>
      <c r="F12">
        <v>1486434.38</v>
      </c>
      <c r="G12" s="2">
        <v>19</v>
      </c>
      <c r="H12">
        <v>8096534.5800000001</v>
      </c>
      <c r="I12" s="2">
        <v>59</v>
      </c>
      <c r="J12">
        <v>48711230.159999996</v>
      </c>
      <c r="K12" s="2">
        <v>38</v>
      </c>
      <c r="L12">
        <v>1282165.3500000001</v>
      </c>
      <c r="M12" s="28">
        <v>19</v>
      </c>
    </row>
    <row r="13" spans="1:13" x14ac:dyDescent="0.3">
      <c r="A13" t="s">
        <v>131</v>
      </c>
      <c r="B13">
        <v>28548960.199999999</v>
      </c>
      <c r="C13" s="2">
        <v>279</v>
      </c>
      <c r="D13">
        <v>7842695.0800000001</v>
      </c>
      <c r="E13" s="2">
        <v>94</v>
      </c>
      <c r="F13">
        <v>4553766.32</v>
      </c>
      <c r="G13" s="2">
        <v>111</v>
      </c>
      <c r="H13">
        <v>26940516.260000002</v>
      </c>
      <c r="I13" s="2">
        <v>283</v>
      </c>
      <c r="J13">
        <v>5537314.9100000001</v>
      </c>
      <c r="K13" s="2">
        <v>102</v>
      </c>
      <c r="L13">
        <v>3514059.29</v>
      </c>
      <c r="M13" s="28">
        <v>109</v>
      </c>
    </row>
    <row r="14" spans="1:13" x14ac:dyDescent="0.3">
      <c r="A14" t="s">
        <v>132</v>
      </c>
      <c r="B14">
        <v>28598023.449999999</v>
      </c>
      <c r="C14" s="2">
        <v>284</v>
      </c>
      <c r="D14">
        <v>5775207.6299999999</v>
      </c>
      <c r="E14" s="2">
        <v>79</v>
      </c>
      <c r="F14">
        <v>4487056.26</v>
      </c>
      <c r="G14" s="2">
        <v>108</v>
      </c>
      <c r="H14">
        <v>25002042.48</v>
      </c>
      <c r="I14" s="2">
        <v>270</v>
      </c>
      <c r="J14">
        <v>3628622.9</v>
      </c>
      <c r="K14" s="2">
        <v>70</v>
      </c>
      <c r="L14">
        <v>3053144.64</v>
      </c>
      <c r="M14" s="28">
        <v>104</v>
      </c>
    </row>
    <row r="15" spans="1:13" x14ac:dyDescent="0.3">
      <c r="A15" t="s">
        <v>133</v>
      </c>
      <c r="B15">
        <v>19799994.23</v>
      </c>
      <c r="C15" s="2">
        <v>248</v>
      </c>
      <c r="D15">
        <v>4300052.71</v>
      </c>
      <c r="E15" s="2">
        <v>90</v>
      </c>
      <c r="F15">
        <v>2865079.34</v>
      </c>
      <c r="G15" s="2">
        <v>106</v>
      </c>
      <c r="H15">
        <v>17860975.859999999</v>
      </c>
      <c r="I15" s="2">
        <v>234</v>
      </c>
      <c r="J15">
        <v>3036755.97</v>
      </c>
      <c r="K15" s="2">
        <v>87</v>
      </c>
      <c r="L15">
        <v>2068874.63</v>
      </c>
      <c r="M15" s="28">
        <v>93</v>
      </c>
    </row>
    <row r="16" spans="1:13" x14ac:dyDescent="0.3">
      <c r="A16" t="s">
        <v>134</v>
      </c>
      <c r="B16">
        <v>24874007.309999999</v>
      </c>
      <c r="C16" s="2">
        <v>273</v>
      </c>
      <c r="D16">
        <v>14721237.5</v>
      </c>
      <c r="E16" s="2">
        <v>116</v>
      </c>
      <c r="F16">
        <v>4615703.5599999996</v>
      </c>
      <c r="G16" s="2">
        <v>114</v>
      </c>
      <c r="H16">
        <v>22230003.09</v>
      </c>
      <c r="I16" s="2">
        <v>264</v>
      </c>
      <c r="J16">
        <v>11224233.689999999</v>
      </c>
      <c r="K16" s="2">
        <v>121</v>
      </c>
      <c r="L16">
        <v>3569293.06</v>
      </c>
      <c r="M16" s="28">
        <v>104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2022-09-27T15:51:04Z</dcterms:modified>
</cp:coreProperties>
</file>