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28884CD-187D-41F4-A77E-03AA5F7A2CE3}" xr6:coauthVersionLast="47" xr6:coauthVersionMax="47" xr10:uidLastSave="{00000000-0000-0000-0000-000000000000}"/>
  <bookViews>
    <workbookView xWindow="1344" yWindow="-84" windowWidth="19920" windowHeight="1282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I461" i="3" s="1"/>
  <c r="E461" i="3"/>
  <c r="D461" i="3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B454" i="3"/>
  <c r="J453" i="3"/>
  <c r="H453" i="3"/>
  <c r="G453" i="3"/>
  <c r="F453" i="3"/>
  <c r="I453" i="3" s="1"/>
  <c r="E453" i="3"/>
  <c r="D453" i="3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B450" i="3"/>
  <c r="J449" i="3"/>
  <c r="H449" i="3"/>
  <c r="G449" i="3"/>
  <c r="F449" i="3"/>
  <c r="I449" i="3" s="1"/>
  <c r="E449" i="3"/>
  <c r="K449" i="3" s="1"/>
  <c r="D449" i="3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B446" i="3"/>
  <c r="J445" i="3"/>
  <c r="H445" i="3"/>
  <c r="G445" i="3"/>
  <c r="F445" i="3"/>
  <c r="I445" i="3" s="1"/>
  <c r="E445" i="3"/>
  <c r="K445" i="3" s="1"/>
  <c r="D445" i="3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I437" i="3" s="1"/>
  <c r="E437" i="3"/>
  <c r="D437" i="3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D430" i="3"/>
  <c r="J430" i="3" s="1"/>
  <c r="C430" i="3"/>
  <c r="B430" i="3"/>
  <c r="J429" i="3"/>
  <c r="H429" i="3"/>
  <c r="G429" i="3"/>
  <c r="F429" i="3"/>
  <c r="I429" i="3" s="1"/>
  <c r="E429" i="3"/>
  <c r="D429" i="3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B427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D425" i="3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D422" i="3"/>
  <c r="J422" i="3" s="1"/>
  <c r="C422" i="3"/>
  <c r="B422" i="3"/>
  <c r="J421" i="3"/>
  <c r="H421" i="3"/>
  <c r="G421" i="3"/>
  <c r="F421" i="3"/>
  <c r="I421" i="3" s="1"/>
  <c r="E421" i="3"/>
  <c r="D421" i="3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H419" i="3"/>
  <c r="G419" i="3"/>
  <c r="F419" i="3"/>
  <c r="E419" i="3"/>
  <c r="K419" i="3" s="1"/>
  <c r="D419" i="3"/>
  <c r="J419" i="3" s="1"/>
  <c r="C419" i="3"/>
  <c r="B419" i="3"/>
  <c r="H418" i="3"/>
  <c r="G418" i="3"/>
  <c r="F418" i="3"/>
  <c r="E418" i="3"/>
  <c r="K418" i="3" s="1"/>
  <c r="D418" i="3"/>
  <c r="J418" i="3" s="1"/>
  <c r="C418" i="3"/>
  <c r="B418" i="3"/>
  <c r="J417" i="3"/>
  <c r="H417" i="3"/>
  <c r="G417" i="3"/>
  <c r="F417" i="3"/>
  <c r="I417" i="3" s="1"/>
  <c r="E417" i="3"/>
  <c r="K417" i="3" s="1"/>
  <c r="D417" i="3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B415" i="3"/>
  <c r="H414" i="3"/>
  <c r="G414" i="3"/>
  <c r="F414" i="3"/>
  <c r="E414" i="3"/>
  <c r="D414" i="3"/>
  <c r="J414" i="3" s="1"/>
  <c r="C414" i="3"/>
  <c r="B414" i="3"/>
  <c r="J413" i="3"/>
  <c r="H413" i="3"/>
  <c r="G413" i="3"/>
  <c r="F413" i="3"/>
  <c r="I413" i="3" s="1"/>
  <c r="E413" i="3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H411" i="3"/>
  <c r="G411" i="3"/>
  <c r="F411" i="3"/>
  <c r="E411" i="3"/>
  <c r="K411" i="3" s="1"/>
  <c r="D411" i="3"/>
  <c r="J411" i="3" s="1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H403" i="3"/>
  <c r="G403" i="3"/>
  <c r="F403" i="3"/>
  <c r="E403" i="3"/>
  <c r="K403" i="3" s="1"/>
  <c r="D403" i="3"/>
  <c r="J403" i="3" s="1"/>
  <c r="C403" i="3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D398" i="3"/>
  <c r="J398" i="3" s="1"/>
  <c r="C398" i="3"/>
  <c r="B398" i="3"/>
  <c r="J397" i="3"/>
  <c r="H397" i="3"/>
  <c r="G397" i="3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I389" i="3" s="1"/>
  <c r="E389" i="3"/>
  <c r="D389" i="3"/>
  <c r="C389" i="3"/>
  <c r="B389" i="3"/>
  <c r="I388" i="3"/>
  <c r="H388" i="3"/>
  <c r="K388" i="3" s="1"/>
  <c r="G388" i="3"/>
  <c r="F388" i="3"/>
  <c r="E388" i="3"/>
  <c r="D388" i="3"/>
  <c r="J388" i="3" s="1"/>
  <c r="C388" i="3"/>
  <c r="B388" i="3"/>
  <c r="K387" i="3"/>
  <c r="H387" i="3"/>
  <c r="G387" i="3"/>
  <c r="F387" i="3"/>
  <c r="E387" i="3"/>
  <c r="D387" i="3"/>
  <c r="J387" i="3" s="1"/>
  <c r="C387" i="3"/>
  <c r="B387" i="3"/>
  <c r="H386" i="3"/>
  <c r="G386" i="3"/>
  <c r="F386" i="3"/>
  <c r="E386" i="3"/>
  <c r="K386" i="3" s="1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I384" i="3"/>
  <c r="H384" i="3"/>
  <c r="K384" i="3" s="1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B383" i="3"/>
  <c r="H382" i="3"/>
  <c r="G382" i="3"/>
  <c r="F382" i="3"/>
  <c r="E382" i="3"/>
  <c r="D382" i="3"/>
  <c r="J382" i="3" s="1"/>
  <c r="C382" i="3"/>
  <c r="B382" i="3"/>
  <c r="J381" i="3"/>
  <c r="H381" i="3"/>
  <c r="G381" i="3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B379" i="3"/>
  <c r="H378" i="3"/>
  <c r="G378" i="3"/>
  <c r="F378" i="3"/>
  <c r="E378" i="3"/>
  <c r="K378" i="3" s="1"/>
  <c r="D378" i="3"/>
  <c r="J378" i="3" s="1"/>
  <c r="C378" i="3"/>
  <c r="B378" i="3"/>
  <c r="J377" i="3"/>
  <c r="H377" i="3"/>
  <c r="G377" i="3"/>
  <c r="F377" i="3"/>
  <c r="I377" i="3" s="1"/>
  <c r="E377" i="3"/>
  <c r="K377" i="3" s="1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D374" i="3"/>
  <c r="J374" i="3" s="1"/>
  <c r="C374" i="3"/>
  <c r="B374" i="3"/>
  <c r="H373" i="3"/>
  <c r="G373" i="3"/>
  <c r="J373" i="3" s="1"/>
  <c r="F373" i="3"/>
  <c r="I373" i="3" s="1"/>
  <c r="E373" i="3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H371" i="3"/>
  <c r="G371" i="3"/>
  <c r="F371" i="3"/>
  <c r="E371" i="3"/>
  <c r="D371" i="3"/>
  <c r="J371" i="3" s="1"/>
  <c r="C371" i="3"/>
  <c r="B371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D366" i="3"/>
  <c r="J366" i="3" s="1"/>
  <c r="C366" i="3"/>
  <c r="B366" i="3"/>
  <c r="J365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E358" i="3"/>
  <c r="D358" i="3"/>
  <c r="J358" i="3" s="1"/>
  <c r="C358" i="3"/>
  <c r="I358" i="3" s="1"/>
  <c r="B358" i="3"/>
  <c r="H357" i="3"/>
  <c r="G357" i="3"/>
  <c r="J357" i="3" s="1"/>
  <c r="F357" i="3"/>
  <c r="I357" i="3" s="1"/>
  <c r="E357" i="3"/>
  <c r="D357" i="3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H350" i="3"/>
  <c r="G350" i="3"/>
  <c r="F350" i="3"/>
  <c r="E350" i="3"/>
  <c r="D350" i="3"/>
  <c r="J350" i="3" s="1"/>
  <c r="C350" i="3"/>
  <c r="B350" i="3"/>
  <c r="J349" i="3"/>
  <c r="H349" i="3"/>
  <c r="G349" i="3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K346" i="3"/>
  <c r="H346" i="3"/>
  <c r="G346" i="3"/>
  <c r="F346" i="3"/>
  <c r="E346" i="3"/>
  <c r="D346" i="3"/>
  <c r="J346" i="3" s="1"/>
  <c r="C346" i="3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E344" i="3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D338" i="3"/>
  <c r="C338" i="3"/>
  <c r="B338" i="3"/>
  <c r="I337" i="3"/>
  <c r="H337" i="3"/>
  <c r="G337" i="3"/>
  <c r="J337" i="3" s="1"/>
  <c r="F337" i="3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K334" i="3"/>
  <c r="H334" i="3"/>
  <c r="G334" i="3"/>
  <c r="F334" i="3"/>
  <c r="E334" i="3"/>
  <c r="D334" i="3"/>
  <c r="J334" i="3" s="1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I332" i="3"/>
  <c r="H332" i="3"/>
  <c r="G332" i="3"/>
  <c r="J332" i="3" s="1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K330" i="3"/>
  <c r="H330" i="3"/>
  <c r="G330" i="3"/>
  <c r="F330" i="3"/>
  <c r="E330" i="3"/>
  <c r="D330" i="3"/>
  <c r="J330" i="3" s="1"/>
  <c r="C330" i="3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C328" i="3"/>
  <c r="I328" i="3" s="1"/>
  <c r="B328" i="3"/>
  <c r="J327" i="3"/>
  <c r="H327" i="3"/>
  <c r="G327" i="3"/>
  <c r="F327" i="3"/>
  <c r="I327" i="3" s="1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D322" i="3"/>
  <c r="C322" i="3"/>
  <c r="B322" i="3"/>
  <c r="H321" i="3"/>
  <c r="G321" i="3"/>
  <c r="J321" i="3" s="1"/>
  <c r="F321" i="3"/>
  <c r="I321" i="3" s="1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H319" i="3"/>
  <c r="G319" i="3"/>
  <c r="F319" i="3"/>
  <c r="E319" i="3"/>
  <c r="K319" i="3" s="1"/>
  <c r="D319" i="3"/>
  <c r="C319" i="3"/>
  <c r="I319" i="3" s="1"/>
  <c r="B319" i="3"/>
  <c r="K318" i="3"/>
  <c r="H318" i="3"/>
  <c r="G318" i="3"/>
  <c r="F318" i="3"/>
  <c r="E318" i="3"/>
  <c r="D318" i="3"/>
  <c r="J318" i="3" s="1"/>
  <c r="C318" i="3"/>
  <c r="B318" i="3"/>
  <c r="H317" i="3"/>
  <c r="G317" i="3"/>
  <c r="F317" i="3"/>
  <c r="I317" i="3" s="1"/>
  <c r="E317" i="3"/>
  <c r="K317" i="3" s="1"/>
  <c r="D317" i="3"/>
  <c r="J317" i="3" s="1"/>
  <c r="C317" i="3"/>
  <c r="B317" i="3"/>
  <c r="I316" i="3"/>
  <c r="H316" i="3"/>
  <c r="K316" i="3" s="1"/>
  <c r="G316" i="3"/>
  <c r="J316" i="3" s="1"/>
  <c r="F316" i="3"/>
  <c r="E316" i="3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K314" i="3"/>
  <c r="H314" i="3"/>
  <c r="G314" i="3"/>
  <c r="F314" i="3"/>
  <c r="E314" i="3"/>
  <c r="D314" i="3"/>
  <c r="J314" i="3" s="1"/>
  <c r="C314" i="3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I312" i="3" s="1"/>
  <c r="B312" i="3"/>
  <c r="J311" i="3"/>
  <c r="H311" i="3"/>
  <c r="G311" i="3"/>
  <c r="F311" i="3"/>
  <c r="I311" i="3" s="1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B303" i="3"/>
  <c r="H302" i="3"/>
  <c r="G302" i="3"/>
  <c r="F302" i="3"/>
  <c r="I302" i="3" s="1"/>
  <c r="E302" i="3"/>
  <c r="K302" i="3" s="1"/>
  <c r="D302" i="3"/>
  <c r="J302" i="3" s="1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I298" i="3" s="1"/>
  <c r="E298" i="3"/>
  <c r="D298" i="3"/>
  <c r="J298" i="3" s="1"/>
  <c r="C298" i="3"/>
  <c r="B298" i="3"/>
  <c r="H297" i="3"/>
  <c r="K297" i="3" s="1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B287" i="3"/>
  <c r="H286" i="3"/>
  <c r="G286" i="3"/>
  <c r="F286" i="3"/>
  <c r="I286" i="3" s="1"/>
  <c r="E286" i="3"/>
  <c r="D286" i="3"/>
  <c r="J286" i="3" s="1"/>
  <c r="C286" i="3"/>
  <c r="B286" i="3"/>
  <c r="H285" i="3"/>
  <c r="K285" i="3" s="1"/>
  <c r="G285" i="3"/>
  <c r="J285" i="3" s="1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H281" i="3"/>
  <c r="K281" i="3" s="1"/>
  <c r="G281" i="3"/>
  <c r="J281" i="3" s="1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I278" i="3" s="1"/>
  <c r="E278" i="3"/>
  <c r="D278" i="3"/>
  <c r="J278" i="3" s="1"/>
  <c r="C278" i="3"/>
  <c r="B278" i="3"/>
  <c r="H277" i="3"/>
  <c r="K277" i="3" s="1"/>
  <c r="G277" i="3"/>
  <c r="J277" i="3" s="1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I274" i="3" s="1"/>
  <c r="E274" i="3"/>
  <c r="D274" i="3"/>
  <c r="J274" i="3" s="1"/>
  <c r="C274" i="3"/>
  <c r="B274" i="3"/>
  <c r="H273" i="3"/>
  <c r="K273" i="3" s="1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H269" i="3"/>
  <c r="K269" i="3" s="1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I266" i="3" s="1"/>
  <c r="E266" i="3"/>
  <c r="D266" i="3"/>
  <c r="J266" i="3" s="1"/>
  <c r="C266" i="3"/>
  <c r="B266" i="3"/>
  <c r="H265" i="3"/>
  <c r="K265" i="3" s="1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H249" i="3"/>
  <c r="K249" i="3" s="1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I242" i="3" s="1"/>
  <c r="E242" i="3"/>
  <c r="D242" i="3"/>
  <c r="J242" i="3" s="1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J237" i="3" s="1"/>
  <c r="F237" i="3"/>
  <c r="E237" i="3"/>
  <c r="D237" i="3"/>
  <c r="C237" i="3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B235" i="3"/>
  <c r="H234" i="3"/>
  <c r="G234" i="3"/>
  <c r="F234" i="3"/>
  <c r="I234" i="3" s="1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B227" i="3"/>
  <c r="H226" i="3"/>
  <c r="G226" i="3"/>
  <c r="F226" i="3"/>
  <c r="I226" i="3" s="1"/>
  <c r="E226" i="3"/>
  <c r="D226" i="3"/>
  <c r="J226" i="3" s="1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I210" i="3" s="1"/>
  <c r="E210" i="3"/>
  <c r="D210" i="3"/>
  <c r="J210" i="3" s="1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H206" i="3"/>
  <c r="G206" i="3"/>
  <c r="F206" i="3"/>
  <c r="I206" i="3" s="1"/>
  <c r="E206" i="3"/>
  <c r="K206" i="3" s="1"/>
  <c r="D206" i="3"/>
  <c r="J206" i="3" s="1"/>
  <c r="C206" i="3"/>
  <c r="B206" i="3"/>
  <c r="H205" i="3"/>
  <c r="K205" i="3" s="1"/>
  <c r="G205" i="3"/>
  <c r="J205" i="3" s="1"/>
  <c r="F205" i="3"/>
  <c r="E205" i="3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F198" i="3"/>
  <c r="E198" i="3"/>
  <c r="D198" i="3"/>
  <c r="J198" i="3" s="1"/>
  <c r="C198" i="3"/>
  <c r="I198" i="3" s="1"/>
  <c r="B198" i="3"/>
  <c r="H197" i="3"/>
  <c r="G197" i="3"/>
  <c r="F197" i="3"/>
  <c r="I197" i="3" s="1"/>
  <c r="E197" i="3"/>
  <c r="K197" i="3" s="1"/>
  <c r="D197" i="3"/>
  <c r="J197" i="3" s="1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J195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H193" i="3"/>
  <c r="G193" i="3"/>
  <c r="F193" i="3"/>
  <c r="I193" i="3" s="1"/>
  <c r="E193" i="3"/>
  <c r="K193" i="3" s="1"/>
  <c r="D193" i="3"/>
  <c r="J193" i="3" s="1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J183" i="3"/>
  <c r="H183" i="3"/>
  <c r="G183" i="3"/>
  <c r="F183" i="3"/>
  <c r="I183" i="3" s="1"/>
  <c r="E183" i="3"/>
  <c r="K183" i="3" s="1"/>
  <c r="D183" i="3"/>
  <c r="C183" i="3"/>
  <c r="B183" i="3"/>
  <c r="H182" i="3"/>
  <c r="K182" i="3" s="1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H178" i="3"/>
  <c r="K178" i="3" s="1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H175" i="3"/>
  <c r="G175" i="3"/>
  <c r="F175" i="3"/>
  <c r="I175" i="3" s="1"/>
  <c r="E175" i="3"/>
  <c r="K175" i="3" s="1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H170" i="3"/>
  <c r="K170" i="3" s="1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J90" i="3"/>
  <c r="H90" i="3"/>
  <c r="K90" i="3" s="1"/>
  <c r="G90" i="3"/>
  <c r="F90" i="3"/>
  <c r="E90" i="3"/>
  <c r="D90" i="3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D83" i="3"/>
  <c r="C83" i="3"/>
  <c r="B83" i="3"/>
  <c r="J82" i="3"/>
  <c r="H82" i="3"/>
  <c r="K82" i="3" s="1"/>
  <c r="G82" i="3"/>
  <c r="F82" i="3"/>
  <c r="E82" i="3"/>
  <c r="D82" i="3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B80" i="3"/>
  <c r="J79" i="3"/>
  <c r="H79" i="3"/>
  <c r="G79" i="3"/>
  <c r="F79" i="3"/>
  <c r="I79" i="3" s="1"/>
  <c r="E79" i="3"/>
  <c r="D79" i="3"/>
  <c r="C79" i="3"/>
  <c r="B79" i="3"/>
  <c r="J78" i="3"/>
  <c r="H78" i="3"/>
  <c r="K78" i="3" s="1"/>
  <c r="G78" i="3"/>
  <c r="F78" i="3"/>
  <c r="E78" i="3"/>
  <c r="D78" i="3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B76" i="3"/>
  <c r="J75" i="3"/>
  <c r="H75" i="3"/>
  <c r="G75" i="3"/>
  <c r="F75" i="3"/>
  <c r="I75" i="3" s="1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D67" i="3"/>
  <c r="J67" i="3" s="1"/>
  <c r="C67" i="3"/>
  <c r="B67" i="3"/>
  <c r="J66" i="3"/>
  <c r="H66" i="3"/>
  <c r="K66" i="3" s="1"/>
  <c r="G66" i="3"/>
  <c r="F66" i="3"/>
  <c r="E66" i="3"/>
  <c r="D66" i="3"/>
  <c r="C66" i="3"/>
  <c r="B66" i="3"/>
  <c r="J65" i="3"/>
  <c r="H65" i="3"/>
  <c r="G65" i="3"/>
  <c r="F65" i="3"/>
  <c r="I65" i="3" s="1"/>
  <c r="E65" i="3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D59" i="3"/>
  <c r="J59" i="3" s="1"/>
  <c r="C59" i="3"/>
  <c r="B59" i="3"/>
  <c r="J58" i="3"/>
  <c r="H58" i="3"/>
  <c r="K58" i="3" s="1"/>
  <c r="G58" i="3"/>
  <c r="F58" i="3"/>
  <c r="E58" i="3"/>
  <c r="D58" i="3"/>
  <c r="C58" i="3"/>
  <c r="B58" i="3"/>
  <c r="J57" i="3"/>
  <c r="H57" i="3"/>
  <c r="G57" i="3"/>
  <c r="F57" i="3"/>
  <c r="I57" i="3" s="1"/>
  <c r="E57" i="3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D51" i="3"/>
  <c r="J51" i="3" s="1"/>
  <c r="C51" i="3"/>
  <c r="B51" i="3"/>
  <c r="J50" i="3"/>
  <c r="H50" i="3"/>
  <c r="K50" i="3" s="1"/>
  <c r="G50" i="3"/>
  <c r="F50" i="3"/>
  <c r="E50" i="3"/>
  <c r="D50" i="3"/>
  <c r="C50" i="3"/>
  <c r="B50" i="3"/>
  <c r="J49" i="3"/>
  <c r="H49" i="3"/>
  <c r="G49" i="3"/>
  <c r="F49" i="3"/>
  <c r="I49" i="3" s="1"/>
  <c r="E49" i="3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I47" i="3"/>
  <c r="H47" i="3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D43" i="3"/>
  <c r="J43" i="3" s="1"/>
  <c r="C43" i="3"/>
  <c r="B43" i="3"/>
  <c r="J42" i="3"/>
  <c r="H42" i="3"/>
  <c r="K42" i="3" s="1"/>
  <c r="G42" i="3"/>
  <c r="F42" i="3"/>
  <c r="E42" i="3"/>
  <c r="D42" i="3"/>
  <c r="C42" i="3"/>
  <c r="B42" i="3"/>
  <c r="J41" i="3"/>
  <c r="H41" i="3"/>
  <c r="G41" i="3"/>
  <c r="F41" i="3"/>
  <c r="I41" i="3" s="1"/>
  <c r="E41" i="3"/>
  <c r="D41" i="3"/>
  <c r="C41" i="3"/>
  <c r="B41" i="3"/>
  <c r="H40" i="3"/>
  <c r="K40" i="3" s="1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J34" i="3"/>
  <c r="H34" i="3"/>
  <c r="K34" i="3" s="1"/>
  <c r="G34" i="3"/>
  <c r="F34" i="3"/>
  <c r="E34" i="3"/>
  <c r="D34" i="3"/>
  <c r="C34" i="3"/>
  <c r="B34" i="3"/>
  <c r="J33" i="3"/>
  <c r="H33" i="3"/>
  <c r="G33" i="3"/>
  <c r="F33" i="3"/>
  <c r="I33" i="3" s="1"/>
  <c r="E33" i="3"/>
  <c r="D33" i="3"/>
  <c r="C33" i="3"/>
  <c r="B33" i="3"/>
  <c r="H32" i="3"/>
  <c r="K32" i="3" s="1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J26" i="3"/>
  <c r="H26" i="3"/>
  <c r="K26" i="3" s="1"/>
  <c r="G26" i="3"/>
  <c r="F26" i="3"/>
  <c r="E26" i="3"/>
  <c r="D26" i="3"/>
  <c r="C26" i="3"/>
  <c r="B26" i="3"/>
  <c r="J25" i="3"/>
  <c r="H25" i="3"/>
  <c r="G25" i="3"/>
  <c r="F25" i="3"/>
  <c r="I25" i="3" s="1"/>
  <c r="E25" i="3"/>
  <c r="D25" i="3"/>
  <c r="C25" i="3"/>
  <c r="B25" i="3"/>
  <c r="H24" i="3"/>
  <c r="K24" i="3" s="1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J18" i="3"/>
  <c r="H18" i="3"/>
  <c r="K18" i="3" s="1"/>
  <c r="G18" i="3"/>
  <c r="F18" i="3"/>
  <c r="E18" i="3"/>
  <c r="D18" i="3"/>
  <c r="C18" i="3"/>
  <c r="B18" i="3"/>
  <c r="J17" i="3"/>
  <c r="H17" i="3"/>
  <c r="G17" i="3"/>
  <c r="F17" i="3"/>
  <c r="I17" i="3" s="1"/>
  <c r="E17" i="3"/>
  <c r="D17" i="3"/>
  <c r="C17" i="3"/>
  <c r="B17" i="3"/>
  <c r="H16" i="3"/>
  <c r="K16" i="3" s="1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J10" i="3"/>
  <c r="H10" i="3"/>
  <c r="K10" i="3" s="1"/>
  <c r="G10" i="3"/>
  <c r="F10" i="3"/>
  <c r="E10" i="3"/>
  <c r="D10" i="3"/>
  <c r="C10" i="3"/>
  <c r="B10" i="3"/>
  <c r="J9" i="3"/>
  <c r="H9" i="3"/>
  <c r="G9" i="3"/>
  <c r="F9" i="3"/>
  <c r="I9" i="3" s="1"/>
  <c r="E9" i="3"/>
  <c r="D9" i="3"/>
  <c r="C9" i="3"/>
  <c r="B9" i="3"/>
  <c r="H8" i="3"/>
  <c r="K8" i="3" s="1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K234" i="2" s="1"/>
  <c r="G234" i="2"/>
  <c r="F234" i="2"/>
  <c r="I234" i="2" s="1"/>
  <c r="E234" i="2"/>
  <c r="D234" i="2"/>
  <c r="J234" i="2" s="1"/>
  <c r="C234" i="2"/>
  <c r="B234" i="2"/>
  <c r="J233" i="2"/>
  <c r="I233" i="2"/>
  <c r="H233" i="2"/>
  <c r="K233" i="2" s="1"/>
  <c r="G233" i="2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F230" i="2"/>
  <c r="I230" i="2" s="1"/>
  <c r="E230" i="2"/>
  <c r="D230" i="2"/>
  <c r="J230" i="2" s="1"/>
  <c r="C230" i="2"/>
  <c r="B230" i="2"/>
  <c r="J229" i="2"/>
  <c r="I229" i="2"/>
  <c r="H229" i="2"/>
  <c r="K229" i="2" s="1"/>
  <c r="G229" i="2"/>
  <c r="F229" i="2"/>
  <c r="E229" i="2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I226" i="2" s="1"/>
  <c r="E226" i="2"/>
  <c r="D226" i="2"/>
  <c r="J226" i="2" s="1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I222" i="2" s="1"/>
  <c r="E222" i="2"/>
  <c r="D222" i="2"/>
  <c r="J222" i="2" s="1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I210" i="2" s="1"/>
  <c r="E210" i="2"/>
  <c r="D210" i="2"/>
  <c r="J210" i="2" s="1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I206" i="2" s="1"/>
  <c r="E206" i="2"/>
  <c r="D206" i="2"/>
  <c r="J206" i="2" s="1"/>
  <c r="C206" i="2"/>
  <c r="B206" i="2"/>
  <c r="J205" i="2"/>
  <c r="I205" i="2"/>
  <c r="H205" i="2"/>
  <c r="K205" i="2" s="1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J197" i="2"/>
  <c r="I197" i="2"/>
  <c r="H197" i="2"/>
  <c r="K197" i="2" s="1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I194" i="2" s="1"/>
  <c r="E194" i="2"/>
  <c r="D194" i="2"/>
  <c r="J194" i="2" s="1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F190" i="2"/>
  <c r="I190" i="2" s="1"/>
  <c r="E190" i="2"/>
  <c r="D190" i="2"/>
  <c r="J190" i="2" s="1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F186" i="2"/>
  <c r="I186" i="2" s="1"/>
  <c r="E186" i="2"/>
  <c r="D186" i="2"/>
  <c r="J186" i="2" s="1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F178" i="2"/>
  <c r="I178" i="2" s="1"/>
  <c r="E178" i="2"/>
  <c r="D178" i="2"/>
  <c r="J178" i="2" s="1"/>
  <c r="C178" i="2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I174" i="2" s="1"/>
  <c r="E174" i="2"/>
  <c r="D174" i="2"/>
  <c r="J174" i="2" s="1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I170" i="2" s="1"/>
  <c r="E170" i="2"/>
  <c r="D170" i="2"/>
  <c r="J170" i="2" s="1"/>
  <c r="C170" i="2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F166" i="2"/>
  <c r="E166" i="2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F126" i="2"/>
  <c r="E126" i="2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F94" i="2"/>
  <c r="E94" i="2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F82" i="2"/>
  <c r="E82" i="2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H70" i="2"/>
  <c r="K70" i="2" s="1"/>
  <c r="G70" i="2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F62" i="2"/>
  <c r="E62" i="2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J10" i="2" s="1"/>
  <c r="F10" i="2"/>
  <c r="E10" i="2"/>
  <c r="D10" i="2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B8" i="2"/>
  <c r="H7" i="2"/>
  <c r="G7" i="2"/>
  <c r="F7" i="2"/>
  <c r="I7" i="2" s="1"/>
  <c r="E7" i="2"/>
  <c r="D7" i="2"/>
  <c r="C7" i="2"/>
  <c r="B7" i="2"/>
  <c r="F4" i="2"/>
  <c r="C4" i="2"/>
  <c r="I2" i="2"/>
  <c r="G2" i="2"/>
  <c r="F6" i="2" l="1"/>
  <c r="J58" i="2"/>
  <c r="J90" i="2"/>
  <c r="G6" i="2"/>
  <c r="H6" i="2"/>
  <c r="J54" i="2"/>
  <c r="J86" i="2"/>
  <c r="I8" i="2"/>
  <c r="C6" i="2"/>
  <c r="I6" i="2" s="1"/>
  <c r="J46" i="2"/>
  <c r="J78" i="2"/>
  <c r="J110" i="2"/>
  <c r="J42" i="2"/>
  <c r="J74" i="2"/>
  <c r="J106" i="2"/>
  <c r="J7" i="2"/>
  <c r="D6" i="2"/>
  <c r="J6" i="2" s="1"/>
  <c r="K7" i="2"/>
  <c r="E6" i="2"/>
  <c r="J38" i="2"/>
  <c r="J70" i="2"/>
  <c r="J102" i="2"/>
  <c r="K43" i="3"/>
  <c r="K51" i="3"/>
  <c r="K59" i="3"/>
  <c r="K67" i="3"/>
  <c r="K95" i="3"/>
  <c r="K7" i="3"/>
  <c r="K15" i="3"/>
  <c r="K23" i="3"/>
  <c r="K31" i="3"/>
  <c r="K39" i="3"/>
  <c r="K47" i="3"/>
  <c r="K55" i="3"/>
  <c r="K63" i="3"/>
  <c r="K71" i="3"/>
  <c r="I80" i="3"/>
  <c r="K87" i="3"/>
  <c r="I10" i="3"/>
  <c r="I18" i="3"/>
  <c r="I26" i="3"/>
  <c r="I34" i="3"/>
  <c r="I42" i="3"/>
  <c r="I50" i="3"/>
  <c r="I58" i="3"/>
  <c r="I66" i="3"/>
  <c r="I76" i="3"/>
  <c r="K83" i="3"/>
  <c r="K9" i="3"/>
  <c r="K17" i="3"/>
  <c r="K25" i="3"/>
  <c r="K33" i="3"/>
  <c r="K41" i="3"/>
  <c r="K49" i="3"/>
  <c r="K57" i="3"/>
  <c r="K65" i="3"/>
  <c r="K75" i="3"/>
  <c r="K79" i="3"/>
  <c r="I203" i="3"/>
  <c r="K210" i="3"/>
  <c r="I213" i="3"/>
  <c r="K232" i="3"/>
  <c r="I235" i="3"/>
  <c r="K242" i="3"/>
  <c r="J259" i="3"/>
  <c r="I287" i="3"/>
  <c r="K298" i="3"/>
  <c r="K338" i="3"/>
  <c r="J344" i="3"/>
  <c r="I403" i="3"/>
  <c r="K294" i="3"/>
  <c r="I395" i="3"/>
  <c r="I205" i="3"/>
  <c r="K224" i="3"/>
  <c r="I227" i="3"/>
  <c r="K234" i="3"/>
  <c r="I237" i="3"/>
  <c r="J247" i="3"/>
  <c r="J263" i="3"/>
  <c r="K290" i="3"/>
  <c r="K349" i="3"/>
  <c r="K350" i="3"/>
  <c r="K413" i="3"/>
  <c r="K414" i="3"/>
  <c r="K286" i="3"/>
  <c r="K216" i="3"/>
  <c r="I219" i="3"/>
  <c r="K226" i="3"/>
  <c r="I229" i="3"/>
  <c r="J251" i="3"/>
  <c r="K266" i="3"/>
  <c r="K270" i="3"/>
  <c r="K274" i="3"/>
  <c r="K278" i="3"/>
  <c r="K282" i="3"/>
  <c r="I303" i="3"/>
  <c r="I318" i="3"/>
  <c r="K322" i="3"/>
  <c r="J328" i="3"/>
  <c r="I334" i="3"/>
  <c r="K381" i="3"/>
  <c r="K382" i="3"/>
  <c r="K309" i="3"/>
  <c r="K325" i="3"/>
  <c r="K341" i="3"/>
  <c r="I351" i="3"/>
  <c r="K369" i="3"/>
  <c r="K370" i="3"/>
  <c r="I378" i="3"/>
  <c r="I383" i="3"/>
  <c r="I415" i="3"/>
  <c r="I418" i="3"/>
  <c r="K425" i="3"/>
  <c r="K426" i="3"/>
  <c r="I450" i="3"/>
  <c r="K457" i="3"/>
  <c r="I306" i="3"/>
  <c r="I322" i="3"/>
  <c r="I338" i="3"/>
  <c r="I350" i="3"/>
  <c r="I355" i="3"/>
  <c r="K373" i="3"/>
  <c r="K374" i="3"/>
  <c r="I382" i="3"/>
  <c r="I387" i="3"/>
  <c r="I411" i="3"/>
  <c r="I414" i="3"/>
  <c r="K421" i="3"/>
  <c r="K422" i="3"/>
  <c r="I446" i="3"/>
  <c r="K453" i="3"/>
  <c r="I314" i="3"/>
  <c r="I330" i="3"/>
  <c r="I346" i="3"/>
  <c r="K357" i="3"/>
  <c r="K358" i="3"/>
  <c r="I366" i="3"/>
  <c r="I371" i="3"/>
  <c r="K389" i="3"/>
  <c r="K390" i="3"/>
  <c r="I398" i="3"/>
  <c r="K405" i="3"/>
  <c r="K406" i="3"/>
  <c r="I427" i="3"/>
  <c r="I430" i="3"/>
  <c r="K437" i="3"/>
  <c r="K469" i="3"/>
  <c r="K365" i="3"/>
  <c r="K366" i="3"/>
  <c r="I374" i="3"/>
  <c r="I379" i="3"/>
  <c r="K397" i="3"/>
  <c r="K398" i="3"/>
  <c r="I419" i="3"/>
  <c r="I422" i="3"/>
  <c r="K429" i="3"/>
  <c r="K430" i="3"/>
  <c r="I454" i="3"/>
  <c r="K461" i="3"/>
  <c r="K6" i="2" l="1"/>
</calcChain>
</file>

<file path=xl/sharedStrings.xml><?xml version="1.0" encoding="utf-8"?>
<sst xmlns="http://schemas.openxmlformats.org/spreadsheetml/2006/main" count="311" uniqueCount="274">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</sst>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24" sqref="D2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44378</v>
      </c>
      <c r="F7" s="3" t="s">
        <v>3</v>
      </c>
      <c r="G7" s="5">
        <v>44742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21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Fiscal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07/01/2021 - 06/30/2022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07/01/2020 - 06/30/2021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42972828132.07</v>
      </c>
      <c r="D6" s="35">
        <f t="shared" si="0"/>
        <v>8866369030.3700008</v>
      </c>
      <c r="E6" s="36">
        <f t="shared" si="0"/>
        <v>255543462.1666666</v>
      </c>
      <c r="F6" s="34">
        <f t="shared" si="0"/>
        <v>37737853422.489998</v>
      </c>
      <c r="G6" s="35">
        <f t="shared" si="0"/>
        <v>8178667639.2899981</v>
      </c>
      <c r="H6" s="36">
        <f t="shared" si="0"/>
        <v>241476877.5</v>
      </c>
      <c r="I6" s="17">
        <f t="shared" ref="I6:I69" si="1">IFERROR((C6-F6)/F6,"")</f>
        <v>0.13871946162311927</v>
      </c>
      <c r="J6" s="17">
        <f t="shared" ref="J6:J69" si="2">IFERROR((D6-G6)/G6,"")</f>
        <v>8.4084770455313818E-2</v>
      </c>
      <c r="K6" s="17">
        <f t="shared" ref="K6:K69" si="3">IFERROR((E6-H6)/H6,"")</f>
        <v>5.8252304785026868E-2</v>
      </c>
    </row>
    <row r="7" spans="2:11" x14ac:dyDescent="0.3">
      <c r="B7" s="18" t="str">
        <f>'County Data'!A2</f>
        <v>Addison</v>
      </c>
      <c r="C7" s="41">
        <f>IF('County Data'!C2&gt;9,'County Data'!B2,"*")</f>
        <v>1122191436.8699999</v>
      </c>
      <c r="D7" s="41">
        <f>IF('County Data'!E2&gt;9,'County Data'!D2,"*")</f>
        <v>239664597.50999999</v>
      </c>
      <c r="E7" s="42">
        <f>IF('County Data'!G2&gt;9,'County Data'!F2,"*")</f>
        <v>6822875.4999999953</v>
      </c>
      <c r="F7" s="41">
        <f>IF('County Data'!I2&gt;9,'County Data'!H2,"*")</f>
        <v>1028383089.26</v>
      </c>
      <c r="G7" s="41">
        <f>IF('County Data'!K2&gt;9,'County Data'!J2,"*")</f>
        <v>222362634.33000001</v>
      </c>
      <c r="H7" s="42">
        <f>IF('County Data'!M2&gt;9,'County Data'!L2,"*")</f>
        <v>6713619.6666666633</v>
      </c>
      <c r="I7" s="19">
        <f t="shared" si="1"/>
        <v>9.1219263122560831E-2</v>
      </c>
      <c r="J7" s="19">
        <f t="shared" si="2"/>
        <v>7.7809669921083888E-2</v>
      </c>
      <c r="K7" s="19">
        <f t="shared" si="3"/>
        <v>1.6273759723952015E-2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1308527883.6700001</v>
      </c>
      <c r="D8" s="41">
        <f>IF('County Data'!E3&gt;9,'County Data'!D3,"*")</f>
        <v>373664777.95999998</v>
      </c>
      <c r="E8" s="42">
        <f>IF('County Data'!G3&gt;9,'County Data'!F3,"*")</f>
        <v>8792568.833333334</v>
      </c>
      <c r="F8" s="41">
        <f>IF('County Data'!I3&gt;9,'County Data'!H3,"*")</f>
        <v>1203941934.1900001</v>
      </c>
      <c r="G8" s="41">
        <f>IF('County Data'!K3&gt;9,'County Data'!J3,"*")</f>
        <v>353024491.62</v>
      </c>
      <c r="H8" s="42">
        <f>IF('County Data'!M3&gt;9,'County Data'!L3,"*")</f>
        <v>7320810.3333333367</v>
      </c>
      <c r="I8" s="19">
        <f t="shared" si="1"/>
        <v>8.6869596041078495E-2</v>
      </c>
      <c r="J8" s="19">
        <f t="shared" si="2"/>
        <v>5.8467009598352278E-2</v>
      </c>
      <c r="K8" s="19">
        <f t="shared" si="3"/>
        <v>0.20103764924748038</v>
      </c>
    </row>
    <row r="9" spans="2:11" x14ac:dyDescent="0.3">
      <c r="B9" s="9" t="str">
        <f>'County Data'!A4</f>
        <v>Caledonia</v>
      </c>
      <c r="C9" s="38">
        <f>IF('County Data'!C4&gt;9,'County Data'!B4,"*")</f>
        <v>768372444.90999997</v>
      </c>
      <c r="D9" s="38">
        <f>IF('County Data'!E4&gt;9,'County Data'!D4,"*")</f>
        <v>183745622.41</v>
      </c>
      <c r="E9" s="39">
        <f>IF('County Data'!G4&gt;9,'County Data'!F4,"*")</f>
        <v>4169787.6666666656</v>
      </c>
      <c r="F9" s="38">
        <f>IF('County Data'!I4&gt;9,'County Data'!H4,"*")</f>
        <v>694951186.38999999</v>
      </c>
      <c r="G9" s="38">
        <f>IF('County Data'!K4&gt;9,'County Data'!J4,"*")</f>
        <v>173132150.87</v>
      </c>
      <c r="H9" s="39">
        <f>IF('County Data'!M4&gt;9,'County Data'!L4,"*")</f>
        <v>3540598.0000000014</v>
      </c>
      <c r="I9" s="8">
        <f t="shared" si="1"/>
        <v>0.10564951892721379</v>
      </c>
      <c r="J9" s="8">
        <f t="shared" si="2"/>
        <v>6.1302718684349652E-2</v>
      </c>
      <c r="K9" s="8">
        <f t="shared" si="3"/>
        <v>0.17770717451308055</v>
      </c>
    </row>
    <row r="10" spans="2:11" x14ac:dyDescent="0.3">
      <c r="B10" s="18" t="str">
        <f>'County Data'!A5</f>
        <v>Chittenden</v>
      </c>
      <c r="C10" s="41">
        <f>IF('County Data'!C5&gt;9,'County Data'!B5,"*")</f>
        <v>7479497201</v>
      </c>
      <c r="D10" s="41">
        <f>IF('County Data'!E5&gt;9,'County Data'!D5,"*")</f>
        <v>1897741611.22</v>
      </c>
      <c r="E10" s="42">
        <f>IF('County Data'!G5&gt;9,'County Data'!F5,"*")</f>
        <v>67777403.333333328</v>
      </c>
      <c r="F10" s="41">
        <f>IF('County Data'!I5&gt;9,'County Data'!H5,"*")</f>
        <v>6804947761.0500002</v>
      </c>
      <c r="G10" s="41">
        <f>IF('County Data'!K5&gt;9,'County Data'!J5,"*")</f>
        <v>1782191870.95</v>
      </c>
      <c r="H10" s="42">
        <f>IF('County Data'!M5&gt;9,'County Data'!L5,"*")</f>
        <v>66704436.500000015</v>
      </c>
      <c r="I10" s="19">
        <f t="shared" si="1"/>
        <v>9.9126321558406366E-2</v>
      </c>
      <c r="J10" s="19">
        <f t="shared" si="2"/>
        <v>6.4835746449907222E-2</v>
      </c>
      <c r="K10" s="19">
        <f t="shared" si="3"/>
        <v>1.6085389362869639E-2</v>
      </c>
    </row>
    <row r="11" spans="2:11" x14ac:dyDescent="0.3">
      <c r="B11" s="9" t="str">
        <f>'County Data'!A6</f>
        <v>Essex</v>
      </c>
      <c r="C11" s="38">
        <f>IF('County Data'!C6&gt;9,'County Data'!B6,"*")</f>
        <v>26583553.670000002</v>
      </c>
      <c r="D11" s="38">
        <f>IF('County Data'!E6&gt;9,'County Data'!D6,"*")</f>
        <v>8088913.8399999999</v>
      </c>
      <c r="E11" s="39">
        <f>IF('County Data'!G6&gt;9,'County Data'!F6,"*")</f>
        <v>68638.999999999956</v>
      </c>
      <c r="F11" s="38">
        <f>IF('County Data'!I6&gt;9,'County Data'!H6,"*")</f>
        <v>23252805.66</v>
      </c>
      <c r="G11" s="38">
        <f>IF('County Data'!K6&gt;9,'County Data'!J6,"*")</f>
        <v>8407667.1199999992</v>
      </c>
      <c r="H11" s="39">
        <f>IF('County Data'!M6&gt;9,'County Data'!L6,"*")</f>
        <v>91743.666666666657</v>
      </c>
      <c r="I11" s="8">
        <f t="shared" si="1"/>
        <v>0.1432406935619657</v>
      </c>
      <c r="J11" s="8">
        <f t="shared" si="2"/>
        <v>-3.7912214583490714E-2</v>
      </c>
      <c r="K11" s="8">
        <f t="shared" si="3"/>
        <v>-0.25183936402512835</v>
      </c>
    </row>
    <row r="12" spans="2:11" x14ac:dyDescent="0.3">
      <c r="B12" s="18" t="str">
        <f>'County Data'!A7</f>
        <v>Franklin</v>
      </c>
      <c r="C12" s="41">
        <f>IF('County Data'!C7&gt;9,'County Data'!B7,"*")</f>
        <v>1925769419.8199999</v>
      </c>
      <c r="D12" s="41">
        <f>IF('County Data'!E7&gt;9,'County Data'!D7,"*")</f>
        <v>333915901.42000002</v>
      </c>
      <c r="E12" s="42">
        <f>IF('County Data'!G7&gt;9,'County Data'!F7,"*")</f>
        <v>5708019.9999999991</v>
      </c>
      <c r="F12" s="41">
        <f>IF('County Data'!I7&gt;9,'County Data'!H7,"*")</f>
        <v>1578654553.49</v>
      </c>
      <c r="G12" s="41">
        <f>IF('County Data'!K7&gt;9,'County Data'!J7,"*")</f>
        <v>319058589.04000002</v>
      </c>
      <c r="H12" s="42">
        <f>IF('County Data'!M7&gt;9,'County Data'!L7,"*")</f>
        <v>7388952.1666666707</v>
      </c>
      <c r="I12" s="19">
        <f t="shared" si="1"/>
        <v>0.21988019200439896</v>
      </c>
      <c r="J12" s="19">
        <f t="shared" si="2"/>
        <v>4.6566094411385206E-2</v>
      </c>
      <c r="K12" s="19">
        <f t="shared" si="3"/>
        <v>-0.22749263072100512</v>
      </c>
    </row>
    <row r="13" spans="2:11" x14ac:dyDescent="0.3">
      <c r="B13" s="9" t="str">
        <f>'County Data'!A8</f>
        <v>Grand Isle</v>
      </c>
      <c r="C13" s="38">
        <f>IF('County Data'!C8&gt;9,'County Data'!B8,"*")</f>
        <v>68340467.010000005</v>
      </c>
      <c r="D13" s="38">
        <f>IF('County Data'!E8&gt;9,'County Data'!D8,"*")</f>
        <v>19130958.809999999</v>
      </c>
      <c r="E13" s="39">
        <f>IF('County Data'!G8&gt;9,'County Data'!F8,"*")</f>
        <v>234536.49999999962</v>
      </c>
      <c r="F13" s="38">
        <f>IF('County Data'!I8&gt;9,'County Data'!H8,"*")</f>
        <v>57499796.990000002</v>
      </c>
      <c r="G13" s="38">
        <f>IF('County Data'!K8&gt;9,'County Data'!J8,"*")</f>
        <v>18514515.879999999</v>
      </c>
      <c r="H13" s="39">
        <f>IF('County Data'!M8&gt;9,'County Data'!L8,"*")</f>
        <v>97350.166666666686</v>
      </c>
      <c r="I13" s="8">
        <f t="shared" si="1"/>
        <v>0.18853405729215605</v>
      </c>
      <c r="J13" s="8">
        <f t="shared" si="2"/>
        <v>3.3295114708665002E-2</v>
      </c>
      <c r="K13" s="8">
        <f t="shared" si="3"/>
        <v>1.4092049149034114</v>
      </c>
    </row>
    <row r="14" spans="2:11" x14ac:dyDescent="0.3">
      <c r="B14" s="18" t="str">
        <f>'County Data'!A9</f>
        <v>Lamoille</v>
      </c>
      <c r="C14" s="41">
        <f>IF('County Data'!C9&gt;9,'County Data'!B9,"*")</f>
        <v>942898782.23000002</v>
      </c>
      <c r="D14" s="41">
        <f>IF('County Data'!E9&gt;9,'County Data'!D9,"*")</f>
        <v>323857105.44</v>
      </c>
      <c r="E14" s="42">
        <f>IF('County Data'!G9&gt;9,'County Data'!F9,"*")</f>
        <v>9001434.5000000056</v>
      </c>
      <c r="F14" s="41">
        <f>IF('County Data'!I9&gt;9,'County Data'!H9,"*")</f>
        <v>825027171.96000004</v>
      </c>
      <c r="G14" s="41">
        <f>IF('County Data'!K9&gt;9,'County Data'!J9,"*")</f>
        <v>274554195.63</v>
      </c>
      <c r="H14" s="42">
        <f>IF('County Data'!M9&gt;9,'County Data'!L9,"*")</f>
        <v>9925612.8333333395</v>
      </c>
      <c r="I14" s="19">
        <f t="shared" si="1"/>
        <v>0.14286997359126347</v>
      </c>
      <c r="J14" s="19">
        <f t="shared" si="2"/>
        <v>0.17957441770965518</v>
      </c>
      <c r="K14" s="19">
        <f t="shared" si="3"/>
        <v>-9.3110455631480155E-2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582902854.01999998</v>
      </c>
      <c r="D15" s="47">
        <f>IF('County Data'!E10&gt;9,'County Data'!D10,"*")</f>
        <v>76590069.480000004</v>
      </c>
      <c r="E15" s="46">
        <f>IF('County Data'!G10&gt;9,'County Data'!F10,"*")</f>
        <v>3385469.8333333326</v>
      </c>
      <c r="F15" s="47">
        <f>IF('County Data'!I10&gt;9,'County Data'!H10,"*")</f>
        <v>495133927.66000003</v>
      </c>
      <c r="G15" s="47">
        <f>IF('County Data'!K10&gt;9,'County Data'!J10,"*")</f>
        <v>72528646.849999994</v>
      </c>
      <c r="H15" s="46">
        <f>IF('County Data'!M10&gt;9,'County Data'!L10,"*")</f>
        <v>3144493.8333333335</v>
      </c>
      <c r="I15" s="20">
        <f t="shared" si="1"/>
        <v>0.17726300190091068</v>
      </c>
      <c r="J15" s="20">
        <f t="shared" si="2"/>
        <v>5.599749624999395E-2</v>
      </c>
      <c r="K15" s="20">
        <f t="shared" si="3"/>
        <v>7.6634273359204363E-2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1041227912.24</v>
      </c>
      <c r="D16" s="41">
        <f>IF('County Data'!E11&gt;9,'County Data'!D11,"*")</f>
        <v>230801238.28999999</v>
      </c>
      <c r="E16" s="42">
        <f>IF('County Data'!G11&gt;9,'County Data'!F11,"*")</f>
        <v>7054889.3333333293</v>
      </c>
      <c r="F16" s="41">
        <f>IF('County Data'!I11&gt;9,'County Data'!H11,"*")</f>
        <v>909509204.28999996</v>
      </c>
      <c r="G16" s="41">
        <f>IF('County Data'!K11&gt;9,'County Data'!J11,"*")</f>
        <v>216331014.69</v>
      </c>
      <c r="H16" s="42">
        <f>IF('County Data'!M11&gt;9,'County Data'!L11,"*")</f>
        <v>6361260.9999999981</v>
      </c>
      <c r="I16" s="19">
        <f t="shared" si="1"/>
        <v>0.14482394166953488</v>
      </c>
      <c r="J16" s="19">
        <f t="shared" si="2"/>
        <v>6.6889269764373219E-2</v>
      </c>
      <c r="K16" s="19">
        <f t="shared" si="3"/>
        <v>0.1090394394025542</v>
      </c>
    </row>
    <row r="17" spans="2:11" x14ac:dyDescent="0.3">
      <c r="B17" s="9" t="str">
        <f>'County Data'!A12</f>
        <v>Other</v>
      </c>
      <c r="C17" s="38">
        <f>IF('County Data'!C12&gt;9,'County Data'!B12,"*")</f>
        <v>20153511048.279999</v>
      </c>
      <c r="D17" s="38">
        <f>IF('County Data'!E12&gt;9,'County Data'!D12,"*")</f>
        <v>3454788448.4099998</v>
      </c>
      <c r="E17" s="39">
        <f>IF('County Data'!G12&gt;9,'County Data'!F12,"*")</f>
        <v>63560298.833333313</v>
      </c>
      <c r="F17" s="38">
        <f>IF('County Data'!I12&gt;9,'County Data'!H12,"*")</f>
        <v>17313854127.27</v>
      </c>
      <c r="G17" s="38">
        <f>IF('County Data'!K12&gt;9,'County Data'!J12,"*")</f>
        <v>3176748630.7399998</v>
      </c>
      <c r="H17" s="39">
        <f>IF('County Data'!M12&gt;9,'County Data'!L12,"*")</f>
        <v>61346510.833333336</v>
      </c>
      <c r="I17" s="8">
        <f t="shared" si="1"/>
        <v>0.16401067608265379</v>
      </c>
      <c r="J17" s="8">
        <f t="shared" si="2"/>
        <v>8.7523392622107718E-2</v>
      </c>
      <c r="K17" s="8">
        <f t="shared" si="3"/>
        <v>3.6086616336084926E-2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1840044260.7</v>
      </c>
      <c r="D18" s="41">
        <f>IF('County Data'!E13&gt;9,'County Data'!D13,"*")</f>
        <v>569305301.20000005</v>
      </c>
      <c r="E18" s="42">
        <f>IF('County Data'!G13&gt;9,'County Data'!F13,"*")</f>
        <v>32356617.66666666</v>
      </c>
      <c r="F18" s="41">
        <f>IF('County Data'!I13&gt;9,'County Data'!H13,"*")</f>
        <v>1617336773.1600001</v>
      </c>
      <c r="G18" s="41">
        <f>IF('County Data'!K13&gt;9,'County Data'!J13,"*")</f>
        <v>533731292.94</v>
      </c>
      <c r="H18" s="42">
        <f>IF('County Data'!M13&gt;9,'County Data'!L13,"*")</f>
        <v>29187653.333333302</v>
      </c>
      <c r="I18" s="19">
        <f t="shared" si="1"/>
        <v>0.13770013223953817</v>
      </c>
      <c r="J18" s="19">
        <f t="shared" si="2"/>
        <v>6.6651531829892433E-2</v>
      </c>
      <c r="K18" s="19">
        <f t="shared" si="3"/>
        <v>0.10857208344715716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2846369915.1599998</v>
      </c>
      <c r="D19" s="38">
        <f>IF('County Data'!E14&gt;9,'County Data'!D14,"*")</f>
        <v>479181686.76999998</v>
      </c>
      <c r="E19" s="39">
        <f>IF('County Data'!G14&gt;9,'County Data'!F14,"*")</f>
        <v>27500407.166666668</v>
      </c>
      <c r="F19" s="38">
        <f>IF('County Data'!I14&gt;9,'County Data'!H14,"*")</f>
        <v>2620983535.0500002</v>
      </c>
      <c r="G19" s="38">
        <f>IF('County Data'!K14&gt;9,'County Data'!J14,"*")</f>
        <v>455621816.16000003</v>
      </c>
      <c r="H19" s="39">
        <f>IF('County Data'!M14&gt;9,'County Data'!L14,"*")</f>
        <v>20854873.666666664</v>
      </c>
      <c r="I19" s="8">
        <f t="shared" si="1"/>
        <v>8.5993054552210291E-2</v>
      </c>
      <c r="J19" s="8">
        <f t="shared" si="2"/>
        <v>5.1709268025318764E-2</v>
      </c>
      <c r="K19" s="8">
        <f t="shared" si="3"/>
        <v>0.31865613794735548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1415701242.28</v>
      </c>
      <c r="D20" s="41">
        <f>IF('County Data'!E15&gt;9,'County Data'!D15,"*")</f>
        <v>353846439.85000002</v>
      </c>
      <c r="E20" s="42">
        <f>IF('County Data'!G15&gt;9,'County Data'!F15,"*")</f>
        <v>7875089.833333334</v>
      </c>
      <c r="F20" s="41">
        <f>IF('County Data'!I15&gt;9,'County Data'!H15,"*")</f>
        <v>1219112623.6800001</v>
      </c>
      <c r="G20" s="41">
        <f>IF('County Data'!K15&gt;9,'County Data'!J15,"*")</f>
        <v>278220562.77999997</v>
      </c>
      <c r="H20" s="42">
        <f>IF('County Data'!M15&gt;9,'County Data'!L15,"*")</f>
        <v>7208829.9999999991</v>
      </c>
      <c r="I20" s="19">
        <f t="shared" si="1"/>
        <v>0.1612555023887618</v>
      </c>
      <c r="J20" s="19">
        <f t="shared" si="2"/>
        <v>0.27181986951050929</v>
      </c>
      <c r="K20" s="19">
        <f t="shared" si="3"/>
        <v>9.2422741739413325E-2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1450889710.21</v>
      </c>
      <c r="D21" s="38">
        <f>IF('County Data'!E16&gt;9,'County Data'!D16,"*")</f>
        <v>322046357.75999999</v>
      </c>
      <c r="E21" s="39">
        <f>IF('County Data'!G16&gt;9,'County Data'!F16,"*")</f>
        <v>11235424.166666666</v>
      </c>
      <c r="F21" s="38">
        <f>IF('County Data'!I16&gt;9,'County Data'!H16,"*")</f>
        <v>1345264932.3900001</v>
      </c>
      <c r="G21" s="38">
        <f>IF('County Data'!K16&gt;9,'County Data'!J16,"*")</f>
        <v>294239559.69</v>
      </c>
      <c r="H21" s="39">
        <f>IF('County Data'!M16&gt;9,'County Data'!L16,"*")</f>
        <v>11590131.499999991</v>
      </c>
      <c r="I21" s="8">
        <f t="shared" si="1"/>
        <v>7.8515967581453835E-2</v>
      </c>
      <c r="J21" s="8">
        <f t="shared" si="2"/>
        <v>9.4503941275932493E-2</v>
      </c>
      <c r="K21" s="8">
        <f t="shared" si="3"/>
        <v>-3.060425443260285E-2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Fiscal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07/01/2021 - 06/30/2022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07/01/2020 - 06/30/2021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11385176.43</v>
      </c>
      <c r="D6" s="35">
        <f>IF('Town Data'!E2&gt;9,'Town Data'!D2,"*")</f>
        <v>2200259.13</v>
      </c>
      <c r="E6" s="36" t="str">
        <f>IF('Town Data'!G2&gt;9,'Town Data'!F2,"*")</f>
        <v>*</v>
      </c>
      <c r="F6" s="35">
        <f>IF('Town Data'!I2&gt;9,'Town Data'!H2,"*")</f>
        <v>9944595.7200000007</v>
      </c>
      <c r="G6" s="35">
        <f>IF('Town Data'!K2&gt;9,'Town Data'!J2,"*")</f>
        <v>1875726.5</v>
      </c>
      <c r="H6" s="36" t="str">
        <f>IF('Town Data'!M2&gt;9,'Town Data'!L2,"*")</f>
        <v>*</v>
      </c>
      <c r="I6" s="17">
        <f t="shared" ref="I6:I69" si="0">IFERROR((C6-F6)/F6,"")</f>
        <v>0.14486066106264991</v>
      </c>
      <c r="J6" s="17">
        <f t="shared" ref="J6:J69" si="1">IFERROR((D6-G6)/G6,"")</f>
        <v>0.17301703100105473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7">
        <f>IF('Town Data'!C3&gt;9,'Town Data'!B3,"*")</f>
        <v>3008151.78</v>
      </c>
      <c r="D7" s="38">
        <f>IF('Town Data'!E3&gt;9,'Town Data'!D3,"*")</f>
        <v>732877.94</v>
      </c>
      <c r="E7" s="39" t="str">
        <f>IF('Town Data'!G3&gt;9,'Town Data'!F3,"*")</f>
        <v>*</v>
      </c>
      <c r="F7" s="38">
        <f>IF('Town Data'!I3&gt;9,'Town Data'!H3,"*")</f>
        <v>1895637.02</v>
      </c>
      <c r="G7" s="38">
        <f>IF('Town Data'!K3&gt;9,'Town Data'!J3,"*")</f>
        <v>541535.48</v>
      </c>
      <c r="H7" s="39" t="str">
        <f>IF('Town Data'!M3&gt;9,'Town Data'!L3,"*")</f>
        <v>*</v>
      </c>
      <c r="I7" s="8">
        <f t="shared" si="0"/>
        <v>0.58688174384777514</v>
      </c>
      <c r="J7" s="8">
        <f t="shared" si="1"/>
        <v>0.35333319249922457</v>
      </c>
      <c r="K7" s="8" t="str">
        <f t="shared" si="2"/>
        <v/>
      </c>
    </row>
    <row r="8" spans="2:11" x14ac:dyDescent="0.3">
      <c r="B8" s="24" t="str">
        <f>'Town Data'!A4</f>
        <v>ALBURGH</v>
      </c>
      <c r="C8" s="40">
        <f>IF('Town Data'!C4&gt;9,'Town Data'!B4,"*")</f>
        <v>25416276.780000001</v>
      </c>
      <c r="D8" s="41">
        <f>IF('Town Data'!E4&gt;9,'Town Data'!D4,"*")</f>
        <v>5196729.12</v>
      </c>
      <c r="E8" s="42" t="str">
        <f>IF('Town Data'!G4&gt;9,'Town Data'!F4,"*")</f>
        <v>*</v>
      </c>
      <c r="F8" s="41">
        <f>IF('Town Data'!I4&gt;9,'Town Data'!H4,"*")</f>
        <v>19404838.969999999</v>
      </c>
      <c r="G8" s="41">
        <f>IF('Town Data'!K4&gt;9,'Town Data'!J4,"*")</f>
        <v>5236291.41</v>
      </c>
      <c r="H8" s="42" t="str">
        <f>IF('Town Data'!M4&gt;9,'Town Data'!L4,"*")</f>
        <v>*</v>
      </c>
      <c r="I8" s="19">
        <f t="shared" si="0"/>
        <v>0.30979065681986451</v>
      </c>
      <c r="J8" s="19">
        <f t="shared" si="1"/>
        <v>-7.5554026509002175E-3</v>
      </c>
      <c r="K8" s="19" t="str">
        <f t="shared" si="2"/>
        <v/>
      </c>
    </row>
    <row r="9" spans="2:11" x14ac:dyDescent="0.3">
      <c r="B9" t="str">
        <f>'Town Data'!A5</f>
        <v>ARLINGTON</v>
      </c>
      <c r="C9" s="37">
        <f>IF('Town Data'!C5&gt;9,'Town Data'!B5,"*")</f>
        <v>178507017.59999999</v>
      </c>
      <c r="D9" s="38">
        <f>IF('Town Data'!E5&gt;9,'Town Data'!D5,"*")</f>
        <v>6802063.21</v>
      </c>
      <c r="E9" s="39">
        <f>IF('Town Data'!G5&gt;9,'Town Data'!F5,"*")</f>
        <v>1164923.5000000033</v>
      </c>
      <c r="F9" s="38">
        <f>IF('Town Data'!I5&gt;9,'Town Data'!H5,"*")</f>
        <v>164454700.61000001</v>
      </c>
      <c r="G9" s="38">
        <f>IF('Town Data'!K5&gt;9,'Town Data'!J5,"*")</f>
        <v>6227945.9900000002</v>
      </c>
      <c r="H9" s="39">
        <f>IF('Town Data'!M5&gt;9,'Town Data'!L5,"*")</f>
        <v>583087.33333333302</v>
      </c>
      <c r="I9" s="8">
        <f t="shared" si="0"/>
        <v>8.5447949726439737E-2</v>
      </c>
      <c r="J9" s="8">
        <f t="shared" si="1"/>
        <v>9.2184039637119547E-2</v>
      </c>
      <c r="K9" s="8">
        <f t="shared" si="2"/>
        <v>0.99785423795864292</v>
      </c>
    </row>
    <row r="10" spans="2:11" x14ac:dyDescent="0.3">
      <c r="B10" s="24" t="str">
        <f>'Town Data'!A6</f>
        <v>BAKERSFIELD</v>
      </c>
      <c r="C10" s="40">
        <f>IF('Town Data'!C6&gt;9,'Town Data'!B6,"*")</f>
        <v>3835303.49</v>
      </c>
      <c r="D10" s="41">
        <f>IF('Town Data'!E6&gt;9,'Town Data'!D6,"*")</f>
        <v>1541905.19</v>
      </c>
      <c r="E10" s="42" t="str">
        <f>IF('Town Data'!G6&gt;9,'Town Data'!F6,"*")</f>
        <v>*</v>
      </c>
      <c r="F10" s="41">
        <f>IF('Town Data'!I6&gt;9,'Town Data'!H6,"*")</f>
        <v>3174443.19</v>
      </c>
      <c r="G10" s="41">
        <f>IF('Town Data'!K6&gt;9,'Town Data'!J6,"*")</f>
        <v>1368494.0800000001</v>
      </c>
      <c r="H10" s="42" t="str">
        <f>IF('Town Data'!M6&gt;9,'Town Data'!L6,"*")</f>
        <v>*</v>
      </c>
      <c r="I10" s="19">
        <f t="shared" si="0"/>
        <v>0.20818148583720608</v>
      </c>
      <c r="J10" s="19">
        <f t="shared" si="1"/>
        <v>0.12671674107643918</v>
      </c>
      <c r="K10" s="19" t="str">
        <f t="shared" si="2"/>
        <v/>
      </c>
    </row>
    <row r="11" spans="2:11" x14ac:dyDescent="0.3">
      <c r="B11" t="str">
        <f>'Town Data'!A7</f>
        <v>BARNARD</v>
      </c>
      <c r="C11" s="37">
        <f>IF('Town Data'!C7&gt;9,'Town Data'!B7,"*")</f>
        <v>2590904.71</v>
      </c>
      <c r="D11" s="38">
        <f>IF('Town Data'!E7&gt;9,'Town Data'!D7,"*")</f>
        <v>580252.64</v>
      </c>
      <c r="E11" s="39" t="str">
        <f>IF('Town Data'!G7&gt;9,'Town Data'!F7,"*")</f>
        <v>*</v>
      </c>
      <c r="F11" s="38">
        <f>IF('Town Data'!I7&gt;9,'Town Data'!H7,"*")</f>
        <v>2817402.07</v>
      </c>
      <c r="G11" s="38">
        <f>IF('Town Data'!K7&gt;9,'Town Data'!J7,"*")</f>
        <v>609145.04</v>
      </c>
      <c r="H11" s="39" t="str">
        <f>IF('Town Data'!M7&gt;9,'Town Data'!L7,"*")</f>
        <v>*</v>
      </c>
      <c r="I11" s="8">
        <f t="shared" si="0"/>
        <v>-8.0392274291187657E-2</v>
      </c>
      <c r="J11" s="8">
        <f t="shared" si="1"/>
        <v>-4.7431068305177404E-2</v>
      </c>
      <c r="K11" s="8" t="str">
        <f t="shared" si="2"/>
        <v/>
      </c>
    </row>
    <row r="12" spans="2:11" x14ac:dyDescent="0.3">
      <c r="B12" s="24" t="str">
        <f>'Town Data'!A8</f>
        <v>BARNET</v>
      </c>
      <c r="C12" s="40">
        <f>IF('Town Data'!C8&gt;9,'Town Data'!B8,"*")</f>
        <v>38216002.869999997</v>
      </c>
      <c r="D12" s="41">
        <f>IF('Town Data'!E8&gt;9,'Town Data'!D8,"*")</f>
        <v>1832511.6</v>
      </c>
      <c r="E12" s="42" t="str">
        <f>IF('Town Data'!G8&gt;9,'Town Data'!F8,"*")</f>
        <v>*</v>
      </c>
      <c r="F12" s="41">
        <f>IF('Town Data'!I8&gt;9,'Town Data'!H8,"*")</f>
        <v>32149970.25</v>
      </c>
      <c r="G12" s="41">
        <f>IF('Town Data'!K8&gt;9,'Town Data'!J8,"*")</f>
        <v>1831059.25</v>
      </c>
      <c r="H12" s="42" t="str">
        <f>IF('Town Data'!M8&gt;9,'Town Data'!L8,"*")</f>
        <v>*</v>
      </c>
      <c r="I12" s="19">
        <f t="shared" si="0"/>
        <v>0.18867926075297059</v>
      </c>
      <c r="J12" s="19">
        <f t="shared" si="1"/>
        <v>7.9317477028670324E-4</v>
      </c>
      <c r="K12" s="19" t="str">
        <f t="shared" si="2"/>
        <v/>
      </c>
    </row>
    <row r="13" spans="2:11" x14ac:dyDescent="0.3">
      <c r="B13" t="str">
        <f>'Town Data'!A9</f>
        <v>BARRE</v>
      </c>
      <c r="C13" s="37">
        <f>IF('Town Data'!C9&gt;9,'Town Data'!B9,"*")</f>
        <v>542835064.44000006</v>
      </c>
      <c r="D13" s="38">
        <f>IF('Town Data'!E9&gt;9,'Town Data'!D9,"*")</f>
        <v>139442240.56</v>
      </c>
      <c r="E13" s="39">
        <f>IF('Town Data'!G9&gt;9,'Town Data'!F9,"*")</f>
        <v>5064917.4999999981</v>
      </c>
      <c r="F13" s="38">
        <f>IF('Town Data'!I9&gt;9,'Town Data'!H9,"*")</f>
        <v>563350375.53999996</v>
      </c>
      <c r="G13" s="38">
        <f>IF('Town Data'!K9&gt;9,'Town Data'!J9,"*")</f>
        <v>143244700.94</v>
      </c>
      <c r="H13" s="39">
        <f>IF('Town Data'!M9&gt;9,'Town Data'!L9,"*")</f>
        <v>4741244.666666667</v>
      </c>
      <c r="I13" s="8">
        <f t="shared" si="0"/>
        <v>-3.6416610320592999E-2</v>
      </c>
      <c r="J13" s="8">
        <f t="shared" si="1"/>
        <v>-2.6545207990574866E-2</v>
      </c>
      <c r="K13" s="8">
        <f t="shared" si="2"/>
        <v>6.8267481661284823E-2</v>
      </c>
    </row>
    <row r="14" spans="2:11" x14ac:dyDescent="0.3">
      <c r="B14" s="24" t="str">
        <f>'Town Data'!A10</f>
        <v>BARRE TOWN</v>
      </c>
      <c r="C14" s="40">
        <f>IF('Town Data'!C10&gt;9,'Town Data'!B10,"*")</f>
        <v>143878523.81</v>
      </c>
      <c r="D14" s="41">
        <f>IF('Town Data'!E10&gt;9,'Town Data'!D10,"*")</f>
        <v>14852633.689999999</v>
      </c>
      <c r="E14" s="42">
        <f>IF('Town Data'!G10&gt;9,'Town Data'!F10,"*")</f>
        <v>961008.33333333302</v>
      </c>
      <c r="F14" s="41">
        <f>IF('Town Data'!I10&gt;9,'Town Data'!H10,"*")</f>
        <v>119134092.45</v>
      </c>
      <c r="G14" s="41">
        <f>IF('Town Data'!K10&gt;9,'Town Data'!J10,"*")</f>
        <v>13217856.83</v>
      </c>
      <c r="H14" s="42">
        <f>IF('Town Data'!M10&gt;9,'Town Data'!L10,"*")</f>
        <v>663905.5</v>
      </c>
      <c r="I14" s="19">
        <f t="shared" si="0"/>
        <v>0.20770235329895276</v>
      </c>
      <c r="J14" s="19">
        <f t="shared" si="1"/>
        <v>0.12367941951751336</v>
      </c>
      <c r="K14" s="19">
        <f t="shared" si="2"/>
        <v>0.44750771507892767</v>
      </c>
    </row>
    <row r="15" spans="2:11" x14ac:dyDescent="0.3">
      <c r="B15" t="str">
        <f>'Town Data'!A11</f>
        <v>BARTON</v>
      </c>
      <c r="C15" s="37">
        <f>IF('Town Data'!C11&gt;9,'Town Data'!B11,"*")</f>
        <v>245858134.53</v>
      </c>
      <c r="D15" s="38">
        <f>IF('Town Data'!E11&gt;9,'Town Data'!D11,"*")</f>
        <v>21099749.829999998</v>
      </c>
      <c r="E15" s="39">
        <f>IF('Town Data'!G11&gt;9,'Town Data'!F11,"*")</f>
        <v>543811</v>
      </c>
      <c r="F15" s="38">
        <f>IF('Town Data'!I11&gt;9,'Town Data'!H11,"*")</f>
        <v>210443672.78999999</v>
      </c>
      <c r="G15" s="38">
        <f>IF('Town Data'!K11&gt;9,'Town Data'!J11,"*")</f>
        <v>20496074</v>
      </c>
      <c r="H15" s="39">
        <f>IF('Town Data'!M11&gt;9,'Town Data'!L11,"*")</f>
        <v>613886.83333333302</v>
      </c>
      <c r="I15" s="8">
        <f t="shared" si="0"/>
        <v>0.16828475416003508</v>
      </c>
      <c r="J15" s="8">
        <f t="shared" si="1"/>
        <v>2.9453242118466113E-2</v>
      </c>
      <c r="K15" s="8">
        <f t="shared" si="2"/>
        <v>-0.11415106095830321</v>
      </c>
    </row>
    <row r="16" spans="2:11" x14ac:dyDescent="0.3">
      <c r="B16" s="25" t="str">
        <f>'Town Data'!A12</f>
        <v>BENNINGTON</v>
      </c>
      <c r="C16" s="43">
        <f>IF('Town Data'!C12&gt;9,'Town Data'!B12,"*")</f>
        <v>586737732.55999994</v>
      </c>
      <c r="D16" s="44">
        <f>IF('Town Data'!E12&gt;9,'Town Data'!D12,"*")</f>
        <v>172243769.12</v>
      </c>
      <c r="E16" s="45">
        <f>IF('Town Data'!G12&gt;9,'Town Data'!F12,"*")</f>
        <v>2260539.9999999995</v>
      </c>
      <c r="F16" s="44">
        <f>IF('Town Data'!I12&gt;9,'Town Data'!H12,"*")</f>
        <v>526562551.79000002</v>
      </c>
      <c r="G16" s="44">
        <f>IF('Town Data'!K12&gt;9,'Town Data'!J12,"*")</f>
        <v>161803444.12</v>
      </c>
      <c r="H16" s="45">
        <f>IF('Town Data'!M12&gt;9,'Town Data'!L12,"*")</f>
        <v>2067457.4999999998</v>
      </c>
      <c r="I16" s="23">
        <f t="shared" si="0"/>
        <v>0.11427926381289372</v>
      </c>
      <c r="J16" s="23">
        <f t="shared" si="1"/>
        <v>6.4524738992929168E-2</v>
      </c>
      <c r="K16" s="23">
        <f t="shared" si="2"/>
        <v>9.3391278901742744E-2</v>
      </c>
    </row>
    <row r="17" spans="2:11" x14ac:dyDescent="0.3">
      <c r="B17" s="24" t="str">
        <f>'Town Data'!A13</f>
        <v>BENSON</v>
      </c>
      <c r="C17" s="40">
        <f>IF('Town Data'!C13&gt;9,'Town Data'!B13,"*")</f>
        <v>10761737.050000001</v>
      </c>
      <c r="D17" s="41">
        <f>IF('Town Data'!E13&gt;9,'Town Data'!D13,"*")</f>
        <v>1016892.71</v>
      </c>
      <c r="E17" s="42" t="str">
        <f>IF('Town Data'!G13&gt;9,'Town Data'!F13,"*")</f>
        <v>*</v>
      </c>
      <c r="F17" s="41">
        <f>IF('Town Data'!I13&gt;9,'Town Data'!H13,"*")</f>
        <v>7814023.5899999999</v>
      </c>
      <c r="G17" s="41">
        <f>IF('Town Data'!K13&gt;9,'Town Data'!J13,"*")</f>
        <v>1149192.5900000001</v>
      </c>
      <c r="H17" s="42" t="str">
        <f>IF('Town Data'!M13&gt;9,'Town Data'!L13,"*")</f>
        <v>*</v>
      </c>
      <c r="I17" s="19">
        <f t="shared" si="0"/>
        <v>0.37723375493418504</v>
      </c>
      <c r="J17" s="19">
        <f t="shared" si="1"/>
        <v>-0.11512420211480837</v>
      </c>
      <c r="K17" s="19" t="str">
        <f t="shared" si="2"/>
        <v/>
      </c>
    </row>
    <row r="18" spans="2:11" x14ac:dyDescent="0.3">
      <c r="B18" t="str">
        <f>'Town Data'!A14</f>
        <v>BERLIN</v>
      </c>
      <c r="C18" s="37">
        <f>IF('Town Data'!C14&gt;9,'Town Data'!B14,"*")</f>
        <v>213535112.97</v>
      </c>
      <c r="D18" s="38">
        <f>IF('Town Data'!E14&gt;9,'Town Data'!D14,"*")</f>
        <v>70520740.25</v>
      </c>
      <c r="E18" s="39">
        <f>IF('Town Data'!G14&gt;9,'Town Data'!F14,"*")</f>
        <v>1983716.333333336</v>
      </c>
      <c r="F18" s="38">
        <f>IF('Town Data'!I14&gt;9,'Town Data'!H14,"*")</f>
        <v>196912204.74000001</v>
      </c>
      <c r="G18" s="38">
        <f>IF('Town Data'!K14&gt;9,'Town Data'!J14,"*")</f>
        <v>69896122.549999997</v>
      </c>
      <c r="H18" s="39">
        <f>IF('Town Data'!M14&gt;9,'Town Data'!L14,"*")</f>
        <v>1406631</v>
      </c>
      <c r="I18" s="8">
        <f t="shared" si="0"/>
        <v>8.4417866591604288E-2</v>
      </c>
      <c r="J18" s="8">
        <f t="shared" si="1"/>
        <v>8.936371249394906E-3</v>
      </c>
      <c r="K18" s="8">
        <f t="shared" si="2"/>
        <v>0.4102606393100508</v>
      </c>
    </row>
    <row r="19" spans="2:11" x14ac:dyDescent="0.3">
      <c r="B19" s="24" t="str">
        <f>'Town Data'!A15</f>
        <v>BETHEL</v>
      </c>
      <c r="C19" s="40">
        <f>IF('Town Data'!C15&gt;9,'Town Data'!B15,"*")</f>
        <v>56640931.729999997</v>
      </c>
      <c r="D19" s="41">
        <f>IF('Town Data'!E15&gt;9,'Town Data'!D15,"*")</f>
        <v>7538957.8499999996</v>
      </c>
      <c r="E19" s="42">
        <f>IF('Town Data'!G15&gt;9,'Town Data'!F15,"*")</f>
        <v>1127078.666666667</v>
      </c>
      <c r="F19" s="41">
        <f>IF('Town Data'!I15&gt;9,'Town Data'!H15,"*")</f>
        <v>49526164.899999999</v>
      </c>
      <c r="G19" s="41">
        <f>IF('Town Data'!K15&gt;9,'Town Data'!J15,"*")</f>
        <v>6352316.3200000003</v>
      </c>
      <c r="H19" s="42">
        <f>IF('Town Data'!M15&gt;9,'Town Data'!L15,"*")</f>
        <v>1283959.333333333</v>
      </c>
      <c r="I19" s="19">
        <f t="shared" si="0"/>
        <v>0.14365672860730627</v>
      </c>
      <c r="J19" s="19">
        <f t="shared" si="1"/>
        <v>0.18680454030034815</v>
      </c>
      <c r="K19" s="19">
        <f t="shared" si="2"/>
        <v>-0.12218507439747527</v>
      </c>
    </row>
    <row r="20" spans="2:11" x14ac:dyDescent="0.3">
      <c r="B20" t="str">
        <f>'Town Data'!A16</f>
        <v>BOLTON</v>
      </c>
      <c r="C20" s="37">
        <f>IF('Town Data'!C16&gt;9,'Town Data'!B16,"*")</f>
        <v>9982669.8200000003</v>
      </c>
      <c r="D20" s="38">
        <f>IF('Town Data'!E16&gt;9,'Town Data'!D16,"*")</f>
        <v>6893423.9299999997</v>
      </c>
      <c r="E20" s="39" t="str">
        <f>IF('Town Data'!G16&gt;9,'Town Data'!F16,"*")</f>
        <v>*</v>
      </c>
      <c r="F20" s="38">
        <f>IF('Town Data'!I16&gt;9,'Town Data'!H16,"*")</f>
        <v>10081337.449999999</v>
      </c>
      <c r="G20" s="38">
        <f>IF('Town Data'!K16&gt;9,'Town Data'!J16,"*")</f>
        <v>6753258.9699999997</v>
      </c>
      <c r="H20" s="39" t="str">
        <f>IF('Town Data'!M16&gt;9,'Town Data'!L16,"*")</f>
        <v>*</v>
      </c>
      <c r="I20" s="8">
        <f t="shared" si="0"/>
        <v>-9.787156762617738E-3</v>
      </c>
      <c r="J20" s="8">
        <f t="shared" si="1"/>
        <v>2.0755158453519214E-2</v>
      </c>
      <c r="K20" s="8" t="str">
        <f t="shared" si="2"/>
        <v/>
      </c>
    </row>
    <row r="21" spans="2:11" x14ac:dyDescent="0.3">
      <c r="B21" s="24" t="str">
        <f>'Town Data'!A17</f>
        <v>BRADFORD</v>
      </c>
      <c r="C21" s="40">
        <f>IF('Town Data'!C17&gt;9,'Town Data'!B17,"*")</f>
        <v>109518015.22</v>
      </c>
      <c r="D21" s="41">
        <f>IF('Town Data'!E17&gt;9,'Town Data'!D17,"*")</f>
        <v>22421583.68</v>
      </c>
      <c r="E21" s="42">
        <f>IF('Town Data'!G17&gt;9,'Town Data'!F17,"*")</f>
        <v>1603816.9999999998</v>
      </c>
      <c r="F21" s="41">
        <f>IF('Town Data'!I17&gt;9,'Town Data'!H17,"*")</f>
        <v>100038188.59</v>
      </c>
      <c r="G21" s="41">
        <f>IF('Town Data'!K17&gt;9,'Town Data'!J17,"*")</f>
        <v>19597625.039999999</v>
      </c>
      <c r="H21" s="42">
        <f>IF('Town Data'!M17&gt;9,'Town Data'!L17,"*")</f>
        <v>1061995.0000000002</v>
      </c>
      <c r="I21" s="19">
        <f t="shared" si="0"/>
        <v>9.4762077998557598E-2</v>
      </c>
      <c r="J21" s="19">
        <f t="shared" si="1"/>
        <v>0.14409698288624878</v>
      </c>
      <c r="K21" s="19">
        <f t="shared" si="2"/>
        <v>0.51019260919307474</v>
      </c>
    </row>
    <row r="22" spans="2:11" x14ac:dyDescent="0.3">
      <c r="B22" t="str">
        <f>'Town Data'!A18</f>
        <v>BRAINTREE</v>
      </c>
      <c r="C22" s="37">
        <f>IF('Town Data'!C18&gt;9,'Town Data'!B18,"*")</f>
        <v>872637.07</v>
      </c>
      <c r="D22" s="38">
        <f>IF('Town Data'!E18&gt;9,'Town Data'!D18,"*")</f>
        <v>135163.84</v>
      </c>
      <c r="E22" s="39" t="str">
        <f>IF('Town Data'!G18&gt;9,'Town Data'!F18,"*")</f>
        <v>*</v>
      </c>
      <c r="F22" s="38">
        <f>IF('Town Data'!I18&gt;9,'Town Data'!H18,"*")</f>
        <v>424130.63</v>
      </c>
      <c r="G22" s="38">
        <f>IF('Town Data'!K18&gt;9,'Town Data'!J18,"*")</f>
        <v>99803.82</v>
      </c>
      <c r="H22" s="39" t="str">
        <f>IF('Town Data'!M18&gt;9,'Town Data'!L18,"*")</f>
        <v>*</v>
      </c>
      <c r="I22" s="8">
        <f t="shared" si="0"/>
        <v>1.0574724112710274</v>
      </c>
      <c r="J22" s="8">
        <f t="shared" si="1"/>
        <v>0.35429525643407223</v>
      </c>
      <c r="K22" s="8" t="str">
        <f t="shared" si="2"/>
        <v/>
      </c>
    </row>
    <row r="23" spans="2:11" x14ac:dyDescent="0.3">
      <c r="B23" s="24" t="str">
        <f>'Town Data'!A19</f>
        <v>BRANDON</v>
      </c>
      <c r="C23" s="40">
        <f>IF('Town Data'!C19&gt;9,'Town Data'!B19,"*")</f>
        <v>126254090.01000001</v>
      </c>
      <c r="D23" s="41">
        <f>IF('Town Data'!E19&gt;9,'Town Data'!D19,"*")</f>
        <v>16249459.41</v>
      </c>
      <c r="E23" s="42">
        <f>IF('Town Data'!G19&gt;9,'Town Data'!F19,"*")</f>
        <v>2244532.5000000005</v>
      </c>
      <c r="F23" s="41">
        <f>IF('Town Data'!I19&gt;9,'Town Data'!H19,"*")</f>
        <v>107055409.95999999</v>
      </c>
      <c r="G23" s="41">
        <f>IF('Town Data'!K19&gt;9,'Town Data'!J19,"*")</f>
        <v>15461937.73</v>
      </c>
      <c r="H23" s="42">
        <f>IF('Town Data'!M19&gt;9,'Town Data'!L19,"*")</f>
        <v>1367885.666666666</v>
      </c>
      <c r="I23" s="19">
        <f t="shared" si="0"/>
        <v>0.17933404820151896</v>
      </c>
      <c r="J23" s="19">
        <f t="shared" si="1"/>
        <v>5.093292275210836E-2</v>
      </c>
      <c r="K23" s="19">
        <f t="shared" si="2"/>
        <v>0.64087727117544291</v>
      </c>
    </row>
    <row r="24" spans="2:11" x14ac:dyDescent="0.3">
      <c r="B24" t="str">
        <f>'Town Data'!A20</f>
        <v>BRATTLEBORO</v>
      </c>
      <c r="C24" s="37">
        <f>IF('Town Data'!C20&gt;9,'Town Data'!B20,"*")</f>
        <v>616467545.09000003</v>
      </c>
      <c r="D24" s="38">
        <f>IF('Town Data'!E20&gt;9,'Town Data'!D20,"*")</f>
        <v>102472230.08</v>
      </c>
      <c r="E24" s="39">
        <f>IF('Town Data'!G20&gt;9,'Town Data'!F20,"*")</f>
        <v>3504034.8333333349</v>
      </c>
      <c r="F24" s="38">
        <f>IF('Town Data'!I20&gt;9,'Town Data'!H20,"*")</f>
        <v>568699564.79999995</v>
      </c>
      <c r="G24" s="38">
        <f>IF('Town Data'!K20&gt;9,'Town Data'!J20,"*")</f>
        <v>97353831.069999993</v>
      </c>
      <c r="H24" s="39">
        <f>IF('Town Data'!M20&gt;9,'Town Data'!L20,"*")</f>
        <v>2632990.8333333326</v>
      </c>
      <c r="I24" s="8">
        <f t="shared" si="0"/>
        <v>8.3995106109847478E-2</v>
      </c>
      <c r="J24" s="8">
        <f t="shared" si="1"/>
        <v>5.2575219215767077E-2</v>
      </c>
      <c r="K24" s="8">
        <f t="shared" si="2"/>
        <v>0.33081922996946855</v>
      </c>
    </row>
    <row r="25" spans="2:11" x14ac:dyDescent="0.3">
      <c r="B25" s="24" t="str">
        <f>'Town Data'!A21</f>
        <v>BRIDGEWATER</v>
      </c>
      <c r="C25" s="40">
        <f>IF('Town Data'!C21&gt;9,'Town Data'!B21,"*")</f>
        <v>8611499.5500000007</v>
      </c>
      <c r="D25" s="41">
        <f>IF('Town Data'!E21&gt;9,'Town Data'!D21,"*")</f>
        <v>2981825.71</v>
      </c>
      <c r="E25" s="42" t="str">
        <f>IF('Town Data'!G21&gt;9,'Town Data'!F21,"*")</f>
        <v>*</v>
      </c>
      <c r="F25" s="41">
        <f>IF('Town Data'!I21&gt;9,'Town Data'!H21,"*")</f>
        <v>6514102.5499999998</v>
      </c>
      <c r="G25" s="41">
        <f>IF('Town Data'!K21&gt;9,'Town Data'!J21,"*")</f>
        <v>2333478.56</v>
      </c>
      <c r="H25" s="42" t="str">
        <f>IF('Town Data'!M21&gt;9,'Town Data'!L21,"*")</f>
        <v>*</v>
      </c>
      <c r="I25" s="19">
        <f t="shared" si="0"/>
        <v>0.32197789087615775</v>
      </c>
      <c r="J25" s="19">
        <f t="shared" si="1"/>
        <v>0.27784577116491693</v>
      </c>
      <c r="K25" s="19" t="str">
        <f t="shared" si="2"/>
        <v/>
      </c>
    </row>
    <row r="26" spans="2:11" x14ac:dyDescent="0.3">
      <c r="B26" t="str">
        <f>'Town Data'!A22</f>
        <v>BRIDPORT</v>
      </c>
      <c r="C26" s="37">
        <f>IF('Town Data'!C22&gt;9,'Town Data'!B22,"*")</f>
        <v>24620098.780000001</v>
      </c>
      <c r="D26" s="38">
        <f>IF('Town Data'!E22&gt;9,'Town Data'!D22,"*")</f>
        <v>5619565.6200000001</v>
      </c>
      <c r="E26" s="39" t="str">
        <f>IF('Town Data'!G22&gt;9,'Town Data'!F22,"*")</f>
        <v>*</v>
      </c>
      <c r="F26" s="38">
        <f>IF('Town Data'!I22&gt;9,'Town Data'!H22,"*")</f>
        <v>17522750.530000001</v>
      </c>
      <c r="G26" s="38">
        <f>IF('Town Data'!K22&gt;9,'Town Data'!J22,"*")</f>
        <v>4214058.8899999997</v>
      </c>
      <c r="H26" s="39" t="str">
        <f>IF('Town Data'!M22&gt;9,'Town Data'!L22,"*")</f>
        <v>*</v>
      </c>
      <c r="I26" s="8">
        <f t="shared" si="0"/>
        <v>0.405036197818882</v>
      </c>
      <c r="J26" s="8">
        <f t="shared" si="1"/>
        <v>0.33352802290809958</v>
      </c>
      <c r="K26" s="8" t="str">
        <f t="shared" si="2"/>
        <v/>
      </c>
    </row>
    <row r="27" spans="2:11" x14ac:dyDescent="0.3">
      <c r="B27" s="24" t="str">
        <f>'Town Data'!A23</f>
        <v>BRIGHTON</v>
      </c>
      <c r="C27" s="40">
        <f>IF('Town Data'!C23&gt;9,'Town Data'!B23,"*")</f>
        <v>11866108.390000001</v>
      </c>
      <c r="D27" s="41">
        <f>IF('Town Data'!E23&gt;9,'Town Data'!D23,"*")</f>
        <v>4927148.6900000004</v>
      </c>
      <c r="E27" s="42" t="str">
        <f>IF('Town Data'!G23&gt;9,'Town Data'!F23,"*")</f>
        <v>*</v>
      </c>
      <c r="F27" s="41">
        <f>IF('Town Data'!I23&gt;9,'Town Data'!H23,"*")</f>
        <v>10399122.779999999</v>
      </c>
      <c r="G27" s="41">
        <f>IF('Town Data'!K23&gt;9,'Town Data'!J23,"*")</f>
        <v>4608561.45</v>
      </c>
      <c r="H27" s="42" t="str">
        <f>IF('Town Data'!M23&gt;9,'Town Data'!L23,"*")</f>
        <v>*</v>
      </c>
      <c r="I27" s="19">
        <f t="shared" si="0"/>
        <v>0.14106820748586271</v>
      </c>
      <c r="J27" s="19">
        <f t="shared" si="1"/>
        <v>6.9129433003437588E-2</v>
      </c>
      <c r="K27" s="19" t="str">
        <f t="shared" si="2"/>
        <v/>
      </c>
    </row>
    <row r="28" spans="2:11" x14ac:dyDescent="0.3">
      <c r="B28" t="str">
        <f>'Town Data'!A24</f>
        <v>BRISTOL</v>
      </c>
      <c r="C28" s="37">
        <f>IF('Town Data'!C24&gt;9,'Town Data'!B24,"*")</f>
        <v>83425400.209999993</v>
      </c>
      <c r="D28" s="38">
        <f>IF('Town Data'!E24&gt;9,'Town Data'!D24,"*")</f>
        <v>23250246.760000002</v>
      </c>
      <c r="E28" s="39">
        <f>IF('Town Data'!G24&gt;9,'Town Data'!F24,"*")</f>
        <v>999101.33333333267</v>
      </c>
      <c r="F28" s="38">
        <f>IF('Town Data'!I24&gt;9,'Town Data'!H24,"*")</f>
        <v>74972877.629999995</v>
      </c>
      <c r="G28" s="38">
        <f>IF('Town Data'!K24&gt;9,'Town Data'!J24,"*")</f>
        <v>21660482.66</v>
      </c>
      <c r="H28" s="39">
        <f>IF('Town Data'!M24&gt;9,'Town Data'!L24,"*")</f>
        <v>672115.5</v>
      </c>
      <c r="I28" s="8">
        <f t="shared" si="0"/>
        <v>0.11274107180084771</v>
      </c>
      <c r="J28" s="8">
        <f t="shared" si="1"/>
        <v>7.3394675684479951E-2</v>
      </c>
      <c r="K28" s="8">
        <f t="shared" si="2"/>
        <v>0.48650244390039016</v>
      </c>
    </row>
    <row r="29" spans="2:11" x14ac:dyDescent="0.3">
      <c r="B29" s="24" t="str">
        <f>'Town Data'!A25</f>
        <v>BROOKFIELD</v>
      </c>
      <c r="C29" s="40">
        <f>IF('Town Data'!C25&gt;9,'Town Data'!B25,"*")</f>
        <v>83297891.950000003</v>
      </c>
      <c r="D29" s="41">
        <f>IF('Town Data'!E25&gt;9,'Town Data'!D25,"*")</f>
        <v>413719.67</v>
      </c>
      <c r="E29" s="42" t="str">
        <f>IF('Town Data'!G25&gt;9,'Town Data'!F25,"*")</f>
        <v>*</v>
      </c>
      <c r="F29" s="41">
        <f>IF('Town Data'!I25&gt;9,'Town Data'!H25,"*")</f>
        <v>36734233.960000001</v>
      </c>
      <c r="G29" s="41">
        <f>IF('Town Data'!K25&gt;9,'Town Data'!J25,"*")</f>
        <v>509382.47</v>
      </c>
      <c r="H29" s="42" t="str">
        <f>IF('Town Data'!M25&gt;9,'Town Data'!L25,"*")</f>
        <v>*</v>
      </c>
      <c r="I29" s="19">
        <f t="shared" si="0"/>
        <v>1.2675821153832494</v>
      </c>
      <c r="J29" s="19">
        <f t="shared" si="1"/>
        <v>-0.18780151582365995</v>
      </c>
      <c r="K29" s="19" t="str">
        <f t="shared" si="2"/>
        <v/>
      </c>
    </row>
    <row r="30" spans="2:11" x14ac:dyDescent="0.3">
      <c r="B30" t="str">
        <f>'Town Data'!A26</f>
        <v>BROWNINGTON</v>
      </c>
      <c r="C30" s="37">
        <f>IF('Town Data'!C26&gt;9,'Town Data'!B26,"*")</f>
        <v>1565444.29</v>
      </c>
      <c r="D30" s="38">
        <f>IF('Town Data'!E26&gt;9,'Town Data'!D26,"*")</f>
        <v>237030.19</v>
      </c>
      <c r="E30" s="39" t="str">
        <f>IF('Town Data'!G26&gt;9,'Town Data'!F26,"*")</f>
        <v>*</v>
      </c>
      <c r="F30" s="38">
        <f>IF('Town Data'!I26&gt;9,'Town Data'!H26,"*")</f>
        <v>1227415.5900000001</v>
      </c>
      <c r="G30" s="38">
        <f>IF('Town Data'!K26&gt;9,'Town Data'!J26,"*")</f>
        <v>244674.12</v>
      </c>
      <c r="H30" s="39" t="str">
        <f>IF('Town Data'!M26&gt;9,'Town Data'!L26,"*")</f>
        <v>*</v>
      </c>
      <c r="I30" s="8">
        <f t="shared" si="0"/>
        <v>0.27539873434392337</v>
      </c>
      <c r="J30" s="8">
        <f t="shared" si="1"/>
        <v>-3.1241268998944364E-2</v>
      </c>
      <c r="K30" s="8" t="str">
        <f t="shared" si="2"/>
        <v/>
      </c>
    </row>
    <row r="31" spans="2:11" x14ac:dyDescent="0.3">
      <c r="B31" s="24" t="str">
        <f>'Town Data'!A27</f>
        <v>BURKE</v>
      </c>
      <c r="C31" s="40">
        <f>IF('Town Data'!C27&gt;9,'Town Data'!B27,"*")</f>
        <v>18609188.170000002</v>
      </c>
      <c r="D31" s="41">
        <f>IF('Town Data'!E27&gt;9,'Town Data'!D27,"*")</f>
        <v>6493059.8499999996</v>
      </c>
      <c r="E31" s="42" t="str">
        <f>IF('Town Data'!G27&gt;9,'Town Data'!F27,"*")</f>
        <v>*</v>
      </c>
      <c r="F31" s="41">
        <f>IF('Town Data'!I27&gt;9,'Town Data'!H27,"*")</f>
        <v>16302401.609999999</v>
      </c>
      <c r="G31" s="41">
        <f>IF('Town Data'!K27&gt;9,'Town Data'!J27,"*")</f>
        <v>6273758.8200000003</v>
      </c>
      <c r="H31" s="42" t="str">
        <f>IF('Town Data'!M27&gt;9,'Town Data'!L27,"*")</f>
        <v>*</v>
      </c>
      <c r="I31" s="19">
        <f t="shared" si="0"/>
        <v>0.14149979955008621</v>
      </c>
      <c r="J31" s="19">
        <f t="shared" si="1"/>
        <v>3.4955285386631951E-2</v>
      </c>
      <c r="K31" s="19" t="str">
        <f t="shared" si="2"/>
        <v/>
      </c>
    </row>
    <row r="32" spans="2:11" x14ac:dyDescent="0.3">
      <c r="B32" t="str">
        <f>'Town Data'!A28</f>
        <v>BURLINGTON</v>
      </c>
      <c r="C32" s="37">
        <f>IF('Town Data'!C28&gt;9,'Town Data'!B28,"*")</f>
        <v>1108283239.6800001</v>
      </c>
      <c r="D32" s="38">
        <f>IF('Town Data'!E28&gt;9,'Town Data'!D28,"*")</f>
        <v>274237427.80000001</v>
      </c>
      <c r="E32" s="39">
        <f>IF('Town Data'!G28&gt;9,'Town Data'!F28,"*")</f>
        <v>9881226.1666666642</v>
      </c>
      <c r="F32" s="38">
        <f>IF('Town Data'!I28&gt;9,'Town Data'!H28,"*")</f>
        <v>994617892.51999998</v>
      </c>
      <c r="G32" s="38">
        <f>IF('Town Data'!K28&gt;9,'Town Data'!J28,"*")</f>
        <v>245784776.09</v>
      </c>
      <c r="H32" s="39">
        <f>IF('Town Data'!M28&gt;9,'Town Data'!L28,"*")</f>
        <v>7505150.3333333358</v>
      </c>
      <c r="I32" s="8">
        <f t="shared" si="0"/>
        <v>0.11428041664524398</v>
      </c>
      <c r="J32" s="8">
        <f t="shared" si="1"/>
        <v>0.11576246569308013</v>
      </c>
      <c r="K32" s="8">
        <f t="shared" si="2"/>
        <v>0.31659270338399986</v>
      </c>
    </row>
    <row r="33" spans="2:11" x14ac:dyDescent="0.3">
      <c r="B33" s="24" t="str">
        <f>'Town Data'!A29</f>
        <v>CABOT</v>
      </c>
      <c r="C33" s="40">
        <f>IF('Town Data'!C29&gt;9,'Town Data'!B29,"*")</f>
        <v>1080178460.51</v>
      </c>
      <c r="D33" s="41">
        <f>IF('Town Data'!E29&gt;9,'Town Data'!D29,"*")</f>
        <v>2352912.34</v>
      </c>
      <c r="E33" s="42" t="str">
        <f>IF('Town Data'!G29&gt;9,'Town Data'!F29,"*")</f>
        <v>*</v>
      </c>
      <c r="F33" s="41">
        <f>IF('Town Data'!I29&gt;9,'Town Data'!H29,"*")</f>
        <v>932286990.17999995</v>
      </c>
      <c r="G33" s="41">
        <f>IF('Town Data'!K29&gt;9,'Town Data'!J29,"*")</f>
        <v>2414397.63</v>
      </c>
      <c r="H33" s="42" t="str">
        <f>IF('Town Data'!M29&gt;9,'Town Data'!L29,"*")</f>
        <v>*</v>
      </c>
      <c r="I33" s="19">
        <f t="shared" si="0"/>
        <v>0.15863298736094786</v>
      </c>
      <c r="J33" s="19">
        <f t="shared" si="1"/>
        <v>-2.5466099384797707E-2</v>
      </c>
      <c r="K33" s="19" t="str">
        <f t="shared" si="2"/>
        <v/>
      </c>
    </row>
    <row r="34" spans="2:11" x14ac:dyDescent="0.3">
      <c r="B34" t="str">
        <f>'Town Data'!A30</f>
        <v>CALAIS</v>
      </c>
      <c r="C34" s="37">
        <f>IF('Town Data'!C30&gt;9,'Town Data'!B30,"*")</f>
        <v>2800779.32</v>
      </c>
      <c r="D34" s="38">
        <f>IF('Town Data'!E30&gt;9,'Town Data'!D30,"*")</f>
        <v>399531.01</v>
      </c>
      <c r="E34" s="39" t="str">
        <f>IF('Town Data'!G30&gt;9,'Town Data'!F30,"*")</f>
        <v>*</v>
      </c>
      <c r="F34" s="38">
        <f>IF('Town Data'!I30&gt;9,'Town Data'!H30,"*")</f>
        <v>3057818.41</v>
      </c>
      <c r="G34" s="38">
        <f>IF('Town Data'!K30&gt;9,'Town Data'!J30,"*")</f>
        <v>335735.94</v>
      </c>
      <c r="H34" s="39" t="str">
        <f>IF('Town Data'!M30&gt;9,'Town Data'!L30,"*")</f>
        <v>*</v>
      </c>
      <c r="I34" s="8">
        <f t="shared" si="0"/>
        <v>-8.4059631912543925E-2</v>
      </c>
      <c r="J34" s="8">
        <f t="shared" si="1"/>
        <v>0.19001561167386491</v>
      </c>
      <c r="K34" s="8" t="str">
        <f t="shared" si="2"/>
        <v/>
      </c>
    </row>
    <row r="35" spans="2:11" x14ac:dyDescent="0.3">
      <c r="B35" s="24" t="str">
        <f>'Town Data'!A31</f>
        <v>CAMBRIDGE</v>
      </c>
      <c r="C35" s="40">
        <f>IF('Town Data'!C31&gt;9,'Town Data'!B31,"*")</f>
        <v>82813151.129999995</v>
      </c>
      <c r="D35" s="41">
        <f>IF('Town Data'!E31&gt;9,'Town Data'!D31,"*")</f>
        <v>32871917.539999999</v>
      </c>
      <c r="E35" s="42">
        <f>IF('Town Data'!G31&gt;9,'Town Data'!F31,"*")</f>
        <v>893346.83333333407</v>
      </c>
      <c r="F35" s="41">
        <f>IF('Town Data'!I31&gt;9,'Town Data'!H31,"*")</f>
        <v>74555765.680000007</v>
      </c>
      <c r="G35" s="41">
        <f>IF('Town Data'!K31&gt;9,'Town Data'!J31,"*")</f>
        <v>26514011.050000001</v>
      </c>
      <c r="H35" s="42">
        <f>IF('Town Data'!M31&gt;9,'Town Data'!L31,"*")</f>
        <v>645893.66666666628</v>
      </c>
      <c r="I35" s="19">
        <f t="shared" si="0"/>
        <v>0.11075448524586848</v>
      </c>
      <c r="J35" s="19">
        <f t="shared" si="1"/>
        <v>0.23979421589627792</v>
      </c>
      <c r="K35" s="19">
        <f t="shared" si="2"/>
        <v>0.38311749973293013</v>
      </c>
    </row>
    <row r="36" spans="2:11" x14ac:dyDescent="0.3">
      <c r="B36" t="str">
        <f>'Town Data'!A32</f>
        <v>CANAAN</v>
      </c>
      <c r="C36" s="37">
        <f>IF('Town Data'!C32&gt;9,'Town Data'!B32,"*")</f>
        <v>5826350.8600000003</v>
      </c>
      <c r="D36" s="38">
        <f>IF('Town Data'!E32&gt;9,'Town Data'!D32,"*")</f>
        <v>351742.93</v>
      </c>
      <c r="E36" s="39" t="str">
        <f>IF('Town Data'!G32&gt;9,'Town Data'!F32,"*")</f>
        <v>*</v>
      </c>
      <c r="F36" s="38">
        <f>IF('Town Data'!I32&gt;9,'Town Data'!H32,"*")</f>
        <v>5123878.54</v>
      </c>
      <c r="G36" s="38">
        <f>IF('Town Data'!K32&gt;9,'Town Data'!J32,"*")</f>
        <v>578984.76</v>
      </c>
      <c r="H36" s="39" t="str">
        <f>IF('Town Data'!M32&gt;9,'Town Data'!L32,"*")</f>
        <v>*</v>
      </c>
      <c r="I36" s="8">
        <f t="shared" si="0"/>
        <v>0.13709776969069221</v>
      </c>
      <c r="J36" s="8">
        <f t="shared" si="1"/>
        <v>-0.39248326674436129</v>
      </c>
      <c r="K36" s="8" t="str">
        <f t="shared" si="2"/>
        <v/>
      </c>
    </row>
    <row r="37" spans="2:11" x14ac:dyDescent="0.3">
      <c r="B37" s="24" t="str">
        <f>'Town Data'!A33</f>
        <v>CASTLETON</v>
      </c>
      <c r="C37" s="40">
        <f>IF('Town Data'!C33&gt;9,'Town Data'!B33,"*")</f>
        <v>79183260.719999999</v>
      </c>
      <c r="D37" s="41">
        <f>IF('Town Data'!E33&gt;9,'Town Data'!D33,"*")</f>
        <v>25200138.66</v>
      </c>
      <c r="E37" s="42">
        <f>IF('Town Data'!G33&gt;9,'Town Data'!F33,"*")</f>
        <v>230744.00000000003</v>
      </c>
      <c r="F37" s="41">
        <f>IF('Town Data'!I33&gt;9,'Town Data'!H33,"*")</f>
        <v>74133347.569999993</v>
      </c>
      <c r="G37" s="41">
        <f>IF('Town Data'!K33&gt;9,'Town Data'!J33,"*")</f>
        <v>25660100.91</v>
      </c>
      <c r="H37" s="42">
        <f>IF('Town Data'!M33&gt;9,'Town Data'!L33,"*")</f>
        <v>94173.000000000029</v>
      </c>
      <c r="I37" s="19">
        <f t="shared" si="0"/>
        <v>6.8119318977625479E-2</v>
      </c>
      <c r="J37" s="19">
        <f t="shared" si="1"/>
        <v>-1.7925192563087236E-2</v>
      </c>
      <c r="K37" s="19">
        <f t="shared" si="2"/>
        <v>1.4502139679101225</v>
      </c>
    </row>
    <row r="38" spans="2:11" x14ac:dyDescent="0.3">
      <c r="B38" t="str">
        <f>'Town Data'!A34</f>
        <v>CAVENDISH</v>
      </c>
      <c r="C38" s="37">
        <f>IF('Town Data'!C34&gt;9,'Town Data'!B34,"*")</f>
        <v>8567538.3200000003</v>
      </c>
      <c r="D38" s="38">
        <f>IF('Town Data'!E34&gt;9,'Town Data'!D34,"*")</f>
        <v>1754654.65</v>
      </c>
      <c r="E38" s="39" t="str">
        <f>IF('Town Data'!G34&gt;9,'Town Data'!F34,"*")</f>
        <v>*</v>
      </c>
      <c r="F38" s="38">
        <f>IF('Town Data'!I34&gt;9,'Town Data'!H34,"*")</f>
        <v>8097390.9100000001</v>
      </c>
      <c r="G38" s="38">
        <f>IF('Town Data'!K34&gt;9,'Town Data'!J34,"*")</f>
        <v>1659230.66</v>
      </c>
      <c r="H38" s="39" t="str">
        <f>IF('Town Data'!M34&gt;9,'Town Data'!L34,"*")</f>
        <v>*</v>
      </c>
      <c r="I38" s="8">
        <f t="shared" si="0"/>
        <v>5.806159233579599E-2</v>
      </c>
      <c r="J38" s="8">
        <f t="shared" si="1"/>
        <v>5.7510985241798748E-2</v>
      </c>
      <c r="K38" s="8" t="str">
        <f t="shared" si="2"/>
        <v/>
      </c>
    </row>
    <row r="39" spans="2:11" x14ac:dyDescent="0.3">
      <c r="B39" s="24" t="str">
        <f>'Town Data'!A35</f>
        <v>CHARLESTON</v>
      </c>
      <c r="C39" s="40">
        <f>IF('Town Data'!C35&gt;9,'Town Data'!B35,"*")</f>
        <v>3048461.95</v>
      </c>
      <c r="D39" s="41">
        <f>IF('Town Data'!E35&gt;9,'Town Data'!D35,"*")</f>
        <v>1426387.17</v>
      </c>
      <c r="E39" s="42" t="str">
        <f>IF('Town Data'!G35&gt;9,'Town Data'!F35,"*")</f>
        <v>*</v>
      </c>
      <c r="F39" s="41">
        <f>IF('Town Data'!I35&gt;9,'Town Data'!H35,"*")</f>
        <v>2650440.2000000002</v>
      </c>
      <c r="G39" s="41">
        <f>IF('Town Data'!K35&gt;9,'Town Data'!J35,"*")</f>
        <v>1342983.38</v>
      </c>
      <c r="H39" s="42" t="str">
        <f>IF('Town Data'!M35&gt;9,'Town Data'!L35,"*")</f>
        <v>*</v>
      </c>
      <c r="I39" s="19">
        <f t="shared" si="0"/>
        <v>0.15017194124960825</v>
      </c>
      <c r="J39" s="19">
        <f t="shared" si="1"/>
        <v>6.2103367206227111E-2</v>
      </c>
      <c r="K39" s="19" t="str">
        <f t="shared" si="2"/>
        <v/>
      </c>
    </row>
    <row r="40" spans="2:11" x14ac:dyDescent="0.3">
      <c r="B40" t="str">
        <f>'Town Data'!A36</f>
        <v>CHARLOTTE</v>
      </c>
      <c r="C40" s="37">
        <f>IF('Town Data'!C36&gt;9,'Town Data'!B36,"*")</f>
        <v>34814577.57</v>
      </c>
      <c r="D40" s="38">
        <f>IF('Town Data'!E36&gt;9,'Town Data'!D36,"*")</f>
        <v>8045432.5800000001</v>
      </c>
      <c r="E40" s="39">
        <f>IF('Town Data'!G36&gt;9,'Town Data'!F36,"*")</f>
        <v>306183.83333333302</v>
      </c>
      <c r="F40" s="38">
        <f>IF('Town Data'!I36&gt;9,'Town Data'!H36,"*")</f>
        <v>25958265.629999999</v>
      </c>
      <c r="G40" s="38">
        <f>IF('Town Data'!K36&gt;9,'Town Data'!J36,"*")</f>
        <v>7232841.71</v>
      </c>
      <c r="H40" s="39">
        <f>IF('Town Data'!M36&gt;9,'Town Data'!L36,"*")</f>
        <v>428356.99999999965</v>
      </c>
      <c r="I40" s="8">
        <f t="shared" si="0"/>
        <v>0.34117502556737656</v>
      </c>
      <c r="J40" s="8">
        <f t="shared" si="1"/>
        <v>0.112347387455822</v>
      </c>
      <c r="K40" s="8">
        <f t="shared" si="2"/>
        <v>-0.28521342400536637</v>
      </c>
    </row>
    <row r="41" spans="2:11" x14ac:dyDescent="0.3">
      <c r="B41" s="24" t="str">
        <f>'Town Data'!A37</f>
        <v>CHELSEA</v>
      </c>
      <c r="C41" s="40">
        <f>IF('Town Data'!C37&gt;9,'Town Data'!B37,"*")</f>
        <v>13181605.060000001</v>
      </c>
      <c r="D41" s="41">
        <f>IF('Town Data'!E37&gt;9,'Town Data'!D37,"*")</f>
        <v>1427996.56</v>
      </c>
      <c r="E41" s="42" t="str">
        <f>IF('Town Data'!G37&gt;9,'Town Data'!F37,"*")</f>
        <v>*</v>
      </c>
      <c r="F41" s="41">
        <f>IF('Town Data'!I37&gt;9,'Town Data'!H37,"*")</f>
        <v>11485876.84</v>
      </c>
      <c r="G41" s="41">
        <f>IF('Town Data'!K37&gt;9,'Town Data'!J37,"*")</f>
        <v>1349121.22</v>
      </c>
      <c r="H41" s="42" t="str">
        <f>IF('Town Data'!M37&gt;9,'Town Data'!L37,"*")</f>
        <v>*</v>
      </c>
      <c r="I41" s="19">
        <f t="shared" si="0"/>
        <v>0.14763593965195265</v>
      </c>
      <c r="J41" s="19">
        <f t="shared" si="1"/>
        <v>5.8464234963260073E-2</v>
      </c>
      <c r="K41" s="19" t="str">
        <f t="shared" si="2"/>
        <v/>
      </c>
    </row>
    <row r="42" spans="2:11" x14ac:dyDescent="0.3">
      <c r="B42" t="str">
        <f>'Town Data'!A38</f>
        <v>CHESTER</v>
      </c>
      <c r="C42" s="37">
        <f>IF('Town Data'!C38&gt;9,'Town Data'!B38,"*")</f>
        <v>106302536.20999999</v>
      </c>
      <c r="D42" s="38">
        <f>IF('Town Data'!E38&gt;9,'Town Data'!D38,"*")</f>
        <v>10698345.48</v>
      </c>
      <c r="E42" s="39">
        <f>IF('Town Data'!G38&gt;9,'Town Data'!F38,"*")</f>
        <v>421631.83333333291</v>
      </c>
      <c r="F42" s="38">
        <f>IF('Town Data'!I38&gt;9,'Town Data'!H38,"*")</f>
        <v>97567014.939999998</v>
      </c>
      <c r="G42" s="38">
        <f>IF('Town Data'!K38&gt;9,'Town Data'!J38,"*")</f>
        <v>9887861.5500000007</v>
      </c>
      <c r="H42" s="39">
        <f>IF('Town Data'!M38&gt;9,'Town Data'!L38,"*")</f>
        <v>437978.66666666634</v>
      </c>
      <c r="I42" s="8">
        <f t="shared" si="0"/>
        <v>8.9533550610029516E-2</v>
      </c>
      <c r="J42" s="8">
        <f t="shared" si="1"/>
        <v>8.1967564564048703E-2</v>
      </c>
      <c r="K42" s="8">
        <f t="shared" si="2"/>
        <v>-3.7323355171028368E-2</v>
      </c>
    </row>
    <row r="43" spans="2:11" x14ac:dyDescent="0.3">
      <c r="B43" s="24" t="str">
        <f>'Town Data'!A39</f>
        <v>CHITTENDEN</v>
      </c>
      <c r="C43" s="40">
        <f>IF('Town Data'!C39&gt;9,'Town Data'!B39,"*")</f>
        <v>3125391.87</v>
      </c>
      <c r="D43" s="41">
        <f>IF('Town Data'!E39&gt;9,'Town Data'!D39,"*")</f>
        <v>1645637.38</v>
      </c>
      <c r="E43" s="42" t="str">
        <f>IF('Town Data'!G39&gt;9,'Town Data'!F39,"*")</f>
        <v>*</v>
      </c>
      <c r="F43" s="41">
        <f>IF('Town Data'!I39&gt;9,'Town Data'!H39,"*")</f>
        <v>1874490.5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>
        <f t="shared" si="0"/>
        <v>0.6673287327943247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CLARENDON</v>
      </c>
      <c r="C44" s="37">
        <f>IF('Town Data'!C40&gt;9,'Town Data'!B40,"*")</f>
        <v>169343976.88999999</v>
      </c>
      <c r="D44" s="38">
        <f>IF('Town Data'!E40&gt;9,'Town Data'!D40,"*")</f>
        <v>22204771.710000001</v>
      </c>
      <c r="E44" s="39">
        <f>IF('Town Data'!G40&gt;9,'Town Data'!F40,"*")</f>
        <v>586253.50000000035</v>
      </c>
      <c r="F44" s="38">
        <f>IF('Town Data'!I40&gt;9,'Town Data'!H40,"*")</f>
        <v>96253248.280000001</v>
      </c>
      <c r="G44" s="38">
        <f>IF('Town Data'!K40&gt;9,'Town Data'!J40,"*")</f>
        <v>19279643.620000001</v>
      </c>
      <c r="H44" s="39">
        <f>IF('Town Data'!M40&gt;9,'Town Data'!L40,"*")</f>
        <v>280385.33333333302</v>
      </c>
      <c r="I44" s="8">
        <f t="shared" si="0"/>
        <v>0.75935856624162523</v>
      </c>
      <c r="J44" s="8">
        <f t="shared" si="1"/>
        <v>0.15172106640838415</v>
      </c>
      <c r="K44" s="8">
        <f t="shared" si="2"/>
        <v>1.0908850439157576</v>
      </c>
    </row>
    <row r="45" spans="2:11" x14ac:dyDescent="0.3">
      <c r="B45" s="24" t="str">
        <f>'Town Data'!A41</f>
        <v>COLCHESTER</v>
      </c>
      <c r="C45" s="40">
        <f>IF('Town Data'!C41&gt;9,'Town Data'!B41,"*")</f>
        <v>1738588351.1300001</v>
      </c>
      <c r="D45" s="41">
        <f>IF('Town Data'!E41&gt;9,'Town Data'!D41,"*")</f>
        <v>396030233.66000003</v>
      </c>
      <c r="E45" s="42">
        <f>IF('Town Data'!G41&gt;9,'Town Data'!F41,"*")</f>
        <v>7605268.3333333321</v>
      </c>
      <c r="F45" s="41">
        <f>IF('Town Data'!I41&gt;9,'Town Data'!H41,"*")</f>
        <v>1553712018.4400001</v>
      </c>
      <c r="G45" s="41">
        <f>IF('Town Data'!K41&gt;9,'Town Data'!J41,"*")</f>
        <v>371239929.17000002</v>
      </c>
      <c r="H45" s="42">
        <f>IF('Town Data'!M41&gt;9,'Town Data'!L41,"*")</f>
        <v>9731723.3333333358</v>
      </c>
      <c r="I45" s="19">
        <f t="shared" si="0"/>
        <v>0.11899008985952532</v>
      </c>
      <c r="J45" s="19">
        <f t="shared" si="1"/>
        <v>6.6777042397957981E-2</v>
      </c>
      <c r="K45" s="19">
        <f t="shared" si="2"/>
        <v>-0.21850754765257435</v>
      </c>
    </row>
    <row r="46" spans="2:11" x14ac:dyDescent="0.3">
      <c r="B46" t="str">
        <f>'Town Data'!A42</f>
        <v>CONCORD</v>
      </c>
      <c r="C46" s="37">
        <f>IF('Town Data'!C42&gt;9,'Town Data'!B42,"*")</f>
        <v>1052829.28</v>
      </c>
      <c r="D46" s="38">
        <f>IF('Town Data'!E42&gt;9,'Town Data'!D42,"*")</f>
        <v>311261.96999999997</v>
      </c>
      <c r="E46" s="39" t="str">
        <f>IF('Town Data'!G42&gt;9,'Town Data'!F42,"*")</f>
        <v>*</v>
      </c>
      <c r="F46" s="38">
        <f>IF('Town Data'!I42&gt;9,'Town Data'!H42,"*")</f>
        <v>1161129.32</v>
      </c>
      <c r="G46" s="38">
        <f>IF('Town Data'!K42&gt;9,'Town Data'!J42,"*")</f>
        <v>637269.81000000006</v>
      </c>
      <c r="H46" s="39" t="str">
        <f>IF('Town Data'!M42&gt;9,'Town Data'!L42,"*")</f>
        <v>*</v>
      </c>
      <c r="I46" s="8">
        <f t="shared" si="0"/>
        <v>-9.3271299014307932E-2</v>
      </c>
      <c r="J46" s="8">
        <f t="shared" si="1"/>
        <v>-0.51156956580133628</v>
      </c>
      <c r="K46" s="8" t="str">
        <f t="shared" si="2"/>
        <v/>
      </c>
    </row>
    <row r="47" spans="2:11" x14ac:dyDescent="0.3">
      <c r="B47" s="24" t="str">
        <f>'Town Data'!A43</f>
        <v>CORINTH</v>
      </c>
      <c r="C47" s="40">
        <f>IF('Town Data'!C43&gt;9,'Town Data'!B43,"*")</f>
        <v>6513472.3700000001</v>
      </c>
      <c r="D47" s="41">
        <f>IF('Town Data'!E43&gt;9,'Town Data'!D43,"*")</f>
        <v>2119142.66</v>
      </c>
      <c r="E47" s="42" t="str">
        <f>IF('Town Data'!G43&gt;9,'Town Data'!F43,"*")</f>
        <v>*</v>
      </c>
      <c r="F47" s="41">
        <f>IF('Town Data'!I43&gt;9,'Town Data'!H43,"*")</f>
        <v>5958667.2400000002</v>
      </c>
      <c r="G47" s="41">
        <f>IF('Town Data'!K43&gt;9,'Town Data'!J43,"*")</f>
        <v>2101032.4900000002</v>
      </c>
      <c r="H47" s="42" t="str">
        <f>IF('Town Data'!M43&gt;9,'Town Data'!L43,"*")</f>
        <v>*</v>
      </c>
      <c r="I47" s="19">
        <f t="shared" si="0"/>
        <v>9.3108929841834873E-2</v>
      </c>
      <c r="J47" s="19">
        <f t="shared" si="1"/>
        <v>8.6196525214133762E-3</v>
      </c>
      <c r="K47" s="19" t="str">
        <f t="shared" si="2"/>
        <v/>
      </c>
    </row>
    <row r="48" spans="2:11" x14ac:dyDescent="0.3">
      <c r="B48" t="str">
        <f>'Town Data'!A44</f>
        <v>CORNWALL</v>
      </c>
      <c r="C48" s="37">
        <f>IF('Town Data'!C44&gt;9,'Town Data'!B44,"*")</f>
        <v>7063438.2800000003</v>
      </c>
      <c r="D48" s="38">
        <f>IF('Town Data'!E44&gt;9,'Town Data'!D44,"*")</f>
        <v>1149551.03</v>
      </c>
      <c r="E48" s="39" t="str">
        <f>IF('Town Data'!G44&gt;9,'Town Data'!F44,"*")</f>
        <v>*</v>
      </c>
      <c r="F48" s="38">
        <f>IF('Town Data'!I44&gt;9,'Town Data'!H44,"*")</f>
        <v>9312918.5500000007</v>
      </c>
      <c r="G48" s="38">
        <f>IF('Town Data'!K44&gt;9,'Town Data'!J44,"*")</f>
        <v>781763.99</v>
      </c>
      <c r="H48" s="39" t="str">
        <f>IF('Town Data'!M44&gt;9,'Town Data'!L44,"*")</f>
        <v>*</v>
      </c>
      <c r="I48" s="8">
        <f t="shared" si="0"/>
        <v>-0.24154407213193121</v>
      </c>
      <c r="J48" s="8">
        <f t="shared" si="1"/>
        <v>0.47045789356452711</v>
      </c>
      <c r="K48" s="8" t="str">
        <f t="shared" si="2"/>
        <v/>
      </c>
    </row>
    <row r="49" spans="2:11" x14ac:dyDescent="0.3">
      <c r="B49" s="24" t="str">
        <f>'Town Data'!A45</f>
        <v>COVENTRY</v>
      </c>
      <c r="C49" s="40" t="str">
        <f>IF('Town Data'!C45&gt;9,'Town Data'!B45,"*")</f>
        <v>*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>
        <f>IF('Town Data'!I45&gt;9,'Town Data'!H45,"*")</f>
        <v>10084877.960000001</v>
      </c>
      <c r="G49" s="41">
        <f>IF('Town Data'!K45&gt;9,'Town Data'!J45,"*")</f>
        <v>4617225.58</v>
      </c>
      <c r="H49" s="42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CRAFTSBURY</v>
      </c>
      <c r="C50" s="37">
        <f>IF('Town Data'!C46&gt;9,'Town Data'!B46,"*")</f>
        <v>15251647.52</v>
      </c>
      <c r="D50" s="38">
        <f>IF('Town Data'!E46&gt;9,'Town Data'!D46,"*")</f>
        <v>4246041.74</v>
      </c>
      <c r="E50" s="39" t="str">
        <f>IF('Town Data'!G46&gt;9,'Town Data'!F46,"*")</f>
        <v>*</v>
      </c>
      <c r="F50" s="38">
        <f>IF('Town Data'!I46&gt;9,'Town Data'!H46,"*")</f>
        <v>10098766.890000001</v>
      </c>
      <c r="G50" s="38">
        <f>IF('Town Data'!K46&gt;9,'Town Data'!J46,"*")</f>
        <v>3348135.74</v>
      </c>
      <c r="H50" s="39" t="str">
        <f>IF('Town Data'!M46&gt;9,'Town Data'!L46,"*")</f>
        <v>*</v>
      </c>
      <c r="I50" s="8">
        <f t="shared" si="0"/>
        <v>0.51024849727965138</v>
      </c>
      <c r="J50" s="8">
        <f t="shared" si="1"/>
        <v>0.26818088325176442</v>
      </c>
      <c r="K50" s="8" t="str">
        <f t="shared" si="2"/>
        <v/>
      </c>
    </row>
    <row r="51" spans="2:11" x14ac:dyDescent="0.3">
      <c r="B51" s="24" t="str">
        <f>'Town Data'!A47</f>
        <v>DANBY</v>
      </c>
      <c r="C51" s="40">
        <f>IF('Town Data'!C47&gt;9,'Town Data'!B47,"*")</f>
        <v>14615512.07</v>
      </c>
      <c r="D51" s="41">
        <f>IF('Town Data'!E47&gt;9,'Town Data'!D47,"*")</f>
        <v>2888905.63</v>
      </c>
      <c r="E51" s="42" t="str">
        <f>IF('Town Data'!G47&gt;9,'Town Data'!F47,"*")</f>
        <v>*</v>
      </c>
      <c r="F51" s="41">
        <f>IF('Town Data'!I47&gt;9,'Town Data'!H47,"*")</f>
        <v>12579260.67</v>
      </c>
      <c r="G51" s="41">
        <f>IF('Town Data'!K47&gt;9,'Town Data'!J47,"*")</f>
        <v>2662796.66</v>
      </c>
      <c r="H51" s="42" t="str">
        <f>IF('Town Data'!M47&gt;9,'Town Data'!L47,"*")</f>
        <v>*</v>
      </c>
      <c r="I51" s="19">
        <f t="shared" si="0"/>
        <v>0.16187369460084497</v>
      </c>
      <c r="J51" s="19">
        <f t="shared" si="1"/>
        <v>8.4914095543442564E-2</v>
      </c>
      <c r="K51" s="19" t="str">
        <f t="shared" si="2"/>
        <v/>
      </c>
    </row>
    <row r="52" spans="2:11" x14ac:dyDescent="0.3">
      <c r="B52" t="str">
        <f>'Town Data'!A48</f>
        <v>DANVILLE</v>
      </c>
      <c r="C52" s="37">
        <f>IF('Town Data'!C48&gt;9,'Town Data'!B48,"*")</f>
        <v>16397281.189999999</v>
      </c>
      <c r="D52" s="38">
        <f>IF('Town Data'!E48&gt;9,'Town Data'!D48,"*")</f>
        <v>9885280.9800000004</v>
      </c>
      <c r="E52" s="39">
        <f>IF('Town Data'!G48&gt;9,'Town Data'!F48,"*")</f>
        <v>154326.16666666663</v>
      </c>
      <c r="F52" s="38">
        <f>IF('Town Data'!I48&gt;9,'Town Data'!H48,"*")</f>
        <v>14922940.720000001</v>
      </c>
      <c r="G52" s="38">
        <f>IF('Town Data'!K48&gt;9,'Town Data'!J48,"*")</f>
        <v>8770532.4800000004</v>
      </c>
      <c r="H52" s="39">
        <f>IF('Town Data'!M48&gt;9,'Town Data'!L48,"*")</f>
        <v>177557.50000000006</v>
      </c>
      <c r="I52" s="8">
        <f t="shared" si="0"/>
        <v>9.8796912596728376E-2</v>
      </c>
      <c r="J52" s="8">
        <f t="shared" si="1"/>
        <v>0.1271015759353302</v>
      </c>
      <c r="K52" s="8">
        <f t="shared" si="2"/>
        <v>-0.13083836691400488</v>
      </c>
    </row>
    <row r="53" spans="2:11" x14ac:dyDescent="0.3">
      <c r="B53" s="24" t="str">
        <f>'Town Data'!A49</f>
        <v>DERBY</v>
      </c>
      <c r="C53" s="40">
        <f>IF('Town Data'!C49&gt;9,'Town Data'!B49,"*")</f>
        <v>303811039.73000002</v>
      </c>
      <c r="D53" s="41">
        <f>IF('Town Data'!E49&gt;9,'Town Data'!D49,"*")</f>
        <v>109056899.16</v>
      </c>
      <c r="E53" s="42">
        <f>IF('Town Data'!G49&gt;9,'Town Data'!F49,"*")</f>
        <v>1471015.4999999995</v>
      </c>
      <c r="F53" s="41">
        <f>IF('Town Data'!I49&gt;9,'Town Data'!H49,"*")</f>
        <v>267225466.91999999</v>
      </c>
      <c r="G53" s="41">
        <f>IF('Town Data'!K49&gt;9,'Town Data'!J49,"*")</f>
        <v>102077892.62</v>
      </c>
      <c r="H53" s="42">
        <f>IF('Town Data'!M49&gt;9,'Town Data'!L49,"*")</f>
        <v>1252069.9999999993</v>
      </c>
      <c r="I53" s="19">
        <f t="shared" si="0"/>
        <v>0.13690900508727619</v>
      </c>
      <c r="J53" s="19">
        <f t="shared" si="1"/>
        <v>6.8369422221326331E-2</v>
      </c>
      <c r="K53" s="19">
        <f t="shared" si="2"/>
        <v>0.17486682054517746</v>
      </c>
    </row>
    <row r="54" spans="2:11" x14ac:dyDescent="0.3">
      <c r="B54" t="str">
        <f>'Town Data'!A50</f>
        <v>DORSET</v>
      </c>
      <c r="C54" s="37">
        <f>IF('Town Data'!C50&gt;9,'Town Data'!B50,"*")</f>
        <v>67990123.799999997</v>
      </c>
      <c r="D54" s="38">
        <f>IF('Town Data'!E50&gt;9,'Town Data'!D50,"*")</f>
        <v>13054355.59</v>
      </c>
      <c r="E54" s="39" t="str">
        <f>IF('Town Data'!G50&gt;9,'Town Data'!F50,"*")</f>
        <v>*</v>
      </c>
      <c r="F54" s="38">
        <f>IF('Town Data'!I50&gt;9,'Town Data'!H50,"*")</f>
        <v>56279330.649999999</v>
      </c>
      <c r="G54" s="38">
        <f>IF('Town Data'!K50&gt;9,'Town Data'!J50,"*")</f>
        <v>11169778.710000001</v>
      </c>
      <c r="H54" s="39">
        <f>IF('Town Data'!M50&gt;9,'Town Data'!L50,"*")</f>
        <v>509433.66666666674</v>
      </c>
      <c r="I54" s="8">
        <f t="shared" si="0"/>
        <v>0.20808337652111003</v>
      </c>
      <c r="J54" s="8">
        <f t="shared" si="1"/>
        <v>0.16872105785880862</v>
      </c>
      <c r="K54" s="8" t="str">
        <f t="shared" si="2"/>
        <v/>
      </c>
    </row>
    <row r="55" spans="2:11" x14ac:dyDescent="0.3">
      <c r="B55" s="24" t="str">
        <f>'Town Data'!A51</f>
        <v>DOVER</v>
      </c>
      <c r="C55" s="40">
        <f>IF('Town Data'!C51&gt;9,'Town Data'!B51,"*")</f>
        <v>72968515.329999998</v>
      </c>
      <c r="D55" s="41">
        <f>IF('Town Data'!E51&gt;9,'Town Data'!D51,"*")</f>
        <v>57996387.380000003</v>
      </c>
      <c r="E55" s="42" t="str">
        <f>IF('Town Data'!G51&gt;9,'Town Data'!F51,"*")</f>
        <v>*</v>
      </c>
      <c r="F55" s="41">
        <f>IF('Town Data'!I51&gt;9,'Town Data'!H51,"*")</f>
        <v>36610606.479999997</v>
      </c>
      <c r="G55" s="41">
        <f>IF('Town Data'!K51&gt;9,'Town Data'!J51,"*")</f>
        <v>23661946.899999999</v>
      </c>
      <c r="H55" s="42" t="str">
        <f>IF('Town Data'!M51&gt;9,'Town Data'!L51,"*")</f>
        <v>*</v>
      </c>
      <c r="I55" s="19">
        <f t="shared" si="0"/>
        <v>0.99309769342012832</v>
      </c>
      <c r="J55" s="19">
        <f t="shared" si="1"/>
        <v>1.4510403824801079</v>
      </c>
      <c r="K55" s="19" t="str">
        <f t="shared" si="2"/>
        <v/>
      </c>
    </row>
    <row r="56" spans="2:11" x14ac:dyDescent="0.3">
      <c r="B56" t="str">
        <f>'Town Data'!A52</f>
        <v>DUMMERSTON</v>
      </c>
      <c r="C56" s="37">
        <f>IF('Town Data'!C52&gt;9,'Town Data'!B52,"*")</f>
        <v>30702117.920000002</v>
      </c>
      <c r="D56" s="38">
        <f>IF('Town Data'!E52&gt;9,'Town Data'!D52,"*")</f>
        <v>5806278.8499999996</v>
      </c>
      <c r="E56" s="39">
        <f>IF('Town Data'!G52&gt;9,'Town Data'!F52,"*")</f>
        <v>217987.83333333349</v>
      </c>
      <c r="F56" s="38">
        <f>IF('Town Data'!I52&gt;9,'Town Data'!H52,"*")</f>
        <v>26122825.260000002</v>
      </c>
      <c r="G56" s="38">
        <f>IF('Town Data'!K52&gt;9,'Town Data'!J52,"*")</f>
        <v>5025923.83</v>
      </c>
      <c r="H56" s="39">
        <f>IF('Town Data'!M52&gt;9,'Town Data'!L52,"*")</f>
        <v>332322.49999999965</v>
      </c>
      <c r="I56" s="8">
        <f t="shared" si="0"/>
        <v>0.17529852205580307</v>
      </c>
      <c r="J56" s="8">
        <f t="shared" si="1"/>
        <v>0.1552659861938257</v>
      </c>
      <c r="K56" s="8">
        <f t="shared" si="2"/>
        <v>-0.34404732350853851</v>
      </c>
    </row>
    <row r="57" spans="2:11" x14ac:dyDescent="0.3">
      <c r="B57" s="24" t="str">
        <f>'Town Data'!A53</f>
        <v>DUXBURY</v>
      </c>
      <c r="C57" s="40">
        <f>IF('Town Data'!C53&gt;9,'Town Data'!B53,"*")</f>
        <v>2401941.56</v>
      </c>
      <c r="D57" s="41">
        <f>IF('Town Data'!E53&gt;9,'Town Data'!D53,"*")</f>
        <v>1366692.06</v>
      </c>
      <c r="E57" s="42" t="str">
        <f>IF('Town Data'!G53&gt;9,'Town Data'!F53,"*")</f>
        <v>*</v>
      </c>
      <c r="F57" s="41">
        <f>IF('Town Data'!I53&gt;9,'Town Data'!H53,"*")</f>
        <v>2531970</v>
      </c>
      <c r="G57" s="41">
        <f>IF('Town Data'!K53&gt;9,'Town Data'!J53,"*")</f>
        <v>1126743.45</v>
      </c>
      <c r="H57" s="42" t="str">
        <f>IF('Town Data'!M53&gt;9,'Town Data'!L53,"*")</f>
        <v>*</v>
      </c>
      <c r="I57" s="19">
        <f t="shared" si="0"/>
        <v>-5.1354652701256311E-2</v>
      </c>
      <c r="J57" s="19">
        <f t="shared" si="1"/>
        <v>0.21295762580204047</v>
      </c>
      <c r="K57" s="19" t="str">
        <f t="shared" si="2"/>
        <v/>
      </c>
    </row>
    <row r="58" spans="2:11" x14ac:dyDescent="0.3">
      <c r="B58" t="str">
        <f>'Town Data'!A54</f>
        <v>EAST MONTPELIER</v>
      </c>
      <c r="C58" s="37">
        <f>IF('Town Data'!C54&gt;9,'Town Data'!B54,"*")</f>
        <v>68744937.280000001</v>
      </c>
      <c r="D58" s="38">
        <f>IF('Town Data'!E54&gt;9,'Town Data'!D54,"*")</f>
        <v>21496524.539999999</v>
      </c>
      <c r="E58" s="39">
        <f>IF('Town Data'!G54&gt;9,'Town Data'!F54,"*")</f>
        <v>3290451.8333333302</v>
      </c>
      <c r="F58" s="38">
        <f>IF('Town Data'!I54&gt;9,'Town Data'!H54,"*")</f>
        <v>65252641.409999996</v>
      </c>
      <c r="G58" s="38">
        <f>IF('Town Data'!K54&gt;9,'Town Data'!J54,"*")</f>
        <v>21861154.789999999</v>
      </c>
      <c r="H58" s="39">
        <f>IF('Town Data'!M54&gt;9,'Town Data'!L54,"*")</f>
        <v>351119.16666666692</v>
      </c>
      <c r="I58" s="8">
        <f t="shared" si="0"/>
        <v>5.3519609237838592E-2</v>
      </c>
      <c r="J58" s="8">
        <f t="shared" si="1"/>
        <v>-1.6679368199103265E-2</v>
      </c>
      <c r="K58" s="8">
        <f t="shared" si="2"/>
        <v>8.3713250249796332</v>
      </c>
    </row>
    <row r="59" spans="2:11" x14ac:dyDescent="0.3">
      <c r="B59" s="24" t="str">
        <f>'Town Data'!A55</f>
        <v>EDEN</v>
      </c>
      <c r="C59" s="40">
        <f>IF('Town Data'!C55&gt;9,'Town Data'!B55,"*")</f>
        <v>6012545.4100000001</v>
      </c>
      <c r="D59" s="41">
        <f>IF('Town Data'!E55&gt;9,'Town Data'!D55,"*")</f>
        <v>2178739.5299999998</v>
      </c>
      <c r="E59" s="42" t="str">
        <f>IF('Town Data'!G55&gt;9,'Town Data'!F55,"*")</f>
        <v>*</v>
      </c>
      <c r="F59" s="41">
        <f>IF('Town Data'!I55&gt;9,'Town Data'!H55,"*")</f>
        <v>5585685.3700000001</v>
      </c>
      <c r="G59" s="41">
        <f>IF('Town Data'!K55&gt;9,'Town Data'!J55,"*")</f>
        <v>2005176.5</v>
      </c>
      <c r="H59" s="42" t="str">
        <f>IF('Town Data'!M55&gt;9,'Town Data'!L55,"*")</f>
        <v>*</v>
      </c>
      <c r="I59" s="19">
        <f t="shared" si="0"/>
        <v>7.6420351617477525E-2</v>
      </c>
      <c r="J59" s="19">
        <f t="shared" si="1"/>
        <v>8.6557482595671656E-2</v>
      </c>
      <c r="K59" s="19" t="str">
        <f t="shared" si="2"/>
        <v/>
      </c>
    </row>
    <row r="60" spans="2:11" x14ac:dyDescent="0.3">
      <c r="B60" t="str">
        <f>'Town Data'!A56</f>
        <v>ELMORE</v>
      </c>
      <c r="C60" s="37">
        <f>IF('Town Data'!C56&gt;9,'Town Data'!B56,"*")</f>
        <v>527368.14</v>
      </c>
      <c r="D60" s="38">
        <f>IF('Town Data'!E56&gt;9,'Town Data'!D56,"*")</f>
        <v>256801.75</v>
      </c>
      <c r="E60" s="39" t="str">
        <f>IF('Town Data'!G56&gt;9,'Town Data'!F56,"*")</f>
        <v>*</v>
      </c>
      <c r="F60" s="38">
        <f>IF('Town Data'!I56&gt;9,'Town Data'!H56,"*")</f>
        <v>691668.16</v>
      </c>
      <c r="G60" s="38">
        <f>IF('Town Data'!K56&gt;9,'Town Data'!J56,"*")</f>
        <v>276890.2</v>
      </c>
      <c r="H60" s="39" t="str">
        <f>IF('Town Data'!M56&gt;9,'Town Data'!L56,"*")</f>
        <v>*</v>
      </c>
      <c r="I60" s="8">
        <f t="shared" si="0"/>
        <v>-0.23754168472927828</v>
      </c>
      <c r="J60" s="8">
        <f t="shared" si="1"/>
        <v>-7.2550238325516797E-2</v>
      </c>
      <c r="K60" s="8" t="str">
        <f t="shared" si="2"/>
        <v/>
      </c>
    </row>
    <row r="61" spans="2:11" x14ac:dyDescent="0.3">
      <c r="B61" s="24" t="str">
        <f>'Town Data'!A57</f>
        <v>ENOSBURG</v>
      </c>
      <c r="C61" s="40">
        <f>IF('Town Data'!C57&gt;9,'Town Data'!B57,"*")</f>
        <v>89862783.939999998</v>
      </c>
      <c r="D61" s="41">
        <f>IF('Town Data'!E57&gt;9,'Town Data'!D57,"*")</f>
        <v>24740267.010000002</v>
      </c>
      <c r="E61" s="42">
        <f>IF('Town Data'!G57&gt;9,'Town Data'!F57,"*")</f>
        <v>369167.50000000035</v>
      </c>
      <c r="F61" s="41">
        <f>IF('Town Data'!I57&gt;9,'Town Data'!H57,"*")</f>
        <v>79756567.670000002</v>
      </c>
      <c r="G61" s="41">
        <f>IF('Town Data'!K57&gt;9,'Town Data'!J57,"*")</f>
        <v>24649188.670000002</v>
      </c>
      <c r="H61" s="42">
        <f>IF('Town Data'!M57&gt;9,'Town Data'!L57,"*")</f>
        <v>749425.99999999965</v>
      </c>
      <c r="I61" s="19">
        <f t="shared" si="0"/>
        <v>0.12671327973660274</v>
      </c>
      <c r="J61" s="19">
        <f t="shared" si="1"/>
        <v>3.6949832799506844E-3</v>
      </c>
      <c r="K61" s="19">
        <f t="shared" si="2"/>
        <v>-0.5073996632089085</v>
      </c>
    </row>
    <row r="62" spans="2:11" x14ac:dyDescent="0.3">
      <c r="B62" t="str">
        <f>'Town Data'!A58</f>
        <v>ESSEX</v>
      </c>
      <c r="C62" s="37">
        <f>IF('Town Data'!C58&gt;9,'Town Data'!B58,"*")</f>
        <v>559963603.69000006</v>
      </c>
      <c r="D62" s="38">
        <f>IF('Town Data'!E58&gt;9,'Town Data'!D58,"*")</f>
        <v>131681281.95</v>
      </c>
      <c r="E62" s="39">
        <f>IF('Town Data'!G58&gt;9,'Town Data'!F58,"*")</f>
        <v>2073994.833333334</v>
      </c>
      <c r="F62" s="38">
        <f>IF('Town Data'!I58&gt;9,'Town Data'!H58,"*")</f>
        <v>502795147.81</v>
      </c>
      <c r="G62" s="38">
        <f>IF('Town Data'!K58&gt;9,'Town Data'!J58,"*")</f>
        <v>132381870.81999999</v>
      </c>
      <c r="H62" s="39">
        <f>IF('Town Data'!M58&gt;9,'Town Data'!L58,"*")</f>
        <v>2026267.4999999998</v>
      </c>
      <c r="I62" s="8">
        <f t="shared" si="0"/>
        <v>0.11370128794799607</v>
      </c>
      <c r="J62" s="8">
        <f t="shared" si="1"/>
        <v>-5.2921813663789549E-3</v>
      </c>
      <c r="K62" s="8">
        <f t="shared" si="2"/>
        <v>2.3554310244493479E-2</v>
      </c>
    </row>
    <row r="63" spans="2:11" x14ac:dyDescent="0.3">
      <c r="B63" s="24" t="str">
        <f>'Town Data'!A59</f>
        <v>FAIR HAVEN</v>
      </c>
      <c r="C63" s="40">
        <f>IF('Town Data'!C59&gt;9,'Town Data'!B59,"*")</f>
        <v>94060721.719999999</v>
      </c>
      <c r="D63" s="41">
        <f>IF('Town Data'!E59&gt;9,'Town Data'!D59,"*")</f>
        <v>18325069.370000001</v>
      </c>
      <c r="E63" s="42">
        <f>IF('Town Data'!G59&gt;9,'Town Data'!F59,"*")</f>
        <v>519935.33333333331</v>
      </c>
      <c r="F63" s="41">
        <f>IF('Town Data'!I59&gt;9,'Town Data'!H59,"*")</f>
        <v>72045156.640000001</v>
      </c>
      <c r="G63" s="41">
        <f>IF('Town Data'!K59&gt;9,'Town Data'!J59,"*")</f>
        <v>17061333.43</v>
      </c>
      <c r="H63" s="42" t="str">
        <f>IF('Town Data'!M59&gt;9,'Town Data'!L59,"*")</f>
        <v>*</v>
      </c>
      <c r="I63" s="19">
        <f t="shared" si="0"/>
        <v>0.30558008486273169</v>
      </c>
      <c r="J63" s="19">
        <f t="shared" si="1"/>
        <v>7.4070174244288328E-2</v>
      </c>
      <c r="K63" s="19" t="str">
        <f t="shared" si="2"/>
        <v/>
      </c>
    </row>
    <row r="64" spans="2:11" x14ac:dyDescent="0.3">
      <c r="B64" t="str">
        <f>'Town Data'!A60</f>
        <v>FAIRFAX</v>
      </c>
      <c r="C64" s="37">
        <f>IF('Town Data'!C60&gt;9,'Town Data'!B60,"*")</f>
        <v>85689801.840000004</v>
      </c>
      <c r="D64" s="38">
        <f>IF('Town Data'!E60&gt;9,'Town Data'!D60,"*")</f>
        <v>19432323.870000001</v>
      </c>
      <c r="E64" s="39" t="str">
        <f>IF('Town Data'!G60&gt;9,'Town Data'!F60,"*")</f>
        <v>*</v>
      </c>
      <c r="F64" s="38">
        <f>IF('Town Data'!I60&gt;9,'Town Data'!H60,"*")</f>
        <v>69483949.049999997</v>
      </c>
      <c r="G64" s="38">
        <f>IF('Town Data'!K60&gt;9,'Town Data'!J60,"*")</f>
        <v>18722742.559999999</v>
      </c>
      <c r="H64" s="39" t="str">
        <f>IF('Town Data'!M60&gt;9,'Town Data'!L60,"*")</f>
        <v>*</v>
      </c>
      <c r="I64" s="8">
        <f t="shared" si="0"/>
        <v>0.23323160257253697</v>
      </c>
      <c r="J64" s="8">
        <f t="shared" si="1"/>
        <v>3.7899432079784065E-2</v>
      </c>
      <c r="K64" s="8" t="str">
        <f t="shared" si="2"/>
        <v/>
      </c>
    </row>
    <row r="65" spans="2:11" x14ac:dyDescent="0.3">
      <c r="B65" s="24" t="str">
        <f>'Town Data'!A61</f>
        <v>FAIRFIELD</v>
      </c>
      <c r="C65" s="40">
        <f>IF('Town Data'!C61&gt;9,'Town Data'!B61,"*")</f>
        <v>10658877.65</v>
      </c>
      <c r="D65" s="41">
        <f>IF('Town Data'!E61&gt;9,'Town Data'!D61,"*")</f>
        <v>1932668.76</v>
      </c>
      <c r="E65" s="42" t="str">
        <f>IF('Town Data'!G61&gt;9,'Town Data'!F61,"*")</f>
        <v>*</v>
      </c>
      <c r="F65" s="41">
        <f>IF('Town Data'!I61&gt;9,'Town Data'!H61,"*")</f>
        <v>8787010.75</v>
      </c>
      <c r="G65" s="41">
        <f>IF('Town Data'!K61&gt;9,'Town Data'!J61,"*")</f>
        <v>1887304.87</v>
      </c>
      <c r="H65" s="42" t="str">
        <f>IF('Town Data'!M61&gt;9,'Town Data'!L61,"*")</f>
        <v>*</v>
      </c>
      <c r="I65" s="19">
        <f t="shared" si="0"/>
        <v>0.21302658586140916</v>
      </c>
      <c r="J65" s="19">
        <f t="shared" si="1"/>
        <v>2.4036333886003215E-2</v>
      </c>
      <c r="K65" s="19" t="str">
        <f t="shared" si="2"/>
        <v/>
      </c>
    </row>
    <row r="66" spans="2:11" x14ac:dyDescent="0.3">
      <c r="B66" t="str">
        <f>'Town Data'!A62</f>
        <v>FAIRLEE</v>
      </c>
      <c r="C66" s="37">
        <f>IF('Town Data'!C62&gt;9,'Town Data'!B62,"*")</f>
        <v>58842215.880000003</v>
      </c>
      <c r="D66" s="38">
        <f>IF('Town Data'!E62&gt;9,'Town Data'!D62,"*")</f>
        <v>5726093.5300000003</v>
      </c>
      <c r="E66" s="39">
        <f>IF('Town Data'!G62&gt;9,'Town Data'!F62,"*")</f>
        <v>294088.16666666698</v>
      </c>
      <c r="F66" s="38">
        <f>IF('Town Data'!I62&gt;9,'Town Data'!H62,"*")</f>
        <v>58147046.350000001</v>
      </c>
      <c r="G66" s="38">
        <f>IF('Town Data'!K62&gt;9,'Town Data'!J62,"*")</f>
        <v>5348131.22</v>
      </c>
      <c r="H66" s="39">
        <f>IF('Town Data'!M62&gt;9,'Town Data'!L62,"*")</f>
        <v>445161.16666666669</v>
      </c>
      <c r="I66" s="8">
        <f t="shared" si="0"/>
        <v>1.1955371315262021E-2</v>
      </c>
      <c r="J66" s="8">
        <f t="shared" si="1"/>
        <v>7.0671846753977086E-2</v>
      </c>
      <c r="K66" s="8">
        <f t="shared" si="2"/>
        <v>-0.33936697832657542</v>
      </c>
    </row>
    <row r="67" spans="2:11" x14ac:dyDescent="0.3">
      <c r="B67" s="24" t="str">
        <f>'Town Data'!A63</f>
        <v>FAYSTON</v>
      </c>
      <c r="C67" s="40">
        <f>IF('Town Data'!C63&gt;9,'Town Data'!B63,"*")</f>
        <v>1661248.58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687762.38</v>
      </c>
      <c r="G67" s="41">
        <f>IF('Town Data'!K63&gt;9,'Town Data'!J63,"*")</f>
        <v>116687.91</v>
      </c>
      <c r="H67" s="42" t="str">
        <f>IF('Town Data'!M63&gt;9,'Town Data'!L63,"*")</f>
        <v>*</v>
      </c>
      <c r="I67" s="19">
        <f t="shared" si="0"/>
        <v>1.4154397337057023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FERRISBURGH</v>
      </c>
      <c r="C68" s="37">
        <f>IF('Town Data'!C64&gt;9,'Town Data'!B64,"*")</f>
        <v>44405507.899999999</v>
      </c>
      <c r="D68" s="38">
        <f>IF('Town Data'!E64&gt;9,'Town Data'!D64,"*")</f>
        <v>8090575.3099999996</v>
      </c>
      <c r="E68" s="39">
        <f>IF('Town Data'!G64&gt;9,'Town Data'!F64,"*")</f>
        <v>658587.66666666663</v>
      </c>
      <c r="F68" s="38">
        <f>IF('Town Data'!I64&gt;9,'Town Data'!H64,"*")</f>
        <v>33816154.969999999</v>
      </c>
      <c r="G68" s="38">
        <f>IF('Town Data'!K64&gt;9,'Town Data'!J64,"*")</f>
        <v>7983053.3399999999</v>
      </c>
      <c r="H68" s="39">
        <f>IF('Town Data'!M64&gt;9,'Town Data'!L64,"*")</f>
        <v>339044.83333333302</v>
      </c>
      <c r="I68" s="8">
        <f t="shared" si="0"/>
        <v>0.3131447954208379</v>
      </c>
      <c r="J68" s="8">
        <f t="shared" si="1"/>
        <v>1.3468777599323887E-2</v>
      </c>
      <c r="K68" s="8">
        <f t="shared" si="2"/>
        <v>0.94247958357523187</v>
      </c>
    </row>
    <row r="69" spans="2:11" x14ac:dyDescent="0.3">
      <c r="B69" s="24" t="str">
        <f>'Town Data'!A65</f>
        <v>FRANKLIN</v>
      </c>
      <c r="C69" s="40">
        <f>IF('Town Data'!C65&gt;9,'Town Data'!B65,"*")</f>
        <v>7044858.6100000003</v>
      </c>
      <c r="D69" s="41">
        <f>IF('Town Data'!E65&gt;9,'Town Data'!D65,"*")</f>
        <v>3319674.62</v>
      </c>
      <c r="E69" s="42" t="str">
        <f>IF('Town Data'!G65&gt;9,'Town Data'!F65,"*")</f>
        <v>*</v>
      </c>
      <c r="F69" s="41">
        <f>IF('Town Data'!I65&gt;9,'Town Data'!H65,"*")</f>
        <v>6670792.6900000004</v>
      </c>
      <c r="G69" s="41">
        <f>IF('Town Data'!K65&gt;9,'Town Data'!J65,"*")</f>
        <v>2294206.7000000002</v>
      </c>
      <c r="H69" s="42" t="str">
        <f>IF('Town Data'!M65&gt;9,'Town Data'!L65,"*")</f>
        <v>*</v>
      </c>
      <c r="I69" s="19">
        <f t="shared" si="0"/>
        <v>5.6075182873056711E-2</v>
      </c>
      <c r="J69" s="19">
        <f t="shared" si="1"/>
        <v>0.44698148601867471</v>
      </c>
      <c r="K69" s="19" t="str">
        <f t="shared" si="2"/>
        <v/>
      </c>
    </row>
    <row r="70" spans="2:11" x14ac:dyDescent="0.3">
      <c r="B70" t="str">
        <f>'Town Data'!A66</f>
        <v>GEORGIA</v>
      </c>
      <c r="C70" s="37">
        <f>IF('Town Data'!C66&gt;9,'Town Data'!B66,"*")</f>
        <v>24740129.07</v>
      </c>
      <c r="D70" s="38">
        <f>IF('Town Data'!E66&gt;9,'Town Data'!D66,"*")</f>
        <v>7711871.1699999999</v>
      </c>
      <c r="E70" s="39" t="str">
        <f>IF('Town Data'!G66&gt;9,'Town Data'!F66,"*")</f>
        <v>*</v>
      </c>
      <c r="F70" s="38">
        <f>IF('Town Data'!I66&gt;9,'Town Data'!H66,"*")</f>
        <v>26362130.579999998</v>
      </c>
      <c r="G70" s="38">
        <f>IF('Town Data'!K66&gt;9,'Town Data'!J66,"*")</f>
        <v>7112031.6600000001</v>
      </c>
      <c r="H70" s="39" t="str">
        <f>IF('Town Data'!M66&gt;9,'Town Data'!L66,"*")</f>
        <v>*</v>
      </c>
      <c r="I70" s="8">
        <f t="shared" ref="I70:I133" si="3">IFERROR((C70-F70)/F70,"")</f>
        <v>-6.1527709419304383E-2</v>
      </c>
      <c r="J70" s="8">
        <f t="shared" ref="J70:J133" si="4">IFERROR((D70-G70)/G70,"")</f>
        <v>8.434151290040795E-2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GLOVER</v>
      </c>
      <c r="C71" s="40">
        <f>IF('Town Data'!C67&gt;9,'Town Data'!B67,"*")</f>
        <v>2246508.41</v>
      </c>
      <c r="D71" s="41">
        <f>IF('Town Data'!E67&gt;9,'Town Data'!D67,"*")</f>
        <v>351253.17</v>
      </c>
      <c r="E71" s="42" t="str">
        <f>IF('Town Data'!G67&gt;9,'Town Data'!F67,"*")</f>
        <v>*</v>
      </c>
      <c r="F71" s="41">
        <f>IF('Town Data'!I67&gt;9,'Town Data'!H67,"*")</f>
        <v>2105388.46</v>
      </c>
      <c r="G71" s="41">
        <f>IF('Town Data'!K67&gt;9,'Town Data'!J67,"*")</f>
        <v>382148.3</v>
      </c>
      <c r="H71" s="42" t="str">
        <f>IF('Town Data'!M67&gt;9,'Town Data'!L67,"*")</f>
        <v>*</v>
      </c>
      <c r="I71" s="19">
        <f t="shared" si="3"/>
        <v>6.7027986844765075E-2</v>
      </c>
      <c r="J71" s="19">
        <f t="shared" si="4"/>
        <v>-8.0845917671228701E-2</v>
      </c>
      <c r="K71" s="19" t="str">
        <f t="shared" si="5"/>
        <v/>
      </c>
    </row>
    <row r="72" spans="2:11" x14ac:dyDescent="0.3">
      <c r="B72" t="str">
        <f>'Town Data'!A68</f>
        <v>GRAFTON</v>
      </c>
      <c r="C72" s="37">
        <f>IF('Town Data'!C68&gt;9,'Town Data'!B68,"*")</f>
        <v>3061800.68</v>
      </c>
      <c r="D72" s="38">
        <f>IF('Town Data'!E68&gt;9,'Town Data'!D68,"*")</f>
        <v>998849.43</v>
      </c>
      <c r="E72" s="39" t="str">
        <f>IF('Town Data'!G68&gt;9,'Town Data'!F68,"*")</f>
        <v>*</v>
      </c>
      <c r="F72" s="38">
        <f>IF('Town Data'!I68&gt;9,'Town Data'!H68,"*")</f>
        <v>2887580.62</v>
      </c>
      <c r="G72" s="38">
        <f>IF('Town Data'!K68&gt;9,'Town Data'!J68,"*")</f>
        <v>899372.78</v>
      </c>
      <c r="H72" s="39" t="str">
        <f>IF('Town Data'!M68&gt;9,'Town Data'!L68,"*")</f>
        <v>*</v>
      </c>
      <c r="I72" s="8">
        <f t="shared" si="3"/>
        <v>6.0334266961522984E-2</v>
      </c>
      <c r="J72" s="8">
        <f t="shared" si="4"/>
        <v>0.11060669414522421</v>
      </c>
      <c r="K72" s="8" t="str">
        <f t="shared" si="5"/>
        <v/>
      </c>
    </row>
    <row r="73" spans="2:11" x14ac:dyDescent="0.3">
      <c r="B73" s="24" t="str">
        <f>'Town Data'!A69</f>
        <v>GRAND ISLE</v>
      </c>
      <c r="C73" s="40">
        <f>IF('Town Data'!C69&gt;9,'Town Data'!B69,"*")</f>
        <v>10988175.859999999</v>
      </c>
      <c r="D73" s="41">
        <f>IF('Town Data'!E69&gt;9,'Town Data'!D69,"*")</f>
        <v>2957144.29</v>
      </c>
      <c r="E73" s="42" t="str">
        <f>IF('Town Data'!G69&gt;9,'Town Data'!F69,"*")</f>
        <v>*</v>
      </c>
      <c r="F73" s="41">
        <f>IF('Town Data'!I69&gt;9,'Town Data'!H69,"*")</f>
        <v>10016659.560000001</v>
      </c>
      <c r="G73" s="41">
        <f>IF('Town Data'!K69&gt;9,'Town Data'!J69,"*")</f>
        <v>3002397.8</v>
      </c>
      <c r="H73" s="42" t="str">
        <f>IF('Town Data'!M69&gt;9,'Town Data'!L69,"*")</f>
        <v>*</v>
      </c>
      <c r="I73" s="19">
        <f t="shared" si="3"/>
        <v>9.6990048846184285E-2</v>
      </c>
      <c r="J73" s="19">
        <f t="shared" si="4"/>
        <v>-1.5072456421330904E-2</v>
      </c>
      <c r="K73" s="19" t="str">
        <f t="shared" si="5"/>
        <v/>
      </c>
    </row>
    <row r="74" spans="2:11" x14ac:dyDescent="0.3">
      <c r="B74" t="str">
        <f>'Town Data'!A70</f>
        <v>GREENSBORO</v>
      </c>
      <c r="C74" s="37">
        <f>IF('Town Data'!C70&gt;9,'Town Data'!B70,"*")</f>
        <v>11882220.52</v>
      </c>
      <c r="D74" s="38">
        <f>IF('Town Data'!E70&gt;9,'Town Data'!D70,"*")</f>
        <v>6708430.3899999997</v>
      </c>
      <c r="E74" s="39" t="str">
        <f>IF('Town Data'!G70&gt;9,'Town Data'!F70,"*")</f>
        <v>*</v>
      </c>
      <c r="F74" s="38">
        <f>IF('Town Data'!I70&gt;9,'Town Data'!H70,"*")</f>
        <v>11301763.59</v>
      </c>
      <c r="G74" s="38">
        <f>IF('Town Data'!K70&gt;9,'Town Data'!J70,"*")</f>
        <v>6194536.71</v>
      </c>
      <c r="H74" s="39" t="str">
        <f>IF('Town Data'!M70&gt;9,'Town Data'!L70,"*")</f>
        <v>*</v>
      </c>
      <c r="I74" s="8">
        <f t="shared" si="3"/>
        <v>5.1359854183607084E-2</v>
      </c>
      <c r="J74" s="8">
        <f t="shared" si="4"/>
        <v>8.295917904084868E-2</v>
      </c>
      <c r="K74" s="8" t="str">
        <f t="shared" si="5"/>
        <v/>
      </c>
    </row>
    <row r="75" spans="2:11" x14ac:dyDescent="0.3">
      <c r="B75" s="24" t="str">
        <f>'Town Data'!A71</f>
        <v>GROTON</v>
      </c>
      <c r="C75" s="40">
        <f>IF('Town Data'!C71&gt;9,'Town Data'!B71,"*")</f>
        <v>14395188.560000001</v>
      </c>
      <c r="D75" s="41">
        <f>IF('Town Data'!E71&gt;9,'Town Data'!D71,"*")</f>
        <v>5159015.26</v>
      </c>
      <c r="E75" s="42" t="str">
        <f>IF('Town Data'!G71&gt;9,'Town Data'!F71,"*")</f>
        <v>*</v>
      </c>
      <c r="F75" s="41">
        <f>IF('Town Data'!I71&gt;9,'Town Data'!H71,"*")</f>
        <v>14186861.119999999</v>
      </c>
      <c r="G75" s="41">
        <f>IF('Town Data'!K71&gt;9,'Town Data'!J71,"*")</f>
        <v>4769881.79</v>
      </c>
      <c r="H75" s="42" t="str">
        <f>IF('Town Data'!M71&gt;9,'Town Data'!L71,"*")</f>
        <v>*</v>
      </c>
      <c r="I75" s="19">
        <f t="shared" si="3"/>
        <v>1.4684533684925602E-2</v>
      </c>
      <c r="J75" s="19">
        <f t="shared" si="4"/>
        <v>8.1581365562520519E-2</v>
      </c>
      <c r="K75" s="19" t="str">
        <f t="shared" si="5"/>
        <v/>
      </c>
    </row>
    <row r="76" spans="2:11" x14ac:dyDescent="0.3">
      <c r="B76" t="str">
        <f>'Town Data'!A72</f>
        <v>GUILFORD</v>
      </c>
      <c r="C76" s="37">
        <f>IF('Town Data'!C72&gt;9,'Town Data'!B72,"*")</f>
        <v>5133566.1900000004</v>
      </c>
      <c r="D76" s="38">
        <f>IF('Town Data'!E72&gt;9,'Town Data'!D72,"*")</f>
        <v>2157669.91</v>
      </c>
      <c r="E76" s="39" t="str">
        <f>IF('Town Data'!G72&gt;9,'Town Data'!F72,"*")</f>
        <v>*</v>
      </c>
      <c r="F76" s="38">
        <f>IF('Town Data'!I72&gt;9,'Town Data'!H72,"*")</f>
        <v>4749001.16</v>
      </c>
      <c r="G76" s="38">
        <f>IF('Town Data'!K72&gt;9,'Town Data'!J72,"*")</f>
        <v>1598343.57</v>
      </c>
      <c r="H76" s="39" t="str">
        <f>IF('Town Data'!M72&gt;9,'Town Data'!L72,"*")</f>
        <v>*</v>
      </c>
      <c r="I76" s="8">
        <f t="shared" si="3"/>
        <v>8.0978087190022974E-2</v>
      </c>
      <c r="J76" s="8">
        <f t="shared" si="4"/>
        <v>0.34994124573604662</v>
      </c>
      <c r="K76" s="8" t="str">
        <f t="shared" si="5"/>
        <v/>
      </c>
    </row>
    <row r="77" spans="2:11" x14ac:dyDescent="0.3">
      <c r="B77" s="24" t="str">
        <f>'Town Data'!A73</f>
        <v>HALIFAX</v>
      </c>
      <c r="C77" s="40">
        <f>IF('Town Data'!C73&gt;9,'Town Data'!B73,"*")</f>
        <v>2778895.64</v>
      </c>
      <c r="D77" s="41">
        <f>IF('Town Data'!E73&gt;9,'Town Data'!D73,"*")</f>
        <v>843276.57</v>
      </c>
      <c r="E77" s="42" t="str">
        <f>IF('Town Data'!G73&gt;9,'Town Data'!F73,"*")</f>
        <v>*</v>
      </c>
      <c r="F77" s="41">
        <f>IF('Town Data'!I73&gt;9,'Town Data'!H73,"*")</f>
        <v>2302468.64</v>
      </c>
      <c r="G77" s="41">
        <f>IF('Town Data'!K73&gt;9,'Town Data'!J73,"*")</f>
        <v>709399.6</v>
      </c>
      <c r="H77" s="42" t="str">
        <f>IF('Town Data'!M73&gt;9,'Town Data'!L73,"*")</f>
        <v>*</v>
      </c>
      <c r="I77" s="19">
        <f t="shared" si="3"/>
        <v>0.20692008209067289</v>
      </c>
      <c r="J77" s="19">
        <f t="shared" si="4"/>
        <v>0.18871869958765128</v>
      </c>
      <c r="K77" s="19" t="str">
        <f t="shared" si="5"/>
        <v/>
      </c>
    </row>
    <row r="78" spans="2:11" x14ac:dyDescent="0.3">
      <c r="B78" t="str">
        <f>'Town Data'!A74</f>
        <v>HANCOCK</v>
      </c>
      <c r="C78" s="37">
        <f>IF('Town Data'!C74&gt;9,'Town Data'!B74,"*")</f>
        <v>2608781.9500000002</v>
      </c>
      <c r="D78" s="38">
        <f>IF('Town Data'!E74&gt;9,'Town Data'!D74,"*")</f>
        <v>686382.29</v>
      </c>
      <c r="E78" s="39" t="str">
        <f>IF('Town Data'!G74&gt;9,'Town Data'!F74,"*")</f>
        <v>*</v>
      </c>
      <c r="F78" s="38">
        <f>IF('Town Data'!I74&gt;9,'Town Data'!H74,"*")</f>
        <v>2390753.69</v>
      </c>
      <c r="G78" s="38">
        <f>IF('Town Data'!K74&gt;9,'Town Data'!J74,"*")</f>
        <v>590951.09</v>
      </c>
      <c r="H78" s="39" t="str">
        <f>IF('Town Data'!M74&gt;9,'Town Data'!L74,"*")</f>
        <v>*</v>
      </c>
      <c r="I78" s="8">
        <f t="shared" si="3"/>
        <v>9.1196454453658191E-2</v>
      </c>
      <c r="J78" s="8">
        <f t="shared" si="4"/>
        <v>0.16148747606168232</v>
      </c>
      <c r="K78" s="8" t="str">
        <f t="shared" si="5"/>
        <v/>
      </c>
    </row>
    <row r="79" spans="2:11" x14ac:dyDescent="0.3">
      <c r="B79" s="24" t="str">
        <f>'Town Data'!A75</f>
        <v>HARDWICK</v>
      </c>
      <c r="C79" s="40">
        <f>IF('Town Data'!C75&gt;9,'Town Data'!B75,"*")</f>
        <v>122875776.92</v>
      </c>
      <c r="D79" s="41">
        <f>IF('Town Data'!E75&gt;9,'Town Data'!D75,"*")</f>
        <v>19657240.550000001</v>
      </c>
      <c r="E79" s="42">
        <f>IF('Town Data'!G75&gt;9,'Town Data'!F75,"*")</f>
        <v>118356.50000000003</v>
      </c>
      <c r="F79" s="41">
        <f>IF('Town Data'!I75&gt;9,'Town Data'!H75,"*")</f>
        <v>113581511.56</v>
      </c>
      <c r="G79" s="41">
        <f>IF('Town Data'!K75&gt;9,'Town Data'!J75,"*")</f>
        <v>19250564.02</v>
      </c>
      <c r="H79" s="42">
        <f>IF('Town Data'!M75&gt;9,'Town Data'!L75,"*")</f>
        <v>76584.5</v>
      </c>
      <c r="I79" s="19">
        <f t="shared" si="3"/>
        <v>8.1829033901263559E-2</v>
      </c>
      <c r="J79" s="19">
        <f t="shared" si="4"/>
        <v>2.1125434536748769E-2</v>
      </c>
      <c r="K79" s="19">
        <f t="shared" si="5"/>
        <v>0.5454367398102753</v>
      </c>
    </row>
    <row r="80" spans="2:11" x14ac:dyDescent="0.3">
      <c r="B80" t="str">
        <f>'Town Data'!A76</f>
        <v>HARTFORD</v>
      </c>
      <c r="C80" s="37">
        <f>IF('Town Data'!C76&gt;9,'Town Data'!B76,"*")</f>
        <v>617508267.46000004</v>
      </c>
      <c r="D80" s="38">
        <f>IF('Town Data'!E76&gt;9,'Town Data'!D76,"*")</f>
        <v>106299870.93000001</v>
      </c>
      <c r="E80" s="39">
        <f>IF('Town Data'!G76&gt;9,'Town Data'!F76,"*")</f>
        <v>2227515.8333333326</v>
      </c>
      <c r="F80" s="38">
        <f>IF('Town Data'!I76&gt;9,'Town Data'!H76,"*")</f>
        <v>564132246.83000004</v>
      </c>
      <c r="G80" s="38">
        <f>IF('Town Data'!K76&gt;9,'Town Data'!J76,"*")</f>
        <v>92055952.870000005</v>
      </c>
      <c r="H80" s="39">
        <f>IF('Town Data'!M76&gt;9,'Town Data'!L76,"*")</f>
        <v>1525140.5000000005</v>
      </c>
      <c r="I80" s="8">
        <f t="shared" si="3"/>
        <v>9.4616148837321709E-2</v>
      </c>
      <c r="J80" s="8">
        <f t="shared" si="4"/>
        <v>0.15473109142778679</v>
      </c>
      <c r="K80" s="8">
        <f t="shared" si="5"/>
        <v>0.46053155976995686</v>
      </c>
    </row>
    <row r="81" spans="2:11" x14ac:dyDescent="0.3">
      <c r="B81" s="24" t="str">
        <f>'Town Data'!A77</f>
        <v>HARTLAND</v>
      </c>
      <c r="C81" s="40">
        <f>IF('Town Data'!C77&gt;9,'Town Data'!B77,"*")</f>
        <v>31578998.539999999</v>
      </c>
      <c r="D81" s="41">
        <f>IF('Town Data'!E77&gt;9,'Town Data'!D77,"*")</f>
        <v>5344077.3</v>
      </c>
      <c r="E81" s="42">
        <f>IF('Town Data'!G77&gt;9,'Town Data'!F77,"*")</f>
        <v>375564.66666666674</v>
      </c>
      <c r="F81" s="41">
        <f>IF('Town Data'!I77&gt;9,'Town Data'!H77,"*")</f>
        <v>31519684.399999999</v>
      </c>
      <c r="G81" s="41">
        <f>IF('Town Data'!K77&gt;9,'Town Data'!J77,"*")</f>
        <v>5140239.79</v>
      </c>
      <c r="H81" s="42">
        <f>IF('Town Data'!M77&gt;9,'Town Data'!L77,"*")</f>
        <v>351739.66666666669</v>
      </c>
      <c r="I81" s="19">
        <f t="shared" si="3"/>
        <v>1.8818126237330156E-3</v>
      </c>
      <c r="J81" s="19">
        <f t="shared" si="4"/>
        <v>3.9655253125846834E-2</v>
      </c>
      <c r="K81" s="19">
        <f t="shared" si="5"/>
        <v>6.7734754586488838E-2</v>
      </c>
    </row>
    <row r="82" spans="2:11" x14ac:dyDescent="0.3">
      <c r="B82" t="str">
        <f>'Town Data'!A78</f>
        <v>HIGHGATE</v>
      </c>
      <c r="C82" s="37">
        <f>IF('Town Data'!C78&gt;9,'Town Data'!B78,"*")</f>
        <v>41353758.049999997</v>
      </c>
      <c r="D82" s="38">
        <f>IF('Town Data'!E78&gt;9,'Town Data'!D78,"*")</f>
        <v>8775756.8800000008</v>
      </c>
      <c r="E82" s="39" t="str">
        <f>IF('Town Data'!G78&gt;9,'Town Data'!F78,"*")</f>
        <v>*</v>
      </c>
      <c r="F82" s="38">
        <f>IF('Town Data'!I78&gt;9,'Town Data'!H78,"*")</f>
        <v>37885371.890000001</v>
      </c>
      <c r="G82" s="38">
        <f>IF('Town Data'!K78&gt;9,'Town Data'!J78,"*")</f>
        <v>9137299.9600000009</v>
      </c>
      <c r="H82" s="39" t="str">
        <f>IF('Town Data'!M78&gt;9,'Town Data'!L78,"*")</f>
        <v>*</v>
      </c>
      <c r="I82" s="8">
        <f t="shared" si="3"/>
        <v>9.1549481685713405E-2</v>
      </c>
      <c r="J82" s="8">
        <f t="shared" si="4"/>
        <v>-3.9567824366356912E-2</v>
      </c>
      <c r="K82" s="8" t="str">
        <f t="shared" si="5"/>
        <v/>
      </c>
    </row>
    <row r="83" spans="2:11" x14ac:dyDescent="0.3">
      <c r="B83" s="24" t="str">
        <f>'Town Data'!A79</f>
        <v>HINESBURG</v>
      </c>
      <c r="C83" s="40">
        <f>IF('Town Data'!C79&gt;9,'Town Data'!B79,"*")</f>
        <v>87825868.659999996</v>
      </c>
      <c r="D83" s="41">
        <f>IF('Town Data'!E79&gt;9,'Town Data'!D79,"*")</f>
        <v>21128720.879999999</v>
      </c>
      <c r="E83" s="42">
        <f>IF('Town Data'!G79&gt;9,'Town Data'!F79,"*")</f>
        <v>246833.66666666701</v>
      </c>
      <c r="F83" s="41">
        <f>IF('Town Data'!I79&gt;9,'Town Data'!H79,"*")</f>
        <v>77467396.299999997</v>
      </c>
      <c r="G83" s="41">
        <f>IF('Town Data'!K79&gt;9,'Town Data'!J79,"*")</f>
        <v>20434395.91</v>
      </c>
      <c r="H83" s="42">
        <f>IF('Town Data'!M79&gt;9,'Town Data'!L79,"*")</f>
        <v>375993.99999999959</v>
      </c>
      <c r="I83" s="19">
        <f t="shared" si="3"/>
        <v>0.133713960385164</v>
      </c>
      <c r="J83" s="19">
        <f t="shared" si="4"/>
        <v>3.3978247904075123E-2</v>
      </c>
      <c r="K83" s="19">
        <f t="shared" si="5"/>
        <v>-0.34351700647705208</v>
      </c>
    </row>
    <row r="84" spans="2:11" x14ac:dyDescent="0.3">
      <c r="B84" t="str">
        <f>'Town Data'!A80</f>
        <v>HUNTINGTON</v>
      </c>
      <c r="C84" s="37">
        <f>IF('Town Data'!C80&gt;9,'Town Data'!B80,"*")</f>
        <v>3431248.71</v>
      </c>
      <c r="D84" s="38">
        <f>IF('Town Data'!E80&gt;9,'Town Data'!D80,"*")</f>
        <v>1574894.86</v>
      </c>
      <c r="E84" s="46" t="str">
        <f>IF('Town Data'!G80&gt;9,'Town Data'!F80,"*")</f>
        <v>*</v>
      </c>
      <c r="F84" s="38">
        <f>IF('Town Data'!I80&gt;9,'Town Data'!H80,"*")</f>
        <v>3408675.96</v>
      </c>
      <c r="G84" s="38">
        <f>IF('Town Data'!K80&gt;9,'Town Data'!J80,"*")</f>
        <v>1740099.75</v>
      </c>
      <c r="H84" s="39" t="str">
        <f>IF('Town Data'!M80&gt;9,'Town Data'!L80,"*")</f>
        <v>*</v>
      </c>
      <c r="I84" s="8">
        <f t="shared" si="3"/>
        <v>6.6221460370201922E-3</v>
      </c>
      <c r="J84" s="8">
        <f t="shared" si="4"/>
        <v>-9.4939896405364058E-2</v>
      </c>
      <c r="K84" s="8" t="str">
        <f t="shared" si="5"/>
        <v/>
      </c>
    </row>
    <row r="85" spans="2:11" x14ac:dyDescent="0.3">
      <c r="B85" s="24" t="str">
        <f>'Town Data'!A81</f>
        <v>HYDE PARK</v>
      </c>
      <c r="C85" s="40">
        <f>IF('Town Data'!C81&gt;9,'Town Data'!B81,"*")</f>
        <v>49953199.130000003</v>
      </c>
      <c r="D85" s="41">
        <f>IF('Town Data'!E81&gt;9,'Town Data'!D81,"*")</f>
        <v>5152017.87</v>
      </c>
      <c r="E85" s="42">
        <f>IF('Town Data'!G81&gt;9,'Town Data'!F81,"*")</f>
        <v>49418.333333333372</v>
      </c>
      <c r="F85" s="41">
        <f>IF('Town Data'!I81&gt;9,'Town Data'!H81,"*")</f>
        <v>55195616</v>
      </c>
      <c r="G85" s="41">
        <f>IF('Town Data'!K81&gt;9,'Town Data'!J81,"*")</f>
        <v>4941655.93</v>
      </c>
      <c r="H85" s="42" t="str">
        <f>IF('Town Data'!M81&gt;9,'Town Data'!L81,"*")</f>
        <v>*</v>
      </c>
      <c r="I85" s="19">
        <f t="shared" si="3"/>
        <v>-9.4978863357553567E-2</v>
      </c>
      <c r="J85" s="19">
        <f t="shared" si="4"/>
        <v>4.2569119133310525E-2</v>
      </c>
      <c r="K85" s="19" t="str">
        <f t="shared" si="5"/>
        <v/>
      </c>
    </row>
    <row r="86" spans="2:11" x14ac:dyDescent="0.3">
      <c r="B86" t="str">
        <f>'Town Data'!A82</f>
        <v>IRASBURG</v>
      </c>
      <c r="C86" s="37">
        <f>IF('Town Data'!C82&gt;9,'Town Data'!B82,"*")</f>
        <v>31501810.239999998</v>
      </c>
      <c r="D86" s="38">
        <f>IF('Town Data'!E82&gt;9,'Town Data'!D82,"*")</f>
        <v>5523175.9000000004</v>
      </c>
      <c r="E86" s="39" t="str">
        <f>IF('Town Data'!G82&gt;9,'Town Data'!F82,"*")</f>
        <v>*</v>
      </c>
      <c r="F86" s="38">
        <f>IF('Town Data'!I82&gt;9,'Town Data'!H82,"*")</f>
        <v>23508287.370000001</v>
      </c>
      <c r="G86" s="38">
        <f>IF('Town Data'!K82&gt;9,'Town Data'!J82,"*")</f>
        <v>5450932.3600000003</v>
      </c>
      <c r="H86" s="39" t="str">
        <f>IF('Town Data'!M82&gt;9,'Town Data'!L82,"*")</f>
        <v>*</v>
      </c>
      <c r="I86" s="8">
        <f t="shared" si="3"/>
        <v>0.34002999640887904</v>
      </c>
      <c r="J86" s="8">
        <f t="shared" si="4"/>
        <v>1.3253428079595548E-2</v>
      </c>
      <c r="K86" s="8" t="str">
        <f t="shared" si="5"/>
        <v/>
      </c>
    </row>
    <row r="87" spans="2:11" x14ac:dyDescent="0.3">
      <c r="B87" s="24" t="str">
        <f>'Town Data'!A83</f>
        <v>ISLE LA MOTTE</v>
      </c>
      <c r="C87" s="40">
        <f>IF('Town Data'!C83&gt;9,'Town Data'!B83,"*")</f>
        <v>1716860.51</v>
      </c>
      <c r="D87" s="41">
        <f>IF('Town Data'!E83&gt;9,'Town Data'!D83,"*")</f>
        <v>298758.69</v>
      </c>
      <c r="E87" s="42" t="str">
        <f>IF('Town Data'!G83&gt;9,'Town Data'!F83,"*")</f>
        <v>*</v>
      </c>
      <c r="F87" s="41">
        <f>IF('Town Data'!I83&gt;9,'Town Data'!H83,"*")</f>
        <v>1576058.31</v>
      </c>
      <c r="G87" s="41" t="str">
        <f>IF('Town Data'!K83&gt;9,'Town Data'!J83,"*")</f>
        <v>*</v>
      </c>
      <c r="H87" s="42" t="str">
        <f>IF('Town Data'!M83&gt;9,'Town Data'!L83,"*")</f>
        <v>*</v>
      </c>
      <c r="I87" s="19">
        <f t="shared" si="3"/>
        <v>8.933819206219594E-2</v>
      </c>
      <c r="J87" s="19" t="str">
        <f t="shared" si="4"/>
        <v/>
      </c>
      <c r="K87" s="19" t="str">
        <f t="shared" si="5"/>
        <v/>
      </c>
    </row>
    <row r="88" spans="2:11" x14ac:dyDescent="0.3">
      <c r="B88" t="str">
        <f>'Town Data'!A84</f>
        <v>JAMAICA</v>
      </c>
      <c r="C88" s="37">
        <f>IF('Town Data'!C84&gt;9,'Town Data'!B84,"*")</f>
        <v>23389965.300000001</v>
      </c>
      <c r="D88" s="38">
        <f>IF('Town Data'!E84&gt;9,'Town Data'!D84,"*")</f>
        <v>5125146.1399999997</v>
      </c>
      <c r="E88" s="39" t="str">
        <f>IF('Town Data'!G84&gt;9,'Town Data'!F84,"*")</f>
        <v>*</v>
      </c>
      <c r="F88" s="38">
        <f>IF('Town Data'!I84&gt;9,'Town Data'!H84,"*")</f>
        <v>18406970.829999998</v>
      </c>
      <c r="G88" s="38">
        <f>IF('Town Data'!K84&gt;9,'Town Data'!J84,"*")</f>
        <v>4825782.47</v>
      </c>
      <c r="H88" s="39" t="str">
        <f>IF('Town Data'!M84&gt;9,'Town Data'!L84,"*")</f>
        <v>*</v>
      </c>
      <c r="I88" s="8">
        <f t="shared" si="3"/>
        <v>0.27071235761826884</v>
      </c>
      <c r="J88" s="8">
        <f t="shared" si="4"/>
        <v>6.2034223850956124E-2</v>
      </c>
      <c r="K88" s="8" t="str">
        <f t="shared" si="5"/>
        <v/>
      </c>
    </row>
    <row r="89" spans="2:11" x14ac:dyDescent="0.3">
      <c r="B89" s="24" t="str">
        <f>'Town Data'!A85</f>
        <v>JAY</v>
      </c>
      <c r="C89" s="40" t="str">
        <f>IF('Town Data'!C85&gt;9,'Town Data'!B85,"*")</f>
        <v>*</v>
      </c>
      <c r="D89" s="41" t="str">
        <f>IF('Town Data'!E85&gt;9,'Town Data'!D85,"*")</f>
        <v>*</v>
      </c>
      <c r="E89" s="42" t="str">
        <f>IF('Town Data'!G85&gt;9,'Town Data'!F85,"*")</f>
        <v>*</v>
      </c>
      <c r="F89" s="41">
        <f>IF('Town Data'!I85&gt;9,'Town Data'!H85,"*")</f>
        <v>12640918.48</v>
      </c>
      <c r="G89" s="41">
        <f>IF('Town Data'!K85&gt;9,'Town Data'!J85,"*")</f>
        <v>7920570.3899999997</v>
      </c>
      <c r="H89" s="42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JERICHO</v>
      </c>
      <c r="C90" s="37">
        <f>IF('Town Data'!C86&gt;9,'Town Data'!B86,"*")</f>
        <v>52816443.630000003</v>
      </c>
      <c r="D90" s="38">
        <f>IF('Town Data'!E86&gt;9,'Town Data'!D86,"*")</f>
        <v>13439722.84</v>
      </c>
      <c r="E90" s="39">
        <f>IF('Town Data'!G86&gt;9,'Town Data'!F86,"*")</f>
        <v>465992.99999999936</v>
      </c>
      <c r="F90" s="38">
        <f>IF('Town Data'!I86&gt;9,'Town Data'!H86,"*")</f>
        <v>39674956.200000003</v>
      </c>
      <c r="G90" s="38">
        <f>IF('Town Data'!K86&gt;9,'Town Data'!J86,"*")</f>
        <v>12048642.109999999</v>
      </c>
      <c r="H90" s="39">
        <f>IF('Town Data'!M86&gt;9,'Town Data'!L86,"*")</f>
        <v>272603.66666666669</v>
      </c>
      <c r="I90" s="8">
        <f t="shared" si="3"/>
        <v>0.33122878230171804</v>
      </c>
      <c r="J90" s="8">
        <f t="shared" si="4"/>
        <v>0.11545539466604678</v>
      </c>
      <c r="K90" s="8">
        <f t="shared" si="5"/>
        <v>0.70941574520273998</v>
      </c>
    </row>
    <row r="91" spans="2:11" x14ac:dyDescent="0.3">
      <c r="B91" s="24" t="str">
        <f>'Town Data'!A87</f>
        <v>JOHNSON</v>
      </c>
      <c r="C91" s="40">
        <f>IF('Town Data'!C87&gt;9,'Town Data'!B87,"*")</f>
        <v>129532084.65000001</v>
      </c>
      <c r="D91" s="41">
        <f>IF('Town Data'!E87&gt;9,'Town Data'!D87,"*")</f>
        <v>36227400.280000001</v>
      </c>
      <c r="E91" s="42">
        <f>IF('Town Data'!G87&gt;9,'Town Data'!F87,"*")</f>
        <v>1454308.8333333335</v>
      </c>
      <c r="F91" s="41">
        <f>IF('Town Data'!I87&gt;9,'Town Data'!H87,"*")</f>
        <v>120234386.37</v>
      </c>
      <c r="G91" s="41">
        <f>IF('Town Data'!K87&gt;9,'Town Data'!J87,"*")</f>
        <v>33242374.300000001</v>
      </c>
      <c r="H91" s="42">
        <f>IF('Town Data'!M87&gt;9,'Town Data'!L87,"*")</f>
        <v>1322759</v>
      </c>
      <c r="I91" s="19">
        <f t="shared" si="3"/>
        <v>7.73297769523935E-2</v>
      </c>
      <c r="J91" s="19">
        <f t="shared" si="4"/>
        <v>8.9795811606633663E-2</v>
      </c>
      <c r="K91" s="19">
        <f t="shared" si="5"/>
        <v>9.9451096785834373E-2</v>
      </c>
    </row>
    <row r="92" spans="2:11" x14ac:dyDescent="0.3">
      <c r="B92" t="str">
        <f>'Town Data'!A88</f>
        <v>KILLINGTON</v>
      </c>
      <c r="C92" s="37">
        <f>IF('Town Data'!C88&gt;9,'Town Data'!B88,"*")</f>
        <v>99836832.569999993</v>
      </c>
      <c r="D92" s="38">
        <f>IF('Town Data'!E88&gt;9,'Town Data'!D88,"*")</f>
        <v>85093188.510000005</v>
      </c>
      <c r="E92" s="39">
        <f>IF('Town Data'!G88&gt;9,'Town Data'!F88,"*")</f>
        <v>5542339.1666666633</v>
      </c>
      <c r="F92" s="38">
        <f>IF('Town Data'!I88&gt;9,'Town Data'!H88,"*")</f>
        <v>83299505.75</v>
      </c>
      <c r="G92" s="38">
        <f>IF('Town Data'!K88&gt;9,'Town Data'!J88,"*")</f>
        <v>70766920.920000002</v>
      </c>
      <c r="H92" s="39" t="str">
        <f>IF('Town Data'!M88&gt;9,'Town Data'!L88,"*")</f>
        <v>*</v>
      </c>
      <c r="I92" s="8">
        <f t="shared" si="3"/>
        <v>0.19852851071688374</v>
      </c>
      <c r="J92" s="8">
        <f t="shared" si="4"/>
        <v>0.20244299743089633</v>
      </c>
      <c r="K92" s="8" t="str">
        <f t="shared" si="5"/>
        <v/>
      </c>
    </row>
    <row r="93" spans="2:11" x14ac:dyDescent="0.3">
      <c r="B93" s="24" t="str">
        <f>'Town Data'!A89</f>
        <v>LEICESTER</v>
      </c>
      <c r="C93" s="40">
        <f>IF('Town Data'!C89&gt;9,'Town Data'!B89,"*")</f>
        <v>7525526.4900000002</v>
      </c>
      <c r="D93" s="41">
        <f>IF('Town Data'!E89&gt;9,'Town Data'!D89,"*")</f>
        <v>395005.92</v>
      </c>
      <c r="E93" s="42" t="str">
        <f>IF('Town Data'!G89&gt;9,'Town Data'!F89,"*")</f>
        <v>*</v>
      </c>
      <c r="F93" s="41">
        <f>IF('Town Data'!I89&gt;9,'Town Data'!H89,"*")</f>
        <v>5995583.1399999997</v>
      </c>
      <c r="G93" s="41">
        <f>IF('Town Data'!K89&gt;9,'Town Data'!J89,"*")</f>
        <v>293979.26</v>
      </c>
      <c r="H93" s="42" t="str">
        <f>IF('Town Data'!M89&gt;9,'Town Data'!L89,"*")</f>
        <v>*</v>
      </c>
      <c r="I93" s="19">
        <f t="shared" si="3"/>
        <v>0.25517840621587989</v>
      </c>
      <c r="J93" s="19">
        <f t="shared" si="4"/>
        <v>0.34365233792343031</v>
      </c>
      <c r="K93" s="19" t="str">
        <f t="shared" si="5"/>
        <v/>
      </c>
    </row>
    <row r="94" spans="2:11" x14ac:dyDescent="0.3">
      <c r="B94" t="str">
        <f>'Town Data'!A90</f>
        <v>LINCOLN</v>
      </c>
      <c r="C94" s="37">
        <f>IF('Town Data'!C90&gt;9,'Town Data'!B90,"*")</f>
        <v>3713481.14</v>
      </c>
      <c r="D94" s="38">
        <f>IF('Town Data'!E90&gt;9,'Town Data'!D90,"*")</f>
        <v>1137273.3400000001</v>
      </c>
      <c r="E94" s="39" t="str">
        <f>IF('Town Data'!G90&gt;9,'Town Data'!F90,"*")</f>
        <v>*</v>
      </c>
      <c r="F94" s="38">
        <f>IF('Town Data'!I90&gt;9,'Town Data'!H90,"*")</f>
        <v>3781458.96</v>
      </c>
      <c r="G94" s="38">
        <f>IF('Town Data'!K90&gt;9,'Town Data'!J90,"*")</f>
        <v>989076.15</v>
      </c>
      <c r="H94" s="39" t="str">
        <f>IF('Town Data'!M90&gt;9,'Town Data'!L90,"*")</f>
        <v>*</v>
      </c>
      <c r="I94" s="8">
        <f t="shared" si="3"/>
        <v>-1.7976611863057171E-2</v>
      </c>
      <c r="J94" s="8">
        <f t="shared" si="4"/>
        <v>0.14983395363440929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40">
        <f>IF('Town Data'!C91&gt;9,'Town Data'!B91,"*")</f>
        <v>85445248.719999999</v>
      </c>
      <c r="D95" s="41">
        <f>IF('Town Data'!E91&gt;9,'Town Data'!D91,"*")</f>
        <v>39386235.420000002</v>
      </c>
      <c r="E95" s="42">
        <f>IF('Town Data'!G91&gt;9,'Town Data'!F91,"*")</f>
        <v>705848.66666666628</v>
      </c>
      <c r="F95" s="41">
        <f>IF('Town Data'!I91&gt;9,'Town Data'!H91,"*")</f>
        <v>70590961.980000004</v>
      </c>
      <c r="G95" s="41">
        <f>IF('Town Data'!K91&gt;9,'Town Data'!J91,"*")</f>
        <v>31152226.539999999</v>
      </c>
      <c r="H95" s="42">
        <f>IF('Town Data'!M91&gt;9,'Town Data'!L91,"*")</f>
        <v>669685.5</v>
      </c>
      <c r="I95" s="19">
        <f t="shared" si="3"/>
        <v>0.2104276004087966</v>
      </c>
      <c r="J95" s="19">
        <f t="shared" si="4"/>
        <v>0.26431526072229194</v>
      </c>
      <c r="K95" s="19">
        <f t="shared" si="5"/>
        <v>5.4000223487989926E-2</v>
      </c>
    </row>
    <row r="96" spans="2:11" x14ac:dyDescent="0.3">
      <c r="B96" t="str">
        <f>'Town Data'!A92</f>
        <v>LOWELL</v>
      </c>
      <c r="C96" s="37">
        <f>IF('Town Data'!C92&gt;9,'Town Data'!B92,"*")</f>
        <v>1054790.0900000001</v>
      </c>
      <c r="D96" s="38">
        <f>IF('Town Data'!E92&gt;9,'Town Data'!D92,"*")</f>
        <v>429201.58</v>
      </c>
      <c r="E96" s="39" t="str">
        <f>IF('Town Data'!G92&gt;9,'Town Data'!F92,"*")</f>
        <v>*</v>
      </c>
      <c r="F96" s="38">
        <f>IF('Town Data'!I92&gt;9,'Town Data'!H92,"*")</f>
        <v>649807.31000000006</v>
      </c>
      <c r="G96" s="38">
        <f>IF('Town Data'!K92&gt;9,'Town Data'!J92,"*")</f>
        <v>301305.28999999998</v>
      </c>
      <c r="H96" s="39" t="str">
        <f>IF('Town Data'!M92&gt;9,'Town Data'!L92,"*")</f>
        <v>*</v>
      </c>
      <c r="I96" s="8">
        <f t="shared" si="3"/>
        <v>0.62323518644319342</v>
      </c>
      <c r="J96" s="8">
        <f t="shared" si="4"/>
        <v>0.42447409403266717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40">
        <f>IF('Town Data'!C93&gt;9,'Town Data'!B93,"*")</f>
        <v>97810661.25</v>
      </c>
      <c r="D97" s="41">
        <f>IF('Town Data'!E93&gt;9,'Town Data'!D93,"*")</f>
        <v>46407962.850000001</v>
      </c>
      <c r="E97" s="42">
        <f>IF('Town Data'!G93&gt;9,'Town Data'!F93,"*")</f>
        <v>617482.8333333336</v>
      </c>
      <c r="F97" s="41">
        <f>IF('Town Data'!I93&gt;9,'Town Data'!H93,"*")</f>
        <v>87980202.049999997</v>
      </c>
      <c r="G97" s="41">
        <f>IF('Town Data'!K93&gt;9,'Town Data'!J93,"*")</f>
        <v>42598758.409999996</v>
      </c>
      <c r="H97" s="42">
        <f>IF('Town Data'!M93&gt;9,'Town Data'!L93,"*")</f>
        <v>261791.49999999968</v>
      </c>
      <c r="I97" s="19">
        <f t="shared" si="3"/>
        <v>0.11173490138626027</v>
      </c>
      <c r="J97" s="19">
        <f t="shared" si="4"/>
        <v>8.942055079017984E-2</v>
      </c>
      <c r="K97" s="19">
        <f t="shared" si="5"/>
        <v>1.3586817499167634</v>
      </c>
    </row>
    <row r="98" spans="2:11" x14ac:dyDescent="0.3">
      <c r="B98" t="str">
        <f>'Town Data'!A94</f>
        <v>LUNENBURG</v>
      </c>
      <c r="C98" s="37">
        <f>IF('Town Data'!C94&gt;9,'Town Data'!B94,"*")</f>
        <v>2469862.14</v>
      </c>
      <c r="D98" s="38">
        <f>IF('Town Data'!E94&gt;9,'Town Data'!D94,"*")</f>
        <v>553029.01</v>
      </c>
      <c r="E98" s="39" t="str">
        <f>IF('Town Data'!G94&gt;9,'Town Data'!F94,"*")</f>
        <v>*</v>
      </c>
      <c r="F98" s="38">
        <f>IF('Town Data'!I94&gt;9,'Town Data'!H94,"*")</f>
        <v>1575205.65</v>
      </c>
      <c r="G98" s="38">
        <f>IF('Town Data'!K94&gt;9,'Town Data'!J94,"*")</f>
        <v>538561.81999999995</v>
      </c>
      <c r="H98" s="39" t="str">
        <f>IF('Town Data'!M94&gt;9,'Town Data'!L94,"*")</f>
        <v>*</v>
      </c>
      <c r="I98" s="8">
        <f t="shared" si="3"/>
        <v>0.56796170709519755</v>
      </c>
      <c r="J98" s="8">
        <f t="shared" si="4"/>
        <v>2.6862635750896827E-2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40">
        <f>IF('Town Data'!C95&gt;9,'Town Data'!B95,"*")</f>
        <v>161668034.84999999</v>
      </c>
      <c r="D99" s="41">
        <f>IF('Town Data'!E95&gt;9,'Town Data'!D95,"*")</f>
        <v>41785328.899999999</v>
      </c>
      <c r="E99" s="42">
        <f>IF('Town Data'!G95&gt;9,'Town Data'!F95,"*")</f>
        <v>630855.16666666605</v>
      </c>
      <c r="F99" s="41">
        <f>IF('Town Data'!I95&gt;9,'Town Data'!H95,"*")</f>
        <v>148378066.62</v>
      </c>
      <c r="G99" s="41">
        <f>IF('Town Data'!K95&gt;9,'Town Data'!J95,"*")</f>
        <v>40868409.840000004</v>
      </c>
      <c r="H99" s="42">
        <f>IF('Town Data'!M95&gt;9,'Town Data'!L95,"*")</f>
        <v>624302.66666666663</v>
      </c>
      <c r="I99" s="19">
        <f t="shared" si="3"/>
        <v>8.9568280088430693E-2</v>
      </c>
      <c r="J99" s="19">
        <f t="shared" si="4"/>
        <v>2.2435887855430072E-2</v>
      </c>
      <c r="K99" s="19">
        <f t="shared" si="5"/>
        <v>1.0495710413964944E-2</v>
      </c>
    </row>
    <row r="100" spans="2:11" x14ac:dyDescent="0.3">
      <c r="B100" s="24" t="str">
        <f>'Town Data'!A96</f>
        <v>MANCHESTER</v>
      </c>
      <c r="C100" s="40">
        <f>IF('Town Data'!C96&gt;9,'Town Data'!B96,"*")</f>
        <v>330342355.55000001</v>
      </c>
      <c r="D100" s="41">
        <f>IF('Town Data'!E96&gt;9,'Town Data'!D96,"*")</f>
        <v>143970485.28999999</v>
      </c>
      <c r="E100" s="42">
        <f>IF('Town Data'!G96&gt;9,'Town Data'!F96,"*")</f>
        <v>3776774.1666666633</v>
      </c>
      <c r="F100" s="41">
        <f>IF('Town Data'!I96&gt;9,'Town Data'!H96,"*")</f>
        <v>310700246.47000003</v>
      </c>
      <c r="G100" s="41">
        <f>IF('Town Data'!K96&gt;9,'Town Data'!J96,"*")</f>
        <v>138337738.09</v>
      </c>
      <c r="H100" s="42">
        <f>IF('Town Data'!M96&gt;9,'Town Data'!L96,"*")</f>
        <v>3281626.6666666707</v>
      </c>
      <c r="I100" s="19">
        <f t="shared" si="3"/>
        <v>6.3218839711788086E-2</v>
      </c>
      <c r="J100" s="19">
        <f t="shared" si="4"/>
        <v>4.0717357951417607E-2</v>
      </c>
      <c r="K100" s="19">
        <f t="shared" si="5"/>
        <v>0.15088477462396452</v>
      </c>
    </row>
    <row r="101" spans="2:11" x14ac:dyDescent="0.3">
      <c r="B101" s="24" t="str">
        <f>'Town Data'!A97</f>
        <v>MARLBORO</v>
      </c>
      <c r="C101" s="40">
        <f>IF('Town Data'!C97&gt;9,'Town Data'!B97,"*")</f>
        <v>2106908.48</v>
      </c>
      <c r="D101" s="41">
        <f>IF('Town Data'!E97&gt;9,'Town Data'!D97,"*")</f>
        <v>770352.75</v>
      </c>
      <c r="E101" s="42" t="str">
        <f>IF('Town Data'!G97&gt;9,'Town Data'!F97,"*")</f>
        <v>*</v>
      </c>
      <c r="F101" s="41">
        <f>IF('Town Data'!I97&gt;9,'Town Data'!H97,"*")</f>
        <v>1596370.51</v>
      </c>
      <c r="G101" s="41">
        <f>IF('Town Data'!K97&gt;9,'Town Data'!J97,"*")</f>
        <v>594326.1</v>
      </c>
      <c r="H101" s="42" t="str">
        <f>IF('Town Data'!M97&gt;9,'Town Data'!L97,"*")</f>
        <v>*</v>
      </c>
      <c r="I101" s="19">
        <f t="shared" si="3"/>
        <v>0.31981170210918014</v>
      </c>
      <c r="J101" s="19">
        <f t="shared" si="4"/>
        <v>0.29617856257700953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40">
        <f>IF('Town Data'!C98&gt;9,'Town Data'!B98,"*")</f>
        <v>13017920.960000001</v>
      </c>
      <c r="D102" s="41">
        <f>IF('Town Data'!E98&gt;9,'Town Data'!D98,"*")</f>
        <v>2972753.52</v>
      </c>
      <c r="E102" s="42" t="str">
        <f>IF('Town Data'!G98&gt;9,'Town Data'!F98,"*")</f>
        <v>*</v>
      </c>
      <c r="F102" s="41">
        <f>IF('Town Data'!I98&gt;9,'Town Data'!H98,"*")</f>
        <v>10137024.93</v>
      </c>
      <c r="G102" s="41">
        <f>IF('Town Data'!K98&gt;9,'Town Data'!J98,"*")</f>
        <v>2895262.84</v>
      </c>
      <c r="H102" s="42" t="str">
        <f>IF('Town Data'!M98&gt;9,'Town Data'!L98,"*")</f>
        <v>*</v>
      </c>
      <c r="I102" s="19">
        <f t="shared" si="3"/>
        <v>0.28419541728403358</v>
      </c>
      <c r="J102" s="19">
        <f t="shared" si="4"/>
        <v>2.6764644276648878E-2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40">
        <f>IF('Town Data'!C99&gt;9,'Town Data'!B99,"*")</f>
        <v>36288451.079999998</v>
      </c>
      <c r="D103" s="41">
        <f>IF('Town Data'!E99&gt;9,'Town Data'!D99,"*")</f>
        <v>7008545.0700000003</v>
      </c>
      <c r="E103" s="42" t="str">
        <f>IF('Town Data'!G99&gt;9,'Town Data'!F99,"*")</f>
        <v>*</v>
      </c>
      <c r="F103" s="41">
        <f>IF('Town Data'!I99&gt;9,'Town Data'!H99,"*")</f>
        <v>32126300.059999999</v>
      </c>
      <c r="G103" s="41">
        <f>IF('Town Data'!K99&gt;9,'Town Data'!J99,"*")</f>
        <v>5341341.3899999997</v>
      </c>
      <c r="H103" s="42" t="str">
        <f>IF('Town Data'!M99&gt;9,'Town Data'!L99,"*")</f>
        <v>*</v>
      </c>
      <c r="I103" s="19">
        <f t="shared" si="3"/>
        <v>0.12955587827501602</v>
      </c>
      <c r="J103" s="19">
        <f t="shared" si="4"/>
        <v>0.31213202045488442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40">
        <f>IF('Town Data'!C100&gt;9,'Town Data'!B100,"*")</f>
        <v>505937250.68000001</v>
      </c>
      <c r="D104" s="41">
        <f>IF('Town Data'!E100&gt;9,'Town Data'!D100,"*")</f>
        <v>150410757.44999999</v>
      </c>
      <c r="E104" s="42">
        <f>IF('Town Data'!G100&gt;9,'Town Data'!F100,"*")</f>
        <v>1011910.4999999999</v>
      </c>
      <c r="F104" s="41">
        <f>IF('Town Data'!I100&gt;9,'Town Data'!H100,"*")</f>
        <v>491941180.31999999</v>
      </c>
      <c r="G104" s="41">
        <f>IF('Town Data'!K100&gt;9,'Town Data'!J100,"*")</f>
        <v>143483816.36000001</v>
      </c>
      <c r="H104" s="42">
        <f>IF('Town Data'!M100&gt;9,'Town Data'!L100,"*")</f>
        <v>987660.33333333337</v>
      </c>
      <c r="I104" s="19">
        <f t="shared" si="3"/>
        <v>2.8450698823171888E-2</v>
      </c>
      <c r="J104" s="19">
        <f t="shared" si="4"/>
        <v>4.8276811042022479E-2</v>
      </c>
      <c r="K104" s="19">
        <f t="shared" si="5"/>
        <v>2.4553144282734019E-2</v>
      </c>
    </row>
    <row r="105" spans="2:11" x14ac:dyDescent="0.3">
      <c r="B105" s="24" t="str">
        <f>'Town Data'!A101</f>
        <v>MIDDLESEX</v>
      </c>
      <c r="C105" s="40">
        <f>IF('Town Data'!C101&gt;9,'Town Data'!B101,"*")</f>
        <v>44408345.509999998</v>
      </c>
      <c r="D105" s="41">
        <f>IF('Town Data'!E101&gt;9,'Town Data'!D101,"*")</f>
        <v>2399600.37</v>
      </c>
      <c r="E105" s="42" t="str">
        <f>IF('Town Data'!G101&gt;9,'Town Data'!F101,"*")</f>
        <v>*</v>
      </c>
      <c r="F105" s="41">
        <f>IF('Town Data'!I101&gt;9,'Town Data'!H101,"*")</f>
        <v>85765042.450000003</v>
      </c>
      <c r="G105" s="41">
        <f>IF('Town Data'!K101&gt;9,'Town Data'!J101,"*")</f>
        <v>1934414.03</v>
      </c>
      <c r="H105" s="42" t="str">
        <f>IF('Town Data'!M101&gt;9,'Town Data'!L101,"*")</f>
        <v>*</v>
      </c>
      <c r="I105" s="19">
        <f t="shared" si="3"/>
        <v>-0.48220925167862494</v>
      </c>
      <c r="J105" s="19">
        <f t="shared" si="4"/>
        <v>0.24047920082548205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40">
        <f>IF('Town Data'!C102&gt;9,'Town Data'!B102,"*")</f>
        <v>3594489.99</v>
      </c>
      <c r="D106" s="41">
        <f>IF('Town Data'!E102&gt;9,'Town Data'!D102,"*")</f>
        <v>647572.31000000006</v>
      </c>
      <c r="E106" s="42" t="str">
        <f>IF('Town Data'!G102&gt;9,'Town Data'!F102,"*")</f>
        <v>*</v>
      </c>
      <c r="F106" s="41">
        <f>IF('Town Data'!I102&gt;9,'Town Data'!H102,"*")</f>
        <v>2948667.51</v>
      </c>
      <c r="G106" s="41">
        <f>IF('Town Data'!K102&gt;9,'Town Data'!J102,"*")</f>
        <v>459265.17</v>
      </c>
      <c r="H106" s="42" t="str">
        <f>IF('Town Data'!M102&gt;9,'Town Data'!L102,"*")</f>
        <v>*</v>
      </c>
      <c r="I106" s="19">
        <f t="shared" si="3"/>
        <v>0.21902180486941389</v>
      </c>
      <c r="J106" s="19">
        <f t="shared" si="4"/>
        <v>0.41001833428822848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40">
        <f>IF('Town Data'!C103&gt;9,'Town Data'!B103,"*")</f>
        <v>258686653.27000001</v>
      </c>
      <c r="D107" s="41">
        <f>IF('Town Data'!E103&gt;9,'Town Data'!D103,"*")</f>
        <v>54078700.210000001</v>
      </c>
      <c r="E107" s="42">
        <f>IF('Town Data'!G103&gt;9,'Town Data'!F103,"*")</f>
        <v>3570073.3333333302</v>
      </c>
      <c r="F107" s="41">
        <f>IF('Town Data'!I103&gt;9,'Town Data'!H103,"*")</f>
        <v>234823845.56</v>
      </c>
      <c r="G107" s="41">
        <f>IF('Town Data'!K103&gt;9,'Town Data'!J103,"*")</f>
        <v>50288314.549999997</v>
      </c>
      <c r="H107" s="42">
        <f>IF('Town Data'!M103&gt;9,'Town Data'!L103,"*")</f>
        <v>2397368.9999999972</v>
      </c>
      <c r="I107" s="19">
        <f t="shared" si="3"/>
        <v>0.10162003630037141</v>
      </c>
      <c r="J107" s="19">
        <f t="shared" si="4"/>
        <v>7.5373090029321813E-2</v>
      </c>
      <c r="K107" s="19">
        <f t="shared" si="5"/>
        <v>0.48916305054972115</v>
      </c>
    </row>
    <row r="108" spans="2:11" x14ac:dyDescent="0.3">
      <c r="B108" s="24" t="str">
        <f>'Town Data'!A104</f>
        <v>MONKTON</v>
      </c>
      <c r="C108" s="40">
        <f>IF('Town Data'!C104&gt;9,'Town Data'!B104,"*")</f>
        <v>3411107.05</v>
      </c>
      <c r="D108" s="41">
        <f>IF('Town Data'!E104&gt;9,'Town Data'!D104,"*")</f>
        <v>489915.91</v>
      </c>
      <c r="E108" s="42" t="str">
        <f>IF('Town Data'!G104&gt;9,'Town Data'!F104,"*")</f>
        <v>*</v>
      </c>
      <c r="F108" s="41">
        <f>IF('Town Data'!I104&gt;9,'Town Data'!H104,"*")</f>
        <v>3314896.04</v>
      </c>
      <c r="G108" s="41">
        <f>IF('Town Data'!K104&gt;9,'Town Data'!J104,"*")</f>
        <v>623236.15</v>
      </c>
      <c r="H108" s="42" t="str">
        <f>IF('Town Data'!M104&gt;9,'Town Data'!L104,"*")</f>
        <v>*</v>
      </c>
      <c r="I108" s="19">
        <f t="shared" si="3"/>
        <v>2.9023839311714816E-2</v>
      </c>
      <c r="J108" s="19">
        <f t="shared" si="4"/>
        <v>-0.2139160894309485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40">
        <f>IF('Town Data'!C105&gt;9,'Town Data'!B105,"*")</f>
        <v>13899341.619999999</v>
      </c>
      <c r="D109" s="41">
        <f>IF('Town Data'!E105&gt;9,'Town Data'!D105,"*")</f>
        <v>2872481.16</v>
      </c>
      <c r="E109" s="42" t="str">
        <f>IF('Town Data'!G105&gt;9,'Town Data'!F105,"*")</f>
        <v>*</v>
      </c>
      <c r="F109" s="41">
        <f>IF('Town Data'!I105&gt;9,'Town Data'!H105,"*")</f>
        <v>12101437.51</v>
      </c>
      <c r="G109" s="41">
        <f>IF('Town Data'!K105&gt;9,'Town Data'!J105,"*")</f>
        <v>2731797.11</v>
      </c>
      <c r="H109" s="42" t="str">
        <f>IF('Town Data'!M105&gt;9,'Town Data'!L105,"*")</f>
        <v>*</v>
      </c>
      <c r="I109" s="19">
        <f t="shared" si="3"/>
        <v>0.1485694661079979</v>
      </c>
      <c r="J109" s="19">
        <f t="shared" si="4"/>
        <v>5.1498718365655012E-2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40">
        <f>IF('Town Data'!C106&gt;9,'Town Data'!B106,"*")</f>
        <v>251401108.34</v>
      </c>
      <c r="D110" s="41">
        <f>IF('Town Data'!E106&gt;9,'Town Data'!D106,"*")</f>
        <v>71769899.219999999</v>
      </c>
      <c r="E110" s="42">
        <f>IF('Town Data'!G106&gt;9,'Town Data'!F106,"*")</f>
        <v>5156024.166666667</v>
      </c>
      <c r="F110" s="41">
        <f>IF('Town Data'!I106&gt;9,'Town Data'!H106,"*")</f>
        <v>224397301.72</v>
      </c>
      <c r="G110" s="41">
        <f>IF('Town Data'!K106&gt;9,'Town Data'!J106,"*")</f>
        <v>70063451.810000002</v>
      </c>
      <c r="H110" s="42">
        <f>IF('Town Data'!M106&gt;9,'Town Data'!L106,"*")</f>
        <v>4146138.3333333326</v>
      </c>
      <c r="I110" s="19">
        <f t="shared" si="3"/>
        <v>0.12033926617217082</v>
      </c>
      <c r="J110" s="19">
        <f t="shared" si="4"/>
        <v>2.4355742771960301E-2</v>
      </c>
      <c r="K110" s="19">
        <f t="shared" si="5"/>
        <v>0.24357263365147439</v>
      </c>
    </row>
    <row r="111" spans="2:11" x14ac:dyDescent="0.3">
      <c r="B111" s="24" t="str">
        <f>'Town Data'!A107</f>
        <v>MORETOWN</v>
      </c>
      <c r="C111" s="40">
        <f>IF('Town Data'!C107&gt;9,'Town Data'!B107,"*")</f>
        <v>6895368.8099999996</v>
      </c>
      <c r="D111" s="41">
        <f>IF('Town Data'!E107&gt;9,'Town Data'!D107,"*")</f>
        <v>2606102.7999999998</v>
      </c>
      <c r="E111" s="42" t="str">
        <f>IF('Town Data'!G107&gt;9,'Town Data'!F107,"*")</f>
        <v>*</v>
      </c>
      <c r="F111" s="41">
        <f>IF('Town Data'!I107&gt;9,'Town Data'!H107,"*")</f>
        <v>6317183.8799999999</v>
      </c>
      <c r="G111" s="41">
        <f>IF('Town Data'!K107&gt;9,'Town Data'!J107,"*")</f>
        <v>2634331.4900000002</v>
      </c>
      <c r="H111" s="42" t="str">
        <f>IF('Town Data'!M107&gt;9,'Town Data'!L107,"*")</f>
        <v>*</v>
      </c>
      <c r="I111" s="19">
        <f t="shared" si="3"/>
        <v>9.1525740105573711E-2</v>
      </c>
      <c r="J111" s="19">
        <f t="shared" si="4"/>
        <v>-1.0715693946322756E-2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40">
        <f>IF('Town Data'!C108&gt;9,'Town Data'!B108,"*")</f>
        <v>3396022.09</v>
      </c>
      <c r="D112" s="41">
        <f>IF('Town Data'!E108&gt;9,'Town Data'!D108,"*")</f>
        <v>319222.65999999997</v>
      </c>
      <c r="E112" s="42" t="str">
        <f>IF('Town Data'!G108&gt;9,'Town Data'!F108,"*")</f>
        <v>*</v>
      </c>
      <c r="F112" s="41">
        <f>IF('Town Data'!I108&gt;9,'Town Data'!H108,"*")</f>
        <v>3381473.96</v>
      </c>
      <c r="G112" s="41">
        <f>IF('Town Data'!K108&gt;9,'Town Data'!J108,"*")</f>
        <v>384965.54</v>
      </c>
      <c r="H112" s="42" t="str">
        <f>IF('Town Data'!M108&gt;9,'Town Data'!L108,"*")</f>
        <v>*</v>
      </c>
      <c r="I112" s="19">
        <f t="shared" si="3"/>
        <v>4.3023043122886826E-3</v>
      </c>
      <c r="J112" s="19">
        <f t="shared" si="4"/>
        <v>-0.17077601283481117</v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40">
        <f>IF('Town Data'!C109&gt;9,'Town Data'!B109,"*")</f>
        <v>387530602.25</v>
      </c>
      <c r="D113" s="41">
        <f>IF('Town Data'!E109&gt;9,'Town Data'!D109,"*")</f>
        <v>108329694.64</v>
      </c>
      <c r="E113" s="42">
        <f>IF('Town Data'!G109&gt;9,'Town Data'!F109,"*")</f>
        <v>2741603.5000000005</v>
      </c>
      <c r="F113" s="41">
        <f>IF('Town Data'!I109&gt;9,'Town Data'!H109,"*")</f>
        <v>343287563.89999998</v>
      </c>
      <c r="G113" s="41">
        <f>IF('Town Data'!K109&gt;9,'Town Data'!J109,"*")</f>
        <v>101580633.98999999</v>
      </c>
      <c r="H113" s="42">
        <f>IF('Town Data'!M109&gt;9,'Town Data'!L109,"*")</f>
        <v>2035539.666666667</v>
      </c>
      <c r="I113" s="19">
        <f t="shared" si="3"/>
        <v>0.12888039941606527</v>
      </c>
      <c r="J113" s="19">
        <f t="shared" si="4"/>
        <v>6.6440426535085528E-2</v>
      </c>
      <c r="K113" s="19">
        <f t="shared" si="5"/>
        <v>0.34686812784619447</v>
      </c>
    </row>
    <row r="114" spans="2:11" x14ac:dyDescent="0.3">
      <c r="B114" s="24" t="str">
        <f>'Town Data'!A110</f>
        <v>MOUNT HOLLY</v>
      </c>
      <c r="C114" s="40">
        <f>IF('Town Data'!C110&gt;9,'Town Data'!B110,"*")</f>
        <v>4919762</v>
      </c>
      <c r="D114" s="41">
        <f>IF('Town Data'!E110&gt;9,'Town Data'!D110,"*")</f>
        <v>1864362.82</v>
      </c>
      <c r="E114" s="42" t="str">
        <f>IF('Town Data'!G110&gt;9,'Town Data'!F110,"*")</f>
        <v>*</v>
      </c>
      <c r="F114" s="41">
        <f>IF('Town Data'!I110&gt;9,'Town Data'!H110,"*")</f>
        <v>4665442.92</v>
      </c>
      <c r="G114" s="41">
        <f>IF('Town Data'!K110&gt;9,'Town Data'!J110,"*")</f>
        <v>1609383.1</v>
      </c>
      <c r="H114" s="42" t="str">
        <f>IF('Town Data'!M110&gt;9,'Town Data'!L110,"*")</f>
        <v>*</v>
      </c>
      <c r="I114" s="19">
        <f t="shared" si="3"/>
        <v>5.4511240274696164E-2</v>
      </c>
      <c r="J114" s="19">
        <f t="shared" si="4"/>
        <v>0.15843320338084821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40">
        <f>IF('Town Data'!C111&gt;9,'Town Data'!B111,"*")</f>
        <v>159021731.38999999</v>
      </c>
      <c r="D115" s="41">
        <f>IF('Town Data'!E111&gt;9,'Town Data'!D111,"*")</f>
        <v>11072291.119999999</v>
      </c>
      <c r="E115" s="42" t="str">
        <f>IF('Town Data'!G111&gt;9,'Town Data'!F111,"*")</f>
        <v>*</v>
      </c>
      <c r="F115" s="41">
        <f>IF('Town Data'!I111&gt;9,'Town Data'!H111,"*")</f>
        <v>149507789.19</v>
      </c>
      <c r="G115" s="41">
        <f>IF('Town Data'!K111&gt;9,'Town Data'!J111,"*")</f>
        <v>10337040.91</v>
      </c>
      <c r="H115" s="42" t="str">
        <f>IF('Town Data'!M111&gt;9,'Town Data'!L111,"*")</f>
        <v>*</v>
      </c>
      <c r="I115" s="19">
        <f t="shared" si="3"/>
        <v>6.3635093874000903E-2</v>
      </c>
      <c r="J115" s="19">
        <f t="shared" si="4"/>
        <v>7.1127725661675745E-2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40">
        <f>IF('Town Data'!C112&gt;9,'Town Data'!B112,"*")</f>
        <v>44698658.530000001</v>
      </c>
      <c r="D116" s="41">
        <f>IF('Town Data'!E112&gt;9,'Town Data'!D112,"*")</f>
        <v>3780861.37</v>
      </c>
      <c r="E116" s="42" t="str">
        <f>IF('Town Data'!G112&gt;9,'Town Data'!F112,"*")</f>
        <v>*</v>
      </c>
      <c r="F116" s="41">
        <f>IF('Town Data'!I112&gt;9,'Town Data'!H112,"*")</f>
        <v>47875261.43</v>
      </c>
      <c r="G116" s="41">
        <f>IF('Town Data'!K112&gt;9,'Town Data'!J112,"*")</f>
        <v>3700926.73</v>
      </c>
      <c r="H116" s="42" t="str">
        <f>IF('Town Data'!M112&gt;9,'Town Data'!L112,"*")</f>
        <v>*</v>
      </c>
      <c r="I116" s="19">
        <f t="shared" si="3"/>
        <v>-6.6351656473868342E-2</v>
      </c>
      <c r="J116" s="19">
        <f t="shared" si="4"/>
        <v>2.1598547021221392E-2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40">
        <f>IF('Town Data'!C113&gt;9,'Town Data'!B113,"*")</f>
        <v>19198920.289999999</v>
      </c>
      <c r="D117" s="41">
        <f>IF('Town Data'!E113&gt;9,'Town Data'!D113,"*")</f>
        <v>13257137.300000001</v>
      </c>
      <c r="E117" s="42" t="str">
        <f>IF('Town Data'!G113&gt;9,'Town Data'!F113,"*")</f>
        <v>*</v>
      </c>
      <c r="F117" s="41">
        <f>IF('Town Data'!I113&gt;9,'Town Data'!H113,"*")</f>
        <v>17041684.359999999</v>
      </c>
      <c r="G117" s="41">
        <f>IF('Town Data'!K113&gt;9,'Town Data'!J113,"*")</f>
        <v>11928611.550000001</v>
      </c>
      <c r="H117" s="42" t="str">
        <f>IF('Town Data'!M113&gt;9,'Town Data'!L113,"*")</f>
        <v>*</v>
      </c>
      <c r="I117" s="19">
        <f t="shared" si="3"/>
        <v>0.12658584001610976</v>
      </c>
      <c r="J117" s="19">
        <f t="shared" si="4"/>
        <v>0.11137304156744042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40">
        <f>IF('Town Data'!C114&gt;9,'Town Data'!B114,"*")</f>
        <v>319217853.42000002</v>
      </c>
      <c r="D118" s="41">
        <f>IF('Town Data'!E114&gt;9,'Town Data'!D114,"*")</f>
        <v>56193740.68</v>
      </c>
      <c r="E118" s="42">
        <f>IF('Town Data'!G114&gt;9,'Town Data'!F114,"*")</f>
        <v>1151573.833333333</v>
      </c>
      <c r="F118" s="41">
        <f>IF('Town Data'!I114&gt;9,'Town Data'!H114,"*")</f>
        <v>294805860.70999998</v>
      </c>
      <c r="G118" s="41">
        <f>IF('Town Data'!K114&gt;9,'Town Data'!J114,"*")</f>
        <v>55382477.469999999</v>
      </c>
      <c r="H118" s="42">
        <f>IF('Town Data'!M114&gt;9,'Town Data'!L114,"*")</f>
        <v>874114.66666666616</v>
      </c>
      <c r="I118" s="19">
        <f t="shared" si="3"/>
        <v>8.2807012897257407E-2</v>
      </c>
      <c r="J118" s="19">
        <f t="shared" si="4"/>
        <v>1.4648373403653749E-2</v>
      </c>
      <c r="K118" s="19">
        <f t="shared" si="5"/>
        <v>0.31741735638039903</v>
      </c>
    </row>
    <row r="119" spans="2:11" x14ac:dyDescent="0.3">
      <c r="B119" s="24" t="str">
        <f>'Town Data'!A115</f>
        <v>NEWPORT TOWN</v>
      </c>
      <c r="C119" s="40">
        <f>IF('Town Data'!C115&gt;9,'Town Data'!B115,"*")</f>
        <v>9606281.3399999999</v>
      </c>
      <c r="D119" s="41">
        <f>IF('Town Data'!E115&gt;9,'Town Data'!D115,"*")</f>
        <v>1565020</v>
      </c>
      <c r="E119" s="42" t="str">
        <f>IF('Town Data'!G115&gt;9,'Town Data'!F115,"*")</f>
        <v>*</v>
      </c>
      <c r="F119" s="41">
        <f>IF('Town Data'!I115&gt;9,'Town Data'!H115,"*")</f>
        <v>9990829.5899999999</v>
      </c>
      <c r="G119" s="41">
        <f>IF('Town Data'!K115&gt;9,'Town Data'!J115,"*")</f>
        <v>2058081.14</v>
      </c>
      <c r="H119" s="42" t="str">
        <f>IF('Town Data'!M115&gt;9,'Town Data'!L115,"*")</f>
        <v>*</v>
      </c>
      <c r="I119" s="19">
        <f t="shared" si="3"/>
        <v>-3.8490122019987333E-2</v>
      </c>
      <c r="J119" s="19">
        <f t="shared" si="4"/>
        <v>-0.23957322693312272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40">
        <f>IF('Town Data'!C116&gt;9,'Town Data'!B116,"*")</f>
        <v>6685585.1200000001</v>
      </c>
      <c r="D120" s="41">
        <f>IF('Town Data'!E116&gt;9,'Town Data'!D116,"*")</f>
        <v>2083484.42</v>
      </c>
      <c r="E120" s="42" t="str">
        <f>IF('Town Data'!G116&gt;9,'Town Data'!F116,"*")</f>
        <v>*</v>
      </c>
      <c r="F120" s="41">
        <f>IF('Town Data'!I116&gt;9,'Town Data'!H116,"*")</f>
        <v>6490881.9500000002</v>
      </c>
      <c r="G120" s="41">
        <f>IF('Town Data'!K116&gt;9,'Town Data'!J116,"*")</f>
        <v>2101875.9300000002</v>
      </c>
      <c r="H120" s="42" t="str">
        <f>IF('Town Data'!M116&gt;9,'Town Data'!L116,"*")</f>
        <v>*</v>
      </c>
      <c r="I120" s="19">
        <f t="shared" si="3"/>
        <v>2.9996412120852071E-2</v>
      </c>
      <c r="J120" s="19">
        <f t="shared" si="4"/>
        <v>-8.7500454891265827E-3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40">
        <f>IF('Town Data'!C117&gt;9,'Town Data'!B117,"*")</f>
        <v>86920408.010000005</v>
      </c>
      <c r="D121" s="41">
        <f>IF('Town Data'!E117&gt;9,'Town Data'!D117,"*")</f>
        <v>20375670.02</v>
      </c>
      <c r="E121" s="42">
        <f>IF('Town Data'!G117&gt;9,'Town Data'!F117,"*")</f>
        <v>2245285.3333333335</v>
      </c>
      <c r="F121" s="41">
        <f>IF('Town Data'!I117&gt;9,'Town Data'!H117,"*")</f>
        <v>70287941.150000006</v>
      </c>
      <c r="G121" s="41">
        <f>IF('Town Data'!K117&gt;9,'Town Data'!J117,"*")</f>
        <v>18036699.82</v>
      </c>
      <c r="H121" s="42">
        <f>IF('Town Data'!M117&gt;9,'Town Data'!L117,"*")</f>
        <v>1676681.1666666637</v>
      </c>
      <c r="I121" s="19">
        <f t="shared" si="3"/>
        <v>0.2366332913992317</v>
      </c>
      <c r="J121" s="19">
        <f t="shared" si="4"/>
        <v>0.12967839035644599</v>
      </c>
      <c r="K121" s="19">
        <f t="shared" si="5"/>
        <v>0.33912480080937912</v>
      </c>
    </row>
    <row r="122" spans="2:11" x14ac:dyDescent="0.3">
      <c r="B122" s="24" t="str">
        <f>'Town Data'!A118</f>
        <v>NORWICH</v>
      </c>
      <c r="C122" s="40">
        <f>IF('Town Data'!C118&gt;9,'Town Data'!B118,"*")</f>
        <v>31467827.670000002</v>
      </c>
      <c r="D122" s="41">
        <f>IF('Town Data'!E118&gt;9,'Town Data'!D118,"*")</f>
        <v>7674458</v>
      </c>
      <c r="E122" s="42">
        <f>IF('Town Data'!G118&gt;9,'Town Data'!F118,"*")</f>
        <v>196176.16666666663</v>
      </c>
      <c r="F122" s="41">
        <f>IF('Town Data'!I118&gt;9,'Town Data'!H118,"*")</f>
        <v>45092241.18</v>
      </c>
      <c r="G122" s="41">
        <f>IF('Town Data'!K118&gt;9,'Town Data'!J118,"*")</f>
        <v>7123944.6699999999</v>
      </c>
      <c r="H122" s="42">
        <f>IF('Town Data'!M118&gt;9,'Town Data'!L118,"*")</f>
        <v>385611.83333333337</v>
      </c>
      <c r="I122" s="19">
        <f t="shared" si="3"/>
        <v>-0.30214540580526539</v>
      </c>
      <c r="J122" s="19">
        <f t="shared" si="4"/>
        <v>7.7276474692215727E-2</v>
      </c>
      <c r="K122" s="19">
        <f t="shared" si="5"/>
        <v>-0.49125999331797837</v>
      </c>
    </row>
    <row r="123" spans="2:11" x14ac:dyDescent="0.3">
      <c r="B123" s="24" t="str">
        <f>'Town Data'!A119</f>
        <v>ORANGE</v>
      </c>
      <c r="C123" s="40">
        <f>IF('Town Data'!C119&gt;9,'Town Data'!B119,"*")</f>
        <v>369418.35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>
        <f>IF('Town Data'!I119&gt;9,'Town Data'!H119,"*")</f>
        <v>426688.49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>
        <f t="shared" si="3"/>
        <v>-0.13422002548041551</v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40">
        <f>IF('Town Data'!C120&gt;9,'Town Data'!B120,"*")</f>
        <v>25231004.239999998</v>
      </c>
      <c r="D124" s="41">
        <f>IF('Town Data'!E120&gt;9,'Town Data'!D120,"*")</f>
        <v>4738875.1100000003</v>
      </c>
      <c r="E124" s="42" t="str">
        <f>IF('Town Data'!G120&gt;9,'Town Data'!F120,"*")</f>
        <v>*</v>
      </c>
      <c r="F124" s="41">
        <f>IF('Town Data'!I120&gt;9,'Town Data'!H120,"*")</f>
        <v>19963804.379999999</v>
      </c>
      <c r="G124" s="41">
        <f>IF('Town Data'!K120&gt;9,'Town Data'!J120,"*")</f>
        <v>3906552.04</v>
      </c>
      <c r="H124" s="42" t="str">
        <f>IF('Town Data'!M120&gt;9,'Town Data'!L120,"*")</f>
        <v>*</v>
      </c>
      <c r="I124" s="19">
        <f t="shared" si="3"/>
        <v>0.2638374810603108</v>
      </c>
      <c r="J124" s="19">
        <f t="shared" si="4"/>
        <v>0.21305823178026839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40">
        <f>IF('Town Data'!C121&gt;9,'Town Data'!B121,"*")</f>
        <v>4415321.0999999996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>
        <f>IF('Town Data'!I121&gt;9,'Town Data'!H121,"*")</f>
        <v>3111868.97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>
        <f t="shared" si="3"/>
        <v>0.41886472167239075</v>
      </c>
      <c r="J125" s="19" t="str">
        <f t="shared" si="4"/>
        <v/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40">
        <f>IF('Town Data'!C122&gt;9,'Town Data'!B122,"*")</f>
        <v>12539197.289999999</v>
      </c>
      <c r="D126" s="41">
        <f>IF('Town Data'!E122&gt;9,'Town Data'!D122,"*")</f>
        <v>2877394.03</v>
      </c>
      <c r="E126" s="42" t="str">
        <f>IF('Town Data'!G122&gt;9,'Town Data'!F122,"*")</f>
        <v>*</v>
      </c>
      <c r="F126" s="41">
        <f>IF('Town Data'!I122&gt;9,'Town Data'!H122,"*")</f>
        <v>8578251.6099999994</v>
      </c>
      <c r="G126" s="41">
        <f>IF('Town Data'!K122&gt;9,'Town Data'!J122,"*")</f>
        <v>2478051.66</v>
      </c>
      <c r="H126" s="42" t="str">
        <f>IF('Town Data'!M122&gt;9,'Town Data'!L122,"*")</f>
        <v>*</v>
      </c>
      <c r="I126" s="19">
        <f t="shared" si="3"/>
        <v>0.4617427723130168</v>
      </c>
      <c r="J126" s="19">
        <f t="shared" si="4"/>
        <v>0.16115175338999979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40">
        <f>IF('Town Data'!C123&gt;9,'Town Data'!B123,"*")</f>
        <v>254388.29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40">
        <f>IF('Town Data'!C124&gt;9,'Town Data'!B124,"*")</f>
        <v>11823297.189999999</v>
      </c>
      <c r="D128" s="41">
        <f>IF('Town Data'!E124&gt;9,'Town Data'!D124,"*")</f>
        <v>8023909.3600000003</v>
      </c>
      <c r="E128" s="42" t="str">
        <f>IF('Town Data'!G124&gt;9,'Town Data'!F124,"*")</f>
        <v>*</v>
      </c>
      <c r="F128" s="41">
        <f>IF('Town Data'!I124&gt;9,'Town Data'!H124,"*")</f>
        <v>9264796.2400000002</v>
      </c>
      <c r="G128" s="41">
        <f>IF('Town Data'!K124&gt;9,'Town Data'!J124,"*")</f>
        <v>6669015.4299999997</v>
      </c>
      <c r="H128" s="42" t="str">
        <f>IF('Town Data'!M124&gt;9,'Town Data'!L124,"*")</f>
        <v>*</v>
      </c>
      <c r="I128" s="19">
        <f t="shared" si="3"/>
        <v>0.27615296480605594</v>
      </c>
      <c r="J128" s="19">
        <f t="shared" si="4"/>
        <v>0.20316251240102479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40">
        <f>IF('Town Data'!C125&gt;9,'Town Data'!B125,"*")</f>
        <v>20326765.5</v>
      </c>
      <c r="D129" s="41">
        <f>IF('Town Data'!E125&gt;9,'Town Data'!D125,"*")</f>
        <v>6093588.0300000003</v>
      </c>
      <c r="E129" s="42" t="str">
        <f>IF('Town Data'!G125&gt;9,'Town Data'!F125,"*")</f>
        <v>*</v>
      </c>
      <c r="F129" s="41">
        <f>IF('Town Data'!I125&gt;9,'Town Data'!H125,"*")</f>
        <v>14892355.59</v>
      </c>
      <c r="G129" s="41">
        <f>IF('Town Data'!K125&gt;9,'Town Data'!J125,"*")</f>
        <v>4838716.7699999996</v>
      </c>
      <c r="H129" s="42" t="str">
        <f>IF('Town Data'!M125&gt;9,'Town Data'!L125,"*")</f>
        <v>*</v>
      </c>
      <c r="I129" s="19">
        <f t="shared" si="3"/>
        <v>0.36491271492665184</v>
      </c>
      <c r="J129" s="19">
        <f t="shared" si="4"/>
        <v>0.25933968025989684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40">
        <f>IF('Town Data'!C126&gt;9,'Town Data'!B126,"*")</f>
        <v>46449116.270000003</v>
      </c>
      <c r="D130" s="41">
        <f>IF('Town Data'!E126&gt;9,'Town Data'!D126,"*")</f>
        <v>11105527.35</v>
      </c>
      <c r="E130" s="42" t="str">
        <f>IF('Town Data'!G126&gt;9,'Town Data'!F126,"*")</f>
        <v>*</v>
      </c>
      <c r="F130" s="41">
        <f>IF('Town Data'!I126&gt;9,'Town Data'!H126,"*")</f>
        <v>43282901.759999998</v>
      </c>
      <c r="G130" s="41">
        <f>IF('Town Data'!K126&gt;9,'Town Data'!J126,"*")</f>
        <v>9443750.1899999995</v>
      </c>
      <c r="H130" s="42">
        <f>IF('Town Data'!M126&gt;9,'Town Data'!L126,"*")</f>
        <v>70025.166666666657</v>
      </c>
      <c r="I130" s="19">
        <f t="shared" si="3"/>
        <v>7.3151622956251758E-2</v>
      </c>
      <c r="J130" s="19">
        <f t="shared" si="4"/>
        <v>0.17596581088725308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40">
        <f>IF('Town Data'!C127&gt;9,'Town Data'!B127,"*")</f>
        <v>8460322.5800000001</v>
      </c>
      <c r="D131" s="41">
        <f>IF('Town Data'!E127&gt;9,'Town Data'!D127,"*")</f>
        <v>1871452.76</v>
      </c>
      <c r="E131" s="42" t="str">
        <f>IF('Town Data'!G127&gt;9,'Town Data'!F127,"*")</f>
        <v>*</v>
      </c>
      <c r="F131" s="41">
        <f>IF('Town Data'!I127&gt;9,'Town Data'!H127,"*")</f>
        <v>8525329.1699999999</v>
      </c>
      <c r="G131" s="41">
        <f>IF('Town Data'!K127&gt;9,'Town Data'!J127,"*")</f>
        <v>2111129.9900000002</v>
      </c>
      <c r="H131" s="42" t="str">
        <f>IF('Town Data'!M127&gt;9,'Town Data'!L127,"*")</f>
        <v>*</v>
      </c>
      <c r="I131" s="19">
        <f t="shared" si="3"/>
        <v>-7.6251120283722549E-3</v>
      </c>
      <c r="J131" s="19">
        <f t="shared" si="4"/>
        <v>-0.11353030421400066</v>
      </c>
      <c r="K131" s="19" t="str">
        <f t="shared" si="5"/>
        <v/>
      </c>
    </row>
    <row r="132" spans="2:11" x14ac:dyDescent="0.3">
      <c r="B132" s="24" t="str">
        <f>'Town Data'!A128</f>
        <v>POMFRET</v>
      </c>
      <c r="C132" s="40">
        <f>IF('Town Data'!C128&gt;9,'Town Data'!B128,"*")</f>
        <v>2950223.11</v>
      </c>
      <c r="D132" s="41">
        <f>IF('Town Data'!E128&gt;9,'Town Data'!D128,"*")</f>
        <v>1866015.34</v>
      </c>
      <c r="E132" s="42" t="str">
        <f>IF('Town Data'!G128&gt;9,'Town Data'!F128,"*")</f>
        <v>*</v>
      </c>
      <c r="F132" s="41">
        <f>IF('Town Data'!I128&gt;9,'Town Data'!H128,"*")</f>
        <v>2121893.46</v>
      </c>
      <c r="G132" s="41">
        <f>IF('Town Data'!K128&gt;9,'Town Data'!J128,"*")</f>
        <v>1436784.4</v>
      </c>
      <c r="H132" s="42" t="str">
        <f>IF('Town Data'!M128&gt;9,'Town Data'!L128,"*")</f>
        <v>*</v>
      </c>
      <c r="I132" s="19">
        <f t="shared" si="3"/>
        <v>0.39037287480022675</v>
      </c>
      <c r="J132" s="19">
        <f t="shared" si="4"/>
        <v>0.2987441539593555</v>
      </c>
      <c r="K132" s="19" t="str">
        <f t="shared" si="5"/>
        <v/>
      </c>
    </row>
    <row r="133" spans="2:11" x14ac:dyDescent="0.3">
      <c r="B133" s="24" t="str">
        <f>'Town Data'!A129</f>
        <v>POULTNEY</v>
      </c>
      <c r="C133" s="40">
        <f>IF('Town Data'!C129&gt;9,'Town Data'!B129,"*")</f>
        <v>66143797.399999999</v>
      </c>
      <c r="D133" s="41">
        <f>IF('Town Data'!E129&gt;9,'Town Data'!D129,"*")</f>
        <v>10063834.449999999</v>
      </c>
      <c r="E133" s="42" t="str">
        <f>IF('Town Data'!G129&gt;9,'Town Data'!F129,"*")</f>
        <v>*</v>
      </c>
      <c r="F133" s="41">
        <f>IF('Town Data'!I129&gt;9,'Town Data'!H129,"*")</f>
        <v>70312848.980000004</v>
      </c>
      <c r="G133" s="41">
        <f>IF('Town Data'!K129&gt;9,'Town Data'!J129,"*")</f>
        <v>10022792.42</v>
      </c>
      <c r="H133" s="42" t="str">
        <f>IF('Town Data'!M129&gt;9,'Town Data'!L129,"*")</f>
        <v>*</v>
      </c>
      <c r="I133" s="19">
        <f t="shared" si="3"/>
        <v>-5.929288374000978E-2</v>
      </c>
      <c r="J133" s="19">
        <f t="shared" si="4"/>
        <v>4.0948698007654966E-3</v>
      </c>
      <c r="K133" s="19" t="str">
        <f t="shared" si="5"/>
        <v/>
      </c>
    </row>
    <row r="134" spans="2:11" x14ac:dyDescent="0.3">
      <c r="B134" s="24" t="str">
        <f>'Town Data'!A130</f>
        <v>POWNAL</v>
      </c>
      <c r="C134" s="40">
        <f>IF('Town Data'!C130&gt;9,'Town Data'!B130,"*")</f>
        <v>17809835.850000001</v>
      </c>
      <c r="D134" s="41">
        <f>IF('Town Data'!E130&gt;9,'Town Data'!D130,"*")</f>
        <v>8338592.4699999997</v>
      </c>
      <c r="E134" s="42" t="str">
        <f>IF('Town Data'!G130&gt;9,'Town Data'!F130,"*")</f>
        <v>*</v>
      </c>
      <c r="F134" s="41">
        <f>IF('Town Data'!I130&gt;9,'Town Data'!H130,"*")</f>
        <v>16887358.969999999</v>
      </c>
      <c r="G134" s="41">
        <f>IF('Town Data'!K130&gt;9,'Town Data'!J130,"*")</f>
        <v>8432854.1799999997</v>
      </c>
      <c r="H134" s="42" t="str">
        <f>IF('Town Data'!M130&gt;9,'Town Data'!L130,"*")</f>
        <v>*</v>
      </c>
      <c r="I134" s="19">
        <f t="shared" ref="I134:I197" si="6">IFERROR((C134-F134)/F134,"")</f>
        <v>5.462528993661836E-2</v>
      </c>
      <c r="J134" s="19">
        <f t="shared" ref="J134:J197" si="7">IFERROR((D134-G134)/G134,"")</f>
        <v>-1.1177912956630773E-2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PROCTOR</v>
      </c>
      <c r="C135" s="40">
        <f>IF('Town Data'!C131&gt;9,'Town Data'!B131,"*")</f>
        <v>11520129.77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>
        <f>IF('Town Data'!I131&gt;9,'Town Data'!H131,"*")</f>
        <v>9226179.7200000007</v>
      </c>
      <c r="G135" s="41">
        <f>IF('Town Data'!K131&gt;9,'Town Data'!J131,"*")</f>
        <v>1197584.1299999999</v>
      </c>
      <c r="H135" s="42" t="str">
        <f>IF('Town Data'!M131&gt;9,'Town Data'!L131,"*")</f>
        <v>*</v>
      </c>
      <c r="I135" s="19">
        <f t="shared" si="6"/>
        <v>0.24863487593107483</v>
      </c>
      <c r="J135" s="19" t="str">
        <f t="shared" si="7"/>
        <v/>
      </c>
      <c r="K135" s="19" t="str">
        <f t="shared" si="8"/>
        <v/>
      </c>
    </row>
    <row r="136" spans="2:11" x14ac:dyDescent="0.3">
      <c r="B136" s="24" t="str">
        <f>'Town Data'!A132</f>
        <v>PUTNEY</v>
      </c>
      <c r="C136" s="40">
        <f>IF('Town Data'!C132&gt;9,'Town Data'!B132,"*")</f>
        <v>68755035.900000006</v>
      </c>
      <c r="D136" s="41">
        <f>IF('Town Data'!E132&gt;9,'Town Data'!D132,"*")</f>
        <v>3558951.78</v>
      </c>
      <c r="E136" s="42">
        <f>IF('Town Data'!G132&gt;9,'Town Data'!F132,"*")</f>
        <v>429891.83333333372</v>
      </c>
      <c r="F136" s="41">
        <f>IF('Town Data'!I132&gt;9,'Town Data'!H132,"*")</f>
        <v>56597350.469999999</v>
      </c>
      <c r="G136" s="41">
        <f>IF('Town Data'!K132&gt;9,'Town Data'!J132,"*")</f>
        <v>3477450.5</v>
      </c>
      <c r="H136" s="42">
        <f>IF('Town Data'!M132&gt;9,'Town Data'!L132,"*")</f>
        <v>356346.66666666628</v>
      </c>
      <c r="I136" s="19">
        <f t="shared" si="6"/>
        <v>0.21481015151838798</v>
      </c>
      <c r="J136" s="19">
        <f t="shared" si="7"/>
        <v>2.3437078399821881E-2</v>
      </c>
      <c r="K136" s="19">
        <f t="shared" si="8"/>
        <v>0.20638657112923986</v>
      </c>
    </row>
    <row r="137" spans="2:11" x14ac:dyDescent="0.3">
      <c r="B137" s="24" t="str">
        <f>'Town Data'!A133</f>
        <v>RANDOLPH</v>
      </c>
      <c r="C137" s="40">
        <f>IF('Town Data'!C133&gt;9,'Town Data'!B133,"*")</f>
        <v>196063528.40000001</v>
      </c>
      <c r="D137" s="41">
        <f>IF('Town Data'!E133&gt;9,'Town Data'!D133,"*")</f>
        <v>22079866.420000002</v>
      </c>
      <c r="E137" s="42">
        <f>IF('Town Data'!G133&gt;9,'Town Data'!F133,"*")</f>
        <v>492199.33333333256</v>
      </c>
      <c r="F137" s="41">
        <f>IF('Town Data'!I133&gt;9,'Town Data'!H133,"*")</f>
        <v>175517290.69</v>
      </c>
      <c r="G137" s="41">
        <f>IF('Town Data'!K133&gt;9,'Town Data'!J133,"*")</f>
        <v>22546215.399999999</v>
      </c>
      <c r="H137" s="42">
        <f>IF('Town Data'!M133&gt;9,'Town Data'!L133,"*")</f>
        <v>419422.99999999988</v>
      </c>
      <c r="I137" s="19">
        <f t="shared" si="6"/>
        <v>0.11706104640305172</v>
      </c>
      <c r="J137" s="19">
        <f t="shared" si="7"/>
        <v>-2.0684135750783112E-2</v>
      </c>
      <c r="K137" s="19">
        <f t="shared" si="8"/>
        <v>0.17351536118270264</v>
      </c>
    </row>
    <row r="138" spans="2:11" x14ac:dyDescent="0.3">
      <c r="B138" s="24" t="str">
        <f>'Town Data'!A134</f>
        <v>READING</v>
      </c>
      <c r="C138" s="40">
        <f>IF('Town Data'!C134&gt;9,'Town Data'!B134,"*")</f>
        <v>2134658.59</v>
      </c>
      <c r="D138" s="41">
        <f>IF('Town Data'!E134&gt;9,'Town Data'!D134,"*")</f>
        <v>1060996.1000000001</v>
      </c>
      <c r="E138" s="42" t="str">
        <f>IF('Town Data'!G134&gt;9,'Town Data'!F134,"*")</f>
        <v>*</v>
      </c>
      <c r="F138" s="41">
        <f>IF('Town Data'!I134&gt;9,'Town Data'!H134,"*")</f>
        <v>1735991.03</v>
      </c>
      <c r="G138" s="41">
        <f>IF('Town Data'!K134&gt;9,'Town Data'!J134,"*")</f>
        <v>824091.48</v>
      </c>
      <c r="H138" s="42" t="str">
        <f>IF('Town Data'!M134&gt;9,'Town Data'!L134,"*")</f>
        <v>*</v>
      </c>
      <c r="I138" s="19">
        <f t="shared" si="6"/>
        <v>0.22964839858648337</v>
      </c>
      <c r="J138" s="19">
        <f t="shared" si="7"/>
        <v>0.28747369163433178</v>
      </c>
      <c r="K138" s="19" t="str">
        <f t="shared" si="8"/>
        <v/>
      </c>
    </row>
    <row r="139" spans="2:11" x14ac:dyDescent="0.3">
      <c r="B139" s="24" t="str">
        <f>'Town Data'!A135</f>
        <v>READSBORO</v>
      </c>
      <c r="C139" s="40">
        <f>IF('Town Data'!C135&gt;9,'Town Data'!B135,"*")</f>
        <v>1264062.73</v>
      </c>
      <c r="D139" s="41">
        <f>IF('Town Data'!E135&gt;9,'Town Data'!D135,"*")</f>
        <v>494033.73</v>
      </c>
      <c r="E139" s="42" t="str">
        <f>IF('Town Data'!G135&gt;9,'Town Data'!F135,"*")</f>
        <v>*</v>
      </c>
      <c r="F139" s="41">
        <f>IF('Town Data'!I135&gt;9,'Town Data'!H135,"*")</f>
        <v>1332000.83</v>
      </c>
      <c r="G139" s="41">
        <f>IF('Town Data'!K135&gt;9,'Town Data'!J135,"*")</f>
        <v>480917.77</v>
      </c>
      <c r="H139" s="42" t="str">
        <f>IF('Town Data'!M135&gt;9,'Town Data'!L135,"*")</f>
        <v>*</v>
      </c>
      <c r="I139" s="19">
        <f t="shared" si="6"/>
        <v>-5.1004547797466528E-2</v>
      </c>
      <c r="J139" s="19">
        <f t="shared" si="7"/>
        <v>2.727277056117091E-2</v>
      </c>
      <c r="K139" s="19" t="str">
        <f t="shared" si="8"/>
        <v/>
      </c>
    </row>
    <row r="140" spans="2:11" x14ac:dyDescent="0.3">
      <c r="B140" s="24" t="str">
        <f>'Town Data'!A136</f>
        <v>RICHFORD</v>
      </c>
      <c r="C140" s="40">
        <f>IF('Town Data'!C136&gt;9,'Town Data'!B136,"*")</f>
        <v>82907826.260000005</v>
      </c>
      <c r="D140" s="41">
        <f>IF('Town Data'!E136&gt;9,'Town Data'!D136,"*")</f>
        <v>3907897.28</v>
      </c>
      <c r="E140" s="42" t="str">
        <f>IF('Town Data'!G136&gt;9,'Town Data'!F136,"*")</f>
        <v>*</v>
      </c>
      <c r="F140" s="41">
        <f>IF('Town Data'!I136&gt;9,'Town Data'!H136,"*")</f>
        <v>70112694.689999998</v>
      </c>
      <c r="G140" s="41">
        <f>IF('Town Data'!K136&gt;9,'Town Data'!J136,"*")</f>
        <v>3912650.72</v>
      </c>
      <c r="H140" s="42">
        <f>IF('Town Data'!M136&gt;9,'Town Data'!L136,"*")</f>
        <v>75585.499999999927</v>
      </c>
      <c r="I140" s="19">
        <f t="shared" si="6"/>
        <v>0.18249379269436275</v>
      </c>
      <c r="J140" s="19">
        <f t="shared" si="7"/>
        <v>-1.2148899403932507E-3</v>
      </c>
      <c r="K140" s="19" t="str">
        <f t="shared" si="8"/>
        <v/>
      </c>
    </row>
    <row r="141" spans="2:11" x14ac:dyDescent="0.3">
      <c r="B141" s="24" t="str">
        <f>'Town Data'!A137</f>
        <v>RICHMOND</v>
      </c>
      <c r="C141" s="40">
        <f>IF('Town Data'!C137&gt;9,'Town Data'!B137,"*")</f>
        <v>167070713.66999999</v>
      </c>
      <c r="D141" s="41">
        <f>IF('Town Data'!E137&gt;9,'Town Data'!D137,"*")</f>
        <v>31625341.559999999</v>
      </c>
      <c r="E141" s="42">
        <f>IF('Town Data'!G137&gt;9,'Town Data'!F137,"*")</f>
        <v>790868.83333333267</v>
      </c>
      <c r="F141" s="41">
        <f>IF('Town Data'!I137&gt;9,'Town Data'!H137,"*")</f>
        <v>115958943.94</v>
      </c>
      <c r="G141" s="41">
        <f>IF('Town Data'!K137&gt;9,'Town Data'!J137,"*")</f>
        <v>31608729.02</v>
      </c>
      <c r="H141" s="42">
        <f>IF('Town Data'!M137&gt;9,'Town Data'!L137,"*")</f>
        <v>671557.99999999965</v>
      </c>
      <c r="I141" s="19">
        <f t="shared" si="6"/>
        <v>0.44077470864555712</v>
      </c>
      <c r="J141" s="19">
        <f t="shared" si="7"/>
        <v>5.2556811093188035E-4</v>
      </c>
      <c r="K141" s="19">
        <f t="shared" si="8"/>
        <v>0.17766273848771527</v>
      </c>
    </row>
    <row r="142" spans="2:11" x14ac:dyDescent="0.3">
      <c r="B142" s="24" t="str">
        <f>'Town Data'!A138</f>
        <v>RIPTON</v>
      </c>
      <c r="C142" s="40">
        <f>IF('Town Data'!C138&gt;9,'Town Data'!B138,"*")</f>
        <v>2923194.93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>
        <f>IF('Town Data'!I138&gt;9,'Town Data'!H138,"*")</f>
        <v>3531666.9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>
        <f t="shared" si="6"/>
        <v>-0.17229030574769091</v>
      </c>
      <c r="J142" s="19" t="str">
        <f t="shared" si="7"/>
        <v/>
      </c>
      <c r="K142" s="19" t="str">
        <f t="shared" si="8"/>
        <v/>
      </c>
    </row>
    <row r="143" spans="2:11" x14ac:dyDescent="0.3">
      <c r="B143" s="24" t="str">
        <f>'Town Data'!A139</f>
        <v>ROCHESTER</v>
      </c>
      <c r="C143" s="40">
        <f>IF('Town Data'!C139&gt;9,'Town Data'!B139,"*")</f>
        <v>35279356.759999998</v>
      </c>
      <c r="D143" s="41">
        <f>IF('Town Data'!E139&gt;9,'Town Data'!D139,"*")</f>
        <v>3907230.55</v>
      </c>
      <c r="E143" s="42" t="str">
        <f>IF('Town Data'!G139&gt;9,'Town Data'!F139,"*")</f>
        <v>*</v>
      </c>
      <c r="F143" s="41">
        <f>IF('Town Data'!I139&gt;9,'Town Data'!H139,"*")</f>
        <v>31153243.41</v>
      </c>
      <c r="G143" s="41">
        <f>IF('Town Data'!K139&gt;9,'Town Data'!J139,"*")</f>
        <v>3902856.29</v>
      </c>
      <c r="H143" s="42" t="str">
        <f>IF('Town Data'!M139&gt;9,'Town Data'!L139,"*")</f>
        <v>*</v>
      </c>
      <c r="I143" s="19">
        <f t="shared" si="6"/>
        <v>0.13244570703914382</v>
      </c>
      <c r="J143" s="19">
        <f t="shared" si="7"/>
        <v>1.120784285910711E-3</v>
      </c>
      <c r="K143" s="19" t="str">
        <f t="shared" si="8"/>
        <v/>
      </c>
    </row>
    <row r="144" spans="2:11" x14ac:dyDescent="0.3">
      <c r="B144" s="24" t="str">
        <f>'Town Data'!A140</f>
        <v>ROCKINGHAM</v>
      </c>
      <c r="C144" s="40">
        <f>IF('Town Data'!C140&gt;9,'Town Data'!B140,"*")</f>
        <v>120595423.64</v>
      </c>
      <c r="D144" s="41">
        <f>IF('Town Data'!E140&gt;9,'Town Data'!D140,"*")</f>
        <v>16231621.560000001</v>
      </c>
      <c r="E144" s="42">
        <f>IF('Town Data'!G140&gt;9,'Town Data'!F140,"*")</f>
        <v>615001.16666666698</v>
      </c>
      <c r="F144" s="41">
        <f>IF('Town Data'!I140&gt;9,'Town Data'!H140,"*")</f>
        <v>100020898.41</v>
      </c>
      <c r="G144" s="41">
        <f>IF('Town Data'!K140&gt;9,'Town Data'!J140,"*")</f>
        <v>13766654.52</v>
      </c>
      <c r="H144" s="42">
        <f>IF('Town Data'!M140&gt;9,'Town Data'!L140,"*")</f>
        <v>695792.66666666663</v>
      </c>
      <c r="I144" s="19">
        <f t="shared" si="6"/>
        <v>0.20570226379753237</v>
      </c>
      <c r="J144" s="19">
        <f t="shared" si="7"/>
        <v>0.17905345386701846</v>
      </c>
      <c r="K144" s="19">
        <f t="shared" si="8"/>
        <v>-0.116114330993236</v>
      </c>
    </row>
    <row r="145" spans="2:11" x14ac:dyDescent="0.3">
      <c r="B145" s="24" t="str">
        <f>'Town Data'!A141</f>
        <v>ROXBURY</v>
      </c>
      <c r="C145" s="40">
        <f>IF('Town Data'!C141&gt;9,'Town Data'!B141,"*")</f>
        <v>1002143.62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>
        <f>IF('Town Data'!I141&gt;9,'Town Data'!H141,"*")</f>
        <v>920219.8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>
        <f t="shared" si="6"/>
        <v>8.9026360875955876E-2</v>
      </c>
      <c r="J145" s="19" t="str">
        <f t="shared" si="7"/>
        <v/>
      </c>
      <c r="K145" s="19" t="str">
        <f t="shared" si="8"/>
        <v/>
      </c>
    </row>
    <row r="146" spans="2:11" x14ac:dyDescent="0.3">
      <c r="B146" s="24" t="str">
        <f>'Town Data'!A142</f>
        <v>ROYALTON</v>
      </c>
      <c r="C146" s="40">
        <f>IF('Town Data'!C142&gt;9,'Town Data'!B142,"*")</f>
        <v>69801574.019999996</v>
      </c>
      <c r="D146" s="41">
        <f>IF('Town Data'!E142&gt;9,'Town Data'!D142,"*")</f>
        <v>10706388.99</v>
      </c>
      <c r="E146" s="42">
        <f>IF('Town Data'!G142&gt;9,'Town Data'!F142,"*")</f>
        <v>182190.66666666669</v>
      </c>
      <c r="F146" s="41">
        <f>IF('Town Data'!I142&gt;9,'Town Data'!H142,"*")</f>
        <v>71219894.599999994</v>
      </c>
      <c r="G146" s="41">
        <f>IF('Town Data'!K142&gt;9,'Town Data'!J142,"*")</f>
        <v>10738035.82</v>
      </c>
      <c r="H146" s="42">
        <f>IF('Town Data'!M142&gt;9,'Town Data'!L142,"*")</f>
        <v>219024.50000000035</v>
      </c>
      <c r="I146" s="19">
        <f t="shared" si="6"/>
        <v>-1.9914668337630458E-2</v>
      </c>
      <c r="J146" s="19">
        <f t="shared" si="7"/>
        <v>-2.9471712080766811E-3</v>
      </c>
      <c r="K146" s="19">
        <f t="shared" si="8"/>
        <v>-0.16817220600130856</v>
      </c>
    </row>
    <row r="147" spans="2:11" x14ac:dyDescent="0.3">
      <c r="B147" s="24" t="str">
        <f>'Town Data'!A143</f>
        <v>RUPERT</v>
      </c>
      <c r="C147" s="40">
        <f>IF('Town Data'!C143&gt;9,'Town Data'!B143,"*")</f>
        <v>2245300.0499999998</v>
      </c>
      <c r="D147" s="41">
        <f>IF('Town Data'!E143&gt;9,'Town Data'!D143,"*")</f>
        <v>1292090.5</v>
      </c>
      <c r="E147" s="42" t="str">
        <f>IF('Town Data'!G143&gt;9,'Town Data'!F143,"*")</f>
        <v>*</v>
      </c>
      <c r="F147" s="41">
        <f>IF('Town Data'!I143&gt;9,'Town Data'!H143,"*")</f>
        <v>2057060.66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>
        <f t="shared" si="6"/>
        <v>9.150891544442831E-2</v>
      </c>
      <c r="J147" s="19" t="str">
        <f t="shared" si="7"/>
        <v/>
      </c>
      <c r="K147" s="19" t="str">
        <f t="shared" si="8"/>
        <v/>
      </c>
    </row>
    <row r="148" spans="2:11" x14ac:dyDescent="0.3">
      <c r="B148" s="24" t="str">
        <f>'Town Data'!A144</f>
        <v>RUTLAND</v>
      </c>
      <c r="C148" s="40">
        <f>IF('Town Data'!C144&gt;9,'Town Data'!B144,"*")</f>
        <v>618805670.00999999</v>
      </c>
      <c r="D148" s="41">
        <f>IF('Town Data'!E144&gt;9,'Town Data'!D144,"*")</f>
        <v>186974434.22</v>
      </c>
      <c r="E148" s="42">
        <f>IF('Town Data'!G144&gt;9,'Town Data'!F144,"*")</f>
        <v>7926794.9999999972</v>
      </c>
      <c r="F148" s="41">
        <f>IF('Town Data'!I144&gt;9,'Town Data'!H144,"*")</f>
        <v>573744548.51999998</v>
      </c>
      <c r="G148" s="41">
        <f>IF('Town Data'!K144&gt;9,'Town Data'!J144,"*")</f>
        <v>176216877.16</v>
      </c>
      <c r="H148" s="42">
        <f>IF('Town Data'!M144&gt;9,'Town Data'!L144,"*")</f>
        <v>7208046.6666666707</v>
      </c>
      <c r="I148" s="19">
        <f t="shared" si="6"/>
        <v>7.8538648613284801E-2</v>
      </c>
      <c r="J148" s="19">
        <f t="shared" si="7"/>
        <v>6.1047257410153974E-2</v>
      </c>
      <c r="K148" s="19">
        <f t="shared" si="8"/>
        <v>9.9714716978338946E-2</v>
      </c>
    </row>
    <row r="149" spans="2:11" x14ac:dyDescent="0.3">
      <c r="B149" s="24" t="str">
        <f>'Town Data'!A145</f>
        <v>RUTLAND TOWN</v>
      </c>
      <c r="C149" s="40">
        <f>IF('Town Data'!C145&gt;9,'Town Data'!B145,"*")</f>
        <v>327890822.37</v>
      </c>
      <c r="D149" s="41">
        <f>IF('Town Data'!E145&gt;9,'Town Data'!D145,"*")</f>
        <v>147277692.30000001</v>
      </c>
      <c r="E149" s="42">
        <f>IF('Town Data'!G145&gt;9,'Town Data'!F145,"*")</f>
        <v>14404344.666666666</v>
      </c>
      <c r="F149" s="41">
        <f>IF('Town Data'!I145&gt;9,'Town Data'!H145,"*")</f>
        <v>305534206.64999998</v>
      </c>
      <c r="G149" s="41">
        <f>IF('Town Data'!K145&gt;9,'Town Data'!J145,"*")</f>
        <v>149409278.84</v>
      </c>
      <c r="H149" s="42">
        <f>IF('Town Data'!M145&gt;9,'Town Data'!L145,"*")</f>
        <v>13903027.999999968</v>
      </c>
      <c r="I149" s="19">
        <f t="shared" si="6"/>
        <v>7.3172218473103096E-2</v>
      </c>
      <c r="J149" s="19">
        <f t="shared" si="7"/>
        <v>-1.4266761452497695E-2</v>
      </c>
      <c r="K149" s="19">
        <f t="shared" si="8"/>
        <v>3.6058092285126582E-2</v>
      </c>
    </row>
    <row r="150" spans="2:11" x14ac:dyDescent="0.3">
      <c r="B150" s="24" t="str">
        <f>'Town Data'!A146</f>
        <v>RYEGATE</v>
      </c>
      <c r="C150" s="40">
        <f>IF('Town Data'!C146&gt;9,'Town Data'!B146,"*")</f>
        <v>8065595.5199999996</v>
      </c>
      <c r="D150" s="41">
        <f>IF('Town Data'!E146&gt;9,'Town Data'!D146,"*")</f>
        <v>1201203.29</v>
      </c>
      <c r="E150" s="42" t="str">
        <f>IF('Town Data'!G146&gt;9,'Town Data'!F146,"*")</f>
        <v>*</v>
      </c>
      <c r="F150" s="41">
        <f>IF('Town Data'!I146&gt;9,'Town Data'!H146,"*")</f>
        <v>7787601.2699999996</v>
      </c>
      <c r="G150" s="41">
        <f>IF('Town Data'!K146&gt;9,'Town Data'!J146,"*")</f>
        <v>1086702.21</v>
      </c>
      <c r="H150" s="42" t="str">
        <f>IF('Town Data'!M146&gt;9,'Town Data'!L146,"*")</f>
        <v>*</v>
      </c>
      <c r="I150" s="19">
        <f t="shared" si="6"/>
        <v>3.5697031776769438E-2</v>
      </c>
      <c r="J150" s="19">
        <f t="shared" si="7"/>
        <v>0.10536564566294576</v>
      </c>
      <c r="K150" s="19" t="str">
        <f t="shared" si="8"/>
        <v/>
      </c>
    </row>
    <row r="151" spans="2:11" x14ac:dyDescent="0.3">
      <c r="B151" s="24" t="str">
        <f>'Town Data'!A147</f>
        <v>SALISBURY</v>
      </c>
      <c r="C151" s="40">
        <f>IF('Town Data'!C147&gt;9,'Town Data'!B147,"*")</f>
        <v>2353535.8199999998</v>
      </c>
      <c r="D151" s="41">
        <f>IF('Town Data'!E147&gt;9,'Town Data'!D147,"*")</f>
        <v>864631.25</v>
      </c>
      <c r="E151" s="42" t="str">
        <f>IF('Town Data'!G147&gt;9,'Town Data'!F147,"*")</f>
        <v>*</v>
      </c>
      <c r="F151" s="41">
        <f>IF('Town Data'!I147&gt;9,'Town Data'!H147,"*")</f>
        <v>2514999.89</v>
      </c>
      <c r="G151" s="41">
        <f>IF('Town Data'!K147&gt;9,'Town Data'!J147,"*")</f>
        <v>934798.68</v>
      </c>
      <c r="H151" s="42" t="str">
        <f>IF('Town Data'!M147&gt;9,'Town Data'!L147,"*")</f>
        <v>*</v>
      </c>
      <c r="I151" s="19">
        <f t="shared" si="6"/>
        <v>-6.420042825528724E-2</v>
      </c>
      <c r="J151" s="19">
        <f t="shared" si="7"/>
        <v>-7.5061541593105421E-2</v>
      </c>
      <c r="K151" s="19" t="str">
        <f t="shared" si="8"/>
        <v/>
      </c>
    </row>
    <row r="152" spans="2:11" x14ac:dyDescent="0.3">
      <c r="B152" s="24" t="str">
        <f>'Town Data'!A148</f>
        <v>SHAFTSBURY</v>
      </c>
      <c r="C152" s="40">
        <f>IF('Town Data'!C148&gt;9,'Town Data'!B148,"*")</f>
        <v>84579906.450000003</v>
      </c>
      <c r="D152" s="41">
        <f>IF('Town Data'!E148&gt;9,'Town Data'!D148,"*")</f>
        <v>8139182.2400000002</v>
      </c>
      <c r="E152" s="42" t="str">
        <f>IF('Town Data'!G148&gt;9,'Town Data'!F148,"*")</f>
        <v>*</v>
      </c>
      <c r="F152" s="41">
        <f>IF('Town Data'!I148&gt;9,'Town Data'!H148,"*")</f>
        <v>92972380.819999993</v>
      </c>
      <c r="G152" s="41">
        <f>IF('Town Data'!K148&gt;9,'Town Data'!J148,"*")</f>
        <v>7056590.0499999998</v>
      </c>
      <c r="H152" s="42" t="str">
        <f>IF('Town Data'!M148&gt;9,'Town Data'!L148,"*")</f>
        <v>*</v>
      </c>
      <c r="I152" s="19">
        <f t="shared" si="6"/>
        <v>-9.0268467860883495E-2</v>
      </c>
      <c r="J152" s="19">
        <f t="shared" si="7"/>
        <v>0.1534157691362559</v>
      </c>
      <c r="K152" s="19" t="str">
        <f t="shared" si="8"/>
        <v/>
      </c>
    </row>
    <row r="153" spans="2:11" x14ac:dyDescent="0.3">
      <c r="B153" s="24" t="str">
        <f>'Town Data'!A149</f>
        <v>SHARON</v>
      </c>
      <c r="C153" s="40">
        <f>IF('Town Data'!C149&gt;9,'Town Data'!B149,"*")</f>
        <v>13998717.23</v>
      </c>
      <c r="D153" s="41">
        <f>IF('Town Data'!E149&gt;9,'Town Data'!D149,"*")</f>
        <v>2045284.87</v>
      </c>
      <c r="E153" s="42" t="str">
        <f>IF('Town Data'!G149&gt;9,'Town Data'!F149,"*")</f>
        <v>*</v>
      </c>
      <c r="F153" s="41">
        <f>IF('Town Data'!I149&gt;9,'Town Data'!H149,"*")</f>
        <v>9370142.4399999995</v>
      </c>
      <c r="G153" s="41">
        <f>IF('Town Data'!K149&gt;9,'Town Data'!J149,"*")</f>
        <v>1841046.73</v>
      </c>
      <c r="H153" s="42" t="str">
        <f>IF('Town Data'!M149&gt;9,'Town Data'!L149,"*")</f>
        <v>*</v>
      </c>
      <c r="I153" s="19">
        <f t="shared" si="6"/>
        <v>0.49397059005647315</v>
      </c>
      <c r="J153" s="19">
        <f t="shared" si="7"/>
        <v>0.11093588048142598</v>
      </c>
      <c r="K153" s="19" t="str">
        <f t="shared" si="8"/>
        <v/>
      </c>
    </row>
    <row r="154" spans="2:11" x14ac:dyDescent="0.3">
      <c r="B154" s="24" t="str">
        <f>'Town Data'!A150</f>
        <v>SHELBURNE</v>
      </c>
      <c r="C154" s="40">
        <f>IF('Town Data'!C150&gt;9,'Town Data'!B150,"*")</f>
        <v>384710008.95999998</v>
      </c>
      <c r="D154" s="41">
        <f>IF('Town Data'!E150&gt;9,'Town Data'!D150,"*")</f>
        <v>96894026.659999996</v>
      </c>
      <c r="E154" s="42">
        <f>IF('Town Data'!G150&gt;9,'Town Data'!F150,"*")</f>
        <v>382496.50000000017</v>
      </c>
      <c r="F154" s="41">
        <f>IF('Town Data'!I150&gt;9,'Town Data'!H150,"*")</f>
        <v>377004173.63999999</v>
      </c>
      <c r="G154" s="41">
        <f>IF('Town Data'!K150&gt;9,'Town Data'!J150,"*")</f>
        <v>84075474.010000005</v>
      </c>
      <c r="H154" s="42">
        <f>IF('Town Data'!M150&gt;9,'Town Data'!L150,"*")</f>
        <v>383213.3333333332</v>
      </c>
      <c r="I154" s="19">
        <f t="shared" si="6"/>
        <v>2.0439655204873855E-2</v>
      </c>
      <c r="J154" s="19">
        <f t="shared" si="7"/>
        <v>0.15246482759615892</v>
      </c>
      <c r="K154" s="19">
        <f t="shared" si="8"/>
        <v>-1.8705855746138525E-3</v>
      </c>
    </row>
    <row r="155" spans="2:11" x14ac:dyDescent="0.3">
      <c r="B155" s="24" t="str">
        <f>'Town Data'!A151</f>
        <v>SHELDON</v>
      </c>
      <c r="C155" s="40">
        <f>IF('Town Data'!C151&gt;9,'Town Data'!B151,"*")</f>
        <v>44483043.990000002</v>
      </c>
      <c r="D155" s="41">
        <f>IF('Town Data'!E151&gt;9,'Town Data'!D151,"*")</f>
        <v>2110542.88</v>
      </c>
      <c r="E155" s="42" t="str">
        <f>IF('Town Data'!G151&gt;9,'Town Data'!F151,"*")</f>
        <v>*</v>
      </c>
      <c r="F155" s="41">
        <f>IF('Town Data'!I151&gt;9,'Town Data'!H151,"*")</f>
        <v>40237984.140000001</v>
      </c>
      <c r="G155" s="41">
        <f>IF('Town Data'!K151&gt;9,'Town Data'!J151,"*")</f>
        <v>2572331.63</v>
      </c>
      <c r="H155" s="42" t="str">
        <f>IF('Town Data'!M151&gt;9,'Town Data'!L151,"*")</f>
        <v>*</v>
      </c>
      <c r="I155" s="19">
        <f t="shared" si="6"/>
        <v>0.10549882010068314</v>
      </c>
      <c r="J155" s="19">
        <f t="shared" si="7"/>
        <v>-0.17952146784433079</v>
      </c>
      <c r="K155" s="19" t="str">
        <f t="shared" si="8"/>
        <v/>
      </c>
    </row>
    <row r="156" spans="2:11" x14ac:dyDescent="0.3">
      <c r="B156" s="24" t="str">
        <f>'Town Data'!A152</f>
        <v>SHOREHAM</v>
      </c>
      <c r="C156" s="40">
        <f>IF('Town Data'!C152&gt;9,'Town Data'!B152,"*")</f>
        <v>102350051.54000001</v>
      </c>
      <c r="D156" s="41">
        <f>IF('Town Data'!E152&gt;9,'Town Data'!D152,"*")</f>
        <v>4762172.72</v>
      </c>
      <c r="E156" s="42" t="str">
        <f>IF('Town Data'!G152&gt;9,'Town Data'!F152,"*")</f>
        <v>*</v>
      </c>
      <c r="F156" s="41">
        <f>IF('Town Data'!I152&gt;9,'Town Data'!H152,"*")</f>
        <v>75169107.469999999</v>
      </c>
      <c r="G156" s="41">
        <f>IF('Town Data'!K152&gt;9,'Town Data'!J152,"*")</f>
        <v>2438133.5499999998</v>
      </c>
      <c r="H156" s="42" t="str">
        <f>IF('Town Data'!M152&gt;9,'Town Data'!L152,"*")</f>
        <v>*</v>
      </c>
      <c r="I156" s="19">
        <f t="shared" si="6"/>
        <v>0.36159727027287009</v>
      </c>
      <c r="J156" s="19">
        <f t="shared" si="7"/>
        <v>0.95320421229591801</v>
      </c>
      <c r="K156" s="19" t="str">
        <f t="shared" si="8"/>
        <v/>
      </c>
    </row>
    <row r="157" spans="2:11" x14ac:dyDescent="0.3">
      <c r="B157" s="24" t="str">
        <f>'Town Data'!A153</f>
        <v>SHREWSBURY</v>
      </c>
      <c r="C157" s="40">
        <f>IF('Town Data'!C153&gt;9,'Town Data'!B153,"*")</f>
        <v>1585227.49</v>
      </c>
      <c r="D157" s="41">
        <f>IF('Town Data'!E153&gt;9,'Town Data'!D153,"*")</f>
        <v>780654.62</v>
      </c>
      <c r="E157" s="42" t="str">
        <f>IF('Town Data'!G153&gt;9,'Town Data'!F153,"*")</f>
        <v>*</v>
      </c>
      <c r="F157" s="41">
        <f>IF('Town Data'!I153&gt;9,'Town Data'!H153,"*")</f>
        <v>1808775.36</v>
      </c>
      <c r="G157" s="41">
        <f>IF('Town Data'!K153&gt;9,'Town Data'!J153,"*")</f>
        <v>1071501.18</v>
      </c>
      <c r="H157" s="42" t="str">
        <f>IF('Town Data'!M153&gt;9,'Town Data'!L153,"*")</f>
        <v>*</v>
      </c>
      <c r="I157" s="19">
        <f t="shared" si="6"/>
        <v>-0.12359073157652926</v>
      </c>
      <c r="J157" s="19">
        <f t="shared" si="7"/>
        <v>-0.2714383944962151</v>
      </c>
      <c r="K157" s="19" t="str">
        <f t="shared" si="8"/>
        <v/>
      </c>
    </row>
    <row r="158" spans="2:11" x14ac:dyDescent="0.3">
      <c r="B158" s="24" t="str">
        <f>'Town Data'!A154</f>
        <v>SOUTH BURLINGTON</v>
      </c>
      <c r="C158" s="40">
        <f>IF('Town Data'!C154&gt;9,'Town Data'!B154,"*")</f>
        <v>1620668920.5</v>
      </c>
      <c r="D158" s="41">
        <f>IF('Town Data'!E154&gt;9,'Town Data'!D154,"*")</f>
        <v>378783650.45999998</v>
      </c>
      <c r="E158" s="42">
        <f>IF('Town Data'!G154&gt;9,'Town Data'!F154,"*")</f>
        <v>16288808.166666664</v>
      </c>
      <c r="F158" s="41">
        <f>IF('Town Data'!I154&gt;9,'Town Data'!H154,"*")</f>
        <v>1531116693.3699999</v>
      </c>
      <c r="G158" s="41">
        <f>IF('Town Data'!K154&gt;9,'Town Data'!J154,"*")</f>
        <v>345744440.56999999</v>
      </c>
      <c r="H158" s="42">
        <f>IF('Town Data'!M154&gt;9,'Town Data'!L154,"*")</f>
        <v>17447977.500000004</v>
      </c>
      <c r="I158" s="19">
        <f t="shared" si="6"/>
        <v>5.8488178933569696E-2</v>
      </c>
      <c r="J158" s="19">
        <f t="shared" si="7"/>
        <v>9.5559627323380816E-2</v>
      </c>
      <c r="K158" s="19">
        <f t="shared" si="8"/>
        <v>-6.6435742098666692E-2</v>
      </c>
    </row>
    <row r="159" spans="2:11" x14ac:dyDescent="0.3">
      <c r="B159" s="24" t="str">
        <f>'Town Data'!A155</f>
        <v>SOUTH HERO</v>
      </c>
      <c r="C159" s="40">
        <f>IF('Town Data'!C155&gt;9,'Town Data'!B155,"*")</f>
        <v>23533568.739999998</v>
      </c>
      <c r="D159" s="41">
        <f>IF('Town Data'!E155&gt;9,'Town Data'!D155,"*")</f>
        <v>8594842.2899999991</v>
      </c>
      <c r="E159" s="42" t="str">
        <f>IF('Town Data'!G155&gt;9,'Town Data'!F155,"*")</f>
        <v>*</v>
      </c>
      <c r="F159" s="41">
        <f>IF('Town Data'!I155&gt;9,'Town Data'!H155,"*")</f>
        <v>20011358.199999999</v>
      </c>
      <c r="G159" s="41">
        <f>IF('Town Data'!K155&gt;9,'Town Data'!J155,"*")</f>
        <v>7957762.4699999997</v>
      </c>
      <c r="H159" s="42" t="str">
        <f>IF('Town Data'!M155&gt;9,'Town Data'!L155,"*")</f>
        <v>*</v>
      </c>
      <c r="I159" s="19">
        <f t="shared" si="6"/>
        <v>0.17601056883785127</v>
      </c>
      <c r="J159" s="19">
        <f t="shared" si="7"/>
        <v>8.0057657212279087E-2</v>
      </c>
      <c r="K159" s="19" t="str">
        <f t="shared" si="8"/>
        <v/>
      </c>
    </row>
    <row r="160" spans="2:11" x14ac:dyDescent="0.3">
      <c r="B160" s="24" t="str">
        <f>'Town Data'!A156</f>
        <v>SPRINGFIELD</v>
      </c>
      <c r="C160" s="40">
        <f>IF('Town Data'!C156&gt;9,'Town Data'!B156,"*")</f>
        <v>177519991.88999999</v>
      </c>
      <c r="D160" s="41">
        <f>IF('Town Data'!E156&gt;9,'Town Data'!D156,"*")</f>
        <v>60451631.57</v>
      </c>
      <c r="E160" s="42">
        <f>IF('Town Data'!G156&gt;9,'Town Data'!F156,"*")</f>
        <v>2013803.3333333337</v>
      </c>
      <c r="F160" s="41">
        <f>IF('Town Data'!I156&gt;9,'Town Data'!H156,"*")</f>
        <v>172041322.22</v>
      </c>
      <c r="G160" s="41">
        <f>IF('Town Data'!K156&gt;9,'Town Data'!J156,"*")</f>
        <v>61326649.719999999</v>
      </c>
      <c r="H160" s="42">
        <f>IF('Town Data'!M156&gt;9,'Town Data'!L156,"*")</f>
        <v>3589675.999999993</v>
      </c>
      <c r="I160" s="19">
        <f t="shared" si="6"/>
        <v>3.1845080003477709E-2</v>
      </c>
      <c r="J160" s="19">
        <f t="shared" si="7"/>
        <v>-1.4268155100516365E-2</v>
      </c>
      <c r="K160" s="19">
        <f t="shared" si="8"/>
        <v>-0.43900136576857141</v>
      </c>
    </row>
    <row r="161" spans="2:11" x14ac:dyDescent="0.3">
      <c r="B161" s="24" t="str">
        <f>'Town Data'!A157</f>
        <v>ST ALBANS</v>
      </c>
      <c r="C161" s="40">
        <f>IF('Town Data'!C157&gt;9,'Town Data'!B157,"*")</f>
        <v>893778244.90999997</v>
      </c>
      <c r="D161" s="41">
        <f>IF('Town Data'!E157&gt;9,'Town Data'!D157,"*")</f>
        <v>125302427.97</v>
      </c>
      <c r="E161" s="42">
        <f>IF('Town Data'!G157&gt;9,'Town Data'!F157,"*")</f>
        <v>2093872.3333333335</v>
      </c>
      <c r="F161" s="41">
        <f>IF('Town Data'!I157&gt;9,'Town Data'!H157,"*")</f>
        <v>661775253.53999996</v>
      </c>
      <c r="G161" s="41">
        <f>IF('Town Data'!K157&gt;9,'Town Data'!J157,"*")</f>
        <v>113998225.45</v>
      </c>
      <c r="H161" s="42">
        <f>IF('Town Data'!M157&gt;9,'Town Data'!L157,"*")</f>
        <v>2984099.8333333363</v>
      </c>
      <c r="I161" s="19">
        <f t="shared" si="6"/>
        <v>0.35057671033928584</v>
      </c>
      <c r="J161" s="19">
        <f t="shared" si="7"/>
        <v>9.9161214794155336E-2</v>
      </c>
      <c r="K161" s="19">
        <f t="shared" si="8"/>
        <v>-0.29832363182219335</v>
      </c>
    </row>
    <row r="162" spans="2:11" x14ac:dyDescent="0.3">
      <c r="B162" s="24" t="str">
        <f>'Town Data'!A158</f>
        <v>ST ALBANS TOWN</v>
      </c>
      <c r="C162" s="40">
        <f>IF('Town Data'!C158&gt;9,'Town Data'!B158,"*")</f>
        <v>411958643.70999998</v>
      </c>
      <c r="D162" s="41">
        <f>IF('Town Data'!E158&gt;9,'Town Data'!D158,"*")</f>
        <v>98920090.689999998</v>
      </c>
      <c r="E162" s="42">
        <f>IF('Town Data'!G158&gt;9,'Town Data'!F158,"*")</f>
        <v>992192.33333333326</v>
      </c>
      <c r="F162" s="41">
        <f>IF('Town Data'!I158&gt;9,'Town Data'!H158,"*")</f>
        <v>379808036.38</v>
      </c>
      <c r="G162" s="41">
        <f>IF('Town Data'!K158&gt;9,'Town Data'!J158,"*")</f>
        <v>96912275.859999999</v>
      </c>
      <c r="H162" s="42">
        <f>IF('Town Data'!M158&gt;9,'Town Data'!L158,"*")</f>
        <v>868824.50000000035</v>
      </c>
      <c r="I162" s="19">
        <f t="shared" si="6"/>
        <v>8.4649623626797427E-2</v>
      </c>
      <c r="J162" s="19">
        <f t="shared" si="7"/>
        <v>2.0717858621961353E-2</v>
      </c>
      <c r="K162" s="19">
        <f t="shared" si="8"/>
        <v>0.14199396234030331</v>
      </c>
    </row>
    <row r="163" spans="2:11" x14ac:dyDescent="0.3">
      <c r="B163" s="24" t="str">
        <f>'Town Data'!A159</f>
        <v>ST JOHNSBURY</v>
      </c>
      <c r="C163" s="40">
        <f>IF('Town Data'!C159&gt;9,'Town Data'!B159,"*")</f>
        <v>354328302.80000001</v>
      </c>
      <c r="D163" s="41">
        <f>IF('Town Data'!E159&gt;9,'Town Data'!D159,"*")</f>
        <v>88497811.859999999</v>
      </c>
      <c r="E163" s="42">
        <f>IF('Town Data'!G159&gt;9,'Town Data'!F159,"*")</f>
        <v>1527475.6666666665</v>
      </c>
      <c r="F163" s="41">
        <f>IF('Town Data'!I159&gt;9,'Town Data'!H159,"*")</f>
        <v>320783886.31</v>
      </c>
      <c r="G163" s="41">
        <f>IF('Town Data'!K159&gt;9,'Town Data'!J159,"*")</f>
        <v>82412410.209999993</v>
      </c>
      <c r="H163" s="42">
        <f>IF('Town Data'!M159&gt;9,'Town Data'!L159,"*")</f>
        <v>1461551.8333333344</v>
      </c>
      <c r="I163" s="19">
        <f t="shared" si="6"/>
        <v>0.1045701418355636</v>
      </c>
      <c r="J163" s="19">
        <f t="shared" si="7"/>
        <v>7.3840840651225106E-2</v>
      </c>
      <c r="K163" s="19">
        <f t="shared" si="8"/>
        <v>4.5105368027202164E-2</v>
      </c>
    </row>
    <row r="164" spans="2:11" x14ac:dyDescent="0.3">
      <c r="B164" s="24" t="str">
        <f>'Town Data'!A160</f>
        <v>STAMFORD</v>
      </c>
      <c r="C164" s="40">
        <f>IF('Town Data'!C160&gt;9,'Town Data'!B160,"*")</f>
        <v>2866097.66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>
        <f>IF('Town Data'!I160&gt;9,'Town Data'!H160,"*")</f>
        <v>2688892.2</v>
      </c>
      <c r="G164" s="41">
        <f>IF('Town Data'!K160&gt;9,'Town Data'!J160,"*")</f>
        <v>2025881.68</v>
      </c>
      <c r="H164" s="42" t="str">
        <f>IF('Town Data'!M160&gt;9,'Town Data'!L160,"*")</f>
        <v>*</v>
      </c>
      <c r="I164" s="19">
        <f t="shared" si="6"/>
        <v>6.5902775871788374E-2</v>
      </c>
      <c r="J164" s="19" t="str">
        <f t="shared" si="7"/>
        <v/>
      </c>
      <c r="K164" s="19" t="str">
        <f t="shared" si="8"/>
        <v/>
      </c>
    </row>
    <row r="165" spans="2:11" x14ac:dyDescent="0.3">
      <c r="B165" s="24" t="str">
        <f>'Town Data'!A161</f>
        <v>STARKSBORO</v>
      </c>
      <c r="C165" s="40">
        <f>IF('Town Data'!C161&gt;9,'Town Data'!B161,"*")</f>
        <v>3862649.38</v>
      </c>
      <c r="D165" s="41">
        <f>IF('Town Data'!E161&gt;9,'Town Data'!D161,"*")</f>
        <v>1315476.3799999999</v>
      </c>
      <c r="E165" s="42" t="str">
        <f>IF('Town Data'!G161&gt;9,'Town Data'!F161,"*")</f>
        <v>*</v>
      </c>
      <c r="F165" s="41">
        <f>IF('Town Data'!I161&gt;9,'Town Data'!H161,"*")</f>
        <v>3546603.13</v>
      </c>
      <c r="G165" s="41">
        <f>IF('Town Data'!K161&gt;9,'Town Data'!J161,"*")</f>
        <v>1068356.32</v>
      </c>
      <c r="H165" s="42" t="str">
        <f>IF('Town Data'!M161&gt;9,'Town Data'!L161,"*")</f>
        <v>*</v>
      </c>
      <c r="I165" s="19">
        <f t="shared" si="6"/>
        <v>8.9112381175843608E-2</v>
      </c>
      <c r="J165" s="19">
        <f t="shared" si="7"/>
        <v>0.23130865178014748</v>
      </c>
      <c r="K165" s="19" t="str">
        <f t="shared" si="8"/>
        <v/>
      </c>
    </row>
    <row r="166" spans="2:11" x14ac:dyDescent="0.3">
      <c r="B166" s="24" t="str">
        <f>'Town Data'!A162</f>
        <v>STOCKBRIDGE</v>
      </c>
      <c r="C166" s="40">
        <f>IF('Town Data'!C162&gt;9,'Town Data'!B162,"*")</f>
        <v>3434553.54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4610335.8499999996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-0.255031812920961</v>
      </c>
      <c r="J166" s="19" t="str">
        <f t="shared" si="7"/>
        <v/>
      </c>
      <c r="K166" s="19" t="str">
        <f t="shared" si="8"/>
        <v/>
      </c>
    </row>
    <row r="167" spans="2:11" x14ac:dyDescent="0.3">
      <c r="B167" s="24" t="str">
        <f>'Town Data'!A163</f>
        <v>STOWE</v>
      </c>
      <c r="C167" s="40">
        <f>IF('Town Data'!C163&gt;9,'Town Data'!B163,"*")</f>
        <v>274769204.17000002</v>
      </c>
      <c r="D167" s="41">
        <f>IF('Town Data'!E163&gt;9,'Town Data'!D163,"*")</f>
        <v>133935359.55</v>
      </c>
      <c r="E167" s="42">
        <f>IF('Town Data'!G163&gt;9,'Town Data'!F163,"*")</f>
        <v>3855093.3333333381</v>
      </c>
      <c r="F167" s="41">
        <f>IF('Town Data'!I163&gt;9,'Town Data'!H163,"*")</f>
        <v>214908194.63999999</v>
      </c>
      <c r="G167" s="41">
        <f>IF('Town Data'!K163&gt;9,'Town Data'!J163,"*")</f>
        <v>101438852.03</v>
      </c>
      <c r="H167" s="42">
        <f>IF('Town Data'!M163&gt;9,'Town Data'!L163,"*")</f>
        <v>5881238.8333333405</v>
      </c>
      <c r="I167" s="19">
        <f t="shared" si="6"/>
        <v>0.27854223814161783</v>
      </c>
      <c r="J167" s="19">
        <f t="shared" si="7"/>
        <v>0.32035563169020609</v>
      </c>
      <c r="K167" s="19">
        <f t="shared" si="8"/>
        <v>-0.34450998461690313</v>
      </c>
    </row>
    <row r="168" spans="2:11" x14ac:dyDescent="0.3">
      <c r="B168" s="24" t="str">
        <f>'Town Data'!A164</f>
        <v>STRAFFORD</v>
      </c>
      <c r="C168" s="40">
        <f>IF('Town Data'!C164&gt;9,'Town Data'!B164,"*")</f>
        <v>5055326.57</v>
      </c>
      <c r="D168" s="41">
        <f>IF('Town Data'!E164&gt;9,'Town Data'!D164,"*")</f>
        <v>759412.94</v>
      </c>
      <c r="E168" s="42" t="str">
        <f>IF('Town Data'!G164&gt;9,'Town Data'!F164,"*")</f>
        <v>*</v>
      </c>
      <c r="F168" s="41">
        <f>IF('Town Data'!I164&gt;9,'Town Data'!H164,"*")</f>
        <v>4134893.19</v>
      </c>
      <c r="G168" s="41">
        <f>IF('Town Data'!K164&gt;9,'Town Data'!J164,"*")</f>
        <v>719527.16</v>
      </c>
      <c r="H168" s="42" t="str">
        <f>IF('Town Data'!M164&gt;9,'Town Data'!L164,"*")</f>
        <v>*</v>
      </c>
      <c r="I168" s="19">
        <f t="shared" si="6"/>
        <v>0.22260148877025779</v>
      </c>
      <c r="J168" s="19">
        <f t="shared" si="7"/>
        <v>5.5433320960392808E-2</v>
      </c>
      <c r="K168" s="19" t="str">
        <f t="shared" si="8"/>
        <v/>
      </c>
    </row>
    <row r="169" spans="2:11" x14ac:dyDescent="0.3">
      <c r="B169" s="24" t="str">
        <f>'Town Data'!A165</f>
        <v>STRATTON</v>
      </c>
      <c r="C169" s="40">
        <f>IF('Town Data'!C165&gt;9,'Town Data'!B165,"*")</f>
        <v>79093011.370000005</v>
      </c>
      <c r="D169" s="41">
        <f>IF('Town Data'!E165&gt;9,'Town Data'!D165,"*")</f>
        <v>39469133.119999997</v>
      </c>
      <c r="E169" s="42" t="str">
        <f>IF('Town Data'!G165&gt;9,'Town Data'!F165,"*")</f>
        <v>*</v>
      </c>
      <c r="F169" s="41">
        <f>IF('Town Data'!I165&gt;9,'Town Data'!H165,"*")</f>
        <v>65028080.859999999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>
        <f t="shared" si="6"/>
        <v>0.216290106120164</v>
      </c>
      <c r="J169" s="19" t="str">
        <f t="shared" si="7"/>
        <v/>
      </c>
      <c r="K169" s="19" t="str">
        <f t="shared" si="8"/>
        <v/>
      </c>
    </row>
    <row r="170" spans="2:11" x14ac:dyDescent="0.3">
      <c r="B170" s="24" t="str">
        <f>'Town Data'!A166</f>
        <v>SUNDERLAND</v>
      </c>
      <c r="C170" s="40">
        <f>IF('Town Data'!C166&gt;9,'Town Data'!B166,"*")</f>
        <v>3503735.49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>
        <f>IF('Town Data'!I166&gt;9,'Town Data'!H166,"*")</f>
        <v>3245561.12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>
        <f t="shared" si="6"/>
        <v>7.9546913601183419E-2</v>
      </c>
      <c r="J170" s="19" t="str">
        <f t="shared" si="7"/>
        <v/>
      </c>
      <c r="K170" s="19" t="str">
        <f t="shared" si="8"/>
        <v/>
      </c>
    </row>
    <row r="171" spans="2:11" x14ac:dyDescent="0.3">
      <c r="B171" s="24" t="str">
        <f>'Town Data'!A167</f>
        <v>SUTTON</v>
      </c>
      <c r="C171" s="40">
        <f>IF('Town Data'!C167&gt;9,'Town Data'!B167,"*")</f>
        <v>1184417.31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>
        <f>IF('Town Data'!I167&gt;9,'Town Data'!H167,"*")</f>
        <v>1172961.17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>
        <f t="shared" si="6"/>
        <v>9.7668535779408035E-3</v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SWANTON</v>
      </c>
      <c r="C172" s="40">
        <f>IF('Town Data'!C168&gt;9,'Town Data'!B168,"*")</f>
        <v>211837382.33000001</v>
      </c>
      <c r="D172" s="41">
        <f>IF('Town Data'!E168&gt;9,'Town Data'!D168,"*")</f>
        <v>32139510.140000001</v>
      </c>
      <c r="E172" s="42">
        <f>IF('Town Data'!G168&gt;9,'Town Data'!F168,"*")</f>
        <v>528701.33333333302</v>
      </c>
      <c r="F172" s="41">
        <f>IF('Town Data'!I168&gt;9,'Town Data'!H168,"*")</f>
        <v>179439252.84999999</v>
      </c>
      <c r="G172" s="41">
        <f>IF('Town Data'!K168&gt;9,'Town Data'!J168,"*")</f>
        <v>32625332.280000001</v>
      </c>
      <c r="H172" s="42">
        <f>IF('Town Data'!M168&gt;9,'Town Data'!L168,"*")</f>
        <v>394222.50000000035</v>
      </c>
      <c r="I172" s="19">
        <f t="shared" si="6"/>
        <v>0.1805520752311805</v>
      </c>
      <c r="J172" s="19">
        <f t="shared" si="7"/>
        <v>-1.489094841488617E-2</v>
      </c>
      <c r="K172" s="19">
        <f t="shared" si="8"/>
        <v>0.34112419593841692</v>
      </c>
    </row>
    <row r="173" spans="2:11" x14ac:dyDescent="0.3">
      <c r="B173" s="24" t="str">
        <f>'Town Data'!A169</f>
        <v>THETFORD</v>
      </c>
      <c r="C173" s="40">
        <f>IF('Town Data'!C169&gt;9,'Town Data'!B169,"*")</f>
        <v>20892543.960000001</v>
      </c>
      <c r="D173" s="41">
        <f>IF('Town Data'!E169&gt;9,'Town Data'!D169,"*")</f>
        <v>8109902.1399999997</v>
      </c>
      <c r="E173" s="42">
        <f>IF('Town Data'!G169&gt;9,'Town Data'!F169,"*")</f>
        <v>140979.50000000009</v>
      </c>
      <c r="F173" s="41">
        <f>IF('Town Data'!I169&gt;9,'Town Data'!H169,"*")</f>
        <v>16634993.93</v>
      </c>
      <c r="G173" s="41">
        <f>IF('Town Data'!K169&gt;9,'Town Data'!J169,"*")</f>
        <v>7525280.9500000002</v>
      </c>
      <c r="H173" s="42">
        <f>IF('Town Data'!M169&gt;9,'Town Data'!L169,"*")</f>
        <v>154895.33333333334</v>
      </c>
      <c r="I173" s="19">
        <f t="shared" si="6"/>
        <v>0.25593937983480836</v>
      </c>
      <c r="J173" s="19">
        <f t="shared" si="7"/>
        <v>7.7687623078045942E-2</v>
      </c>
      <c r="K173" s="19">
        <f t="shared" si="8"/>
        <v>-8.9840236202510443E-2</v>
      </c>
    </row>
    <row r="174" spans="2:11" x14ac:dyDescent="0.3">
      <c r="B174" s="24" t="str">
        <f>'Town Data'!A170</f>
        <v>TOPSHAM</v>
      </c>
      <c r="C174" s="40">
        <f>IF('Town Data'!C170&gt;9,'Town Data'!B170,"*")</f>
        <v>4057827.97</v>
      </c>
      <c r="D174" s="41">
        <f>IF('Town Data'!E170&gt;9,'Town Data'!D170,"*")</f>
        <v>573888.71</v>
      </c>
      <c r="E174" s="42" t="str">
        <f>IF('Town Data'!G170&gt;9,'Town Data'!F170,"*")</f>
        <v>*</v>
      </c>
      <c r="F174" s="41">
        <f>IF('Town Data'!I170&gt;9,'Town Data'!H170,"*")</f>
        <v>3842568.2</v>
      </c>
      <c r="G174" s="41">
        <f>IF('Town Data'!K170&gt;9,'Town Data'!J170,"*")</f>
        <v>514424.76</v>
      </c>
      <c r="H174" s="42" t="str">
        <f>IF('Town Data'!M170&gt;9,'Town Data'!L170,"*")</f>
        <v>*</v>
      </c>
      <c r="I174" s="19">
        <f t="shared" si="6"/>
        <v>5.6019765634868893E-2</v>
      </c>
      <c r="J174" s="19">
        <f t="shared" si="7"/>
        <v>0.11559309470251773</v>
      </c>
      <c r="K174" s="19" t="str">
        <f t="shared" si="8"/>
        <v/>
      </c>
    </row>
    <row r="175" spans="2:11" x14ac:dyDescent="0.3">
      <c r="B175" s="24" t="str">
        <f>'Town Data'!A171</f>
        <v>TOWNSHEND</v>
      </c>
      <c r="C175" s="40">
        <f>IF('Town Data'!C171&gt;9,'Town Data'!B171,"*")</f>
        <v>17394453.190000001</v>
      </c>
      <c r="D175" s="41">
        <f>IF('Town Data'!E171&gt;9,'Town Data'!D171,"*")</f>
        <v>3515685.17</v>
      </c>
      <c r="E175" s="42" t="str">
        <f>IF('Town Data'!G171&gt;9,'Town Data'!F171,"*")</f>
        <v>*</v>
      </c>
      <c r="F175" s="41">
        <f>IF('Town Data'!I171&gt;9,'Town Data'!H171,"*")</f>
        <v>17311563.149999999</v>
      </c>
      <c r="G175" s="41">
        <f>IF('Town Data'!K171&gt;9,'Town Data'!J171,"*")</f>
        <v>3298935.7</v>
      </c>
      <c r="H175" s="42" t="str">
        <f>IF('Town Data'!M171&gt;9,'Town Data'!L171,"*")</f>
        <v>*</v>
      </c>
      <c r="I175" s="19">
        <f t="shared" si="6"/>
        <v>4.7881314518962341E-3</v>
      </c>
      <c r="J175" s="19">
        <f t="shared" si="7"/>
        <v>6.5702847739651224E-2</v>
      </c>
      <c r="K175" s="19" t="str">
        <f t="shared" si="8"/>
        <v/>
      </c>
    </row>
    <row r="176" spans="2:11" x14ac:dyDescent="0.3">
      <c r="B176" s="24" t="str">
        <f>'Town Data'!A172</f>
        <v>TROY</v>
      </c>
      <c r="C176" s="40">
        <f>IF('Town Data'!C172&gt;9,'Town Data'!B172,"*")</f>
        <v>37548778.590000004</v>
      </c>
      <c r="D176" s="41">
        <f>IF('Town Data'!E172&gt;9,'Town Data'!D172,"*")</f>
        <v>3949914.94</v>
      </c>
      <c r="E176" s="42">
        <f>IF('Town Data'!G172&gt;9,'Town Data'!F172,"*")</f>
        <v>1565107.9999999967</v>
      </c>
      <c r="F176" s="41">
        <f>IF('Town Data'!I172&gt;9,'Town Data'!H172,"*")</f>
        <v>27483698.09</v>
      </c>
      <c r="G176" s="41">
        <f>IF('Town Data'!K172&gt;9,'Town Data'!J172,"*")</f>
        <v>4061870.65</v>
      </c>
      <c r="H176" s="42">
        <f>IF('Town Data'!M172&gt;9,'Town Data'!L172,"*")</f>
        <v>1111071.5</v>
      </c>
      <c r="I176" s="19">
        <f t="shared" si="6"/>
        <v>0.36622002130281744</v>
      </c>
      <c r="J176" s="19">
        <f t="shared" si="7"/>
        <v>-2.7562598528340622E-2</v>
      </c>
      <c r="K176" s="19">
        <f t="shared" si="8"/>
        <v>0.40864741828045875</v>
      </c>
    </row>
    <row r="177" spans="2:11" x14ac:dyDescent="0.3">
      <c r="B177" s="24" t="str">
        <f>'Town Data'!A173</f>
        <v>TUNBRIDGE</v>
      </c>
      <c r="C177" s="40">
        <f>IF('Town Data'!C173&gt;9,'Town Data'!B173,"*")</f>
        <v>2276294.77</v>
      </c>
      <c r="D177" s="41">
        <f>IF('Town Data'!E173&gt;9,'Town Data'!D173,"*")</f>
        <v>1226496.5</v>
      </c>
      <c r="E177" s="42" t="str">
        <f>IF('Town Data'!G173&gt;9,'Town Data'!F173,"*")</f>
        <v>*</v>
      </c>
      <c r="F177" s="41">
        <f>IF('Town Data'!I173&gt;9,'Town Data'!H173,"*")</f>
        <v>2161121.35</v>
      </c>
      <c r="G177" s="41">
        <f>IF('Town Data'!K173&gt;9,'Town Data'!J173,"*")</f>
        <v>1073465.1000000001</v>
      </c>
      <c r="H177" s="42" t="str">
        <f>IF('Town Data'!M173&gt;9,'Town Data'!L173,"*")</f>
        <v>*</v>
      </c>
      <c r="I177" s="19">
        <f t="shared" si="6"/>
        <v>5.329336087489947E-2</v>
      </c>
      <c r="J177" s="19">
        <f t="shared" si="7"/>
        <v>0.14255833748111596</v>
      </c>
      <c r="K177" s="19" t="str">
        <f t="shared" si="8"/>
        <v/>
      </c>
    </row>
    <row r="178" spans="2:11" x14ac:dyDescent="0.3">
      <c r="B178" s="24" t="str">
        <f>'Town Data'!A174</f>
        <v>UNDERHILL</v>
      </c>
      <c r="C178" s="40">
        <f>IF('Town Data'!C174&gt;9,'Town Data'!B174,"*")</f>
        <v>18097661.57</v>
      </c>
      <c r="D178" s="41">
        <f>IF('Town Data'!E174&gt;9,'Town Data'!D174,"*")</f>
        <v>2629242.25</v>
      </c>
      <c r="E178" s="42">
        <f>IF('Town Data'!G174&gt;9,'Town Data'!F174,"*")</f>
        <v>25493.000000000007</v>
      </c>
      <c r="F178" s="41">
        <f>IF('Town Data'!I174&gt;9,'Town Data'!H174,"*")</f>
        <v>32833813.620000001</v>
      </c>
      <c r="G178" s="41">
        <f>IF('Town Data'!K174&gt;9,'Town Data'!J174,"*")</f>
        <v>3783801.66</v>
      </c>
      <c r="H178" s="42" t="str">
        <f>IF('Town Data'!M174&gt;9,'Town Data'!L174,"*")</f>
        <v>*</v>
      </c>
      <c r="I178" s="19">
        <f t="shared" si="6"/>
        <v>-0.44881024850015583</v>
      </c>
      <c r="J178" s="19">
        <f t="shared" si="7"/>
        <v>-0.30513211678225227</v>
      </c>
      <c r="K178" s="19" t="str">
        <f t="shared" si="8"/>
        <v/>
      </c>
    </row>
    <row r="179" spans="2:11" x14ac:dyDescent="0.3">
      <c r="B179" s="24" t="str">
        <f>'Town Data'!A175</f>
        <v>VERGENNES</v>
      </c>
      <c r="C179" s="40">
        <f>IF('Town Data'!C175&gt;9,'Town Data'!B175,"*")</f>
        <v>118078306.16</v>
      </c>
      <c r="D179" s="41">
        <f>IF('Town Data'!E175&gt;9,'Town Data'!D175,"*")</f>
        <v>19408520.050000001</v>
      </c>
      <c r="E179" s="42">
        <f>IF('Town Data'!G175&gt;9,'Town Data'!F175,"*")</f>
        <v>2172921.1666666633</v>
      </c>
      <c r="F179" s="41">
        <f>IF('Town Data'!I175&gt;9,'Town Data'!H175,"*")</f>
        <v>109964878.89</v>
      </c>
      <c r="G179" s="41">
        <f>IF('Town Data'!K175&gt;9,'Town Data'!J175,"*")</f>
        <v>18536225.07</v>
      </c>
      <c r="H179" s="42">
        <f>IF('Town Data'!M175&gt;9,'Town Data'!L175,"*")</f>
        <v>2856683.6666666628</v>
      </c>
      <c r="I179" s="19">
        <f t="shared" si="6"/>
        <v>7.3781987048028436E-2</v>
      </c>
      <c r="J179" s="19">
        <f t="shared" si="7"/>
        <v>4.7058933343001347E-2</v>
      </c>
      <c r="K179" s="19">
        <f t="shared" si="8"/>
        <v>-0.23935534339293912</v>
      </c>
    </row>
    <row r="180" spans="2:11" x14ac:dyDescent="0.3">
      <c r="B180" s="24" t="str">
        <f>'Town Data'!A176</f>
        <v>VERNON</v>
      </c>
      <c r="C180" s="40">
        <f>IF('Town Data'!C176&gt;9,'Town Data'!B176,"*")</f>
        <v>27620809.309999999</v>
      </c>
      <c r="D180" s="41">
        <f>IF('Town Data'!E176&gt;9,'Town Data'!D176,"*")</f>
        <v>5941470.96</v>
      </c>
      <c r="E180" s="42" t="str">
        <f>IF('Town Data'!G176&gt;9,'Town Data'!F176,"*")</f>
        <v>*</v>
      </c>
      <c r="F180" s="41">
        <f>IF('Town Data'!I176&gt;9,'Town Data'!H176,"*")</f>
        <v>24067093.670000002</v>
      </c>
      <c r="G180" s="41">
        <f>IF('Town Data'!K176&gt;9,'Town Data'!J176,"*")</f>
        <v>5792838.6600000001</v>
      </c>
      <c r="H180" s="42" t="str">
        <f>IF('Town Data'!M176&gt;9,'Town Data'!L176,"*")</f>
        <v>*</v>
      </c>
      <c r="I180" s="19">
        <f t="shared" si="6"/>
        <v>0.14765869484397934</v>
      </c>
      <c r="J180" s="19">
        <f t="shared" si="7"/>
        <v>2.5657938831667688E-2</v>
      </c>
      <c r="K180" s="19" t="str">
        <f t="shared" si="8"/>
        <v/>
      </c>
    </row>
    <row r="181" spans="2:11" x14ac:dyDescent="0.3">
      <c r="B181" s="24" t="str">
        <f>'Town Data'!A177</f>
        <v>VERSHIRE</v>
      </c>
      <c r="C181" s="40">
        <f>IF('Town Data'!C177&gt;9,'Town Data'!B177,"*")</f>
        <v>3582463.18</v>
      </c>
      <c r="D181" s="41">
        <f>IF('Town Data'!E177&gt;9,'Town Data'!D177,"*")</f>
        <v>89064.95</v>
      </c>
      <c r="E181" s="42" t="str">
        <f>IF('Town Data'!G177&gt;9,'Town Data'!F177,"*")</f>
        <v>*</v>
      </c>
      <c r="F181" s="41">
        <f>IF('Town Data'!I177&gt;9,'Town Data'!H177,"*")</f>
        <v>3233599.12</v>
      </c>
      <c r="G181" s="41">
        <f>IF('Town Data'!K177&gt;9,'Town Data'!J177,"*")</f>
        <v>115767.81</v>
      </c>
      <c r="H181" s="42" t="str">
        <f>IF('Town Data'!M177&gt;9,'Town Data'!L177,"*")</f>
        <v>*</v>
      </c>
      <c r="I181" s="19">
        <f t="shared" si="6"/>
        <v>0.10788723247797026</v>
      </c>
      <c r="J181" s="19">
        <f t="shared" si="7"/>
        <v>-0.23065876429726018</v>
      </c>
      <c r="K181" s="19" t="str">
        <f t="shared" si="8"/>
        <v/>
      </c>
    </row>
    <row r="182" spans="2:11" x14ac:dyDescent="0.3">
      <c r="B182" s="24" t="str">
        <f>'Town Data'!A178</f>
        <v>WAITSFIELD</v>
      </c>
      <c r="C182" s="40">
        <f>IF('Town Data'!C178&gt;9,'Town Data'!B178,"*")</f>
        <v>130521778.95999999</v>
      </c>
      <c r="D182" s="41">
        <f>IF('Town Data'!E178&gt;9,'Town Data'!D178,"*")</f>
        <v>42116443.469999999</v>
      </c>
      <c r="E182" s="42">
        <f>IF('Town Data'!G178&gt;9,'Town Data'!F178,"*")</f>
        <v>1535023.166666667</v>
      </c>
      <c r="F182" s="41">
        <f>IF('Town Data'!I178&gt;9,'Town Data'!H178,"*")</f>
        <v>115225070.73</v>
      </c>
      <c r="G182" s="41">
        <f>IF('Town Data'!K178&gt;9,'Town Data'!J178,"*")</f>
        <v>39936806.659999996</v>
      </c>
      <c r="H182" s="42">
        <f>IF('Town Data'!M178&gt;9,'Town Data'!L178,"*")</f>
        <v>1347780.1666666663</v>
      </c>
      <c r="I182" s="19">
        <f t="shared" si="6"/>
        <v>0.13275503441298681</v>
      </c>
      <c r="J182" s="19">
        <f t="shared" si="7"/>
        <v>5.4577143048923048E-2</v>
      </c>
      <c r="K182" s="19">
        <f t="shared" si="8"/>
        <v>0.13892695903300803</v>
      </c>
    </row>
    <row r="183" spans="2:11" x14ac:dyDescent="0.3">
      <c r="B183" s="24" t="str">
        <f>'Town Data'!A179</f>
        <v>WALDEN</v>
      </c>
      <c r="C183" s="40">
        <f>IF('Town Data'!C179&gt;9,'Town Data'!B179,"*")</f>
        <v>423809.09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>
        <f>IF('Town Data'!I179&gt;9,'Town Data'!H179,"*")</f>
        <v>612294.65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>
        <f t="shared" si="6"/>
        <v>-0.30783473283655177</v>
      </c>
      <c r="J183" s="19" t="str">
        <f t="shared" si="7"/>
        <v/>
      </c>
      <c r="K183" s="19" t="str">
        <f t="shared" si="8"/>
        <v/>
      </c>
    </row>
    <row r="184" spans="2:11" x14ac:dyDescent="0.3">
      <c r="B184" s="24" t="str">
        <f>'Town Data'!A180</f>
        <v>WALLINGFORD</v>
      </c>
      <c r="C184" s="40">
        <f>IF('Town Data'!C180&gt;9,'Town Data'!B180,"*")</f>
        <v>14317198.470000001</v>
      </c>
      <c r="D184" s="41">
        <f>IF('Town Data'!E180&gt;9,'Town Data'!D180,"*")</f>
        <v>5021855.46</v>
      </c>
      <c r="E184" s="42" t="str">
        <f>IF('Town Data'!G180&gt;9,'Town Data'!F180,"*")</f>
        <v>*</v>
      </c>
      <c r="F184" s="41">
        <f>IF('Town Data'!I180&gt;9,'Town Data'!H180,"*")</f>
        <v>10759982.1</v>
      </c>
      <c r="G184" s="41">
        <f>IF('Town Data'!K180&gt;9,'Town Data'!J180,"*")</f>
        <v>4448678.51</v>
      </c>
      <c r="H184" s="42" t="str">
        <f>IF('Town Data'!M180&gt;9,'Town Data'!L180,"*")</f>
        <v>*</v>
      </c>
      <c r="I184" s="19">
        <f t="shared" si="6"/>
        <v>0.33059686688512252</v>
      </c>
      <c r="J184" s="19">
        <f t="shared" si="7"/>
        <v>0.12884207045116422</v>
      </c>
      <c r="K184" s="19" t="str">
        <f t="shared" si="8"/>
        <v/>
      </c>
    </row>
    <row r="185" spans="2:11" x14ac:dyDescent="0.3">
      <c r="B185" s="24" t="str">
        <f>'Town Data'!A181</f>
        <v>WARDSBORO</v>
      </c>
      <c r="C185" s="40">
        <f>IF('Town Data'!C181&gt;9,'Town Data'!B181,"*")</f>
        <v>2309787.62</v>
      </c>
      <c r="D185" s="41">
        <f>IF('Town Data'!E181&gt;9,'Town Data'!D181,"*")</f>
        <v>1063915.8799999999</v>
      </c>
      <c r="E185" s="42" t="str">
        <f>IF('Town Data'!G181&gt;9,'Town Data'!F181,"*")</f>
        <v>*</v>
      </c>
      <c r="F185" s="41">
        <f>IF('Town Data'!I181&gt;9,'Town Data'!H181,"*")</f>
        <v>1977711.74</v>
      </c>
      <c r="G185" s="41">
        <f>IF('Town Data'!K181&gt;9,'Town Data'!J181,"*")</f>
        <v>914865.88</v>
      </c>
      <c r="H185" s="42" t="str">
        <f>IF('Town Data'!M181&gt;9,'Town Data'!L181,"*")</f>
        <v>*</v>
      </c>
      <c r="I185" s="19">
        <f t="shared" si="6"/>
        <v>0.16790914129882251</v>
      </c>
      <c r="J185" s="19">
        <f t="shared" si="7"/>
        <v>0.1629200555604936</v>
      </c>
      <c r="K185" s="19" t="str">
        <f t="shared" si="8"/>
        <v/>
      </c>
    </row>
    <row r="186" spans="2:11" x14ac:dyDescent="0.3">
      <c r="B186" s="24" t="str">
        <f>'Town Data'!A182</f>
        <v>WARREN</v>
      </c>
      <c r="C186" s="40">
        <f>IF('Town Data'!C182&gt;9,'Town Data'!B182,"*")</f>
        <v>90707066.599999994</v>
      </c>
      <c r="D186" s="41">
        <f>IF('Town Data'!E182&gt;9,'Town Data'!D182,"*")</f>
        <v>34873297.210000001</v>
      </c>
      <c r="E186" s="42">
        <f>IF('Town Data'!G182&gt;9,'Town Data'!F182,"*")</f>
        <v>366407.83333333296</v>
      </c>
      <c r="F186" s="41">
        <f>IF('Town Data'!I182&gt;9,'Town Data'!H182,"*")</f>
        <v>60737267.420000002</v>
      </c>
      <c r="G186" s="41">
        <f>IF('Town Data'!K182&gt;9,'Town Data'!J182,"*")</f>
        <v>22388203.010000002</v>
      </c>
      <c r="H186" s="42">
        <f>IF('Town Data'!M182&gt;9,'Town Data'!L182,"*")</f>
        <v>449584.16666666733</v>
      </c>
      <c r="I186" s="19">
        <f t="shared" si="6"/>
        <v>0.49343344626879482</v>
      </c>
      <c r="J186" s="19">
        <f t="shared" si="7"/>
        <v>0.55766397126305134</v>
      </c>
      <c r="K186" s="19">
        <f t="shared" si="8"/>
        <v>-0.18500725670573565</v>
      </c>
    </row>
    <row r="187" spans="2:11" x14ac:dyDescent="0.3">
      <c r="B187" s="24" t="str">
        <f>'Town Data'!A183</f>
        <v>WASHINGTON</v>
      </c>
      <c r="C187" s="40">
        <f>IF('Town Data'!C183&gt;9,'Town Data'!B183,"*")</f>
        <v>1431973.45</v>
      </c>
      <c r="D187" s="41">
        <f>IF('Town Data'!E183&gt;9,'Town Data'!D183,"*")</f>
        <v>1060839.93</v>
      </c>
      <c r="E187" s="42" t="str">
        <f>IF('Town Data'!G183&gt;9,'Town Data'!F183,"*")</f>
        <v>*</v>
      </c>
      <c r="F187" s="41">
        <f>IF('Town Data'!I183&gt;9,'Town Data'!H183,"*")</f>
        <v>1493893.88</v>
      </c>
      <c r="G187" s="41">
        <f>IF('Town Data'!K183&gt;9,'Town Data'!J183,"*")</f>
        <v>1095231.52</v>
      </c>
      <c r="H187" s="42" t="str">
        <f>IF('Town Data'!M183&gt;9,'Town Data'!L183,"*")</f>
        <v>*</v>
      </c>
      <c r="I187" s="19">
        <f t="shared" si="6"/>
        <v>-4.1449015106749039E-2</v>
      </c>
      <c r="J187" s="19">
        <f t="shared" si="7"/>
        <v>-3.1401205472976236E-2</v>
      </c>
      <c r="K187" s="19" t="str">
        <f t="shared" si="8"/>
        <v/>
      </c>
    </row>
    <row r="188" spans="2:11" x14ac:dyDescent="0.3">
      <c r="B188" s="24" t="str">
        <f>'Town Data'!A184</f>
        <v>WATERBURY</v>
      </c>
      <c r="C188" s="40">
        <f>IF('Town Data'!C184&gt;9,'Town Data'!B184,"*")</f>
        <v>153801914.97</v>
      </c>
      <c r="D188" s="41">
        <f>IF('Town Data'!E184&gt;9,'Town Data'!D184,"*")</f>
        <v>47827872.380000003</v>
      </c>
      <c r="E188" s="42">
        <f>IF('Town Data'!G184&gt;9,'Town Data'!F184,"*")</f>
        <v>6107537.1666666698</v>
      </c>
      <c r="F188" s="41">
        <f>IF('Town Data'!I184&gt;9,'Town Data'!H184,"*")</f>
        <v>152742442.96000001</v>
      </c>
      <c r="G188" s="41">
        <f>IF('Town Data'!K184&gt;9,'Town Data'!J184,"*")</f>
        <v>41600724.75</v>
      </c>
      <c r="H188" s="42">
        <f>IF('Town Data'!M184&gt;9,'Town Data'!L184,"*")</f>
        <v>5245632.333333333</v>
      </c>
      <c r="I188" s="19">
        <f t="shared" si="6"/>
        <v>6.9363301350197967E-3</v>
      </c>
      <c r="J188" s="19">
        <f t="shared" si="7"/>
        <v>0.14968844094476991</v>
      </c>
      <c r="K188" s="19">
        <f t="shared" si="8"/>
        <v>0.16430904389855322</v>
      </c>
    </row>
    <row r="189" spans="2:11" x14ac:dyDescent="0.3">
      <c r="B189" s="24" t="str">
        <f>'Town Data'!A185</f>
        <v>WATERFORD</v>
      </c>
      <c r="C189" s="40">
        <f>IF('Town Data'!C185&gt;9,'Town Data'!B185,"*")</f>
        <v>19321455.210000001</v>
      </c>
      <c r="D189" s="41">
        <f>IF('Town Data'!E185&gt;9,'Town Data'!D185,"*")</f>
        <v>3073282.11</v>
      </c>
      <c r="E189" s="42" t="str">
        <f>IF('Town Data'!G185&gt;9,'Town Data'!F185,"*")</f>
        <v>*</v>
      </c>
      <c r="F189" s="41">
        <f>IF('Town Data'!I185&gt;9,'Town Data'!H185,"*")</f>
        <v>14297161.07</v>
      </c>
      <c r="G189" s="41">
        <f>IF('Town Data'!K185&gt;9,'Town Data'!J185,"*")</f>
        <v>2402594.56</v>
      </c>
      <c r="H189" s="42" t="str">
        <f>IF('Town Data'!M185&gt;9,'Town Data'!L185,"*")</f>
        <v>*</v>
      </c>
      <c r="I189" s="19">
        <f t="shared" si="6"/>
        <v>0.35141900657065206</v>
      </c>
      <c r="J189" s="19">
        <f t="shared" si="7"/>
        <v>0.27915136459811174</v>
      </c>
      <c r="K189" s="19" t="str">
        <f t="shared" si="8"/>
        <v/>
      </c>
    </row>
    <row r="190" spans="2:11" x14ac:dyDescent="0.3">
      <c r="B190" s="24" t="str">
        <f>'Town Data'!A186</f>
        <v>WATERVILLE</v>
      </c>
      <c r="C190" s="40">
        <f>IF('Town Data'!C186&gt;9,'Town Data'!B186,"*")</f>
        <v>1353607.01</v>
      </c>
      <c r="D190" s="41">
        <f>IF('Town Data'!E186&gt;9,'Town Data'!D186,"*")</f>
        <v>309295.7</v>
      </c>
      <c r="E190" s="42" t="str">
        <f>IF('Town Data'!G186&gt;9,'Town Data'!F186,"*")</f>
        <v>*</v>
      </c>
      <c r="F190" s="41">
        <f>IF('Town Data'!I186&gt;9,'Town Data'!H186,"*")</f>
        <v>1364781.94</v>
      </c>
      <c r="G190" s="41">
        <f>IF('Town Data'!K186&gt;9,'Town Data'!J186,"*")</f>
        <v>319996.87</v>
      </c>
      <c r="H190" s="42" t="str">
        <f>IF('Town Data'!M186&gt;9,'Town Data'!L186,"*")</f>
        <v>*</v>
      </c>
      <c r="I190" s="19">
        <f t="shared" si="6"/>
        <v>-8.1880699564356313E-3</v>
      </c>
      <c r="J190" s="19">
        <f t="shared" si="7"/>
        <v>-3.3441483349508964E-2</v>
      </c>
      <c r="K190" s="19" t="str">
        <f t="shared" si="8"/>
        <v/>
      </c>
    </row>
    <row r="191" spans="2:11" x14ac:dyDescent="0.3">
      <c r="B191" s="24" t="str">
        <f>'Town Data'!A187</f>
        <v>WEATHERSFIELD</v>
      </c>
      <c r="C191" s="40">
        <f>IF('Town Data'!C187&gt;9,'Town Data'!B187,"*")</f>
        <v>24621721.579999998</v>
      </c>
      <c r="D191" s="41">
        <f>IF('Town Data'!E187&gt;9,'Town Data'!D187,"*")</f>
        <v>4875208.3</v>
      </c>
      <c r="E191" s="42">
        <f>IF('Town Data'!G187&gt;9,'Town Data'!F187,"*")</f>
        <v>578614.49999999942</v>
      </c>
      <c r="F191" s="41">
        <f>IF('Town Data'!I187&gt;9,'Town Data'!H187,"*")</f>
        <v>21507747.289999999</v>
      </c>
      <c r="G191" s="41">
        <f>IF('Town Data'!K187&gt;9,'Town Data'!J187,"*")</f>
        <v>4493657.7699999996</v>
      </c>
      <c r="H191" s="42">
        <f>IF('Town Data'!M187&gt;9,'Town Data'!L187,"*")</f>
        <v>582024.33333333291</v>
      </c>
      <c r="I191" s="19">
        <f t="shared" si="6"/>
        <v>0.14478384221335155</v>
      </c>
      <c r="J191" s="19">
        <f t="shared" si="7"/>
        <v>8.4908675633302691E-2</v>
      </c>
      <c r="K191" s="19">
        <f t="shared" si="8"/>
        <v>-5.8585752142095281E-3</v>
      </c>
    </row>
    <row r="192" spans="2:11" x14ac:dyDescent="0.3">
      <c r="B192" s="24" t="str">
        <f>'Town Data'!A188</f>
        <v>WELLS</v>
      </c>
      <c r="C192" s="40">
        <f>IF('Town Data'!C188&gt;9,'Town Data'!B188,"*")</f>
        <v>3471195.47</v>
      </c>
      <c r="D192" s="41">
        <f>IF('Town Data'!E188&gt;9,'Town Data'!D188,"*")</f>
        <v>666746.65</v>
      </c>
      <c r="E192" s="42" t="str">
        <f>IF('Town Data'!G188&gt;9,'Town Data'!F188,"*")</f>
        <v>*</v>
      </c>
      <c r="F192" s="41">
        <f>IF('Town Data'!I188&gt;9,'Town Data'!H188,"*")</f>
        <v>3141509.7</v>
      </c>
      <c r="G192" s="41">
        <f>IF('Town Data'!K188&gt;9,'Town Data'!J188,"*")</f>
        <v>589189.18999999994</v>
      </c>
      <c r="H192" s="42" t="str">
        <f>IF('Town Data'!M188&gt;9,'Town Data'!L188,"*")</f>
        <v>*</v>
      </c>
      <c r="I192" s="19">
        <f t="shared" si="6"/>
        <v>0.10494501099264471</v>
      </c>
      <c r="J192" s="19">
        <f t="shared" si="7"/>
        <v>0.13163422091976956</v>
      </c>
      <c r="K192" s="19" t="str">
        <f t="shared" si="8"/>
        <v/>
      </c>
    </row>
    <row r="193" spans="2:11" x14ac:dyDescent="0.3">
      <c r="B193" s="24" t="str">
        <f>'Town Data'!A189</f>
        <v>WEST RUTLAND</v>
      </c>
      <c r="C193" s="40">
        <f>IF('Town Data'!C189&gt;9,'Town Data'!B189,"*")</f>
        <v>70704237.019999996</v>
      </c>
      <c r="D193" s="41">
        <f>IF('Town Data'!E189&gt;9,'Town Data'!D189,"*")</f>
        <v>13387618.1</v>
      </c>
      <c r="E193" s="42">
        <f>IF('Town Data'!G189&gt;9,'Town Data'!F189,"*")</f>
        <v>166500.99999999991</v>
      </c>
      <c r="F193" s="41">
        <f>IF('Town Data'!I189&gt;9,'Town Data'!H189,"*")</f>
        <v>78005874.680000007</v>
      </c>
      <c r="G193" s="41">
        <f>IF('Town Data'!K189&gt;9,'Town Data'!J189,"*")</f>
        <v>12481403.1</v>
      </c>
      <c r="H193" s="42">
        <f>IF('Town Data'!M189&gt;9,'Town Data'!L189,"*")</f>
        <v>204968.5</v>
      </c>
      <c r="I193" s="19">
        <f t="shared" si="6"/>
        <v>-9.360368933690176E-2</v>
      </c>
      <c r="J193" s="19">
        <f t="shared" si="7"/>
        <v>7.2605218559121776E-2</v>
      </c>
      <c r="K193" s="19">
        <f t="shared" si="8"/>
        <v>-0.18767517935682843</v>
      </c>
    </row>
    <row r="194" spans="2:11" x14ac:dyDescent="0.3">
      <c r="B194" s="24" t="str">
        <f>'Town Data'!A190</f>
        <v>WEST WINDSOR</v>
      </c>
      <c r="C194" s="40">
        <f>IF('Town Data'!C190&gt;9,'Town Data'!B190,"*")</f>
        <v>3409943.02</v>
      </c>
      <c r="D194" s="41">
        <f>IF('Town Data'!E190&gt;9,'Town Data'!D190,"*")</f>
        <v>662357.23</v>
      </c>
      <c r="E194" s="42" t="str">
        <f>IF('Town Data'!G190&gt;9,'Town Data'!F190,"*")</f>
        <v>*</v>
      </c>
      <c r="F194" s="41">
        <f>IF('Town Data'!I190&gt;9,'Town Data'!H190,"*")</f>
        <v>3482873.25</v>
      </c>
      <c r="G194" s="41">
        <f>IF('Town Data'!K190&gt;9,'Town Data'!J190,"*")</f>
        <v>629354.82999999996</v>
      </c>
      <c r="H194" s="42" t="str">
        <f>IF('Town Data'!M190&gt;9,'Town Data'!L190,"*")</f>
        <v>*</v>
      </c>
      <c r="I194" s="19">
        <f t="shared" si="6"/>
        <v>-2.0939673874149734E-2</v>
      </c>
      <c r="J194" s="19">
        <f t="shared" si="7"/>
        <v>5.2438463052710702E-2</v>
      </c>
      <c r="K194" s="19" t="str">
        <f t="shared" si="8"/>
        <v/>
      </c>
    </row>
    <row r="195" spans="2:11" x14ac:dyDescent="0.3">
      <c r="B195" s="24" t="str">
        <f>'Town Data'!A191</f>
        <v>WESTFIELD</v>
      </c>
      <c r="C195" s="40">
        <f>IF('Town Data'!C191&gt;9,'Town Data'!B191,"*")</f>
        <v>22457611.600000001</v>
      </c>
      <c r="D195" s="41">
        <f>IF('Town Data'!E191&gt;9,'Town Data'!D191,"*")</f>
        <v>1226383.72</v>
      </c>
      <c r="E195" s="42" t="str">
        <f>IF('Town Data'!G191&gt;9,'Town Data'!F191,"*")</f>
        <v>*</v>
      </c>
      <c r="F195" s="41">
        <f>IF('Town Data'!I191&gt;9,'Town Data'!H191,"*")</f>
        <v>19607265.48</v>
      </c>
      <c r="G195" s="41">
        <f>IF('Town Data'!K191&gt;9,'Town Data'!J191,"*")</f>
        <v>1298705.24</v>
      </c>
      <c r="H195" s="42" t="str">
        <f>IF('Town Data'!M191&gt;9,'Town Data'!L191,"*")</f>
        <v>*</v>
      </c>
      <c r="I195" s="19">
        <f t="shared" si="6"/>
        <v>0.14537193485279423</v>
      </c>
      <c r="J195" s="19">
        <f t="shared" si="7"/>
        <v>-5.5687401399874249E-2</v>
      </c>
      <c r="K195" s="19" t="str">
        <f t="shared" si="8"/>
        <v/>
      </c>
    </row>
    <row r="196" spans="2:11" x14ac:dyDescent="0.3">
      <c r="B196" s="24" t="str">
        <f>'Town Data'!A192</f>
        <v>WESTFORD</v>
      </c>
      <c r="C196" s="40">
        <f>IF('Town Data'!C192&gt;9,'Town Data'!B192,"*")</f>
        <v>19942196.489999998</v>
      </c>
      <c r="D196" s="41">
        <f>IF('Town Data'!E192&gt;9,'Town Data'!D192,"*")</f>
        <v>938978.94</v>
      </c>
      <c r="E196" s="42" t="str">
        <f>IF('Town Data'!G192&gt;9,'Town Data'!F192,"*")</f>
        <v>*</v>
      </c>
      <c r="F196" s="41">
        <f>IF('Town Data'!I192&gt;9,'Town Data'!H192,"*")</f>
        <v>20377917.280000001</v>
      </c>
      <c r="G196" s="41">
        <f>IF('Town Data'!K192&gt;9,'Town Data'!J192,"*")</f>
        <v>884382.58</v>
      </c>
      <c r="H196" s="42" t="str">
        <f>IF('Town Data'!M192&gt;9,'Town Data'!L192,"*")</f>
        <v>*</v>
      </c>
      <c r="I196" s="19">
        <f t="shared" si="6"/>
        <v>-2.1382007985067394E-2</v>
      </c>
      <c r="J196" s="19">
        <f t="shared" si="7"/>
        <v>6.1733870877465707E-2</v>
      </c>
      <c r="K196" s="19" t="str">
        <f t="shared" si="8"/>
        <v/>
      </c>
    </row>
    <row r="197" spans="2:11" x14ac:dyDescent="0.3">
      <c r="B197" s="24" t="str">
        <f>'Town Data'!A193</f>
        <v>WESTMINSTER</v>
      </c>
      <c r="C197" s="40">
        <f>IF('Town Data'!C193&gt;9,'Town Data'!B193,"*")</f>
        <v>139665024.06</v>
      </c>
      <c r="D197" s="41">
        <f>IF('Town Data'!E193&gt;9,'Town Data'!D193,"*")</f>
        <v>9358804.2699999996</v>
      </c>
      <c r="E197" s="42">
        <f>IF('Town Data'!G193&gt;9,'Town Data'!F193,"*")</f>
        <v>369628.83333333308</v>
      </c>
      <c r="F197" s="41">
        <f>IF('Town Data'!I193&gt;9,'Town Data'!H193,"*")</f>
        <v>120329259.23</v>
      </c>
      <c r="G197" s="41">
        <f>IF('Town Data'!K193&gt;9,'Town Data'!J193,"*")</f>
        <v>8063519.7599999998</v>
      </c>
      <c r="H197" s="42">
        <f>IF('Town Data'!M193&gt;9,'Town Data'!L193,"*")</f>
        <v>454363.66666666704</v>
      </c>
      <c r="I197" s="19">
        <f t="shared" si="6"/>
        <v>0.16069046675539811</v>
      </c>
      <c r="J197" s="19">
        <f t="shared" si="7"/>
        <v>0.16063512567122423</v>
      </c>
      <c r="K197" s="19">
        <f t="shared" si="8"/>
        <v>-0.18649121738754174</v>
      </c>
    </row>
    <row r="198" spans="2:11" x14ac:dyDescent="0.3">
      <c r="B198" s="24" t="str">
        <f>'Town Data'!A194</f>
        <v>WESTON</v>
      </c>
      <c r="C198" s="40">
        <f>IF('Town Data'!C194&gt;9,'Town Data'!B194,"*")</f>
        <v>9685739.8800000008</v>
      </c>
      <c r="D198" s="41">
        <f>IF('Town Data'!E194&gt;9,'Town Data'!D194,"*")</f>
        <v>4126984.74</v>
      </c>
      <c r="E198" s="42" t="str">
        <f>IF('Town Data'!G194&gt;9,'Town Data'!F194,"*")</f>
        <v>*</v>
      </c>
      <c r="F198" s="41">
        <f>IF('Town Data'!I194&gt;9,'Town Data'!H194,"*")</f>
        <v>6630576.7599999998</v>
      </c>
      <c r="G198" s="41">
        <f>IF('Town Data'!K194&gt;9,'Town Data'!J194,"*")</f>
        <v>3023748.35</v>
      </c>
      <c r="H198" s="42" t="str">
        <f>IF('Town Data'!M194&gt;9,'Town Data'!L194,"*")</f>
        <v>*</v>
      </c>
      <c r="I198" s="19">
        <f t="shared" ref="I198:I261" si="9">IFERROR((C198-F198)/F198,"")</f>
        <v>0.46076883363009302</v>
      </c>
      <c r="J198" s="19">
        <f t="shared" ref="J198:J261" si="10">IFERROR((D198-G198)/G198,"")</f>
        <v>0.36485721108371999</v>
      </c>
      <c r="K198" s="19" t="str">
        <f t="shared" ref="K198:K261" si="11">IFERROR((E198-H198)/H198,"")</f>
        <v/>
      </c>
    </row>
    <row r="199" spans="2:11" x14ac:dyDescent="0.3">
      <c r="B199" s="24" t="str">
        <f>'Town Data'!A195</f>
        <v>WEYBRIDGE</v>
      </c>
      <c r="C199" s="40">
        <f>IF('Town Data'!C195&gt;9,'Town Data'!B195,"*")</f>
        <v>1836369.83</v>
      </c>
      <c r="D199" s="41">
        <f>IF('Town Data'!E195&gt;9,'Town Data'!D195,"*")</f>
        <v>878975.95</v>
      </c>
      <c r="E199" s="42" t="str">
        <f>IF('Town Data'!G195&gt;9,'Town Data'!F195,"*")</f>
        <v>*</v>
      </c>
      <c r="F199" s="41">
        <f>IF('Town Data'!I195&gt;9,'Town Data'!H195,"*")</f>
        <v>1441649.59</v>
      </c>
      <c r="G199" s="41">
        <f>IF('Town Data'!K195&gt;9,'Town Data'!J195,"*")</f>
        <v>393942.01</v>
      </c>
      <c r="H199" s="42" t="str">
        <f>IF('Town Data'!M195&gt;9,'Town Data'!L195,"*")</f>
        <v>*</v>
      </c>
      <c r="I199" s="19">
        <f t="shared" si="9"/>
        <v>0.27379762928382617</v>
      </c>
      <c r="J199" s="19">
        <f t="shared" si="10"/>
        <v>1.2312318252120407</v>
      </c>
      <c r="K199" s="19" t="str">
        <f t="shared" si="11"/>
        <v/>
      </c>
    </row>
    <row r="200" spans="2:11" x14ac:dyDescent="0.3">
      <c r="B200" s="24" t="str">
        <f>'Town Data'!A196</f>
        <v>WHEELOCK</v>
      </c>
      <c r="C200" s="40">
        <f>IF('Town Data'!C196&gt;9,'Town Data'!B196,"*")</f>
        <v>1714456.01</v>
      </c>
      <c r="D200" s="41">
        <f>IF('Town Data'!E196&gt;9,'Town Data'!D196,"*")</f>
        <v>525471.02</v>
      </c>
      <c r="E200" s="42" t="str">
        <f>IF('Town Data'!G196&gt;9,'Town Data'!F196,"*")</f>
        <v>*</v>
      </c>
      <c r="F200" s="41">
        <f>IF('Town Data'!I196&gt;9,'Town Data'!H196,"*")</f>
        <v>1630958.17</v>
      </c>
      <c r="G200" s="41">
        <f>IF('Town Data'!K196&gt;9,'Town Data'!J196,"*")</f>
        <v>585546.26</v>
      </c>
      <c r="H200" s="42" t="str">
        <f>IF('Town Data'!M196&gt;9,'Town Data'!L196,"*")</f>
        <v>*</v>
      </c>
      <c r="I200" s="19">
        <f t="shared" si="9"/>
        <v>5.1195574194278747E-2</v>
      </c>
      <c r="J200" s="19">
        <f t="shared" si="10"/>
        <v>-0.10259691522920834</v>
      </c>
      <c r="K200" s="19" t="str">
        <f t="shared" si="11"/>
        <v/>
      </c>
    </row>
    <row r="201" spans="2:11" x14ac:dyDescent="0.3">
      <c r="B201" s="24" t="str">
        <f>'Town Data'!A197</f>
        <v>WHITING</v>
      </c>
      <c r="C201" s="40">
        <f>IF('Town Data'!C197&gt;9,'Town Data'!B197,"*")</f>
        <v>6199761.8399999999</v>
      </c>
      <c r="D201" s="41">
        <f>IF('Town Data'!E197&gt;9,'Town Data'!D197,"*")</f>
        <v>1101170.3500000001</v>
      </c>
      <c r="E201" s="42" t="str">
        <f>IF('Town Data'!G197&gt;9,'Town Data'!F197,"*")</f>
        <v>*</v>
      </c>
      <c r="F201" s="41">
        <f>IF('Town Data'!I197&gt;9,'Town Data'!H197,"*")</f>
        <v>4950236.82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>
        <f t="shared" si="9"/>
        <v>0.25241722071793721</v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 t="str">
        <f>'Town Data'!A198</f>
        <v>WHITINGHAM</v>
      </c>
      <c r="C202" s="40">
        <f>IF('Town Data'!C198&gt;9,'Town Data'!B198,"*")</f>
        <v>6149614.6900000004</v>
      </c>
      <c r="D202" s="41">
        <f>IF('Town Data'!E198&gt;9,'Town Data'!D198,"*")</f>
        <v>1231760.31</v>
      </c>
      <c r="E202" s="42" t="str">
        <f>IF('Town Data'!G198&gt;9,'Town Data'!F198,"*")</f>
        <v>*</v>
      </c>
      <c r="F202" s="41">
        <f>IF('Town Data'!I198&gt;9,'Town Data'!H198,"*")</f>
        <v>7120391.5</v>
      </c>
      <c r="G202" s="41">
        <f>IF('Town Data'!K198&gt;9,'Town Data'!J198,"*")</f>
        <v>1421120.58</v>
      </c>
      <c r="H202" s="42" t="str">
        <f>IF('Town Data'!M198&gt;9,'Town Data'!L198,"*")</f>
        <v>*</v>
      </c>
      <c r="I202" s="19">
        <f t="shared" si="9"/>
        <v>-0.13633756093327165</v>
      </c>
      <c r="J202" s="19">
        <f t="shared" si="10"/>
        <v>-0.13324715204673204</v>
      </c>
      <c r="K202" s="19" t="str">
        <f t="shared" si="11"/>
        <v/>
      </c>
    </row>
    <row r="203" spans="2:11" x14ac:dyDescent="0.3">
      <c r="B203" s="24" t="str">
        <f>'Town Data'!A199</f>
        <v>WILLIAMSTOWN</v>
      </c>
      <c r="C203" s="40">
        <f>IF('Town Data'!C199&gt;9,'Town Data'!B199,"*")</f>
        <v>31282034.460000001</v>
      </c>
      <c r="D203" s="41">
        <f>IF('Town Data'!E199&gt;9,'Town Data'!D199,"*")</f>
        <v>6001500.1399999997</v>
      </c>
      <c r="E203" s="42" t="str">
        <f>IF('Town Data'!G199&gt;9,'Town Data'!F199,"*")</f>
        <v>*</v>
      </c>
      <c r="F203" s="41">
        <f>IF('Town Data'!I199&gt;9,'Town Data'!H199,"*")</f>
        <v>26313220.850000001</v>
      </c>
      <c r="G203" s="41">
        <f>IF('Town Data'!K199&gt;9,'Town Data'!J199,"*")</f>
        <v>5589366.9800000004</v>
      </c>
      <c r="H203" s="42" t="str">
        <f>IF('Town Data'!M199&gt;9,'Town Data'!L199,"*")</f>
        <v>*</v>
      </c>
      <c r="I203" s="19">
        <f t="shared" si="9"/>
        <v>0.1888333487688566</v>
      </c>
      <c r="J203" s="19">
        <f t="shared" si="10"/>
        <v>7.3735212140248335E-2</v>
      </c>
      <c r="K203" s="19" t="str">
        <f t="shared" si="11"/>
        <v/>
      </c>
    </row>
    <row r="204" spans="2:11" x14ac:dyDescent="0.3">
      <c r="B204" s="24" t="str">
        <f>'Town Data'!A200</f>
        <v>WILLISTON</v>
      </c>
      <c r="C204" s="40">
        <f>IF('Town Data'!C200&gt;9,'Town Data'!B200,"*")</f>
        <v>1224013889.6199999</v>
      </c>
      <c r="D204" s="41">
        <f>IF('Town Data'!E200&gt;9,'Town Data'!D200,"*")</f>
        <v>463659669.37</v>
      </c>
      <c r="E204" s="42">
        <f>IF('Town Data'!G200&gt;9,'Town Data'!F200,"*")</f>
        <v>23430662.166666675</v>
      </c>
      <c r="F204" s="41">
        <f>IF('Town Data'!I200&gt;9,'Town Data'!H200,"*")</f>
        <v>1128962999.8599999</v>
      </c>
      <c r="G204" s="41">
        <f>IF('Town Data'!K200&gt;9,'Town Data'!J200,"*")</f>
        <v>451750154.75</v>
      </c>
      <c r="H204" s="42">
        <f>IF('Town Data'!M200&gt;9,'Town Data'!L200,"*")</f>
        <v>23075057.666666675</v>
      </c>
      <c r="I204" s="19">
        <f t="shared" si="9"/>
        <v>8.4193095585760588E-2</v>
      </c>
      <c r="J204" s="19">
        <f t="shared" si="10"/>
        <v>2.636305598299301E-2</v>
      </c>
      <c r="K204" s="19">
        <f t="shared" si="11"/>
        <v>1.5410774054692497E-2</v>
      </c>
    </row>
    <row r="205" spans="2:11" x14ac:dyDescent="0.3">
      <c r="B205" s="24" t="str">
        <f>'Town Data'!A201</f>
        <v>WILMINGTON</v>
      </c>
      <c r="C205" s="40">
        <f>IF('Town Data'!C201&gt;9,'Town Data'!B201,"*")</f>
        <v>91250085.049999997</v>
      </c>
      <c r="D205" s="41">
        <f>IF('Town Data'!E201&gt;9,'Town Data'!D201,"*")</f>
        <v>44421276.170000002</v>
      </c>
      <c r="E205" s="42">
        <f>IF('Town Data'!G201&gt;9,'Town Data'!F201,"*")</f>
        <v>214608.5</v>
      </c>
      <c r="F205" s="41">
        <f>IF('Town Data'!I201&gt;9,'Town Data'!H201,"*")</f>
        <v>76195298.879999995</v>
      </c>
      <c r="G205" s="41">
        <f>IF('Town Data'!K201&gt;9,'Town Data'!J201,"*")</f>
        <v>39460186.049999997</v>
      </c>
      <c r="H205" s="42">
        <f>IF('Town Data'!M201&gt;9,'Town Data'!L201,"*")</f>
        <v>197625.33333333323</v>
      </c>
      <c r="I205" s="19">
        <f t="shared" si="9"/>
        <v>0.19758156200305468</v>
      </c>
      <c r="J205" s="19">
        <f t="shared" si="10"/>
        <v>0.12572394143590221</v>
      </c>
      <c r="K205" s="19">
        <f t="shared" si="11"/>
        <v>8.5936182270829567E-2</v>
      </c>
    </row>
    <row r="206" spans="2:11" x14ac:dyDescent="0.3">
      <c r="B206" s="24" t="str">
        <f>'Town Data'!A202</f>
        <v>WINDSOR</v>
      </c>
      <c r="C206" s="40">
        <f>IF('Town Data'!C202&gt;9,'Town Data'!B202,"*")</f>
        <v>42911241.670000002</v>
      </c>
      <c r="D206" s="41">
        <f>IF('Town Data'!E202&gt;9,'Town Data'!D202,"*")</f>
        <v>12764379.779999999</v>
      </c>
      <c r="E206" s="42">
        <f>IF('Town Data'!G202&gt;9,'Town Data'!F202,"*")</f>
        <v>316672.83333333326</v>
      </c>
      <c r="F206" s="41">
        <f>IF('Town Data'!I202&gt;9,'Town Data'!H202,"*")</f>
        <v>42712649.009999998</v>
      </c>
      <c r="G206" s="41">
        <f>IF('Town Data'!K202&gt;9,'Town Data'!J202,"*")</f>
        <v>13078092.83</v>
      </c>
      <c r="H206" s="42">
        <f>IF('Town Data'!M202&gt;9,'Town Data'!L202,"*")</f>
        <v>420908.16666666657</v>
      </c>
      <c r="I206" s="19">
        <f t="shared" si="9"/>
        <v>4.6495046456497893E-3</v>
      </c>
      <c r="J206" s="19">
        <f t="shared" si="10"/>
        <v>-2.3987675732073905E-2</v>
      </c>
      <c r="K206" s="19">
        <f t="shared" si="11"/>
        <v>-0.24764388431522474</v>
      </c>
    </row>
    <row r="207" spans="2:11" x14ac:dyDescent="0.3">
      <c r="B207" s="24" t="str">
        <f>'Town Data'!A203</f>
        <v>WINHALL</v>
      </c>
      <c r="C207" s="40">
        <f>IF('Town Data'!C203&gt;9,'Town Data'!B203,"*")</f>
        <v>17741711.109999999</v>
      </c>
      <c r="D207" s="41">
        <f>IF('Town Data'!E203&gt;9,'Town Data'!D203,"*")</f>
        <v>7565581.8300000001</v>
      </c>
      <c r="E207" s="42" t="str">
        <f>IF('Town Data'!G203&gt;9,'Town Data'!F203,"*")</f>
        <v>*</v>
      </c>
      <c r="F207" s="41">
        <f>IF('Town Data'!I203&gt;9,'Town Data'!H203,"*")</f>
        <v>13124745.449999999</v>
      </c>
      <c r="G207" s="41">
        <f>IF('Town Data'!K203&gt;9,'Town Data'!J203,"*")</f>
        <v>8189626.3300000001</v>
      </c>
      <c r="H207" s="42" t="str">
        <f>IF('Town Data'!M203&gt;9,'Town Data'!L203,"*")</f>
        <v>*</v>
      </c>
      <c r="I207" s="19">
        <f t="shared" si="9"/>
        <v>0.3517756346276415</v>
      </c>
      <c r="J207" s="19">
        <f t="shared" si="10"/>
        <v>-7.6199386254537455E-2</v>
      </c>
      <c r="K207" s="19" t="str">
        <f t="shared" si="11"/>
        <v/>
      </c>
    </row>
    <row r="208" spans="2:11" x14ac:dyDescent="0.3">
      <c r="B208" s="24" t="str">
        <f>'Town Data'!A204</f>
        <v>WINOOSKI</v>
      </c>
      <c r="C208" s="40">
        <f>IF('Town Data'!C204&gt;9,'Town Data'!B204,"*")</f>
        <v>184868341.24000001</v>
      </c>
      <c r="D208" s="41">
        <f>IF('Town Data'!E204&gt;9,'Town Data'!D204,"*")</f>
        <v>14541173.57</v>
      </c>
      <c r="E208" s="42">
        <f>IF('Town Data'!G204&gt;9,'Town Data'!F204,"*")</f>
        <v>2574095.4999999995</v>
      </c>
      <c r="F208" s="41">
        <f>IF('Town Data'!I204&gt;9,'Town Data'!H204,"*")</f>
        <v>150931592.37</v>
      </c>
      <c r="G208" s="41">
        <f>IF('Town Data'!K204&gt;9,'Town Data'!J204,"*")</f>
        <v>14940591.439999999</v>
      </c>
      <c r="H208" s="42">
        <f>IF('Town Data'!M204&gt;9,'Town Data'!L204,"*")</f>
        <v>2283462.3333333302</v>
      </c>
      <c r="I208" s="19">
        <f t="shared" si="9"/>
        <v>0.22484854454331896</v>
      </c>
      <c r="J208" s="19">
        <f t="shared" si="10"/>
        <v>-2.6733738861946899E-2</v>
      </c>
      <c r="K208" s="19">
        <f t="shared" si="11"/>
        <v>0.12727740783112093</v>
      </c>
    </row>
    <row r="209" spans="2:11" x14ac:dyDescent="0.3">
      <c r="B209" s="24" t="str">
        <f>'Town Data'!A205</f>
        <v>WOLCOTT</v>
      </c>
      <c r="C209" s="40">
        <f>IF('Town Data'!C205&gt;9,'Town Data'!B205,"*")</f>
        <v>9758731.1600000001</v>
      </c>
      <c r="D209" s="41">
        <f>IF('Town Data'!E205&gt;9,'Town Data'!D205,"*")</f>
        <v>4393490.3600000003</v>
      </c>
      <c r="E209" s="42" t="str">
        <f>IF('Town Data'!G205&gt;9,'Town Data'!F205,"*")</f>
        <v>*</v>
      </c>
      <c r="F209" s="41">
        <f>IF('Town Data'!I205&gt;9,'Town Data'!H205,"*")</f>
        <v>8449773.9499999993</v>
      </c>
      <c r="G209" s="41">
        <f>IF('Town Data'!K205&gt;9,'Town Data'!J205,"*")</f>
        <v>4023296.79</v>
      </c>
      <c r="H209" s="42" t="str">
        <f>IF('Town Data'!M205&gt;9,'Town Data'!L205,"*")</f>
        <v>*</v>
      </c>
      <c r="I209" s="19">
        <f t="shared" si="9"/>
        <v>0.15491032277851657</v>
      </c>
      <c r="J209" s="19">
        <f t="shared" si="10"/>
        <v>9.201249356500997E-2</v>
      </c>
      <c r="K209" s="19" t="str">
        <f t="shared" si="11"/>
        <v/>
      </c>
    </row>
    <row r="210" spans="2:11" x14ac:dyDescent="0.3">
      <c r="B210" s="24" t="str">
        <f>'Town Data'!A206</f>
        <v>WOODFORD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>
        <f>IF('Town Data'!I206&gt;9,'Town Data'!H206,"*")</f>
        <v>1160473.8999999999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 t="str">
        <f>'Town Data'!A207</f>
        <v>WOODSTOCK</v>
      </c>
      <c r="C211" s="40">
        <f>IF('Town Data'!C207&gt;9,'Town Data'!B207,"*")</f>
        <v>96409010.709999993</v>
      </c>
      <c r="D211" s="41">
        <f>IF('Town Data'!E207&gt;9,'Town Data'!D207,"*")</f>
        <v>28680987.329999998</v>
      </c>
      <c r="E211" s="42">
        <f>IF('Town Data'!G207&gt;9,'Town Data'!F207,"*")</f>
        <v>1859568.5</v>
      </c>
      <c r="F211" s="41">
        <f>IF('Town Data'!I207&gt;9,'Town Data'!H207,"*")</f>
        <v>81969410.310000002</v>
      </c>
      <c r="G211" s="41">
        <f>IF('Town Data'!K207&gt;9,'Town Data'!J207,"*")</f>
        <v>23490362.850000001</v>
      </c>
      <c r="H211" s="42">
        <f>IF('Town Data'!M207&gt;9,'Town Data'!L207,"*")</f>
        <v>1169293.8333333323</v>
      </c>
      <c r="I211" s="19">
        <f t="shared" si="9"/>
        <v>0.17615840281625653</v>
      </c>
      <c r="J211" s="19">
        <f t="shared" si="10"/>
        <v>0.2209682546474584</v>
      </c>
      <c r="K211" s="19">
        <f t="shared" si="11"/>
        <v>0.59033465070014612</v>
      </c>
    </row>
    <row r="212" spans="2:11" x14ac:dyDescent="0.3">
      <c r="B212" s="24" t="str">
        <f>'Town Data'!A208</f>
        <v>WORCESTER</v>
      </c>
      <c r="C212" s="40">
        <f>IF('Town Data'!C208&gt;9,'Town Data'!B208,"*")</f>
        <v>2828187.07</v>
      </c>
      <c r="D212" s="41">
        <f>IF('Town Data'!E208&gt;9,'Town Data'!D208,"*")</f>
        <v>1244517.57</v>
      </c>
      <c r="E212" s="42" t="str">
        <f>IF('Town Data'!G208&gt;9,'Town Data'!F208,"*")</f>
        <v>*</v>
      </c>
      <c r="F212" s="41">
        <f>IF('Town Data'!I208&gt;9,'Town Data'!H208,"*")</f>
        <v>2244803.4500000002</v>
      </c>
      <c r="G212" s="41">
        <f>IF('Town Data'!K208&gt;9,'Town Data'!J208,"*")</f>
        <v>1210196.55</v>
      </c>
      <c r="H212" s="42" t="str">
        <f>IF('Town Data'!M208&gt;9,'Town Data'!L208,"*")</f>
        <v>*</v>
      </c>
      <c r="I212" s="19">
        <f t="shared" si="9"/>
        <v>0.25988182617948113</v>
      </c>
      <c r="J212" s="19">
        <f t="shared" si="10"/>
        <v>2.8359872617386008E-2</v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11385176.43</v>
      </c>
      <c r="C2" s="30">
        <v>30</v>
      </c>
      <c r="D2" s="33">
        <v>2200259.13</v>
      </c>
      <c r="E2" s="30">
        <v>27</v>
      </c>
      <c r="F2" s="30">
        <v>0</v>
      </c>
      <c r="G2" s="30">
        <v>0</v>
      </c>
      <c r="H2" s="33">
        <v>9944595.7200000007</v>
      </c>
      <c r="I2" s="30">
        <v>29</v>
      </c>
      <c r="J2" s="33">
        <v>1875726.5</v>
      </c>
      <c r="K2" s="30">
        <v>26</v>
      </c>
      <c r="L2" s="30">
        <v>0</v>
      </c>
      <c r="M2" s="30">
        <v>0</v>
      </c>
    </row>
    <row r="3" spans="1:13" x14ac:dyDescent="0.3">
      <c r="A3" s="29" t="s">
        <v>53</v>
      </c>
      <c r="B3" s="33">
        <v>3008151.78</v>
      </c>
      <c r="C3" s="30">
        <v>12</v>
      </c>
      <c r="D3" s="33">
        <v>732877.94</v>
      </c>
      <c r="E3" s="30">
        <v>11</v>
      </c>
      <c r="F3" s="30">
        <v>0</v>
      </c>
      <c r="G3" s="30">
        <v>0</v>
      </c>
      <c r="H3" s="33">
        <v>1895637.02</v>
      </c>
      <c r="I3" s="30">
        <v>12</v>
      </c>
      <c r="J3" s="33">
        <v>541535.48</v>
      </c>
      <c r="K3" s="30">
        <v>11</v>
      </c>
      <c r="L3" s="30">
        <v>0</v>
      </c>
      <c r="M3" s="30">
        <v>0</v>
      </c>
    </row>
    <row r="4" spans="1:13" x14ac:dyDescent="0.3">
      <c r="A4" s="29" t="s">
        <v>54</v>
      </c>
      <c r="B4" s="33">
        <v>25416276.780000001</v>
      </c>
      <c r="C4" s="30">
        <v>49</v>
      </c>
      <c r="D4" s="33">
        <v>5196729.12</v>
      </c>
      <c r="E4" s="30">
        <v>41</v>
      </c>
      <c r="F4" s="33">
        <v>0</v>
      </c>
      <c r="G4" s="30">
        <v>0</v>
      </c>
      <c r="H4" s="33">
        <v>19404838.969999999</v>
      </c>
      <c r="I4" s="30">
        <v>44</v>
      </c>
      <c r="J4" s="33">
        <v>5236291.41</v>
      </c>
      <c r="K4" s="30">
        <v>35</v>
      </c>
      <c r="L4" s="33">
        <v>0</v>
      </c>
      <c r="M4" s="30">
        <v>0</v>
      </c>
    </row>
    <row r="5" spans="1:13" x14ac:dyDescent="0.3">
      <c r="A5" s="29" t="s">
        <v>55</v>
      </c>
      <c r="B5" s="33">
        <v>178507017.59999999</v>
      </c>
      <c r="C5" s="30">
        <v>68</v>
      </c>
      <c r="D5" s="33">
        <v>6802063.21</v>
      </c>
      <c r="E5" s="30">
        <v>57</v>
      </c>
      <c r="F5" s="30">
        <v>1164923.5000000033</v>
      </c>
      <c r="G5" s="30">
        <v>10</v>
      </c>
      <c r="H5" s="33">
        <v>164454700.61000001</v>
      </c>
      <c r="I5" s="30">
        <v>68</v>
      </c>
      <c r="J5" s="33">
        <v>6227945.9900000002</v>
      </c>
      <c r="K5" s="30">
        <v>53</v>
      </c>
      <c r="L5" s="30">
        <v>583087.33333333302</v>
      </c>
      <c r="M5" s="30">
        <v>11</v>
      </c>
    </row>
    <row r="6" spans="1:13" x14ac:dyDescent="0.3">
      <c r="A6" s="29" t="s">
        <v>56</v>
      </c>
      <c r="B6" s="33">
        <v>3835303.49</v>
      </c>
      <c r="C6" s="30">
        <v>11</v>
      </c>
      <c r="D6" s="33">
        <v>1541905.19</v>
      </c>
      <c r="E6" s="30">
        <v>10</v>
      </c>
      <c r="F6" s="33">
        <v>0</v>
      </c>
      <c r="G6" s="30">
        <v>0</v>
      </c>
      <c r="H6" s="33">
        <v>3174443.19</v>
      </c>
      <c r="I6" s="30">
        <v>13</v>
      </c>
      <c r="J6" s="33">
        <v>1368494.0800000001</v>
      </c>
      <c r="K6" s="30">
        <v>12</v>
      </c>
      <c r="L6" s="33">
        <v>0</v>
      </c>
      <c r="M6" s="30">
        <v>0</v>
      </c>
    </row>
    <row r="7" spans="1:13" x14ac:dyDescent="0.3">
      <c r="A7" s="29" t="s">
        <v>57</v>
      </c>
      <c r="B7" s="33">
        <v>2590904.71</v>
      </c>
      <c r="C7" s="30">
        <v>19</v>
      </c>
      <c r="D7" s="33">
        <v>580252.64</v>
      </c>
      <c r="E7" s="30">
        <v>16</v>
      </c>
      <c r="F7" s="33">
        <v>0</v>
      </c>
      <c r="G7" s="30">
        <v>0</v>
      </c>
      <c r="H7" s="33">
        <v>2817402.07</v>
      </c>
      <c r="I7" s="30">
        <v>19</v>
      </c>
      <c r="J7" s="33">
        <v>609145.04</v>
      </c>
      <c r="K7" s="30">
        <v>14</v>
      </c>
      <c r="L7" s="33">
        <v>0</v>
      </c>
      <c r="M7" s="30">
        <v>0</v>
      </c>
    </row>
    <row r="8" spans="1:13" x14ac:dyDescent="0.3">
      <c r="A8" s="29" t="s">
        <v>58</v>
      </c>
      <c r="B8" s="33">
        <v>38216002.869999997</v>
      </c>
      <c r="C8" s="30">
        <v>39</v>
      </c>
      <c r="D8" s="33">
        <v>1832511.6</v>
      </c>
      <c r="E8" s="30">
        <v>30</v>
      </c>
      <c r="F8" s="33">
        <v>0</v>
      </c>
      <c r="G8" s="30">
        <v>0</v>
      </c>
      <c r="H8" s="33">
        <v>32149970.25</v>
      </c>
      <c r="I8" s="30">
        <v>38</v>
      </c>
      <c r="J8" s="33">
        <v>1831059.25</v>
      </c>
      <c r="K8" s="30">
        <v>31</v>
      </c>
      <c r="L8" s="33">
        <v>0</v>
      </c>
      <c r="M8" s="30">
        <v>0</v>
      </c>
    </row>
    <row r="9" spans="1:13" x14ac:dyDescent="0.3">
      <c r="A9" s="29" t="s">
        <v>59</v>
      </c>
      <c r="B9" s="33">
        <v>542835064.44000006</v>
      </c>
      <c r="C9" s="30">
        <v>352</v>
      </c>
      <c r="D9" s="33">
        <v>139442240.56</v>
      </c>
      <c r="E9" s="30">
        <v>293</v>
      </c>
      <c r="F9" s="30">
        <v>5064917.4999999981</v>
      </c>
      <c r="G9" s="30">
        <v>79</v>
      </c>
      <c r="H9" s="33">
        <v>563350375.53999996</v>
      </c>
      <c r="I9" s="30">
        <v>347</v>
      </c>
      <c r="J9" s="33">
        <v>143244700.94</v>
      </c>
      <c r="K9" s="30">
        <v>291</v>
      </c>
      <c r="L9" s="30">
        <v>4741244.666666667</v>
      </c>
      <c r="M9" s="30">
        <v>85</v>
      </c>
    </row>
    <row r="10" spans="1:13" x14ac:dyDescent="0.3">
      <c r="A10" s="29" t="s">
        <v>60</v>
      </c>
      <c r="B10" s="33">
        <v>143878523.81</v>
      </c>
      <c r="C10" s="30">
        <v>54</v>
      </c>
      <c r="D10" s="33">
        <v>14852633.689999999</v>
      </c>
      <c r="E10" s="30">
        <v>45</v>
      </c>
      <c r="F10" s="33">
        <v>961008.33333333302</v>
      </c>
      <c r="G10" s="30">
        <v>12</v>
      </c>
      <c r="H10" s="33">
        <v>119134092.45</v>
      </c>
      <c r="I10" s="30">
        <v>60</v>
      </c>
      <c r="J10" s="33">
        <v>13217856.83</v>
      </c>
      <c r="K10" s="30">
        <v>49</v>
      </c>
      <c r="L10" s="33">
        <v>663905.5</v>
      </c>
      <c r="M10" s="30">
        <v>12</v>
      </c>
    </row>
    <row r="11" spans="1:13" x14ac:dyDescent="0.3">
      <c r="A11" s="29" t="s">
        <v>61</v>
      </c>
      <c r="B11" s="33">
        <v>245858134.53</v>
      </c>
      <c r="C11" s="30">
        <v>88</v>
      </c>
      <c r="D11" s="33">
        <v>21099749.829999998</v>
      </c>
      <c r="E11" s="30">
        <v>75</v>
      </c>
      <c r="F11" s="30">
        <v>543811</v>
      </c>
      <c r="G11" s="30">
        <v>24</v>
      </c>
      <c r="H11" s="33">
        <v>210443672.78999999</v>
      </c>
      <c r="I11" s="30">
        <v>87</v>
      </c>
      <c r="J11" s="33">
        <v>20496074</v>
      </c>
      <c r="K11" s="30">
        <v>76</v>
      </c>
      <c r="L11" s="30">
        <v>613886.83333333302</v>
      </c>
      <c r="M11" s="30">
        <v>23</v>
      </c>
    </row>
    <row r="12" spans="1:13" x14ac:dyDescent="0.3">
      <c r="A12" s="29" t="s">
        <v>62</v>
      </c>
      <c r="B12" s="33">
        <v>586737732.55999994</v>
      </c>
      <c r="C12" s="30">
        <v>336</v>
      </c>
      <c r="D12" s="33">
        <v>172243769.12</v>
      </c>
      <c r="E12" s="30">
        <v>296</v>
      </c>
      <c r="F12" s="33">
        <v>2260539.9999999995</v>
      </c>
      <c r="G12" s="30">
        <v>69</v>
      </c>
      <c r="H12" s="33">
        <v>526562551.79000002</v>
      </c>
      <c r="I12" s="30">
        <v>357</v>
      </c>
      <c r="J12" s="33">
        <v>161803444.12</v>
      </c>
      <c r="K12" s="30">
        <v>306</v>
      </c>
      <c r="L12" s="33">
        <v>2067457.4999999998</v>
      </c>
      <c r="M12" s="30">
        <v>85</v>
      </c>
    </row>
    <row r="13" spans="1:13" x14ac:dyDescent="0.3">
      <c r="A13" s="29" t="s">
        <v>63</v>
      </c>
      <c r="B13" s="33">
        <v>10761737.050000001</v>
      </c>
      <c r="C13" s="30">
        <v>16</v>
      </c>
      <c r="D13" s="33">
        <v>1016892.71</v>
      </c>
      <c r="E13" s="30">
        <v>11</v>
      </c>
      <c r="F13" s="30">
        <v>0</v>
      </c>
      <c r="G13" s="30">
        <v>0</v>
      </c>
      <c r="H13" s="30">
        <v>7814023.5899999999</v>
      </c>
      <c r="I13" s="30">
        <v>17</v>
      </c>
      <c r="J13" s="30">
        <v>1149192.5900000001</v>
      </c>
      <c r="K13" s="30">
        <v>13</v>
      </c>
      <c r="L13" s="30">
        <v>0</v>
      </c>
      <c r="M13" s="30">
        <v>0</v>
      </c>
    </row>
    <row r="14" spans="1:13" x14ac:dyDescent="0.3">
      <c r="A14" s="29" t="s">
        <v>64</v>
      </c>
      <c r="B14" s="33">
        <v>213535112.97</v>
      </c>
      <c r="C14" s="30">
        <v>73</v>
      </c>
      <c r="D14" s="33">
        <v>70520740.25</v>
      </c>
      <c r="E14" s="30">
        <v>66</v>
      </c>
      <c r="F14" s="30">
        <v>1983716.333333336</v>
      </c>
      <c r="G14" s="30">
        <v>31</v>
      </c>
      <c r="H14" s="33">
        <v>196912204.74000001</v>
      </c>
      <c r="I14" s="30">
        <v>81</v>
      </c>
      <c r="J14" s="33">
        <v>69896122.549999997</v>
      </c>
      <c r="K14" s="30">
        <v>72</v>
      </c>
      <c r="L14" s="30">
        <v>1406631</v>
      </c>
      <c r="M14" s="30">
        <v>32</v>
      </c>
    </row>
    <row r="15" spans="1:13" x14ac:dyDescent="0.3">
      <c r="A15" s="29" t="s">
        <v>65</v>
      </c>
      <c r="B15" s="33">
        <v>56640931.729999997</v>
      </c>
      <c r="C15" s="30">
        <v>61</v>
      </c>
      <c r="D15" s="33">
        <v>7538957.8499999996</v>
      </c>
      <c r="E15" s="30">
        <v>51</v>
      </c>
      <c r="F15" s="30">
        <v>1127078.666666667</v>
      </c>
      <c r="G15" s="30">
        <v>17</v>
      </c>
      <c r="H15" s="33">
        <v>49526164.899999999</v>
      </c>
      <c r="I15" s="30">
        <v>63</v>
      </c>
      <c r="J15" s="33">
        <v>6352316.3200000003</v>
      </c>
      <c r="K15" s="30">
        <v>53</v>
      </c>
      <c r="L15" s="30">
        <v>1283959.333333333</v>
      </c>
      <c r="M15" s="30">
        <v>20</v>
      </c>
    </row>
    <row r="16" spans="1:13" x14ac:dyDescent="0.3">
      <c r="A16" s="29" t="s">
        <v>66</v>
      </c>
      <c r="B16" s="33">
        <v>9982669.8200000003</v>
      </c>
      <c r="C16" s="30">
        <v>11</v>
      </c>
      <c r="D16" s="33">
        <v>6893423.9299999997</v>
      </c>
      <c r="E16" s="30">
        <v>10</v>
      </c>
      <c r="F16" s="30">
        <v>0</v>
      </c>
      <c r="G16" s="30">
        <v>0</v>
      </c>
      <c r="H16" s="33">
        <v>10081337.449999999</v>
      </c>
      <c r="I16" s="30">
        <v>10</v>
      </c>
      <c r="J16" s="33">
        <v>6753258.9699999997</v>
      </c>
      <c r="K16" s="30">
        <v>10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109518015.22</v>
      </c>
      <c r="C17" s="30">
        <v>77</v>
      </c>
      <c r="D17" s="33">
        <v>22421583.68</v>
      </c>
      <c r="E17" s="30">
        <v>68</v>
      </c>
      <c r="F17" s="33">
        <v>1603816.9999999998</v>
      </c>
      <c r="G17" s="30">
        <v>24</v>
      </c>
      <c r="H17" s="33">
        <v>100038188.59</v>
      </c>
      <c r="I17" s="30">
        <v>74</v>
      </c>
      <c r="J17" s="33">
        <v>19597625.039999999</v>
      </c>
      <c r="K17" s="30">
        <v>61</v>
      </c>
      <c r="L17" s="33">
        <v>1061995.0000000002</v>
      </c>
      <c r="M17" s="30">
        <v>26</v>
      </c>
    </row>
    <row r="18" spans="1:13" x14ac:dyDescent="0.3">
      <c r="A18" s="29" t="s">
        <v>68</v>
      </c>
      <c r="B18" s="33">
        <v>872637.07</v>
      </c>
      <c r="C18" s="30">
        <v>14</v>
      </c>
      <c r="D18" s="33">
        <v>135163.84</v>
      </c>
      <c r="E18" s="30">
        <v>11</v>
      </c>
      <c r="F18" s="30">
        <v>0</v>
      </c>
      <c r="G18" s="30">
        <v>0</v>
      </c>
      <c r="H18" s="33">
        <v>424130.63</v>
      </c>
      <c r="I18" s="30">
        <v>14</v>
      </c>
      <c r="J18" s="33">
        <v>99803.82</v>
      </c>
      <c r="K18" s="30">
        <v>11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126254090.01000001</v>
      </c>
      <c r="C19" s="30">
        <v>125</v>
      </c>
      <c r="D19" s="33">
        <v>16249459.41</v>
      </c>
      <c r="E19" s="30">
        <v>106</v>
      </c>
      <c r="F19" s="30">
        <v>2244532.5000000005</v>
      </c>
      <c r="G19" s="30">
        <v>19</v>
      </c>
      <c r="H19" s="33">
        <v>107055409.95999999</v>
      </c>
      <c r="I19" s="30">
        <v>126</v>
      </c>
      <c r="J19" s="33">
        <v>15461937.73</v>
      </c>
      <c r="K19" s="30">
        <v>111</v>
      </c>
      <c r="L19" s="30">
        <v>1367885.666666666</v>
      </c>
      <c r="M19" s="30">
        <v>17</v>
      </c>
    </row>
    <row r="20" spans="1:13" x14ac:dyDescent="0.3">
      <c r="A20" s="29" t="s">
        <v>70</v>
      </c>
      <c r="B20" s="33">
        <v>616467545.09000003</v>
      </c>
      <c r="C20" s="30">
        <v>414</v>
      </c>
      <c r="D20" s="33">
        <v>102472230.08</v>
      </c>
      <c r="E20" s="30">
        <v>359</v>
      </c>
      <c r="F20" s="30">
        <v>3504034.8333333349</v>
      </c>
      <c r="G20" s="30">
        <v>105</v>
      </c>
      <c r="H20" s="33">
        <v>568699564.79999995</v>
      </c>
      <c r="I20" s="30">
        <v>417</v>
      </c>
      <c r="J20" s="33">
        <v>97353831.069999993</v>
      </c>
      <c r="K20" s="30">
        <v>362</v>
      </c>
      <c r="L20" s="30">
        <v>2632990.8333333326</v>
      </c>
      <c r="M20" s="30">
        <v>113</v>
      </c>
    </row>
    <row r="21" spans="1:13" x14ac:dyDescent="0.3">
      <c r="A21" s="29" t="s">
        <v>71</v>
      </c>
      <c r="B21" s="33">
        <v>8611499.5500000007</v>
      </c>
      <c r="C21" s="30">
        <v>25</v>
      </c>
      <c r="D21" s="33">
        <v>2981825.71</v>
      </c>
      <c r="E21" s="30">
        <v>21</v>
      </c>
      <c r="F21" s="30">
        <v>0</v>
      </c>
      <c r="G21" s="30">
        <v>0</v>
      </c>
      <c r="H21" s="33">
        <v>6514102.5499999998</v>
      </c>
      <c r="I21" s="30">
        <v>24</v>
      </c>
      <c r="J21" s="33">
        <v>2333478.56</v>
      </c>
      <c r="K21" s="30">
        <v>21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24620098.780000001</v>
      </c>
      <c r="C22" s="30">
        <v>25</v>
      </c>
      <c r="D22" s="33">
        <v>5619565.6200000001</v>
      </c>
      <c r="E22" s="30">
        <v>22</v>
      </c>
      <c r="F22" s="30">
        <v>0</v>
      </c>
      <c r="G22" s="30">
        <v>0</v>
      </c>
      <c r="H22" s="33">
        <v>17522750.530000001</v>
      </c>
      <c r="I22" s="30">
        <v>24</v>
      </c>
      <c r="J22" s="33">
        <v>4214058.8899999997</v>
      </c>
      <c r="K22" s="30">
        <v>22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11866108.390000001</v>
      </c>
      <c r="C23" s="30">
        <v>29</v>
      </c>
      <c r="D23" s="33">
        <v>4927148.6900000004</v>
      </c>
      <c r="E23" s="30">
        <v>22</v>
      </c>
      <c r="F23" s="33">
        <v>0</v>
      </c>
      <c r="G23" s="30">
        <v>0</v>
      </c>
      <c r="H23" s="33">
        <v>10399122.779999999</v>
      </c>
      <c r="I23" s="30">
        <v>29</v>
      </c>
      <c r="J23" s="33">
        <v>4608561.45</v>
      </c>
      <c r="K23" s="30">
        <v>23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83425400.209999993</v>
      </c>
      <c r="C24" s="30">
        <v>111</v>
      </c>
      <c r="D24" s="33">
        <v>23250246.760000002</v>
      </c>
      <c r="E24" s="30">
        <v>93</v>
      </c>
      <c r="F24" s="30">
        <v>999101.33333333267</v>
      </c>
      <c r="G24" s="30">
        <v>16</v>
      </c>
      <c r="H24" s="33">
        <v>74972877.629999995</v>
      </c>
      <c r="I24" s="30">
        <v>118</v>
      </c>
      <c r="J24" s="33">
        <v>21660482.66</v>
      </c>
      <c r="K24" s="30">
        <v>101</v>
      </c>
      <c r="L24" s="30">
        <v>672115.5</v>
      </c>
      <c r="M24" s="30">
        <v>15</v>
      </c>
    </row>
    <row r="25" spans="1:13" x14ac:dyDescent="0.3">
      <c r="A25" s="29" t="s">
        <v>75</v>
      </c>
      <c r="B25" s="33">
        <v>83297891.950000003</v>
      </c>
      <c r="C25" s="30">
        <v>17</v>
      </c>
      <c r="D25" s="30">
        <v>413719.67</v>
      </c>
      <c r="E25" s="30">
        <v>12</v>
      </c>
      <c r="F25" s="30">
        <v>0</v>
      </c>
      <c r="G25" s="30">
        <v>0</v>
      </c>
      <c r="H25" s="33">
        <v>36734233.960000001</v>
      </c>
      <c r="I25" s="30">
        <v>16</v>
      </c>
      <c r="J25" s="33">
        <v>509382.47</v>
      </c>
      <c r="K25" s="30">
        <v>11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1565444.29</v>
      </c>
      <c r="C26" s="30">
        <v>14</v>
      </c>
      <c r="D26" s="33">
        <v>237030.19</v>
      </c>
      <c r="E26" s="30">
        <v>11</v>
      </c>
      <c r="F26" s="30">
        <v>0</v>
      </c>
      <c r="G26" s="30">
        <v>0</v>
      </c>
      <c r="H26" s="33">
        <v>1227415.5900000001</v>
      </c>
      <c r="I26" s="30">
        <v>14</v>
      </c>
      <c r="J26" s="33">
        <v>244674.12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18609188.170000002</v>
      </c>
      <c r="C27" s="30">
        <v>54</v>
      </c>
      <c r="D27" s="33">
        <v>6493059.8499999996</v>
      </c>
      <c r="E27" s="30">
        <v>47</v>
      </c>
      <c r="F27" s="33">
        <v>0</v>
      </c>
      <c r="G27" s="30">
        <v>0</v>
      </c>
      <c r="H27" s="33">
        <v>16302401.609999999</v>
      </c>
      <c r="I27" s="30">
        <v>56</v>
      </c>
      <c r="J27" s="33">
        <v>6273758.8200000003</v>
      </c>
      <c r="K27" s="30">
        <v>48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1108283239.6800001</v>
      </c>
      <c r="C28" s="30">
        <v>779</v>
      </c>
      <c r="D28" s="33">
        <v>274237427.80000001</v>
      </c>
      <c r="E28" s="30">
        <v>680</v>
      </c>
      <c r="F28" s="30">
        <v>9881226.1666666642</v>
      </c>
      <c r="G28" s="30">
        <v>152</v>
      </c>
      <c r="H28" s="33">
        <v>994617892.51999998</v>
      </c>
      <c r="I28" s="30">
        <v>790</v>
      </c>
      <c r="J28" s="33">
        <v>245784776.09</v>
      </c>
      <c r="K28" s="30">
        <v>671</v>
      </c>
      <c r="L28" s="30">
        <v>7505150.3333333358</v>
      </c>
      <c r="M28" s="30">
        <v>161</v>
      </c>
    </row>
    <row r="29" spans="1:13" x14ac:dyDescent="0.3">
      <c r="A29" s="29" t="s">
        <v>79</v>
      </c>
      <c r="B29" s="33">
        <v>1080178460.51</v>
      </c>
      <c r="C29" s="30">
        <v>25</v>
      </c>
      <c r="D29" s="33">
        <v>2352912.34</v>
      </c>
      <c r="E29" s="30">
        <v>23</v>
      </c>
      <c r="F29" s="30">
        <v>0</v>
      </c>
      <c r="G29" s="30">
        <v>0</v>
      </c>
      <c r="H29" s="33">
        <v>932286990.17999995</v>
      </c>
      <c r="I29" s="30">
        <v>26</v>
      </c>
      <c r="J29" s="33">
        <v>2414397.63</v>
      </c>
      <c r="K29" s="30">
        <v>21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2800779.32</v>
      </c>
      <c r="C30" s="30">
        <v>28</v>
      </c>
      <c r="D30" s="33">
        <v>399531.01</v>
      </c>
      <c r="E30" s="30">
        <v>26</v>
      </c>
      <c r="F30" s="30">
        <v>0</v>
      </c>
      <c r="G30" s="30">
        <v>0</v>
      </c>
      <c r="H30" s="33">
        <v>3057818.41</v>
      </c>
      <c r="I30" s="30">
        <v>27</v>
      </c>
      <c r="J30" s="33">
        <v>335735.94</v>
      </c>
      <c r="K30" s="30">
        <v>23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82813151.129999995</v>
      </c>
      <c r="C31" s="30">
        <v>107</v>
      </c>
      <c r="D31" s="33">
        <v>32871917.539999999</v>
      </c>
      <c r="E31" s="30">
        <v>97</v>
      </c>
      <c r="F31" s="30">
        <v>893346.83333333407</v>
      </c>
      <c r="G31" s="30">
        <v>15</v>
      </c>
      <c r="H31" s="33">
        <v>74555765.680000007</v>
      </c>
      <c r="I31" s="30">
        <v>105</v>
      </c>
      <c r="J31" s="33">
        <v>26514011.050000001</v>
      </c>
      <c r="K31" s="30">
        <v>92</v>
      </c>
      <c r="L31" s="30">
        <v>645893.66666666628</v>
      </c>
      <c r="M31" s="30">
        <v>16</v>
      </c>
    </row>
    <row r="32" spans="1:13" x14ac:dyDescent="0.3">
      <c r="A32" s="29" t="s">
        <v>82</v>
      </c>
      <c r="B32" s="33">
        <v>5826350.8600000003</v>
      </c>
      <c r="C32" s="30">
        <v>17</v>
      </c>
      <c r="D32" s="33">
        <v>351742.93</v>
      </c>
      <c r="E32" s="30">
        <v>12</v>
      </c>
      <c r="F32" s="33">
        <v>0</v>
      </c>
      <c r="G32" s="30">
        <v>0</v>
      </c>
      <c r="H32" s="33">
        <v>5123878.54</v>
      </c>
      <c r="I32" s="30">
        <v>16</v>
      </c>
      <c r="J32" s="33">
        <v>578984.76</v>
      </c>
      <c r="K32" s="30">
        <v>11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79183260.719999999</v>
      </c>
      <c r="C33" s="30">
        <v>92</v>
      </c>
      <c r="D33" s="33">
        <v>25200138.66</v>
      </c>
      <c r="E33" s="30">
        <v>77</v>
      </c>
      <c r="F33" s="33">
        <v>230744.00000000003</v>
      </c>
      <c r="G33" s="30">
        <v>13</v>
      </c>
      <c r="H33" s="33">
        <v>74133347.569999993</v>
      </c>
      <c r="I33" s="30">
        <v>85</v>
      </c>
      <c r="J33" s="33">
        <v>25660100.91</v>
      </c>
      <c r="K33" s="30">
        <v>71</v>
      </c>
      <c r="L33" s="33">
        <v>94173.000000000029</v>
      </c>
      <c r="M33" s="30">
        <v>14</v>
      </c>
    </row>
    <row r="34" spans="1:13" x14ac:dyDescent="0.3">
      <c r="A34" s="29" t="s">
        <v>84</v>
      </c>
      <c r="B34" s="33">
        <v>8567538.3200000003</v>
      </c>
      <c r="C34" s="30">
        <v>29</v>
      </c>
      <c r="D34" s="33">
        <v>1754654.65</v>
      </c>
      <c r="E34" s="30">
        <v>26</v>
      </c>
      <c r="F34" s="30">
        <v>0</v>
      </c>
      <c r="G34" s="30">
        <v>0</v>
      </c>
      <c r="H34" s="33">
        <v>8097390.9100000001</v>
      </c>
      <c r="I34" s="30">
        <v>28</v>
      </c>
      <c r="J34" s="33">
        <v>1659230.66</v>
      </c>
      <c r="K34" s="30">
        <v>25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3048461.95</v>
      </c>
      <c r="C35" s="30">
        <v>18</v>
      </c>
      <c r="D35" s="33">
        <v>1426387.17</v>
      </c>
      <c r="E35" s="30">
        <v>16</v>
      </c>
      <c r="F35" s="30">
        <v>0</v>
      </c>
      <c r="G35" s="30">
        <v>0</v>
      </c>
      <c r="H35" s="33">
        <v>2650440.2000000002</v>
      </c>
      <c r="I35" s="30">
        <v>16</v>
      </c>
      <c r="J35" s="33">
        <v>1342983.38</v>
      </c>
      <c r="K35" s="30">
        <v>15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34814577.57</v>
      </c>
      <c r="C36" s="30">
        <v>104</v>
      </c>
      <c r="D36" s="33">
        <v>8045432.5800000001</v>
      </c>
      <c r="E36" s="30">
        <v>78</v>
      </c>
      <c r="F36" s="30">
        <v>306183.83333333302</v>
      </c>
      <c r="G36" s="30">
        <v>12</v>
      </c>
      <c r="H36" s="33">
        <v>25958265.629999999</v>
      </c>
      <c r="I36" s="30">
        <v>97</v>
      </c>
      <c r="J36" s="33">
        <v>7232841.71</v>
      </c>
      <c r="K36" s="30">
        <v>70</v>
      </c>
      <c r="L36" s="30">
        <v>428356.99999999965</v>
      </c>
      <c r="M36" s="30">
        <v>15</v>
      </c>
    </row>
    <row r="37" spans="1:13" x14ac:dyDescent="0.3">
      <c r="A37" s="29" t="s">
        <v>87</v>
      </c>
      <c r="B37" s="33">
        <v>13181605.060000001</v>
      </c>
      <c r="C37" s="30">
        <v>27</v>
      </c>
      <c r="D37" s="33">
        <v>1427996.56</v>
      </c>
      <c r="E37" s="30">
        <v>22</v>
      </c>
      <c r="F37" s="30">
        <v>0</v>
      </c>
      <c r="G37" s="30">
        <v>0</v>
      </c>
      <c r="H37" s="33">
        <v>11485876.84</v>
      </c>
      <c r="I37" s="30">
        <v>31</v>
      </c>
      <c r="J37" s="33">
        <v>1349121.22</v>
      </c>
      <c r="K37" s="30">
        <v>26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106302536.20999999</v>
      </c>
      <c r="C38" s="30">
        <v>102</v>
      </c>
      <c r="D38" s="33">
        <v>10698345.48</v>
      </c>
      <c r="E38" s="30">
        <v>85</v>
      </c>
      <c r="F38" s="30">
        <v>421631.83333333291</v>
      </c>
      <c r="G38" s="30">
        <v>21</v>
      </c>
      <c r="H38" s="33">
        <v>97567014.939999998</v>
      </c>
      <c r="I38" s="30">
        <v>102</v>
      </c>
      <c r="J38" s="33">
        <v>9887861.5500000007</v>
      </c>
      <c r="K38" s="30">
        <v>87</v>
      </c>
      <c r="L38" s="30">
        <v>437978.66666666634</v>
      </c>
      <c r="M38" s="30">
        <v>23</v>
      </c>
    </row>
    <row r="39" spans="1:13" x14ac:dyDescent="0.3">
      <c r="A39" s="29" t="s">
        <v>89</v>
      </c>
      <c r="B39" s="33">
        <v>3125391.87</v>
      </c>
      <c r="C39" s="30">
        <v>13</v>
      </c>
      <c r="D39" s="33">
        <v>1645637.38</v>
      </c>
      <c r="E39" s="30">
        <v>10</v>
      </c>
      <c r="F39" s="30">
        <v>0</v>
      </c>
      <c r="G39" s="30">
        <v>0</v>
      </c>
      <c r="H39" s="33">
        <v>1874490.5</v>
      </c>
      <c r="I39" s="30">
        <v>12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169343976.88999999</v>
      </c>
      <c r="C40" s="30">
        <v>55</v>
      </c>
      <c r="D40" s="33">
        <v>22204771.710000001</v>
      </c>
      <c r="E40" s="30">
        <v>48</v>
      </c>
      <c r="F40" s="33">
        <v>586253.50000000035</v>
      </c>
      <c r="G40" s="30">
        <v>11</v>
      </c>
      <c r="H40" s="33">
        <v>96253248.280000001</v>
      </c>
      <c r="I40" s="30">
        <v>57</v>
      </c>
      <c r="J40" s="33">
        <v>19279643.620000001</v>
      </c>
      <c r="K40" s="30">
        <v>50</v>
      </c>
      <c r="L40" s="33">
        <v>280385.33333333302</v>
      </c>
      <c r="M40" s="30">
        <v>12</v>
      </c>
    </row>
    <row r="41" spans="1:13" x14ac:dyDescent="0.3">
      <c r="A41" s="29" t="s">
        <v>91</v>
      </c>
      <c r="B41" s="33">
        <v>1738588351.1300001</v>
      </c>
      <c r="C41" s="30">
        <v>324</v>
      </c>
      <c r="D41" s="33">
        <v>396030233.66000003</v>
      </c>
      <c r="E41" s="30">
        <v>267</v>
      </c>
      <c r="F41" s="30">
        <v>7605268.3333333321</v>
      </c>
      <c r="G41" s="30">
        <v>75</v>
      </c>
      <c r="H41" s="33">
        <v>1553712018.4400001</v>
      </c>
      <c r="I41" s="30">
        <v>327</v>
      </c>
      <c r="J41" s="33">
        <v>371239929.17000002</v>
      </c>
      <c r="K41" s="30">
        <v>272</v>
      </c>
      <c r="L41" s="30">
        <v>9731723.3333333358</v>
      </c>
      <c r="M41" s="30">
        <v>84</v>
      </c>
    </row>
    <row r="42" spans="1:13" x14ac:dyDescent="0.3">
      <c r="A42" s="29" t="s">
        <v>92</v>
      </c>
      <c r="B42" s="33">
        <v>1052829.28</v>
      </c>
      <c r="C42" s="30">
        <v>14</v>
      </c>
      <c r="D42" s="33">
        <v>311261.96999999997</v>
      </c>
      <c r="E42" s="30">
        <v>13</v>
      </c>
      <c r="F42" s="30">
        <v>0</v>
      </c>
      <c r="G42" s="30">
        <v>0</v>
      </c>
      <c r="H42" s="33">
        <v>1161129.32</v>
      </c>
      <c r="I42" s="30">
        <v>16</v>
      </c>
      <c r="J42" s="33">
        <v>637269.81000000006</v>
      </c>
      <c r="K42" s="30">
        <v>14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6513472.3700000001</v>
      </c>
      <c r="C43" s="30">
        <v>26</v>
      </c>
      <c r="D43" s="33">
        <v>2119142.66</v>
      </c>
      <c r="E43" s="30">
        <v>23</v>
      </c>
      <c r="F43" s="30">
        <v>0</v>
      </c>
      <c r="G43" s="30">
        <v>0</v>
      </c>
      <c r="H43" s="33">
        <v>5958667.2400000002</v>
      </c>
      <c r="I43" s="30">
        <v>23</v>
      </c>
      <c r="J43" s="33">
        <v>2101032.4900000002</v>
      </c>
      <c r="K43" s="30">
        <v>20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7063438.2800000003</v>
      </c>
      <c r="C44" s="30">
        <v>23</v>
      </c>
      <c r="D44" s="33">
        <v>1149551.03</v>
      </c>
      <c r="E44" s="30">
        <v>23</v>
      </c>
      <c r="F44" s="30">
        <v>0</v>
      </c>
      <c r="G44" s="30">
        <v>0</v>
      </c>
      <c r="H44" s="33">
        <v>9312918.5500000007</v>
      </c>
      <c r="I44" s="30">
        <v>25</v>
      </c>
      <c r="J44" s="33">
        <v>781763.99</v>
      </c>
      <c r="K44" s="30">
        <v>20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0</v>
      </c>
      <c r="C45" s="30">
        <v>0</v>
      </c>
      <c r="D45" s="33">
        <v>0</v>
      </c>
      <c r="E45" s="30">
        <v>0</v>
      </c>
      <c r="F45" s="30">
        <v>0</v>
      </c>
      <c r="G45" s="30">
        <v>0</v>
      </c>
      <c r="H45" s="33">
        <v>10084877.960000001</v>
      </c>
      <c r="I45" s="30">
        <v>11</v>
      </c>
      <c r="J45" s="33">
        <v>4617225.58</v>
      </c>
      <c r="K45" s="30">
        <v>11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15251647.52</v>
      </c>
      <c r="C46" s="30">
        <v>41</v>
      </c>
      <c r="D46" s="33">
        <v>4246041.74</v>
      </c>
      <c r="E46" s="30">
        <v>37</v>
      </c>
      <c r="F46" s="30">
        <v>0</v>
      </c>
      <c r="G46" s="30">
        <v>0</v>
      </c>
      <c r="H46" s="33">
        <v>10098766.890000001</v>
      </c>
      <c r="I46" s="30">
        <v>42</v>
      </c>
      <c r="J46" s="33">
        <v>3348135.74</v>
      </c>
      <c r="K46" s="30">
        <v>38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14615512.07</v>
      </c>
      <c r="C47" s="30">
        <v>24</v>
      </c>
      <c r="D47" s="33">
        <v>2888905.63</v>
      </c>
      <c r="E47" s="30">
        <v>20</v>
      </c>
      <c r="F47" s="30">
        <v>0</v>
      </c>
      <c r="G47" s="30">
        <v>0</v>
      </c>
      <c r="H47" s="33">
        <v>12579260.67</v>
      </c>
      <c r="I47" s="30">
        <v>28</v>
      </c>
      <c r="J47" s="33">
        <v>2662796.66</v>
      </c>
      <c r="K47" s="30">
        <v>23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16397281.189999999</v>
      </c>
      <c r="C48" s="30">
        <v>53</v>
      </c>
      <c r="D48" s="33">
        <v>9885280.9800000004</v>
      </c>
      <c r="E48" s="30">
        <v>47</v>
      </c>
      <c r="F48" s="30">
        <v>154326.16666666663</v>
      </c>
      <c r="G48" s="30">
        <v>13</v>
      </c>
      <c r="H48" s="33">
        <v>14922940.720000001</v>
      </c>
      <c r="I48" s="30">
        <v>55</v>
      </c>
      <c r="J48" s="33">
        <v>8770532.4800000004</v>
      </c>
      <c r="K48" s="30">
        <v>48</v>
      </c>
      <c r="L48" s="30">
        <v>177557.50000000006</v>
      </c>
      <c r="M48" s="30">
        <v>10</v>
      </c>
    </row>
    <row r="49" spans="1:13" x14ac:dyDescent="0.3">
      <c r="A49" s="29" t="s">
        <v>99</v>
      </c>
      <c r="B49" s="33">
        <v>303811039.73000002</v>
      </c>
      <c r="C49" s="30">
        <v>108</v>
      </c>
      <c r="D49" s="33">
        <v>109056899.16</v>
      </c>
      <c r="E49" s="30">
        <v>92</v>
      </c>
      <c r="F49" s="30">
        <v>1471015.4999999995</v>
      </c>
      <c r="G49" s="30">
        <v>46</v>
      </c>
      <c r="H49" s="33">
        <v>267225466.91999999</v>
      </c>
      <c r="I49" s="30">
        <v>116</v>
      </c>
      <c r="J49" s="33">
        <v>102077892.62</v>
      </c>
      <c r="K49" s="30">
        <v>100</v>
      </c>
      <c r="L49" s="30">
        <v>1252069.9999999993</v>
      </c>
      <c r="M49" s="30">
        <v>49</v>
      </c>
    </row>
    <row r="50" spans="1:13" x14ac:dyDescent="0.3">
      <c r="A50" s="29" t="s">
        <v>100</v>
      </c>
      <c r="B50" s="33">
        <v>67990123.799999997</v>
      </c>
      <c r="C50" s="30">
        <v>77</v>
      </c>
      <c r="D50" s="33">
        <v>13054355.59</v>
      </c>
      <c r="E50" s="30">
        <v>58</v>
      </c>
      <c r="F50" s="30">
        <v>0</v>
      </c>
      <c r="G50" s="30">
        <v>0</v>
      </c>
      <c r="H50" s="33">
        <v>56279330.649999999</v>
      </c>
      <c r="I50" s="30">
        <v>81</v>
      </c>
      <c r="J50" s="33">
        <v>11169778.710000001</v>
      </c>
      <c r="K50" s="30">
        <v>59</v>
      </c>
      <c r="L50" s="30">
        <v>509433.66666666674</v>
      </c>
      <c r="M50" s="30">
        <v>12</v>
      </c>
    </row>
    <row r="51" spans="1:13" x14ac:dyDescent="0.3">
      <c r="A51" s="29" t="s">
        <v>101</v>
      </c>
      <c r="B51" s="33">
        <v>72968515.329999998</v>
      </c>
      <c r="C51" s="30">
        <v>56</v>
      </c>
      <c r="D51" s="33">
        <v>57996387.380000003</v>
      </c>
      <c r="E51" s="30">
        <v>51</v>
      </c>
      <c r="F51" s="33">
        <v>0</v>
      </c>
      <c r="G51" s="30">
        <v>0</v>
      </c>
      <c r="H51" s="33">
        <v>36610606.479999997</v>
      </c>
      <c r="I51" s="30">
        <v>55</v>
      </c>
      <c r="J51" s="33">
        <v>23661946.899999999</v>
      </c>
      <c r="K51" s="30">
        <v>49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30702117.920000002</v>
      </c>
      <c r="C52" s="30">
        <v>51</v>
      </c>
      <c r="D52" s="33">
        <v>5806278.8499999996</v>
      </c>
      <c r="E52" s="30">
        <v>43</v>
      </c>
      <c r="F52" s="33">
        <v>217987.83333333349</v>
      </c>
      <c r="G52" s="30">
        <v>14</v>
      </c>
      <c r="H52" s="33">
        <v>26122825.260000002</v>
      </c>
      <c r="I52" s="30">
        <v>49</v>
      </c>
      <c r="J52" s="33">
        <v>5025923.83</v>
      </c>
      <c r="K52" s="30">
        <v>41</v>
      </c>
      <c r="L52" s="33">
        <v>332322.49999999965</v>
      </c>
      <c r="M52" s="30">
        <v>13</v>
      </c>
    </row>
    <row r="53" spans="1:13" x14ac:dyDescent="0.3">
      <c r="A53" s="29" t="s">
        <v>103</v>
      </c>
      <c r="B53" s="33">
        <v>2401941.56</v>
      </c>
      <c r="C53" s="30">
        <v>17</v>
      </c>
      <c r="D53" s="33">
        <v>1366692.06</v>
      </c>
      <c r="E53" s="30">
        <v>15</v>
      </c>
      <c r="F53" s="33">
        <v>0</v>
      </c>
      <c r="G53" s="30">
        <v>0</v>
      </c>
      <c r="H53" s="33">
        <v>2531970</v>
      </c>
      <c r="I53" s="30">
        <v>20</v>
      </c>
      <c r="J53" s="33">
        <v>1126743.45</v>
      </c>
      <c r="K53" s="30">
        <v>15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68744937.280000001</v>
      </c>
      <c r="C54" s="30">
        <v>60</v>
      </c>
      <c r="D54" s="33">
        <v>21496524.539999999</v>
      </c>
      <c r="E54" s="30">
        <v>50</v>
      </c>
      <c r="F54" s="33">
        <v>3290451.8333333302</v>
      </c>
      <c r="G54" s="30">
        <v>10</v>
      </c>
      <c r="H54" s="33">
        <v>65252641.409999996</v>
      </c>
      <c r="I54" s="30">
        <v>66</v>
      </c>
      <c r="J54" s="33">
        <v>21861154.789999999</v>
      </c>
      <c r="K54" s="30">
        <v>57</v>
      </c>
      <c r="L54" s="33">
        <v>351119.16666666692</v>
      </c>
      <c r="M54" s="30">
        <v>14</v>
      </c>
    </row>
    <row r="55" spans="1:13" x14ac:dyDescent="0.3">
      <c r="A55" s="29" t="s">
        <v>105</v>
      </c>
      <c r="B55" s="33">
        <v>6012545.4100000001</v>
      </c>
      <c r="C55" s="30">
        <v>18</v>
      </c>
      <c r="D55" s="33">
        <v>2178739.5299999998</v>
      </c>
      <c r="E55" s="30">
        <v>14</v>
      </c>
      <c r="F55" s="33">
        <v>0</v>
      </c>
      <c r="G55" s="30">
        <v>0</v>
      </c>
      <c r="H55" s="33">
        <v>5585685.3700000001</v>
      </c>
      <c r="I55" s="30">
        <v>21</v>
      </c>
      <c r="J55" s="33">
        <v>2005176.5</v>
      </c>
      <c r="K55" s="30">
        <v>19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527368.14</v>
      </c>
      <c r="C56" s="30">
        <v>11</v>
      </c>
      <c r="D56" s="33">
        <v>256801.75</v>
      </c>
      <c r="E56" s="30">
        <v>11</v>
      </c>
      <c r="F56" s="33">
        <v>0</v>
      </c>
      <c r="G56" s="30">
        <v>0</v>
      </c>
      <c r="H56" s="33">
        <v>691668.16</v>
      </c>
      <c r="I56" s="30">
        <v>13</v>
      </c>
      <c r="J56" s="33">
        <v>276890.2</v>
      </c>
      <c r="K56" s="30">
        <v>12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89862783.939999998</v>
      </c>
      <c r="C57" s="30">
        <v>92</v>
      </c>
      <c r="D57" s="33">
        <v>24740267.010000002</v>
      </c>
      <c r="E57" s="30">
        <v>88</v>
      </c>
      <c r="F57" s="30">
        <v>369167.50000000035</v>
      </c>
      <c r="G57" s="30">
        <v>15</v>
      </c>
      <c r="H57" s="33">
        <v>79756567.670000002</v>
      </c>
      <c r="I57" s="30">
        <v>93</v>
      </c>
      <c r="J57" s="33">
        <v>24649188.670000002</v>
      </c>
      <c r="K57" s="30">
        <v>88</v>
      </c>
      <c r="L57" s="30">
        <v>749425.99999999965</v>
      </c>
      <c r="M57" s="30">
        <v>18</v>
      </c>
    </row>
    <row r="58" spans="1:13" x14ac:dyDescent="0.3">
      <c r="A58" s="29" t="s">
        <v>108</v>
      </c>
      <c r="B58" s="33">
        <v>559963603.69000006</v>
      </c>
      <c r="C58" s="30">
        <v>299</v>
      </c>
      <c r="D58" s="33">
        <v>131681281.95</v>
      </c>
      <c r="E58" s="30">
        <v>255</v>
      </c>
      <c r="F58" s="30">
        <v>2073994.833333334</v>
      </c>
      <c r="G58" s="30">
        <v>61</v>
      </c>
      <c r="H58" s="33">
        <v>502795147.81</v>
      </c>
      <c r="I58" s="30">
        <v>298</v>
      </c>
      <c r="J58" s="33">
        <v>132381870.81999999</v>
      </c>
      <c r="K58" s="30">
        <v>247</v>
      </c>
      <c r="L58" s="30">
        <v>2026267.4999999998</v>
      </c>
      <c r="M58" s="30">
        <v>71</v>
      </c>
    </row>
    <row r="59" spans="1:13" x14ac:dyDescent="0.3">
      <c r="A59" s="29" t="s">
        <v>109</v>
      </c>
      <c r="B59" s="33">
        <v>94060721.719999999</v>
      </c>
      <c r="C59" s="30">
        <v>75</v>
      </c>
      <c r="D59" s="33">
        <v>18325069.370000001</v>
      </c>
      <c r="E59" s="30">
        <v>71</v>
      </c>
      <c r="F59" s="33">
        <v>519935.33333333331</v>
      </c>
      <c r="G59" s="30">
        <v>12</v>
      </c>
      <c r="H59" s="33">
        <v>72045156.640000001</v>
      </c>
      <c r="I59" s="30">
        <v>71</v>
      </c>
      <c r="J59" s="33">
        <v>17061333.43</v>
      </c>
      <c r="K59" s="30">
        <v>68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85689801.840000004</v>
      </c>
      <c r="C60" s="30">
        <v>81</v>
      </c>
      <c r="D60" s="33">
        <v>19432323.870000001</v>
      </c>
      <c r="E60" s="30">
        <v>71</v>
      </c>
      <c r="F60" s="30">
        <v>0</v>
      </c>
      <c r="G60" s="30">
        <v>0</v>
      </c>
      <c r="H60" s="33">
        <v>69483949.049999997</v>
      </c>
      <c r="I60" s="30">
        <v>86</v>
      </c>
      <c r="J60" s="33">
        <v>18722742.559999999</v>
      </c>
      <c r="K60" s="30">
        <v>74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10658877.65</v>
      </c>
      <c r="C61" s="30">
        <v>34</v>
      </c>
      <c r="D61" s="33">
        <v>1932668.76</v>
      </c>
      <c r="E61" s="30">
        <v>30</v>
      </c>
      <c r="F61" s="30">
        <v>0</v>
      </c>
      <c r="G61" s="30">
        <v>0</v>
      </c>
      <c r="H61" s="33">
        <v>8787010.75</v>
      </c>
      <c r="I61" s="30">
        <v>33</v>
      </c>
      <c r="J61" s="33">
        <v>1887304.87</v>
      </c>
      <c r="K61" s="30">
        <v>27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58842215.880000003</v>
      </c>
      <c r="C62" s="30">
        <v>43</v>
      </c>
      <c r="D62" s="33">
        <v>5726093.5300000003</v>
      </c>
      <c r="E62" s="30">
        <v>38</v>
      </c>
      <c r="F62" s="30">
        <v>294088.16666666698</v>
      </c>
      <c r="G62" s="30">
        <v>12</v>
      </c>
      <c r="H62" s="33">
        <v>58147046.350000001</v>
      </c>
      <c r="I62" s="30">
        <v>47</v>
      </c>
      <c r="J62" s="33">
        <v>5348131.22</v>
      </c>
      <c r="K62" s="30">
        <v>40</v>
      </c>
      <c r="L62" s="30">
        <v>445161.16666666669</v>
      </c>
      <c r="M62" s="30">
        <v>12</v>
      </c>
    </row>
    <row r="63" spans="1:13" x14ac:dyDescent="0.3">
      <c r="A63" s="29" t="s">
        <v>113</v>
      </c>
      <c r="B63" s="33">
        <v>1661248.58</v>
      </c>
      <c r="C63" s="30">
        <v>12</v>
      </c>
      <c r="D63" s="33">
        <v>0</v>
      </c>
      <c r="E63" s="30">
        <v>0</v>
      </c>
      <c r="F63" s="30">
        <v>0</v>
      </c>
      <c r="G63" s="30">
        <v>0</v>
      </c>
      <c r="H63" s="33">
        <v>687762.38</v>
      </c>
      <c r="I63" s="30">
        <v>14</v>
      </c>
      <c r="J63" s="33">
        <v>116687.91</v>
      </c>
      <c r="K63" s="30">
        <v>10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44405507.899999999</v>
      </c>
      <c r="C64" s="30">
        <v>51</v>
      </c>
      <c r="D64" s="33">
        <v>8090575.3099999996</v>
      </c>
      <c r="E64" s="30">
        <v>42</v>
      </c>
      <c r="F64" s="30">
        <v>658587.66666666663</v>
      </c>
      <c r="G64" s="30">
        <v>13</v>
      </c>
      <c r="H64" s="33">
        <v>33816154.969999999</v>
      </c>
      <c r="I64" s="30">
        <v>52</v>
      </c>
      <c r="J64" s="33">
        <v>7983053.3399999999</v>
      </c>
      <c r="K64" s="30">
        <v>40</v>
      </c>
      <c r="L64" s="30">
        <v>339044.83333333302</v>
      </c>
      <c r="M64" s="30">
        <v>15</v>
      </c>
    </row>
    <row r="65" spans="1:13" x14ac:dyDescent="0.3">
      <c r="A65" s="29" t="s">
        <v>115</v>
      </c>
      <c r="B65" s="33">
        <v>7044858.6100000003</v>
      </c>
      <c r="C65" s="30">
        <v>20</v>
      </c>
      <c r="D65" s="33">
        <v>3319674.62</v>
      </c>
      <c r="E65" s="30">
        <v>17</v>
      </c>
      <c r="F65" s="33">
        <v>0</v>
      </c>
      <c r="G65" s="30">
        <v>0</v>
      </c>
      <c r="H65" s="33">
        <v>6670792.6900000004</v>
      </c>
      <c r="I65" s="30">
        <v>21</v>
      </c>
      <c r="J65" s="33">
        <v>2294206.7000000002</v>
      </c>
      <c r="K65" s="30">
        <v>19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24740129.07</v>
      </c>
      <c r="C66" s="30">
        <v>40</v>
      </c>
      <c r="D66" s="33">
        <v>7711871.1699999999</v>
      </c>
      <c r="E66" s="30">
        <v>33</v>
      </c>
      <c r="F66" s="30">
        <v>0</v>
      </c>
      <c r="G66" s="30">
        <v>0</v>
      </c>
      <c r="H66" s="33">
        <v>26362130.579999998</v>
      </c>
      <c r="I66" s="30">
        <v>37</v>
      </c>
      <c r="J66" s="33">
        <v>7112031.6600000001</v>
      </c>
      <c r="K66" s="30">
        <v>29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2246508.41</v>
      </c>
      <c r="C67" s="30">
        <v>19</v>
      </c>
      <c r="D67" s="33">
        <v>351253.17</v>
      </c>
      <c r="E67" s="30">
        <v>17</v>
      </c>
      <c r="F67" s="30">
        <v>0</v>
      </c>
      <c r="G67" s="30">
        <v>0</v>
      </c>
      <c r="H67" s="33">
        <v>2105388.46</v>
      </c>
      <c r="I67" s="30">
        <v>20</v>
      </c>
      <c r="J67" s="33">
        <v>382148.3</v>
      </c>
      <c r="K67" s="30">
        <v>17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3061800.68</v>
      </c>
      <c r="C68" s="30">
        <v>19</v>
      </c>
      <c r="D68" s="33">
        <v>998849.43</v>
      </c>
      <c r="E68" s="30">
        <v>16</v>
      </c>
      <c r="F68" s="30">
        <v>0</v>
      </c>
      <c r="G68" s="30">
        <v>0</v>
      </c>
      <c r="H68" s="33">
        <v>2887580.62</v>
      </c>
      <c r="I68" s="30">
        <v>18</v>
      </c>
      <c r="J68" s="33">
        <v>899372.78</v>
      </c>
      <c r="K68" s="30">
        <v>14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10988175.859999999</v>
      </c>
      <c r="C69" s="30">
        <v>37</v>
      </c>
      <c r="D69" s="33">
        <v>2957144.29</v>
      </c>
      <c r="E69" s="30">
        <v>30</v>
      </c>
      <c r="F69" s="30">
        <v>0</v>
      </c>
      <c r="G69" s="30">
        <v>0</v>
      </c>
      <c r="H69" s="33">
        <v>10016659.560000001</v>
      </c>
      <c r="I69" s="30">
        <v>36</v>
      </c>
      <c r="J69" s="33">
        <v>3002397.8</v>
      </c>
      <c r="K69" s="30">
        <v>27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11882220.52</v>
      </c>
      <c r="C70" s="30">
        <v>30</v>
      </c>
      <c r="D70" s="33">
        <v>6708430.3899999997</v>
      </c>
      <c r="E70" s="30">
        <v>28</v>
      </c>
      <c r="F70" s="30">
        <v>0</v>
      </c>
      <c r="G70" s="30">
        <v>0</v>
      </c>
      <c r="H70" s="33">
        <v>11301763.59</v>
      </c>
      <c r="I70" s="30">
        <v>30</v>
      </c>
      <c r="J70" s="33">
        <v>6194536.71</v>
      </c>
      <c r="K70" s="30">
        <v>28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14395188.560000001</v>
      </c>
      <c r="C71" s="30">
        <v>21</v>
      </c>
      <c r="D71" s="33">
        <v>5159015.26</v>
      </c>
      <c r="E71" s="30">
        <v>17</v>
      </c>
      <c r="F71" s="33">
        <v>0</v>
      </c>
      <c r="G71" s="30">
        <v>0</v>
      </c>
      <c r="H71" s="33">
        <v>14186861.119999999</v>
      </c>
      <c r="I71" s="30">
        <v>21</v>
      </c>
      <c r="J71" s="33">
        <v>4769881.79</v>
      </c>
      <c r="K71" s="30">
        <v>15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5133566.1900000004</v>
      </c>
      <c r="C72" s="30">
        <v>46</v>
      </c>
      <c r="D72" s="33">
        <v>2157669.91</v>
      </c>
      <c r="E72" s="30">
        <v>36</v>
      </c>
      <c r="F72" s="33">
        <v>0</v>
      </c>
      <c r="G72" s="30">
        <v>0</v>
      </c>
      <c r="H72" s="33">
        <v>4749001.16</v>
      </c>
      <c r="I72" s="30">
        <v>46</v>
      </c>
      <c r="J72" s="33">
        <v>1598343.57</v>
      </c>
      <c r="K72" s="30">
        <v>37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2778895.64</v>
      </c>
      <c r="C73" s="30">
        <v>14</v>
      </c>
      <c r="D73" s="30">
        <v>843276.57</v>
      </c>
      <c r="E73" s="30">
        <v>12</v>
      </c>
      <c r="F73" s="30">
        <v>0</v>
      </c>
      <c r="G73" s="30">
        <v>0</v>
      </c>
      <c r="H73" s="33">
        <v>2302468.64</v>
      </c>
      <c r="I73" s="30">
        <v>15</v>
      </c>
      <c r="J73" s="30">
        <v>709399.6</v>
      </c>
      <c r="K73" s="30">
        <v>12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2608781.9500000002</v>
      </c>
      <c r="C74" s="30">
        <v>16</v>
      </c>
      <c r="D74" s="33">
        <v>686382.29</v>
      </c>
      <c r="E74" s="30">
        <v>15</v>
      </c>
      <c r="F74" s="33">
        <v>0</v>
      </c>
      <c r="G74" s="30">
        <v>0</v>
      </c>
      <c r="H74" s="33">
        <v>2390753.69</v>
      </c>
      <c r="I74" s="30">
        <v>15</v>
      </c>
      <c r="J74" s="33">
        <v>590951.09</v>
      </c>
      <c r="K74" s="30">
        <v>13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122875776.92</v>
      </c>
      <c r="C75" s="30">
        <v>98</v>
      </c>
      <c r="D75" s="33">
        <v>19657240.550000001</v>
      </c>
      <c r="E75" s="30">
        <v>87</v>
      </c>
      <c r="F75" s="33">
        <v>118356.50000000003</v>
      </c>
      <c r="G75" s="30">
        <v>19</v>
      </c>
      <c r="H75" s="33">
        <v>113581511.56</v>
      </c>
      <c r="I75" s="30">
        <v>97</v>
      </c>
      <c r="J75" s="33">
        <v>19250564.02</v>
      </c>
      <c r="K75" s="30">
        <v>84</v>
      </c>
      <c r="L75" s="33">
        <v>76584.5</v>
      </c>
      <c r="M75" s="30">
        <v>16</v>
      </c>
    </row>
    <row r="76" spans="1:13" x14ac:dyDescent="0.3">
      <c r="A76" s="29" t="s">
        <v>126</v>
      </c>
      <c r="B76" s="33">
        <v>617508267.46000004</v>
      </c>
      <c r="C76" s="30">
        <v>280</v>
      </c>
      <c r="D76" s="33">
        <v>106299870.93000001</v>
      </c>
      <c r="E76" s="30">
        <v>250</v>
      </c>
      <c r="F76" s="30">
        <v>2227515.8333333326</v>
      </c>
      <c r="G76" s="30">
        <v>111</v>
      </c>
      <c r="H76" s="33">
        <v>564132246.83000004</v>
      </c>
      <c r="I76" s="30">
        <v>270</v>
      </c>
      <c r="J76" s="33">
        <v>92055952.870000005</v>
      </c>
      <c r="K76" s="30">
        <v>243</v>
      </c>
      <c r="L76" s="30">
        <v>1525140.5000000005</v>
      </c>
      <c r="M76" s="30">
        <v>113</v>
      </c>
    </row>
    <row r="77" spans="1:13" x14ac:dyDescent="0.3">
      <c r="A77" t="s">
        <v>127</v>
      </c>
      <c r="B77" s="31">
        <v>31578998.539999999</v>
      </c>
      <c r="C77">
        <v>63</v>
      </c>
      <c r="D77" s="31">
        <v>5344077.3</v>
      </c>
      <c r="E77">
        <v>50</v>
      </c>
      <c r="F77" s="31">
        <v>375564.66666666674</v>
      </c>
      <c r="G77">
        <v>14</v>
      </c>
      <c r="H77" s="31">
        <v>31519684.399999999</v>
      </c>
      <c r="I77">
        <v>63</v>
      </c>
      <c r="J77" s="31">
        <v>5140239.79</v>
      </c>
      <c r="K77">
        <v>52</v>
      </c>
      <c r="L77" s="31">
        <v>351739.66666666669</v>
      </c>
      <c r="M77">
        <v>17</v>
      </c>
    </row>
    <row r="78" spans="1:13" x14ac:dyDescent="0.3">
      <c r="A78" t="s">
        <v>128</v>
      </c>
      <c r="B78" s="31">
        <v>41353758.049999997</v>
      </c>
      <c r="C78">
        <v>34</v>
      </c>
      <c r="D78" s="31">
        <v>8775756.8800000008</v>
      </c>
      <c r="E78">
        <v>28</v>
      </c>
      <c r="F78" s="31">
        <v>0</v>
      </c>
      <c r="G78">
        <v>0</v>
      </c>
      <c r="H78" s="31">
        <v>37885371.890000001</v>
      </c>
      <c r="I78">
        <v>35</v>
      </c>
      <c r="J78" s="31">
        <v>9137299.9600000009</v>
      </c>
      <c r="K78">
        <v>28</v>
      </c>
      <c r="L78" s="31">
        <v>0</v>
      </c>
      <c r="M78">
        <v>0</v>
      </c>
    </row>
    <row r="79" spans="1:13" x14ac:dyDescent="0.3">
      <c r="A79" t="s">
        <v>129</v>
      </c>
      <c r="B79" s="31">
        <v>87825868.659999996</v>
      </c>
      <c r="C79">
        <v>106</v>
      </c>
      <c r="D79" s="31">
        <v>21128720.879999999</v>
      </c>
      <c r="E79">
        <v>87</v>
      </c>
      <c r="F79" s="31">
        <v>246833.66666666701</v>
      </c>
      <c r="G79">
        <v>19</v>
      </c>
      <c r="H79" s="31">
        <v>77467396.299999997</v>
      </c>
      <c r="I79">
        <v>100</v>
      </c>
      <c r="J79" s="31">
        <v>20434395.91</v>
      </c>
      <c r="K79">
        <v>83</v>
      </c>
      <c r="L79" s="31">
        <v>375993.99999999959</v>
      </c>
      <c r="M79">
        <v>20</v>
      </c>
    </row>
    <row r="80" spans="1:13" x14ac:dyDescent="0.3">
      <c r="A80" t="s">
        <v>130</v>
      </c>
      <c r="B80" s="31">
        <v>3431248.71</v>
      </c>
      <c r="C80">
        <v>33</v>
      </c>
      <c r="D80" s="31">
        <v>1574894.86</v>
      </c>
      <c r="E80">
        <v>27</v>
      </c>
      <c r="F80" s="31">
        <v>0</v>
      </c>
      <c r="G80">
        <v>0</v>
      </c>
      <c r="H80" s="31">
        <v>3408675.96</v>
      </c>
      <c r="I80">
        <v>33</v>
      </c>
      <c r="J80" s="31">
        <v>1740099.75</v>
      </c>
      <c r="K80">
        <v>29</v>
      </c>
      <c r="L80" s="31">
        <v>0</v>
      </c>
      <c r="M80">
        <v>0</v>
      </c>
    </row>
    <row r="81" spans="1:13" x14ac:dyDescent="0.3">
      <c r="A81" t="s">
        <v>131</v>
      </c>
      <c r="B81" s="31">
        <v>49953199.130000003</v>
      </c>
      <c r="C81">
        <v>64</v>
      </c>
      <c r="D81" s="31">
        <v>5152017.87</v>
      </c>
      <c r="E81">
        <v>53</v>
      </c>
      <c r="F81" s="31">
        <v>49418.333333333372</v>
      </c>
      <c r="G81">
        <v>10</v>
      </c>
      <c r="H81" s="31">
        <v>55195616</v>
      </c>
      <c r="I81">
        <v>72</v>
      </c>
      <c r="J81" s="31">
        <v>4941655.93</v>
      </c>
      <c r="K81">
        <v>59</v>
      </c>
      <c r="L81" s="31">
        <v>0</v>
      </c>
      <c r="M81">
        <v>0</v>
      </c>
    </row>
    <row r="82" spans="1:13" x14ac:dyDescent="0.3">
      <c r="A82" t="s">
        <v>132</v>
      </c>
      <c r="B82" s="31">
        <v>31501810.239999998</v>
      </c>
      <c r="C82">
        <v>40</v>
      </c>
      <c r="D82" s="31">
        <v>5523175.9000000004</v>
      </c>
      <c r="E82">
        <v>30</v>
      </c>
      <c r="F82" s="31">
        <v>0</v>
      </c>
      <c r="G82">
        <v>0</v>
      </c>
      <c r="H82" s="31">
        <v>23508287.370000001</v>
      </c>
      <c r="I82">
        <v>41</v>
      </c>
      <c r="J82" s="31">
        <v>5450932.3600000003</v>
      </c>
      <c r="K82">
        <v>31</v>
      </c>
      <c r="L82" s="31">
        <v>0</v>
      </c>
      <c r="M82">
        <v>0</v>
      </c>
    </row>
    <row r="83" spans="1:13" x14ac:dyDescent="0.3">
      <c r="A83" t="s">
        <v>133</v>
      </c>
      <c r="B83" s="31">
        <v>1716860.51</v>
      </c>
      <c r="C83">
        <v>11</v>
      </c>
      <c r="D83" s="31">
        <v>298758.69</v>
      </c>
      <c r="E83">
        <v>10</v>
      </c>
      <c r="F83">
        <v>0</v>
      </c>
      <c r="G83">
        <v>0</v>
      </c>
      <c r="H83" s="31">
        <v>1576058.31</v>
      </c>
      <c r="I83">
        <v>10</v>
      </c>
      <c r="J83" s="31">
        <v>0</v>
      </c>
      <c r="K83">
        <v>0</v>
      </c>
      <c r="L83">
        <v>0</v>
      </c>
      <c r="M83">
        <v>0</v>
      </c>
    </row>
    <row r="84" spans="1:13" x14ac:dyDescent="0.3">
      <c r="A84" t="s">
        <v>134</v>
      </c>
      <c r="B84" s="31">
        <v>23389965.300000001</v>
      </c>
      <c r="C84">
        <v>30</v>
      </c>
      <c r="D84" s="31">
        <v>5125146.1399999997</v>
      </c>
      <c r="E84">
        <v>28</v>
      </c>
      <c r="F84">
        <v>0</v>
      </c>
      <c r="G84">
        <v>0</v>
      </c>
      <c r="H84" s="31">
        <v>18406970.829999998</v>
      </c>
      <c r="I84">
        <v>29</v>
      </c>
      <c r="J84" s="31">
        <v>4825782.47</v>
      </c>
      <c r="K84">
        <v>28</v>
      </c>
      <c r="L84">
        <v>0</v>
      </c>
      <c r="M84">
        <v>0</v>
      </c>
    </row>
    <row r="85" spans="1:13" x14ac:dyDescent="0.3">
      <c r="A85" t="s">
        <v>135</v>
      </c>
      <c r="B85" s="31">
        <v>0</v>
      </c>
      <c r="C85">
        <v>0</v>
      </c>
      <c r="D85" s="31">
        <v>0</v>
      </c>
      <c r="E85">
        <v>0</v>
      </c>
      <c r="F85" s="31">
        <v>0</v>
      </c>
      <c r="G85">
        <v>0</v>
      </c>
      <c r="H85" s="31">
        <v>12640918.48</v>
      </c>
      <c r="I85">
        <v>11</v>
      </c>
      <c r="J85" s="31">
        <v>7920570.3899999997</v>
      </c>
      <c r="K85">
        <v>10</v>
      </c>
      <c r="L85" s="31">
        <v>0</v>
      </c>
      <c r="M85">
        <v>0</v>
      </c>
    </row>
    <row r="86" spans="1:13" x14ac:dyDescent="0.3">
      <c r="A86" t="s">
        <v>136</v>
      </c>
      <c r="B86" s="31">
        <v>52816443.630000003</v>
      </c>
      <c r="C86">
        <v>93</v>
      </c>
      <c r="D86" s="31">
        <v>13439722.84</v>
      </c>
      <c r="E86">
        <v>78</v>
      </c>
      <c r="F86">
        <v>465992.99999999936</v>
      </c>
      <c r="G86">
        <v>16</v>
      </c>
      <c r="H86" s="31">
        <v>39674956.200000003</v>
      </c>
      <c r="I86">
        <v>94</v>
      </c>
      <c r="J86" s="31">
        <v>12048642.109999999</v>
      </c>
      <c r="K86">
        <v>75</v>
      </c>
      <c r="L86">
        <v>272603.66666666669</v>
      </c>
      <c r="M86">
        <v>14</v>
      </c>
    </row>
    <row r="87" spans="1:13" x14ac:dyDescent="0.3">
      <c r="A87" t="s">
        <v>137</v>
      </c>
      <c r="B87" s="31">
        <v>129532084.65000001</v>
      </c>
      <c r="C87">
        <v>66</v>
      </c>
      <c r="D87" s="31">
        <v>36227400.280000001</v>
      </c>
      <c r="E87">
        <v>57</v>
      </c>
      <c r="F87">
        <v>1454308.8333333335</v>
      </c>
      <c r="G87">
        <v>12</v>
      </c>
      <c r="H87" s="31">
        <v>120234386.37</v>
      </c>
      <c r="I87">
        <v>58</v>
      </c>
      <c r="J87" s="31">
        <v>33242374.300000001</v>
      </c>
      <c r="K87">
        <v>51</v>
      </c>
      <c r="L87">
        <v>1322759</v>
      </c>
      <c r="M87">
        <v>13</v>
      </c>
    </row>
    <row r="88" spans="1:13" x14ac:dyDescent="0.3">
      <c r="A88" t="s">
        <v>138</v>
      </c>
      <c r="B88" s="31">
        <v>99836832.569999993</v>
      </c>
      <c r="C88">
        <v>65</v>
      </c>
      <c r="D88" s="31">
        <v>85093188.510000005</v>
      </c>
      <c r="E88">
        <v>62</v>
      </c>
      <c r="F88" s="31">
        <v>5542339.1666666633</v>
      </c>
      <c r="G88">
        <v>10</v>
      </c>
      <c r="H88" s="31">
        <v>83299505.75</v>
      </c>
      <c r="I88">
        <v>64</v>
      </c>
      <c r="J88" s="31">
        <v>70766920.920000002</v>
      </c>
      <c r="K88">
        <v>57</v>
      </c>
      <c r="L88" s="31">
        <v>0</v>
      </c>
      <c r="M88">
        <v>0</v>
      </c>
    </row>
    <row r="89" spans="1:13" x14ac:dyDescent="0.3">
      <c r="A89" t="s">
        <v>139</v>
      </c>
      <c r="B89" s="31">
        <v>7525526.4900000002</v>
      </c>
      <c r="C89">
        <v>15</v>
      </c>
      <c r="D89" s="31">
        <v>395005.92</v>
      </c>
      <c r="E89">
        <v>13</v>
      </c>
      <c r="F89">
        <v>0</v>
      </c>
      <c r="G89">
        <v>0</v>
      </c>
      <c r="H89" s="31">
        <v>5995583.1399999997</v>
      </c>
      <c r="I89">
        <v>17</v>
      </c>
      <c r="J89" s="31">
        <v>293979.26</v>
      </c>
      <c r="K89">
        <v>15</v>
      </c>
      <c r="L89">
        <v>0</v>
      </c>
      <c r="M89">
        <v>0</v>
      </c>
    </row>
    <row r="90" spans="1:13" x14ac:dyDescent="0.3">
      <c r="A90" t="s">
        <v>140</v>
      </c>
      <c r="B90" s="31">
        <v>3713481.14</v>
      </c>
      <c r="C90">
        <v>24</v>
      </c>
      <c r="D90" s="31">
        <v>1137273.3400000001</v>
      </c>
      <c r="E90">
        <v>16</v>
      </c>
      <c r="F90">
        <v>0</v>
      </c>
      <c r="G90">
        <v>0</v>
      </c>
      <c r="H90" s="31">
        <v>3781458.96</v>
      </c>
      <c r="I90">
        <v>21</v>
      </c>
      <c r="J90" s="31">
        <v>989076.15</v>
      </c>
      <c r="K90">
        <v>16</v>
      </c>
      <c r="L90">
        <v>0</v>
      </c>
      <c r="M90">
        <v>0</v>
      </c>
    </row>
    <row r="91" spans="1:13" x14ac:dyDescent="0.3">
      <c r="A91" t="s">
        <v>141</v>
      </c>
      <c r="B91" s="31">
        <v>85445248.719999999</v>
      </c>
      <c r="C91">
        <v>66</v>
      </c>
      <c r="D91" s="31">
        <v>39386235.420000002</v>
      </c>
      <c r="E91">
        <v>60</v>
      </c>
      <c r="F91">
        <v>705848.66666666628</v>
      </c>
      <c r="G91">
        <v>17</v>
      </c>
      <c r="H91" s="31">
        <v>70590961.980000004</v>
      </c>
      <c r="I91">
        <v>65</v>
      </c>
      <c r="J91" s="31">
        <v>31152226.539999999</v>
      </c>
      <c r="K91">
        <v>57</v>
      </c>
      <c r="L91">
        <v>669685.5</v>
      </c>
      <c r="M91">
        <v>18</v>
      </c>
    </row>
    <row r="92" spans="1:13" x14ac:dyDescent="0.3">
      <c r="A92" t="s">
        <v>142</v>
      </c>
      <c r="B92" s="31">
        <v>1054790.0900000001</v>
      </c>
      <c r="C92">
        <v>14</v>
      </c>
      <c r="D92" s="31">
        <v>429201.58</v>
      </c>
      <c r="E92">
        <v>14</v>
      </c>
      <c r="F92">
        <v>0</v>
      </c>
      <c r="G92">
        <v>0</v>
      </c>
      <c r="H92" s="31">
        <v>649807.31000000006</v>
      </c>
      <c r="I92">
        <v>14</v>
      </c>
      <c r="J92" s="31">
        <v>301305.28999999998</v>
      </c>
      <c r="K92">
        <v>14</v>
      </c>
      <c r="L92">
        <v>0</v>
      </c>
      <c r="M92">
        <v>0</v>
      </c>
    </row>
    <row r="93" spans="1:13" x14ac:dyDescent="0.3">
      <c r="A93" t="s">
        <v>143</v>
      </c>
      <c r="B93" s="31">
        <v>97810661.25</v>
      </c>
      <c r="C93">
        <v>81</v>
      </c>
      <c r="D93" s="31">
        <v>46407962.850000001</v>
      </c>
      <c r="E93">
        <v>71</v>
      </c>
      <c r="F93">
        <v>617482.8333333336</v>
      </c>
      <c r="G93">
        <v>17</v>
      </c>
      <c r="H93" s="31">
        <v>87980202.049999997</v>
      </c>
      <c r="I93">
        <v>81</v>
      </c>
      <c r="J93" s="31">
        <v>42598758.409999996</v>
      </c>
      <c r="K93">
        <v>73</v>
      </c>
      <c r="L93">
        <v>261791.49999999968</v>
      </c>
      <c r="M93">
        <v>16</v>
      </c>
    </row>
    <row r="94" spans="1:13" x14ac:dyDescent="0.3">
      <c r="A94" t="s">
        <v>144</v>
      </c>
      <c r="B94" s="31">
        <v>2469862.14</v>
      </c>
      <c r="C94">
        <v>16</v>
      </c>
      <c r="D94" s="31">
        <v>553029.01</v>
      </c>
      <c r="E94">
        <v>14</v>
      </c>
      <c r="F94" s="31">
        <v>0</v>
      </c>
      <c r="G94">
        <v>0</v>
      </c>
      <c r="H94" s="31">
        <v>1575205.65</v>
      </c>
      <c r="I94">
        <v>15</v>
      </c>
      <c r="J94" s="31">
        <v>538561.81999999995</v>
      </c>
      <c r="K94">
        <v>13</v>
      </c>
      <c r="L94" s="31">
        <v>0</v>
      </c>
      <c r="M94">
        <v>0</v>
      </c>
    </row>
    <row r="95" spans="1:13" x14ac:dyDescent="0.3">
      <c r="A95" t="s">
        <v>145</v>
      </c>
      <c r="B95" s="31">
        <v>161668034.84999999</v>
      </c>
      <c r="C95">
        <v>133</v>
      </c>
      <c r="D95" s="31">
        <v>41785328.899999999</v>
      </c>
      <c r="E95">
        <v>114</v>
      </c>
      <c r="F95">
        <v>630855.16666666605</v>
      </c>
      <c r="G95">
        <v>32</v>
      </c>
      <c r="H95" s="31">
        <v>148378066.62</v>
      </c>
      <c r="I95">
        <v>129</v>
      </c>
      <c r="J95" s="31">
        <v>40868409.840000004</v>
      </c>
      <c r="K95">
        <v>115</v>
      </c>
      <c r="L95">
        <v>624302.66666666663</v>
      </c>
      <c r="M95">
        <v>37</v>
      </c>
    </row>
    <row r="96" spans="1:13" x14ac:dyDescent="0.3">
      <c r="A96" t="s">
        <v>146</v>
      </c>
      <c r="B96" s="31">
        <v>330342355.55000001</v>
      </c>
      <c r="C96">
        <v>266</v>
      </c>
      <c r="D96" s="31">
        <v>143970485.28999999</v>
      </c>
      <c r="E96">
        <v>242</v>
      </c>
      <c r="F96">
        <v>3776774.1666666633</v>
      </c>
      <c r="G96">
        <v>48</v>
      </c>
      <c r="H96" s="31">
        <v>310700246.47000003</v>
      </c>
      <c r="I96">
        <v>263</v>
      </c>
      <c r="J96" s="31">
        <v>138337738.09</v>
      </c>
      <c r="K96">
        <v>237</v>
      </c>
      <c r="L96">
        <v>3281626.6666666707</v>
      </c>
      <c r="M96">
        <v>54</v>
      </c>
    </row>
    <row r="97" spans="1:13" x14ac:dyDescent="0.3">
      <c r="A97" t="s">
        <v>147</v>
      </c>
      <c r="B97" s="31">
        <v>2106908.48</v>
      </c>
      <c r="C97">
        <v>19</v>
      </c>
      <c r="D97" s="31">
        <v>770352.75</v>
      </c>
      <c r="E97">
        <v>14</v>
      </c>
      <c r="F97">
        <v>0</v>
      </c>
      <c r="G97">
        <v>0</v>
      </c>
      <c r="H97" s="31">
        <v>1596370.51</v>
      </c>
      <c r="I97">
        <v>19</v>
      </c>
      <c r="J97" s="31">
        <v>594326.1</v>
      </c>
      <c r="K97">
        <v>16</v>
      </c>
      <c r="L97">
        <v>0</v>
      </c>
      <c r="M97">
        <v>0</v>
      </c>
    </row>
    <row r="98" spans="1:13" x14ac:dyDescent="0.3">
      <c r="A98" t="s">
        <v>148</v>
      </c>
      <c r="B98" s="31">
        <v>13017920.960000001</v>
      </c>
      <c r="C98">
        <v>36</v>
      </c>
      <c r="D98" s="31">
        <v>2972753.52</v>
      </c>
      <c r="E98">
        <v>29</v>
      </c>
      <c r="F98" s="31">
        <v>0</v>
      </c>
      <c r="G98">
        <v>0</v>
      </c>
      <c r="H98" s="31">
        <v>10137024.93</v>
      </c>
      <c r="I98">
        <v>29</v>
      </c>
      <c r="J98" s="31">
        <v>2895262.84</v>
      </c>
      <c r="K98">
        <v>21</v>
      </c>
      <c r="L98" s="31">
        <v>0</v>
      </c>
      <c r="M98">
        <v>0</v>
      </c>
    </row>
    <row r="99" spans="1:13" x14ac:dyDescent="0.3">
      <c r="A99" t="s">
        <v>149</v>
      </c>
      <c r="B99" s="31">
        <v>36288451.079999998</v>
      </c>
      <c r="C99">
        <v>30</v>
      </c>
      <c r="D99" s="31">
        <v>7008545.0700000003</v>
      </c>
      <c r="E99">
        <v>25</v>
      </c>
      <c r="F99" s="31">
        <v>0</v>
      </c>
      <c r="G99">
        <v>0</v>
      </c>
      <c r="H99" s="31">
        <v>32126300.059999999</v>
      </c>
      <c r="I99">
        <v>32</v>
      </c>
      <c r="J99" s="31">
        <v>5341341.3899999997</v>
      </c>
      <c r="K99">
        <v>27</v>
      </c>
      <c r="L99" s="31">
        <v>0</v>
      </c>
      <c r="M99">
        <v>0</v>
      </c>
    </row>
    <row r="100" spans="1:13" x14ac:dyDescent="0.3">
      <c r="A100" t="s">
        <v>150</v>
      </c>
      <c r="B100">
        <v>505937250.68000001</v>
      </c>
      <c r="C100">
        <v>259</v>
      </c>
      <c r="D100">
        <v>150410757.44999999</v>
      </c>
      <c r="E100">
        <v>236</v>
      </c>
      <c r="F100">
        <v>1011910.4999999999</v>
      </c>
      <c r="G100">
        <v>62</v>
      </c>
      <c r="H100">
        <v>491941180.31999999</v>
      </c>
      <c r="I100">
        <v>259</v>
      </c>
      <c r="J100">
        <v>143483816.36000001</v>
      </c>
      <c r="K100">
        <v>234</v>
      </c>
      <c r="L100">
        <v>987660.33333333337</v>
      </c>
      <c r="M100">
        <v>57</v>
      </c>
    </row>
    <row r="101" spans="1:13" x14ac:dyDescent="0.3">
      <c r="A101" t="s">
        <v>151</v>
      </c>
      <c r="B101">
        <v>44408345.509999998</v>
      </c>
      <c r="C101">
        <v>45</v>
      </c>
      <c r="D101">
        <v>2399600.37</v>
      </c>
      <c r="E101">
        <v>39</v>
      </c>
      <c r="F101">
        <v>0</v>
      </c>
      <c r="G101">
        <v>0</v>
      </c>
      <c r="H101">
        <v>85765042.450000003</v>
      </c>
      <c r="I101">
        <v>49</v>
      </c>
      <c r="J101">
        <v>1934414.03</v>
      </c>
      <c r="K101">
        <v>39</v>
      </c>
      <c r="L101">
        <v>0</v>
      </c>
      <c r="M101">
        <v>0</v>
      </c>
    </row>
    <row r="102" spans="1:13" x14ac:dyDescent="0.3">
      <c r="A102" t="s">
        <v>152</v>
      </c>
      <c r="B102">
        <v>3594489.99</v>
      </c>
      <c r="C102">
        <v>23</v>
      </c>
      <c r="D102">
        <v>647572.31000000006</v>
      </c>
      <c r="E102">
        <v>21</v>
      </c>
      <c r="F102">
        <v>0</v>
      </c>
      <c r="G102">
        <v>0</v>
      </c>
      <c r="H102">
        <v>2948667.51</v>
      </c>
      <c r="I102">
        <v>20</v>
      </c>
      <c r="J102">
        <v>459265.17</v>
      </c>
      <c r="K102">
        <v>17</v>
      </c>
      <c r="L102">
        <v>0</v>
      </c>
      <c r="M102">
        <v>0</v>
      </c>
    </row>
    <row r="103" spans="1:13" x14ac:dyDescent="0.3">
      <c r="A103" t="s">
        <v>153</v>
      </c>
      <c r="B103">
        <v>258686653.27000001</v>
      </c>
      <c r="C103">
        <v>206</v>
      </c>
      <c r="D103">
        <v>54078700.210000001</v>
      </c>
      <c r="E103">
        <v>180</v>
      </c>
      <c r="F103">
        <v>3570073.3333333302</v>
      </c>
      <c r="G103">
        <v>36</v>
      </c>
      <c r="H103">
        <v>234823845.56</v>
      </c>
      <c r="I103">
        <v>193</v>
      </c>
      <c r="J103">
        <v>50288314.549999997</v>
      </c>
      <c r="K103">
        <v>166</v>
      </c>
      <c r="L103">
        <v>2397368.9999999972</v>
      </c>
      <c r="M103">
        <v>35</v>
      </c>
    </row>
    <row r="104" spans="1:13" x14ac:dyDescent="0.3">
      <c r="A104" t="s">
        <v>154</v>
      </c>
      <c r="B104">
        <v>3411107.05</v>
      </c>
      <c r="C104">
        <v>18</v>
      </c>
      <c r="D104">
        <v>489915.91</v>
      </c>
      <c r="E104">
        <v>17</v>
      </c>
      <c r="F104">
        <v>0</v>
      </c>
      <c r="G104">
        <v>0</v>
      </c>
      <c r="H104">
        <v>3314896.04</v>
      </c>
      <c r="I104">
        <v>15</v>
      </c>
      <c r="J104">
        <v>623236.15</v>
      </c>
      <c r="K104">
        <v>12</v>
      </c>
      <c r="L104">
        <v>0</v>
      </c>
      <c r="M104">
        <v>0</v>
      </c>
    </row>
    <row r="105" spans="1:13" x14ac:dyDescent="0.3">
      <c r="A105" t="s">
        <v>155</v>
      </c>
      <c r="B105">
        <v>13899341.619999999</v>
      </c>
      <c r="C105">
        <v>30</v>
      </c>
      <c r="D105">
        <v>2872481.16</v>
      </c>
      <c r="E105">
        <v>24</v>
      </c>
      <c r="F105">
        <v>0</v>
      </c>
      <c r="G105">
        <v>0</v>
      </c>
      <c r="H105">
        <v>12101437.51</v>
      </c>
      <c r="I105">
        <v>30</v>
      </c>
      <c r="J105">
        <v>2731797.11</v>
      </c>
      <c r="K105">
        <v>23</v>
      </c>
      <c r="L105">
        <v>0</v>
      </c>
      <c r="M105">
        <v>0</v>
      </c>
    </row>
    <row r="106" spans="1:13" x14ac:dyDescent="0.3">
      <c r="A106" t="s">
        <v>156</v>
      </c>
      <c r="B106">
        <v>251401108.34</v>
      </c>
      <c r="C106">
        <v>310</v>
      </c>
      <c r="D106">
        <v>71769899.219999999</v>
      </c>
      <c r="E106">
        <v>264</v>
      </c>
      <c r="F106">
        <v>5156024.166666667</v>
      </c>
      <c r="G106">
        <v>70</v>
      </c>
      <c r="H106">
        <v>224397301.72</v>
      </c>
      <c r="I106">
        <v>328</v>
      </c>
      <c r="J106">
        <v>70063451.810000002</v>
      </c>
      <c r="K106">
        <v>278</v>
      </c>
      <c r="L106">
        <v>4146138.3333333326</v>
      </c>
      <c r="M106">
        <v>75</v>
      </c>
    </row>
    <row r="107" spans="1:13" x14ac:dyDescent="0.3">
      <c r="A107" t="s">
        <v>157</v>
      </c>
      <c r="B107">
        <v>6895368.8099999996</v>
      </c>
      <c r="C107">
        <v>35</v>
      </c>
      <c r="D107">
        <v>2606102.7999999998</v>
      </c>
      <c r="E107">
        <v>32</v>
      </c>
      <c r="F107">
        <v>0</v>
      </c>
      <c r="G107">
        <v>0</v>
      </c>
      <c r="H107">
        <v>6317183.8799999999</v>
      </c>
      <c r="I107">
        <v>36</v>
      </c>
      <c r="J107">
        <v>2634331.4900000002</v>
      </c>
      <c r="K107">
        <v>31</v>
      </c>
      <c r="L107">
        <v>0</v>
      </c>
      <c r="M107">
        <v>0</v>
      </c>
    </row>
    <row r="108" spans="1:13" x14ac:dyDescent="0.3">
      <c r="A108" t="s">
        <v>158</v>
      </c>
      <c r="B108">
        <v>3396022.09</v>
      </c>
      <c r="C108">
        <v>13</v>
      </c>
      <c r="D108">
        <v>319222.65999999997</v>
      </c>
      <c r="E108">
        <v>12</v>
      </c>
      <c r="F108">
        <v>0</v>
      </c>
      <c r="G108">
        <v>0</v>
      </c>
      <c r="H108">
        <v>3381473.96</v>
      </c>
      <c r="I108">
        <v>11</v>
      </c>
      <c r="J108">
        <v>384965.54</v>
      </c>
      <c r="K108">
        <v>10</v>
      </c>
      <c r="L108">
        <v>0</v>
      </c>
      <c r="M108">
        <v>0</v>
      </c>
    </row>
    <row r="109" spans="1:13" x14ac:dyDescent="0.3">
      <c r="A109" t="s">
        <v>159</v>
      </c>
      <c r="B109">
        <v>387530602.25</v>
      </c>
      <c r="C109">
        <v>187</v>
      </c>
      <c r="D109">
        <v>108329694.64</v>
      </c>
      <c r="E109">
        <v>171</v>
      </c>
      <c r="F109">
        <v>2741603.5000000005</v>
      </c>
      <c r="G109">
        <v>51</v>
      </c>
      <c r="H109">
        <v>343287563.89999998</v>
      </c>
      <c r="I109">
        <v>200</v>
      </c>
      <c r="J109">
        <v>101580633.98999999</v>
      </c>
      <c r="K109">
        <v>182</v>
      </c>
      <c r="L109">
        <v>2035539.666666667</v>
      </c>
      <c r="M109">
        <v>50</v>
      </c>
    </row>
    <row r="110" spans="1:13" x14ac:dyDescent="0.3">
      <c r="A110" t="s">
        <v>160</v>
      </c>
      <c r="B110">
        <v>4919762</v>
      </c>
      <c r="C110">
        <v>24</v>
      </c>
      <c r="D110">
        <v>1864362.82</v>
      </c>
      <c r="E110">
        <v>23</v>
      </c>
      <c r="F110">
        <v>0</v>
      </c>
      <c r="G110">
        <v>0</v>
      </c>
      <c r="H110">
        <v>4665442.92</v>
      </c>
      <c r="I110">
        <v>22</v>
      </c>
      <c r="J110">
        <v>1609383.1</v>
      </c>
      <c r="K110">
        <v>21</v>
      </c>
      <c r="L110">
        <v>0</v>
      </c>
      <c r="M110">
        <v>0</v>
      </c>
    </row>
    <row r="111" spans="1:13" x14ac:dyDescent="0.3">
      <c r="A111" t="s">
        <v>161</v>
      </c>
      <c r="B111">
        <v>159021731.38999999</v>
      </c>
      <c r="C111">
        <v>57</v>
      </c>
      <c r="D111">
        <v>11072291.119999999</v>
      </c>
      <c r="E111">
        <v>49</v>
      </c>
      <c r="F111">
        <v>0</v>
      </c>
      <c r="G111">
        <v>0</v>
      </c>
      <c r="H111">
        <v>149507789.19</v>
      </c>
      <c r="I111">
        <v>60</v>
      </c>
      <c r="J111">
        <v>10337040.91</v>
      </c>
      <c r="K111">
        <v>53</v>
      </c>
      <c r="L111">
        <v>0</v>
      </c>
      <c r="M111">
        <v>0</v>
      </c>
    </row>
    <row r="112" spans="1:13" x14ac:dyDescent="0.3">
      <c r="A112" t="s">
        <v>162</v>
      </c>
      <c r="B112">
        <v>44698658.530000001</v>
      </c>
      <c r="C112">
        <v>42</v>
      </c>
      <c r="D112">
        <v>3780861.37</v>
      </c>
      <c r="E112">
        <v>34</v>
      </c>
      <c r="F112">
        <v>0</v>
      </c>
      <c r="G112">
        <v>0</v>
      </c>
      <c r="H112">
        <v>47875261.43</v>
      </c>
      <c r="I112">
        <v>42</v>
      </c>
      <c r="J112">
        <v>3700926.73</v>
      </c>
      <c r="K112">
        <v>33</v>
      </c>
      <c r="L112">
        <v>0</v>
      </c>
      <c r="M112">
        <v>0</v>
      </c>
    </row>
    <row r="113" spans="1:13" x14ac:dyDescent="0.3">
      <c r="A113" t="s">
        <v>163</v>
      </c>
      <c r="B113">
        <v>19198920.289999999</v>
      </c>
      <c r="C113">
        <v>43</v>
      </c>
      <c r="D113">
        <v>13257137.300000001</v>
      </c>
      <c r="E113">
        <v>38</v>
      </c>
      <c r="F113">
        <v>0</v>
      </c>
      <c r="G113">
        <v>0</v>
      </c>
      <c r="H113">
        <v>17041684.359999999</v>
      </c>
      <c r="I113">
        <v>43</v>
      </c>
      <c r="J113">
        <v>11928611.550000001</v>
      </c>
      <c r="K113">
        <v>38</v>
      </c>
      <c r="L113">
        <v>0</v>
      </c>
      <c r="M113">
        <v>0</v>
      </c>
    </row>
    <row r="114" spans="1:13" x14ac:dyDescent="0.3">
      <c r="A114" t="s">
        <v>164</v>
      </c>
      <c r="B114">
        <v>319217853.42000002</v>
      </c>
      <c r="C114">
        <v>190</v>
      </c>
      <c r="D114">
        <v>56193740.68</v>
      </c>
      <c r="E114">
        <v>162</v>
      </c>
      <c r="F114">
        <v>1151573.833333333</v>
      </c>
      <c r="G114">
        <v>57</v>
      </c>
      <c r="H114">
        <v>294805860.70999998</v>
      </c>
      <c r="I114">
        <v>193</v>
      </c>
      <c r="J114">
        <v>55382477.469999999</v>
      </c>
      <c r="K114">
        <v>165</v>
      </c>
      <c r="L114">
        <v>874114.66666666616</v>
      </c>
      <c r="M114">
        <v>60</v>
      </c>
    </row>
    <row r="115" spans="1:13" x14ac:dyDescent="0.3">
      <c r="A115" t="s">
        <v>165</v>
      </c>
      <c r="B115">
        <v>9606281.3399999999</v>
      </c>
      <c r="C115">
        <v>31</v>
      </c>
      <c r="D115">
        <v>1565020</v>
      </c>
      <c r="E115">
        <v>24</v>
      </c>
      <c r="F115">
        <v>0</v>
      </c>
      <c r="G115">
        <v>0</v>
      </c>
      <c r="H115">
        <v>9990829.5899999999</v>
      </c>
      <c r="I115">
        <v>33</v>
      </c>
      <c r="J115">
        <v>2058081.14</v>
      </c>
      <c r="K115">
        <v>28</v>
      </c>
      <c r="L115">
        <v>0</v>
      </c>
      <c r="M115">
        <v>0</v>
      </c>
    </row>
    <row r="116" spans="1:13" x14ac:dyDescent="0.3">
      <c r="A116" t="s">
        <v>166</v>
      </c>
      <c r="B116">
        <v>6685585.1200000001</v>
      </c>
      <c r="C116">
        <v>28</v>
      </c>
      <c r="D116">
        <v>2083484.42</v>
      </c>
      <c r="E116">
        <v>24</v>
      </c>
      <c r="F116">
        <v>0</v>
      </c>
      <c r="G116">
        <v>0</v>
      </c>
      <c r="H116">
        <v>6490881.9500000002</v>
      </c>
      <c r="I116">
        <v>28</v>
      </c>
      <c r="J116">
        <v>2101875.9300000002</v>
      </c>
      <c r="K116">
        <v>24</v>
      </c>
      <c r="L116">
        <v>0</v>
      </c>
      <c r="M116">
        <v>0</v>
      </c>
    </row>
    <row r="117" spans="1:13" x14ac:dyDescent="0.3">
      <c r="A117" t="s">
        <v>167</v>
      </c>
      <c r="B117">
        <v>86920408.010000005</v>
      </c>
      <c r="C117">
        <v>91</v>
      </c>
      <c r="D117">
        <v>20375670.02</v>
      </c>
      <c r="E117">
        <v>77</v>
      </c>
      <c r="F117">
        <v>2245285.3333333335</v>
      </c>
      <c r="G117">
        <v>13</v>
      </c>
      <c r="H117">
        <v>70287941.150000006</v>
      </c>
      <c r="I117">
        <v>83</v>
      </c>
      <c r="J117">
        <v>18036699.82</v>
      </c>
      <c r="K117">
        <v>69</v>
      </c>
      <c r="L117">
        <v>1676681.1666666637</v>
      </c>
      <c r="M117">
        <v>10</v>
      </c>
    </row>
    <row r="118" spans="1:13" x14ac:dyDescent="0.3">
      <c r="A118" t="s">
        <v>168</v>
      </c>
      <c r="B118">
        <v>31467827.670000002</v>
      </c>
      <c r="C118">
        <v>65</v>
      </c>
      <c r="D118">
        <v>7674458</v>
      </c>
      <c r="E118">
        <v>55</v>
      </c>
      <c r="F118">
        <v>196176.16666666663</v>
      </c>
      <c r="G118">
        <v>24</v>
      </c>
      <c r="H118">
        <v>45092241.18</v>
      </c>
      <c r="I118">
        <v>72</v>
      </c>
      <c r="J118">
        <v>7123944.6699999999</v>
      </c>
      <c r="K118">
        <v>61</v>
      </c>
      <c r="L118">
        <v>385611.83333333337</v>
      </c>
      <c r="M118">
        <v>29</v>
      </c>
    </row>
    <row r="119" spans="1:13" x14ac:dyDescent="0.3">
      <c r="A119" t="s">
        <v>169</v>
      </c>
      <c r="B119">
        <v>369418.35</v>
      </c>
      <c r="C119">
        <v>10</v>
      </c>
      <c r="D119">
        <v>0</v>
      </c>
      <c r="E119">
        <v>0</v>
      </c>
      <c r="F119">
        <v>0</v>
      </c>
      <c r="G119">
        <v>0</v>
      </c>
      <c r="H119">
        <v>426688.49</v>
      </c>
      <c r="I119">
        <v>11</v>
      </c>
      <c r="J119">
        <v>0</v>
      </c>
      <c r="K119">
        <v>0</v>
      </c>
      <c r="L119">
        <v>0</v>
      </c>
      <c r="M119">
        <v>0</v>
      </c>
    </row>
    <row r="120" spans="1:13" x14ac:dyDescent="0.3">
      <c r="A120" t="s">
        <v>170</v>
      </c>
      <c r="B120">
        <v>25231004.239999998</v>
      </c>
      <c r="C120">
        <v>26</v>
      </c>
      <c r="D120">
        <v>4738875.1100000003</v>
      </c>
      <c r="E120">
        <v>24</v>
      </c>
      <c r="F120">
        <v>0</v>
      </c>
      <c r="G120">
        <v>0</v>
      </c>
      <c r="H120">
        <v>19963804.379999999</v>
      </c>
      <c r="I120">
        <v>27</v>
      </c>
      <c r="J120">
        <v>3906552.04</v>
      </c>
      <c r="K120">
        <v>26</v>
      </c>
      <c r="L120">
        <v>0</v>
      </c>
      <c r="M120">
        <v>0</v>
      </c>
    </row>
    <row r="121" spans="1:13" x14ac:dyDescent="0.3">
      <c r="A121" t="s">
        <v>171</v>
      </c>
      <c r="B121">
        <v>4415321.0999999996</v>
      </c>
      <c r="C121">
        <v>10</v>
      </c>
      <c r="D121">
        <v>0</v>
      </c>
      <c r="E121">
        <v>0</v>
      </c>
      <c r="F121">
        <v>0</v>
      </c>
      <c r="G121">
        <v>0</v>
      </c>
      <c r="H121">
        <v>3111868.97</v>
      </c>
      <c r="I121">
        <v>10</v>
      </c>
      <c r="J121">
        <v>0</v>
      </c>
      <c r="K121">
        <v>0</v>
      </c>
      <c r="L121">
        <v>0</v>
      </c>
      <c r="M121">
        <v>0</v>
      </c>
    </row>
    <row r="122" spans="1:13" x14ac:dyDescent="0.3">
      <c r="A122" t="s">
        <v>172</v>
      </c>
      <c r="B122">
        <v>12539197.289999999</v>
      </c>
      <c r="C122">
        <v>47</v>
      </c>
      <c r="D122">
        <v>2877394.03</v>
      </c>
      <c r="E122">
        <v>32</v>
      </c>
      <c r="F122">
        <v>0</v>
      </c>
      <c r="G122">
        <v>0</v>
      </c>
      <c r="H122">
        <v>8578251.6099999994</v>
      </c>
      <c r="I122">
        <v>46</v>
      </c>
      <c r="J122">
        <v>2478051.66</v>
      </c>
      <c r="K122">
        <v>32</v>
      </c>
      <c r="L122">
        <v>0</v>
      </c>
      <c r="M122">
        <v>0</v>
      </c>
    </row>
    <row r="123" spans="1:13" x14ac:dyDescent="0.3">
      <c r="A123" t="s">
        <v>173</v>
      </c>
      <c r="B123">
        <v>254388.29</v>
      </c>
      <c r="C123">
        <v>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x14ac:dyDescent="0.3">
      <c r="A124" t="s">
        <v>174</v>
      </c>
      <c r="B124">
        <v>11823297.189999999</v>
      </c>
      <c r="C124">
        <v>17</v>
      </c>
      <c r="D124">
        <v>8023909.3600000003</v>
      </c>
      <c r="E124">
        <v>15</v>
      </c>
      <c r="F124">
        <v>0</v>
      </c>
      <c r="G124">
        <v>0</v>
      </c>
      <c r="H124">
        <v>9264796.2400000002</v>
      </c>
      <c r="I124">
        <v>14</v>
      </c>
      <c r="J124">
        <v>6669015.4299999997</v>
      </c>
      <c r="K124">
        <v>12</v>
      </c>
      <c r="L124">
        <v>0</v>
      </c>
      <c r="M124">
        <v>0</v>
      </c>
    </row>
    <row r="125" spans="1:13" x14ac:dyDescent="0.3">
      <c r="A125" t="s">
        <v>175</v>
      </c>
      <c r="B125">
        <v>20326765.5</v>
      </c>
      <c r="C125">
        <v>13</v>
      </c>
      <c r="D125">
        <v>6093588.0300000003</v>
      </c>
      <c r="E125">
        <v>12</v>
      </c>
      <c r="F125">
        <v>0</v>
      </c>
      <c r="G125">
        <v>0</v>
      </c>
      <c r="H125">
        <v>14892355.59</v>
      </c>
      <c r="I125">
        <v>13</v>
      </c>
      <c r="J125">
        <v>4838716.7699999996</v>
      </c>
      <c r="K125">
        <v>13</v>
      </c>
      <c r="L125">
        <v>0</v>
      </c>
      <c r="M125">
        <v>0</v>
      </c>
    </row>
    <row r="126" spans="1:13" x14ac:dyDescent="0.3">
      <c r="A126" t="s">
        <v>176</v>
      </c>
      <c r="B126">
        <v>46449116.270000003</v>
      </c>
      <c r="C126">
        <v>70</v>
      </c>
      <c r="D126">
        <v>11105527.35</v>
      </c>
      <c r="E126">
        <v>62</v>
      </c>
      <c r="F126">
        <v>0</v>
      </c>
      <c r="G126">
        <v>0</v>
      </c>
      <c r="H126">
        <v>43282901.759999998</v>
      </c>
      <c r="I126">
        <v>71</v>
      </c>
      <c r="J126">
        <v>9443750.1899999995</v>
      </c>
      <c r="K126">
        <v>57</v>
      </c>
      <c r="L126">
        <v>70025.166666666657</v>
      </c>
      <c r="M126">
        <v>10</v>
      </c>
    </row>
    <row r="127" spans="1:13" x14ac:dyDescent="0.3">
      <c r="A127" t="s">
        <v>177</v>
      </c>
      <c r="B127">
        <v>8460322.5800000001</v>
      </c>
      <c r="C127">
        <v>36</v>
      </c>
      <c r="D127">
        <v>1871452.76</v>
      </c>
      <c r="E127">
        <v>28</v>
      </c>
      <c r="F127">
        <v>0</v>
      </c>
      <c r="G127">
        <v>0</v>
      </c>
      <c r="H127">
        <v>8525329.1699999999</v>
      </c>
      <c r="I127">
        <v>38</v>
      </c>
      <c r="J127">
        <v>2111129.9900000002</v>
      </c>
      <c r="K127">
        <v>30</v>
      </c>
      <c r="L127">
        <v>0</v>
      </c>
      <c r="M127">
        <v>0</v>
      </c>
    </row>
    <row r="128" spans="1:13" x14ac:dyDescent="0.3">
      <c r="A128" t="s">
        <v>178</v>
      </c>
      <c r="B128">
        <v>2950223.11</v>
      </c>
      <c r="C128">
        <v>13</v>
      </c>
      <c r="D128">
        <v>1866015.34</v>
      </c>
      <c r="E128">
        <v>13</v>
      </c>
      <c r="F128">
        <v>0</v>
      </c>
      <c r="G128">
        <v>0</v>
      </c>
      <c r="H128">
        <v>2121893.46</v>
      </c>
      <c r="I128">
        <v>12</v>
      </c>
      <c r="J128">
        <v>1436784.4</v>
      </c>
      <c r="K128">
        <v>12</v>
      </c>
      <c r="L128">
        <v>0</v>
      </c>
      <c r="M128">
        <v>0</v>
      </c>
    </row>
    <row r="129" spans="1:13" x14ac:dyDescent="0.3">
      <c r="A129" t="s">
        <v>179</v>
      </c>
      <c r="B129">
        <v>66143797.399999999</v>
      </c>
      <c r="C129">
        <v>81</v>
      </c>
      <c r="D129">
        <v>10063834.449999999</v>
      </c>
      <c r="E129">
        <v>68</v>
      </c>
      <c r="F129">
        <v>0</v>
      </c>
      <c r="G129">
        <v>0</v>
      </c>
      <c r="H129">
        <v>70312848.980000004</v>
      </c>
      <c r="I129">
        <v>78</v>
      </c>
      <c r="J129">
        <v>10022792.42</v>
      </c>
      <c r="K129">
        <v>69</v>
      </c>
      <c r="L129">
        <v>0</v>
      </c>
      <c r="M129">
        <v>0</v>
      </c>
    </row>
    <row r="130" spans="1:13" x14ac:dyDescent="0.3">
      <c r="A130" t="s">
        <v>180</v>
      </c>
      <c r="B130">
        <v>17809835.850000001</v>
      </c>
      <c r="C130">
        <v>35</v>
      </c>
      <c r="D130">
        <v>8338592.4699999997</v>
      </c>
      <c r="E130">
        <v>27</v>
      </c>
      <c r="F130">
        <v>0</v>
      </c>
      <c r="G130">
        <v>0</v>
      </c>
      <c r="H130">
        <v>16887358.969999999</v>
      </c>
      <c r="I130">
        <v>35</v>
      </c>
      <c r="J130">
        <v>8432854.1799999997</v>
      </c>
      <c r="K130">
        <v>22</v>
      </c>
      <c r="L130">
        <v>0</v>
      </c>
      <c r="M130">
        <v>0</v>
      </c>
    </row>
    <row r="131" spans="1:13" x14ac:dyDescent="0.3">
      <c r="A131" t="s">
        <v>181</v>
      </c>
      <c r="B131">
        <v>11520129.77</v>
      </c>
      <c r="C131">
        <v>14</v>
      </c>
      <c r="D131">
        <v>0</v>
      </c>
      <c r="E131">
        <v>0</v>
      </c>
      <c r="F131">
        <v>0</v>
      </c>
      <c r="G131">
        <v>0</v>
      </c>
      <c r="H131">
        <v>9226179.7200000007</v>
      </c>
      <c r="I131">
        <v>19</v>
      </c>
      <c r="J131">
        <v>1197584.1299999999</v>
      </c>
      <c r="K131">
        <v>16</v>
      </c>
      <c r="L131">
        <v>0</v>
      </c>
      <c r="M131">
        <v>0</v>
      </c>
    </row>
    <row r="132" spans="1:13" x14ac:dyDescent="0.3">
      <c r="A132" t="s">
        <v>182</v>
      </c>
      <c r="B132">
        <v>68755035.900000006</v>
      </c>
      <c r="C132">
        <v>96</v>
      </c>
      <c r="D132">
        <v>3558951.78</v>
      </c>
      <c r="E132">
        <v>75</v>
      </c>
      <c r="F132">
        <v>429891.83333333372</v>
      </c>
      <c r="G132">
        <v>21</v>
      </c>
      <c r="H132">
        <v>56597350.469999999</v>
      </c>
      <c r="I132">
        <v>96</v>
      </c>
      <c r="J132">
        <v>3477450.5</v>
      </c>
      <c r="K132">
        <v>73</v>
      </c>
      <c r="L132">
        <v>356346.66666666628</v>
      </c>
      <c r="M132">
        <v>21</v>
      </c>
    </row>
    <row r="133" spans="1:13" x14ac:dyDescent="0.3">
      <c r="A133" t="s">
        <v>183</v>
      </c>
      <c r="B133">
        <v>196063528.40000001</v>
      </c>
      <c r="C133">
        <v>144</v>
      </c>
      <c r="D133">
        <v>22079866.420000002</v>
      </c>
      <c r="E133">
        <v>121</v>
      </c>
      <c r="F133">
        <v>492199.33333333256</v>
      </c>
      <c r="G133">
        <v>38</v>
      </c>
      <c r="H133">
        <v>175517290.69</v>
      </c>
      <c r="I133">
        <v>147</v>
      </c>
      <c r="J133">
        <v>22546215.399999999</v>
      </c>
      <c r="K133">
        <v>128</v>
      </c>
      <c r="L133">
        <v>419422.99999999988</v>
      </c>
      <c r="M133">
        <v>35</v>
      </c>
    </row>
    <row r="134" spans="1:13" x14ac:dyDescent="0.3">
      <c r="A134" t="s">
        <v>184</v>
      </c>
      <c r="B134">
        <v>2134658.59</v>
      </c>
      <c r="C134">
        <v>16</v>
      </c>
      <c r="D134">
        <v>1060996.1000000001</v>
      </c>
      <c r="E134">
        <v>16</v>
      </c>
      <c r="F134">
        <v>0</v>
      </c>
      <c r="G134">
        <v>0</v>
      </c>
      <c r="H134">
        <v>1735991.03</v>
      </c>
      <c r="I134">
        <v>16</v>
      </c>
      <c r="J134">
        <v>824091.48</v>
      </c>
      <c r="K134">
        <v>16</v>
      </c>
      <c r="L134">
        <v>0</v>
      </c>
      <c r="M134">
        <v>0</v>
      </c>
    </row>
    <row r="135" spans="1:13" x14ac:dyDescent="0.3">
      <c r="A135" t="s">
        <v>185</v>
      </c>
      <c r="B135">
        <v>1264062.73</v>
      </c>
      <c r="C135">
        <v>17</v>
      </c>
      <c r="D135">
        <v>494033.73</v>
      </c>
      <c r="E135">
        <v>11</v>
      </c>
      <c r="F135">
        <v>0</v>
      </c>
      <c r="G135">
        <v>0</v>
      </c>
      <c r="H135">
        <v>1332000.83</v>
      </c>
      <c r="I135">
        <v>17</v>
      </c>
      <c r="J135">
        <v>480917.77</v>
      </c>
      <c r="K135">
        <v>12</v>
      </c>
      <c r="L135">
        <v>0</v>
      </c>
      <c r="M135">
        <v>0</v>
      </c>
    </row>
    <row r="136" spans="1:13" x14ac:dyDescent="0.3">
      <c r="A136" t="s">
        <v>186</v>
      </c>
      <c r="B136">
        <v>82907826.260000005</v>
      </c>
      <c r="C136">
        <v>41</v>
      </c>
      <c r="D136">
        <v>3907897.28</v>
      </c>
      <c r="E136">
        <v>31</v>
      </c>
      <c r="F136">
        <v>0</v>
      </c>
      <c r="G136">
        <v>0</v>
      </c>
      <c r="H136">
        <v>70112694.689999998</v>
      </c>
      <c r="I136">
        <v>39</v>
      </c>
      <c r="J136">
        <v>3912650.72</v>
      </c>
      <c r="K136">
        <v>28</v>
      </c>
      <c r="L136">
        <v>75585.499999999927</v>
      </c>
      <c r="M136">
        <v>10</v>
      </c>
    </row>
    <row r="137" spans="1:13" x14ac:dyDescent="0.3">
      <c r="A137" t="s">
        <v>187</v>
      </c>
      <c r="B137">
        <v>167070713.66999999</v>
      </c>
      <c r="C137">
        <v>104</v>
      </c>
      <c r="D137">
        <v>31625341.559999999</v>
      </c>
      <c r="E137">
        <v>91</v>
      </c>
      <c r="F137">
        <v>790868.83333333267</v>
      </c>
      <c r="G137">
        <v>17</v>
      </c>
      <c r="H137">
        <v>115958943.94</v>
      </c>
      <c r="I137">
        <v>103</v>
      </c>
      <c r="J137">
        <v>31608729.02</v>
      </c>
      <c r="K137">
        <v>90</v>
      </c>
      <c r="L137">
        <v>671557.99999999965</v>
      </c>
      <c r="M137">
        <v>18</v>
      </c>
    </row>
    <row r="138" spans="1:13" x14ac:dyDescent="0.3">
      <c r="A138" t="s">
        <v>188</v>
      </c>
      <c r="B138">
        <v>2923194.93</v>
      </c>
      <c r="C138">
        <v>12</v>
      </c>
      <c r="D138">
        <v>0</v>
      </c>
      <c r="E138">
        <v>0</v>
      </c>
      <c r="F138">
        <v>0</v>
      </c>
      <c r="G138">
        <v>0</v>
      </c>
      <c r="H138">
        <v>3531666.9</v>
      </c>
      <c r="I138">
        <v>11</v>
      </c>
      <c r="J138">
        <v>0</v>
      </c>
      <c r="K138">
        <v>0</v>
      </c>
      <c r="L138">
        <v>0</v>
      </c>
      <c r="M138">
        <v>0</v>
      </c>
    </row>
    <row r="139" spans="1:13" x14ac:dyDescent="0.3">
      <c r="A139" t="s">
        <v>189</v>
      </c>
      <c r="B139">
        <v>35279356.759999998</v>
      </c>
      <c r="C139">
        <v>40</v>
      </c>
      <c r="D139">
        <v>3907230.55</v>
      </c>
      <c r="E139">
        <v>34</v>
      </c>
      <c r="F139">
        <v>0</v>
      </c>
      <c r="G139">
        <v>0</v>
      </c>
      <c r="H139">
        <v>31153243.41</v>
      </c>
      <c r="I139">
        <v>43</v>
      </c>
      <c r="J139">
        <v>3902856.29</v>
      </c>
      <c r="K139">
        <v>34</v>
      </c>
      <c r="L139">
        <v>0</v>
      </c>
      <c r="M139">
        <v>0</v>
      </c>
    </row>
    <row r="140" spans="1:13" x14ac:dyDescent="0.3">
      <c r="A140" t="s">
        <v>190</v>
      </c>
      <c r="B140">
        <v>120595423.64</v>
      </c>
      <c r="C140">
        <v>124</v>
      </c>
      <c r="D140">
        <v>16231621.560000001</v>
      </c>
      <c r="E140">
        <v>98</v>
      </c>
      <c r="F140">
        <v>615001.16666666698</v>
      </c>
      <c r="G140">
        <v>31</v>
      </c>
      <c r="H140">
        <v>100020898.41</v>
      </c>
      <c r="I140">
        <v>123</v>
      </c>
      <c r="J140">
        <v>13766654.52</v>
      </c>
      <c r="K140">
        <v>97</v>
      </c>
      <c r="L140">
        <v>695792.66666666663</v>
      </c>
      <c r="M140">
        <v>32</v>
      </c>
    </row>
    <row r="141" spans="1:13" x14ac:dyDescent="0.3">
      <c r="A141" t="s">
        <v>191</v>
      </c>
      <c r="B141">
        <v>1002143.62</v>
      </c>
      <c r="C141">
        <v>15</v>
      </c>
      <c r="D141">
        <v>0</v>
      </c>
      <c r="E141">
        <v>0</v>
      </c>
      <c r="F141">
        <v>0</v>
      </c>
      <c r="G141">
        <v>0</v>
      </c>
      <c r="H141">
        <v>920219.8</v>
      </c>
      <c r="I141">
        <v>14</v>
      </c>
      <c r="J141">
        <v>0</v>
      </c>
      <c r="K141">
        <v>0</v>
      </c>
      <c r="L141">
        <v>0</v>
      </c>
      <c r="M141">
        <v>0</v>
      </c>
    </row>
    <row r="142" spans="1:13" x14ac:dyDescent="0.3">
      <c r="A142" t="s">
        <v>192</v>
      </c>
      <c r="B142">
        <v>69801574.019999996</v>
      </c>
      <c r="C142">
        <v>63</v>
      </c>
      <c r="D142">
        <v>10706388.99</v>
      </c>
      <c r="E142">
        <v>53</v>
      </c>
      <c r="F142">
        <v>182190.66666666669</v>
      </c>
      <c r="G142">
        <v>18</v>
      </c>
      <c r="H142">
        <v>71219894.599999994</v>
      </c>
      <c r="I142">
        <v>59</v>
      </c>
      <c r="J142">
        <v>10738035.82</v>
      </c>
      <c r="K142">
        <v>51</v>
      </c>
      <c r="L142">
        <v>219024.50000000035</v>
      </c>
      <c r="M142">
        <v>16</v>
      </c>
    </row>
    <row r="143" spans="1:13" x14ac:dyDescent="0.3">
      <c r="A143" t="s">
        <v>193</v>
      </c>
      <c r="B143">
        <v>2245300.0499999998</v>
      </c>
      <c r="C143">
        <v>11</v>
      </c>
      <c r="D143">
        <v>1292090.5</v>
      </c>
      <c r="E143">
        <v>10</v>
      </c>
      <c r="F143">
        <v>0</v>
      </c>
      <c r="G143">
        <v>0</v>
      </c>
      <c r="H143">
        <v>2057060.66</v>
      </c>
      <c r="I143">
        <v>11</v>
      </c>
      <c r="J143">
        <v>0</v>
      </c>
      <c r="K143">
        <v>0</v>
      </c>
      <c r="L143">
        <v>0</v>
      </c>
      <c r="M143">
        <v>0</v>
      </c>
    </row>
    <row r="144" spans="1:13" x14ac:dyDescent="0.3">
      <c r="A144" t="s">
        <v>194</v>
      </c>
      <c r="B144">
        <v>618805670.00999999</v>
      </c>
      <c r="C144">
        <v>474</v>
      </c>
      <c r="D144">
        <v>186974434.22</v>
      </c>
      <c r="E144">
        <v>419</v>
      </c>
      <c r="F144">
        <v>7926794.9999999972</v>
      </c>
      <c r="G144">
        <v>103</v>
      </c>
      <c r="H144">
        <v>573744548.51999998</v>
      </c>
      <c r="I144">
        <v>469</v>
      </c>
      <c r="J144">
        <v>176216877.16</v>
      </c>
      <c r="K144">
        <v>410</v>
      </c>
      <c r="L144">
        <v>7208046.6666666707</v>
      </c>
      <c r="M144">
        <v>107</v>
      </c>
    </row>
    <row r="145" spans="1:13" x14ac:dyDescent="0.3">
      <c r="A145" t="s">
        <v>195</v>
      </c>
      <c r="B145">
        <v>327890822.37</v>
      </c>
      <c r="C145">
        <v>80</v>
      </c>
      <c r="D145">
        <v>147277692.30000001</v>
      </c>
      <c r="E145">
        <v>78</v>
      </c>
      <c r="F145">
        <v>14404344.666666666</v>
      </c>
      <c r="G145">
        <v>31</v>
      </c>
      <c r="H145">
        <v>305534206.64999998</v>
      </c>
      <c r="I145">
        <v>84</v>
      </c>
      <c r="J145">
        <v>149409278.84</v>
      </c>
      <c r="K145">
        <v>79</v>
      </c>
      <c r="L145">
        <v>13903027.999999968</v>
      </c>
      <c r="M145">
        <v>32</v>
      </c>
    </row>
    <row r="146" spans="1:13" x14ac:dyDescent="0.3">
      <c r="A146" t="s">
        <v>196</v>
      </c>
      <c r="B146">
        <v>8065595.5199999996</v>
      </c>
      <c r="C146">
        <v>18</v>
      </c>
      <c r="D146">
        <v>1201203.29</v>
      </c>
      <c r="E146">
        <v>16</v>
      </c>
      <c r="F146">
        <v>0</v>
      </c>
      <c r="G146">
        <v>0</v>
      </c>
      <c r="H146">
        <v>7787601.2699999996</v>
      </c>
      <c r="I146">
        <v>18</v>
      </c>
      <c r="J146">
        <v>1086702.21</v>
      </c>
      <c r="K146">
        <v>16</v>
      </c>
      <c r="L146">
        <v>0</v>
      </c>
      <c r="M146">
        <v>0</v>
      </c>
    </row>
    <row r="147" spans="1:13" x14ac:dyDescent="0.3">
      <c r="A147" t="s">
        <v>197</v>
      </c>
      <c r="B147">
        <v>2353535.8199999998</v>
      </c>
      <c r="C147">
        <v>20</v>
      </c>
      <c r="D147">
        <v>864631.25</v>
      </c>
      <c r="E147">
        <v>18</v>
      </c>
      <c r="F147">
        <v>0</v>
      </c>
      <c r="G147">
        <v>0</v>
      </c>
      <c r="H147">
        <v>2514999.89</v>
      </c>
      <c r="I147">
        <v>18</v>
      </c>
      <c r="J147">
        <v>934798.68</v>
      </c>
      <c r="K147">
        <v>17</v>
      </c>
      <c r="L147">
        <v>0</v>
      </c>
      <c r="M147">
        <v>0</v>
      </c>
    </row>
    <row r="148" spans="1:13" x14ac:dyDescent="0.3">
      <c r="A148" t="s">
        <v>198</v>
      </c>
      <c r="B148">
        <v>84579906.450000003</v>
      </c>
      <c r="C148">
        <v>39</v>
      </c>
      <c r="D148">
        <v>8139182.2400000002</v>
      </c>
      <c r="E148">
        <v>28</v>
      </c>
      <c r="F148">
        <v>0</v>
      </c>
      <c r="G148">
        <v>0</v>
      </c>
      <c r="H148">
        <v>92972380.819999993</v>
      </c>
      <c r="I148">
        <v>37</v>
      </c>
      <c r="J148">
        <v>7056590.0499999998</v>
      </c>
      <c r="K148">
        <v>27</v>
      </c>
      <c r="L148">
        <v>0</v>
      </c>
      <c r="M148">
        <v>0</v>
      </c>
    </row>
    <row r="149" spans="1:13" x14ac:dyDescent="0.3">
      <c r="A149" t="s">
        <v>199</v>
      </c>
      <c r="B149">
        <v>13998717.23</v>
      </c>
      <c r="C149">
        <v>15</v>
      </c>
      <c r="D149">
        <v>2045284.87</v>
      </c>
      <c r="E149">
        <v>13</v>
      </c>
      <c r="F149">
        <v>0</v>
      </c>
      <c r="G149">
        <v>0</v>
      </c>
      <c r="H149">
        <v>9370142.4399999995</v>
      </c>
      <c r="I149">
        <v>16</v>
      </c>
      <c r="J149">
        <v>1841046.73</v>
      </c>
      <c r="K149">
        <v>14</v>
      </c>
      <c r="L149">
        <v>0</v>
      </c>
      <c r="M149">
        <v>0</v>
      </c>
    </row>
    <row r="150" spans="1:13" x14ac:dyDescent="0.3">
      <c r="A150" t="s">
        <v>200</v>
      </c>
      <c r="B150">
        <v>384710008.95999998</v>
      </c>
      <c r="C150">
        <v>204</v>
      </c>
      <c r="D150">
        <v>96894026.659999996</v>
      </c>
      <c r="E150">
        <v>179</v>
      </c>
      <c r="F150">
        <v>382496.50000000017</v>
      </c>
      <c r="G150">
        <v>28</v>
      </c>
      <c r="H150">
        <v>377004173.63999999</v>
      </c>
      <c r="I150">
        <v>197</v>
      </c>
      <c r="J150">
        <v>84075474.010000005</v>
      </c>
      <c r="K150">
        <v>169</v>
      </c>
      <c r="L150">
        <v>383213.3333333332</v>
      </c>
      <c r="M150">
        <v>27</v>
      </c>
    </row>
    <row r="151" spans="1:13" x14ac:dyDescent="0.3">
      <c r="A151" t="s">
        <v>201</v>
      </c>
      <c r="B151">
        <v>44483043.990000002</v>
      </c>
      <c r="C151">
        <v>19</v>
      </c>
      <c r="D151">
        <v>2110542.88</v>
      </c>
      <c r="E151">
        <v>15</v>
      </c>
      <c r="F151">
        <v>0</v>
      </c>
      <c r="G151">
        <v>0</v>
      </c>
      <c r="H151">
        <v>40237984.140000001</v>
      </c>
      <c r="I151">
        <v>19</v>
      </c>
      <c r="J151">
        <v>2572331.63</v>
      </c>
      <c r="K151">
        <v>17</v>
      </c>
      <c r="L151">
        <v>0</v>
      </c>
      <c r="M151">
        <v>0</v>
      </c>
    </row>
    <row r="152" spans="1:13" x14ac:dyDescent="0.3">
      <c r="A152" t="s">
        <v>202</v>
      </c>
      <c r="B152">
        <v>102350051.54000001</v>
      </c>
      <c r="C152">
        <v>29</v>
      </c>
      <c r="D152">
        <v>4762172.72</v>
      </c>
      <c r="E152">
        <v>25</v>
      </c>
      <c r="F152">
        <v>0</v>
      </c>
      <c r="G152">
        <v>0</v>
      </c>
      <c r="H152">
        <v>75169107.469999999</v>
      </c>
      <c r="I152">
        <v>32</v>
      </c>
      <c r="J152">
        <v>2438133.5499999998</v>
      </c>
      <c r="K152">
        <v>24</v>
      </c>
      <c r="L152">
        <v>0</v>
      </c>
      <c r="M152">
        <v>0</v>
      </c>
    </row>
    <row r="153" spans="1:13" x14ac:dyDescent="0.3">
      <c r="A153" t="s">
        <v>203</v>
      </c>
      <c r="B153">
        <v>1585227.49</v>
      </c>
      <c r="C153">
        <v>28</v>
      </c>
      <c r="D153">
        <v>780654.62</v>
      </c>
      <c r="E153">
        <v>26</v>
      </c>
      <c r="F153">
        <v>0</v>
      </c>
      <c r="G153">
        <v>0</v>
      </c>
      <c r="H153">
        <v>1808775.36</v>
      </c>
      <c r="I153">
        <v>22</v>
      </c>
      <c r="J153">
        <v>1071501.18</v>
      </c>
      <c r="K153">
        <v>21</v>
      </c>
      <c r="L153">
        <v>0</v>
      </c>
      <c r="M153">
        <v>0</v>
      </c>
    </row>
    <row r="154" spans="1:13" x14ac:dyDescent="0.3">
      <c r="A154" t="s">
        <v>204</v>
      </c>
      <c r="B154">
        <v>1620668920.5</v>
      </c>
      <c r="C154">
        <v>558</v>
      </c>
      <c r="D154">
        <v>378783650.45999998</v>
      </c>
      <c r="E154">
        <v>474</v>
      </c>
      <c r="F154">
        <v>16288808.166666664</v>
      </c>
      <c r="G154">
        <v>186</v>
      </c>
      <c r="H154">
        <v>1531116693.3699999</v>
      </c>
      <c r="I154">
        <v>579</v>
      </c>
      <c r="J154">
        <v>345744440.56999999</v>
      </c>
      <c r="K154">
        <v>492</v>
      </c>
      <c r="L154">
        <v>17447977.500000004</v>
      </c>
      <c r="M154">
        <v>206</v>
      </c>
    </row>
    <row r="155" spans="1:13" x14ac:dyDescent="0.3">
      <c r="A155" t="s">
        <v>205</v>
      </c>
      <c r="B155">
        <v>23533568.739999998</v>
      </c>
      <c r="C155">
        <v>59</v>
      </c>
      <c r="D155">
        <v>8594842.2899999991</v>
      </c>
      <c r="E155">
        <v>55</v>
      </c>
      <c r="F155">
        <v>0</v>
      </c>
      <c r="G155">
        <v>0</v>
      </c>
      <c r="H155">
        <v>20011358.199999999</v>
      </c>
      <c r="I155">
        <v>59</v>
      </c>
      <c r="J155">
        <v>7957762.4699999997</v>
      </c>
      <c r="K155">
        <v>51</v>
      </c>
      <c r="L155">
        <v>0</v>
      </c>
      <c r="M155">
        <v>0</v>
      </c>
    </row>
    <row r="156" spans="1:13" x14ac:dyDescent="0.3">
      <c r="A156" t="s">
        <v>206</v>
      </c>
      <c r="B156">
        <v>177519991.88999999</v>
      </c>
      <c r="C156">
        <v>195</v>
      </c>
      <c r="D156">
        <v>60451631.57</v>
      </c>
      <c r="E156">
        <v>165</v>
      </c>
      <c r="F156">
        <v>2013803.3333333337</v>
      </c>
      <c r="G156">
        <v>58</v>
      </c>
      <c r="H156">
        <v>172041322.22</v>
      </c>
      <c r="I156">
        <v>186</v>
      </c>
      <c r="J156">
        <v>61326649.719999999</v>
      </c>
      <c r="K156">
        <v>157</v>
      </c>
      <c r="L156">
        <v>3589675.999999993</v>
      </c>
      <c r="M156">
        <v>60</v>
      </c>
    </row>
    <row r="157" spans="1:13" x14ac:dyDescent="0.3">
      <c r="A157" t="s">
        <v>207</v>
      </c>
      <c r="B157">
        <v>893778244.90999997</v>
      </c>
      <c r="C157">
        <v>227</v>
      </c>
      <c r="D157">
        <v>125302427.97</v>
      </c>
      <c r="E157">
        <v>194</v>
      </c>
      <c r="F157">
        <v>2093872.3333333335</v>
      </c>
      <c r="G157">
        <v>46</v>
      </c>
      <c r="H157">
        <v>661775253.53999996</v>
      </c>
      <c r="I157">
        <v>215</v>
      </c>
      <c r="J157">
        <v>113998225.45</v>
      </c>
      <c r="K157">
        <v>187</v>
      </c>
      <c r="L157">
        <v>2984099.8333333363</v>
      </c>
      <c r="M157">
        <v>49</v>
      </c>
    </row>
    <row r="158" spans="1:13" x14ac:dyDescent="0.3">
      <c r="A158" t="s">
        <v>208</v>
      </c>
      <c r="B158">
        <v>411958643.70999998</v>
      </c>
      <c r="C158">
        <v>65</v>
      </c>
      <c r="D158">
        <v>98920090.689999998</v>
      </c>
      <c r="E158">
        <v>61</v>
      </c>
      <c r="F158">
        <v>992192.33333333326</v>
      </c>
      <c r="G158">
        <v>25</v>
      </c>
      <c r="H158">
        <v>379808036.38</v>
      </c>
      <c r="I158">
        <v>70</v>
      </c>
      <c r="J158">
        <v>96912275.859999999</v>
      </c>
      <c r="K158">
        <v>65</v>
      </c>
      <c r="L158">
        <v>868824.50000000035</v>
      </c>
      <c r="M158">
        <v>29</v>
      </c>
    </row>
    <row r="159" spans="1:13" x14ac:dyDescent="0.3">
      <c r="A159" t="s">
        <v>209</v>
      </c>
      <c r="B159">
        <v>354328302.80000001</v>
      </c>
      <c r="C159">
        <v>219</v>
      </c>
      <c r="D159">
        <v>88497811.859999999</v>
      </c>
      <c r="E159">
        <v>199</v>
      </c>
      <c r="F159">
        <v>1527475.6666666665</v>
      </c>
      <c r="G159">
        <v>81</v>
      </c>
      <c r="H159">
        <v>320783886.31</v>
      </c>
      <c r="I159">
        <v>217</v>
      </c>
      <c r="J159">
        <v>82412410.209999993</v>
      </c>
      <c r="K159">
        <v>195</v>
      </c>
      <c r="L159">
        <v>1461551.8333333344</v>
      </c>
      <c r="M159">
        <v>84</v>
      </c>
    </row>
    <row r="160" spans="1:13" x14ac:dyDescent="0.3">
      <c r="A160" t="s">
        <v>210</v>
      </c>
      <c r="B160">
        <v>2866097.66</v>
      </c>
      <c r="C160">
        <v>12</v>
      </c>
      <c r="D160">
        <v>0</v>
      </c>
      <c r="E160">
        <v>0</v>
      </c>
      <c r="F160">
        <v>0</v>
      </c>
      <c r="G160">
        <v>0</v>
      </c>
      <c r="H160">
        <v>2688892.2</v>
      </c>
      <c r="I160">
        <v>14</v>
      </c>
      <c r="J160">
        <v>2025881.68</v>
      </c>
      <c r="K160">
        <v>10</v>
      </c>
      <c r="L160">
        <v>0</v>
      </c>
      <c r="M160">
        <v>0</v>
      </c>
    </row>
    <row r="161" spans="1:13" x14ac:dyDescent="0.3">
      <c r="A161" t="s">
        <v>211</v>
      </c>
      <c r="B161">
        <v>3862649.38</v>
      </c>
      <c r="C161">
        <v>26</v>
      </c>
      <c r="D161">
        <v>1315476.3799999999</v>
      </c>
      <c r="E161">
        <v>19</v>
      </c>
      <c r="F161">
        <v>0</v>
      </c>
      <c r="G161">
        <v>0</v>
      </c>
      <c r="H161">
        <v>3546603.13</v>
      </c>
      <c r="I161">
        <v>27</v>
      </c>
      <c r="J161">
        <v>1068356.32</v>
      </c>
      <c r="K161">
        <v>20</v>
      </c>
      <c r="L161">
        <v>0</v>
      </c>
      <c r="M161">
        <v>0</v>
      </c>
    </row>
    <row r="162" spans="1:13" x14ac:dyDescent="0.3">
      <c r="A162" t="s">
        <v>212</v>
      </c>
      <c r="B162">
        <v>3434553.54</v>
      </c>
      <c r="C162">
        <v>11</v>
      </c>
      <c r="D162">
        <v>0</v>
      </c>
      <c r="E162">
        <v>0</v>
      </c>
      <c r="F162">
        <v>0</v>
      </c>
      <c r="G162">
        <v>0</v>
      </c>
      <c r="H162">
        <v>4610335.8499999996</v>
      </c>
      <c r="I162">
        <v>10</v>
      </c>
      <c r="J162">
        <v>0</v>
      </c>
      <c r="K162">
        <v>0</v>
      </c>
      <c r="L162">
        <v>0</v>
      </c>
      <c r="M162">
        <v>0</v>
      </c>
    </row>
    <row r="163" spans="1:13" x14ac:dyDescent="0.3">
      <c r="A163" t="s">
        <v>213</v>
      </c>
      <c r="B163">
        <v>274769204.17000002</v>
      </c>
      <c r="C163">
        <v>237</v>
      </c>
      <c r="D163">
        <v>133935359.55</v>
      </c>
      <c r="E163">
        <v>220</v>
      </c>
      <c r="F163">
        <v>3855093.3333333381</v>
      </c>
      <c r="G163">
        <v>49</v>
      </c>
      <c r="H163">
        <v>214908194.63999999</v>
      </c>
      <c r="I163">
        <v>217</v>
      </c>
      <c r="J163">
        <v>101438852.03</v>
      </c>
      <c r="K163">
        <v>196</v>
      </c>
      <c r="L163">
        <v>5881238.8333333405</v>
      </c>
      <c r="M163">
        <v>49</v>
      </c>
    </row>
    <row r="164" spans="1:13" x14ac:dyDescent="0.3">
      <c r="A164" t="s">
        <v>214</v>
      </c>
      <c r="B164">
        <v>5055326.57</v>
      </c>
      <c r="C164">
        <v>26</v>
      </c>
      <c r="D164">
        <v>759412.94</v>
      </c>
      <c r="E164">
        <v>21</v>
      </c>
      <c r="F164">
        <v>0</v>
      </c>
      <c r="G164">
        <v>0</v>
      </c>
      <c r="H164">
        <v>4134893.19</v>
      </c>
      <c r="I164">
        <v>30</v>
      </c>
      <c r="J164">
        <v>719527.16</v>
      </c>
      <c r="K164">
        <v>21</v>
      </c>
      <c r="L164">
        <v>0</v>
      </c>
      <c r="M164">
        <v>0</v>
      </c>
    </row>
    <row r="165" spans="1:13" x14ac:dyDescent="0.3">
      <c r="A165" t="s">
        <v>215</v>
      </c>
      <c r="B165">
        <v>79093011.370000005</v>
      </c>
      <c r="C165">
        <v>12</v>
      </c>
      <c r="D165">
        <v>39469133.119999997</v>
      </c>
      <c r="E165">
        <v>11</v>
      </c>
      <c r="F165">
        <v>0</v>
      </c>
      <c r="G165">
        <v>0</v>
      </c>
      <c r="H165">
        <v>65028080.859999999</v>
      </c>
      <c r="I165">
        <v>11</v>
      </c>
      <c r="J165">
        <v>0</v>
      </c>
      <c r="K165">
        <v>0</v>
      </c>
      <c r="L165">
        <v>0</v>
      </c>
      <c r="M165">
        <v>0</v>
      </c>
    </row>
    <row r="166" spans="1:13" x14ac:dyDescent="0.3">
      <c r="A166" t="s">
        <v>216</v>
      </c>
      <c r="B166">
        <v>3503735.49</v>
      </c>
      <c r="C166">
        <v>11</v>
      </c>
      <c r="D166">
        <v>0</v>
      </c>
      <c r="E166">
        <v>0</v>
      </c>
      <c r="F166">
        <v>0</v>
      </c>
      <c r="G166">
        <v>0</v>
      </c>
      <c r="H166">
        <v>3245561.12</v>
      </c>
      <c r="I166">
        <v>10</v>
      </c>
      <c r="J166">
        <v>0</v>
      </c>
      <c r="K166">
        <v>0</v>
      </c>
      <c r="L166">
        <v>0</v>
      </c>
      <c r="M166">
        <v>0</v>
      </c>
    </row>
    <row r="167" spans="1:13" x14ac:dyDescent="0.3">
      <c r="A167" t="s">
        <v>217</v>
      </c>
      <c r="B167">
        <v>1184417.31</v>
      </c>
      <c r="C167">
        <v>10</v>
      </c>
      <c r="D167">
        <v>0</v>
      </c>
      <c r="E167">
        <v>0</v>
      </c>
      <c r="F167">
        <v>0</v>
      </c>
      <c r="G167">
        <v>0</v>
      </c>
      <c r="H167">
        <v>1172961.17</v>
      </c>
      <c r="I167">
        <v>11</v>
      </c>
      <c r="J167">
        <v>0</v>
      </c>
      <c r="K167">
        <v>0</v>
      </c>
      <c r="L167">
        <v>0</v>
      </c>
      <c r="M167">
        <v>0</v>
      </c>
    </row>
    <row r="168" spans="1:13" x14ac:dyDescent="0.3">
      <c r="A168" t="s">
        <v>218</v>
      </c>
      <c r="B168">
        <v>211837382.33000001</v>
      </c>
      <c r="C168">
        <v>126</v>
      </c>
      <c r="D168">
        <v>32139510.140000001</v>
      </c>
      <c r="E168">
        <v>107</v>
      </c>
      <c r="F168">
        <v>528701.33333333302</v>
      </c>
      <c r="G168">
        <v>17</v>
      </c>
      <c r="H168">
        <v>179439252.84999999</v>
      </c>
      <c r="I168">
        <v>133</v>
      </c>
      <c r="J168">
        <v>32625332.280000001</v>
      </c>
      <c r="K168">
        <v>113</v>
      </c>
      <c r="L168">
        <v>394222.50000000035</v>
      </c>
      <c r="M168">
        <v>21</v>
      </c>
    </row>
    <row r="169" spans="1:13" x14ac:dyDescent="0.3">
      <c r="A169" t="s">
        <v>219</v>
      </c>
      <c r="B169">
        <v>20892543.960000001</v>
      </c>
      <c r="C169">
        <v>54</v>
      </c>
      <c r="D169">
        <v>8109902.1399999997</v>
      </c>
      <c r="E169">
        <v>45</v>
      </c>
      <c r="F169">
        <v>140979.50000000009</v>
      </c>
      <c r="G169">
        <v>24</v>
      </c>
      <c r="H169">
        <v>16634993.93</v>
      </c>
      <c r="I169">
        <v>55</v>
      </c>
      <c r="J169">
        <v>7525280.9500000002</v>
      </c>
      <c r="K169">
        <v>45</v>
      </c>
      <c r="L169">
        <v>154895.33333333334</v>
      </c>
      <c r="M169">
        <v>22</v>
      </c>
    </row>
    <row r="170" spans="1:13" x14ac:dyDescent="0.3">
      <c r="A170" t="s">
        <v>220</v>
      </c>
      <c r="B170">
        <v>4057827.97</v>
      </c>
      <c r="C170">
        <v>19</v>
      </c>
      <c r="D170">
        <v>573888.71</v>
      </c>
      <c r="E170">
        <v>16</v>
      </c>
      <c r="F170">
        <v>0</v>
      </c>
      <c r="G170">
        <v>0</v>
      </c>
      <c r="H170">
        <v>3842568.2</v>
      </c>
      <c r="I170">
        <v>18</v>
      </c>
      <c r="J170">
        <v>514424.76</v>
      </c>
      <c r="K170">
        <v>15</v>
      </c>
      <c r="L170">
        <v>0</v>
      </c>
      <c r="M170">
        <v>0</v>
      </c>
    </row>
    <row r="171" spans="1:13" x14ac:dyDescent="0.3">
      <c r="A171" t="s">
        <v>221</v>
      </c>
      <c r="B171">
        <v>17394453.190000001</v>
      </c>
      <c r="C171">
        <v>30</v>
      </c>
      <c r="D171">
        <v>3515685.17</v>
      </c>
      <c r="E171">
        <v>28</v>
      </c>
      <c r="F171">
        <v>0</v>
      </c>
      <c r="G171">
        <v>0</v>
      </c>
      <c r="H171">
        <v>17311563.149999999</v>
      </c>
      <c r="I171">
        <v>25</v>
      </c>
      <c r="J171">
        <v>3298935.7</v>
      </c>
      <c r="K171">
        <v>24</v>
      </c>
      <c r="L171">
        <v>0</v>
      </c>
      <c r="M171">
        <v>0</v>
      </c>
    </row>
    <row r="172" spans="1:13" x14ac:dyDescent="0.3">
      <c r="A172" t="s">
        <v>222</v>
      </c>
      <c r="B172">
        <v>37548778.590000004</v>
      </c>
      <c r="C172">
        <v>27</v>
      </c>
      <c r="D172">
        <v>3949914.94</v>
      </c>
      <c r="E172">
        <v>23</v>
      </c>
      <c r="F172">
        <v>1565107.9999999967</v>
      </c>
      <c r="G172">
        <v>15</v>
      </c>
      <c r="H172">
        <v>27483698.09</v>
      </c>
      <c r="I172">
        <v>32</v>
      </c>
      <c r="J172">
        <v>4061870.65</v>
      </c>
      <c r="K172">
        <v>28</v>
      </c>
      <c r="L172">
        <v>1111071.5</v>
      </c>
      <c r="M172">
        <v>16</v>
      </c>
    </row>
    <row r="173" spans="1:13" x14ac:dyDescent="0.3">
      <c r="A173" t="s">
        <v>223</v>
      </c>
      <c r="B173">
        <v>2276294.77</v>
      </c>
      <c r="C173">
        <v>31</v>
      </c>
      <c r="D173">
        <v>1226496.5</v>
      </c>
      <c r="E173">
        <v>28</v>
      </c>
      <c r="F173">
        <v>0</v>
      </c>
      <c r="G173">
        <v>0</v>
      </c>
      <c r="H173">
        <v>2161121.35</v>
      </c>
      <c r="I173">
        <v>25</v>
      </c>
      <c r="J173">
        <v>1073465.1000000001</v>
      </c>
      <c r="K173">
        <v>21</v>
      </c>
      <c r="L173">
        <v>0</v>
      </c>
      <c r="M173">
        <v>0</v>
      </c>
    </row>
    <row r="174" spans="1:13" x14ac:dyDescent="0.3">
      <c r="A174" t="s">
        <v>224</v>
      </c>
      <c r="B174">
        <v>18097661.57</v>
      </c>
      <c r="C174">
        <v>60</v>
      </c>
      <c r="D174">
        <v>2629242.25</v>
      </c>
      <c r="E174">
        <v>50</v>
      </c>
      <c r="F174">
        <v>25493.000000000007</v>
      </c>
      <c r="G174">
        <v>11</v>
      </c>
      <c r="H174">
        <v>32833813.620000001</v>
      </c>
      <c r="I174">
        <v>57</v>
      </c>
      <c r="J174">
        <v>3783801.66</v>
      </c>
      <c r="K174">
        <v>48</v>
      </c>
      <c r="L174">
        <v>0</v>
      </c>
      <c r="M174">
        <v>0</v>
      </c>
    </row>
    <row r="175" spans="1:13" x14ac:dyDescent="0.3">
      <c r="A175" t="s">
        <v>225</v>
      </c>
      <c r="B175">
        <v>118078306.16</v>
      </c>
      <c r="C175">
        <v>91</v>
      </c>
      <c r="D175">
        <v>19408520.050000001</v>
      </c>
      <c r="E175">
        <v>77</v>
      </c>
      <c r="F175">
        <v>2172921.1666666633</v>
      </c>
      <c r="G175">
        <v>18</v>
      </c>
      <c r="H175">
        <v>109964878.89</v>
      </c>
      <c r="I175">
        <v>95</v>
      </c>
      <c r="J175">
        <v>18536225.07</v>
      </c>
      <c r="K175">
        <v>80</v>
      </c>
      <c r="L175">
        <v>2856683.6666666628</v>
      </c>
      <c r="M175">
        <v>17</v>
      </c>
    </row>
    <row r="176" spans="1:13" x14ac:dyDescent="0.3">
      <c r="A176" t="s">
        <v>226</v>
      </c>
      <c r="B176">
        <v>27620809.309999999</v>
      </c>
      <c r="C176">
        <v>30</v>
      </c>
      <c r="D176">
        <v>5941470.96</v>
      </c>
      <c r="E176">
        <v>27</v>
      </c>
      <c r="F176">
        <v>0</v>
      </c>
      <c r="G176">
        <v>0</v>
      </c>
      <c r="H176">
        <v>24067093.670000002</v>
      </c>
      <c r="I176">
        <v>31</v>
      </c>
      <c r="J176">
        <v>5792838.6600000001</v>
      </c>
      <c r="K176">
        <v>28</v>
      </c>
      <c r="L176">
        <v>0</v>
      </c>
      <c r="M176">
        <v>0</v>
      </c>
    </row>
    <row r="177" spans="1:13" x14ac:dyDescent="0.3">
      <c r="A177" t="s">
        <v>227</v>
      </c>
      <c r="B177">
        <v>3582463.18</v>
      </c>
      <c r="C177">
        <v>19</v>
      </c>
      <c r="D177">
        <v>89064.95</v>
      </c>
      <c r="E177">
        <v>16</v>
      </c>
      <c r="F177">
        <v>0</v>
      </c>
      <c r="G177">
        <v>0</v>
      </c>
      <c r="H177">
        <v>3233599.12</v>
      </c>
      <c r="I177">
        <v>18</v>
      </c>
      <c r="J177">
        <v>115767.81</v>
      </c>
      <c r="K177">
        <v>17</v>
      </c>
      <c r="L177">
        <v>0</v>
      </c>
      <c r="M177">
        <v>0</v>
      </c>
    </row>
    <row r="178" spans="1:13" x14ac:dyDescent="0.3">
      <c r="A178" t="s">
        <v>228</v>
      </c>
      <c r="B178">
        <v>130521778.95999999</v>
      </c>
      <c r="C178">
        <v>143</v>
      </c>
      <c r="D178">
        <v>42116443.469999999</v>
      </c>
      <c r="E178">
        <v>121</v>
      </c>
      <c r="F178">
        <v>1535023.166666667</v>
      </c>
      <c r="G178">
        <v>19</v>
      </c>
      <c r="H178">
        <v>115225070.73</v>
      </c>
      <c r="I178">
        <v>136</v>
      </c>
      <c r="J178">
        <v>39936806.659999996</v>
      </c>
      <c r="K178">
        <v>109</v>
      </c>
      <c r="L178">
        <v>1347780.1666666663</v>
      </c>
      <c r="M178">
        <v>26</v>
      </c>
    </row>
    <row r="179" spans="1:13" x14ac:dyDescent="0.3">
      <c r="A179" t="s">
        <v>229</v>
      </c>
      <c r="B179">
        <v>423809.09</v>
      </c>
      <c r="C179">
        <v>10</v>
      </c>
      <c r="D179">
        <v>0</v>
      </c>
      <c r="E179">
        <v>0</v>
      </c>
      <c r="F179">
        <v>0</v>
      </c>
      <c r="G179">
        <v>0</v>
      </c>
      <c r="H179">
        <v>612294.65</v>
      </c>
      <c r="I179">
        <v>11</v>
      </c>
      <c r="J179">
        <v>0</v>
      </c>
      <c r="K179">
        <v>0</v>
      </c>
      <c r="L179">
        <v>0</v>
      </c>
      <c r="M179">
        <v>0</v>
      </c>
    </row>
    <row r="180" spans="1:13" x14ac:dyDescent="0.3">
      <c r="A180" t="s">
        <v>230</v>
      </c>
      <c r="B180">
        <v>14317198.470000001</v>
      </c>
      <c r="C180">
        <v>36</v>
      </c>
      <c r="D180">
        <v>5021855.46</v>
      </c>
      <c r="E180">
        <v>33</v>
      </c>
      <c r="F180">
        <v>0</v>
      </c>
      <c r="G180">
        <v>0</v>
      </c>
      <c r="H180">
        <v>10759982.1</v>
      </c>
      <c r="I180">
        <v>32</v>
      </c>
      <c r="J180">
        <v>4448678.51</v>
      </c>
      <c r="K180">
        <v>30</v>
      </c>
      <c r="L180">
        <v>0</v>
      </c>
      <c r="M180">
        <v>0</v>
      </c>
    </row>
    <row r="181" spans="1:13" x14ac:dyDescent="0.3">
      <c r="A181" t="s">
        <v>231</v>
      </c>
      <c r="B181">
        <v>2309787.62</v>
      </c>
      <c r="C181">
        <v>16</v>
      </c>
      <c r="D181">
        <v>1063915.8799999999</v>
      </c>
      <c r="E181">
        <v>15</v>
      </c>
      <c r="F181">
        <v>0</v>
      </c>
      <c r="G181">
        <v>0</v>
      </c>
      <c r="H181">
        <v>1977711.74</v>
      </c>
      <c r="I181">
        <v>15</v>
      </c>
      <c r="J181">
        <v>914865.88</v>
      </c>
      <c r="K181">
        <v>15</v>
      </c>
      <c r="L181">
        <v>0</v>
      </c>
      <c r="M181">
        <v>0</v>
      </c>
    </row>
    <row r="182" spans="1:13" x14ac:dyDescent="0.3">
      <c r="A182" t="s">
        <v>232</v>
      </c>
      <c r="B182">
        <v>90707066.599999994</v>
      </c>
      <c r="C182">
        <v>63</v>
      </c>
      <c r="D182">
        <v>34873297.210000001</v>
      </c>
      <c r="E182">
        <v>50</v>
      </c>
      <c r="F182">
        <v>366407.83333333296</v>
      </c>
      <c r="G182">
        <v>12</v>
      </c>
      <c r="H182">
        <v>60737267.420000002</v>
      </c>
      <c r="I182">
        <v>72</v>
      </c>
      <c r="J182">
        <v>22388203.010000002</v>
      </c>
      <c r="K182">
        <v>56</v>
      </c>
      <c r="L182">
        <v>449584.16666666733</v>
      </c>
      <c r="M182">
        <v>16</v>
      </c>
    </row>
    <row r="183" spans="1:13" x14ac:dyDescent="0.3">
      <c r="A183" t="s">
        <v>233</v>
      </c>
      <c r="B183">
        <v>1431973.45</v>
      </c>
      <c r="C183">
        <v>12</v>
      </c>
      <c r="D183">
        <v>1060839.93</v>
      </c>
      <c r="E183">
        <v>10</v>
      </c>
      <c r="F183">
        <v>0</v>
      </c>
      <c r="G183">
        <v>0</v>
      </c>
      <c r="H183">
        <v>1493893.88</v>
      </c>
      <c r="I183">
        <v>14</v>
      </c>
      <c r="J183">
        <v>1095231.52</v>
      </c>
      <c r="K183">
        <v>12</v>
      </c>
      <c r="L183">
        <v>0</v>
      </c>
      <c r="M183">
        <v>0</v>
      </c>
    </row>
    <row r="184" spans="1:13" x14ac:dyDescent="0.3">
      <c r="A184" t="s">
        <v>234</v>
      </c>
      <c r="B184">
        <v>153801914.97</v>
      </c>
      <c r="C184">
        <v>185</v>
      </c>
      <c r="D184">
        <v>47827872.380000003</v>
      </c>
      <c r="E184">
        <v>161</v>
      </c>
      <c r="F184">
        <v>6107537.1666666698</v>
      </c>
      <c r="G184">
        <v>31</v>
      </c>
      <c r="H184">
        <v>152742442.96000001</v>
      </c>
      <c r="I184">
        <v>178</v>
      </c>
      <c r="J184">
        <v>41600724.75</v>
      </c>
      <c r="K184">
        <v>155</v>
      </c>
      <c r="L184">
        <v>5245632.333333333</v>
      </c>
      <c r="M184">
        <v>33</v>
      </c>
    </row>
    <row r="185" spans="1:13" x14ac:dyDescent="0.3">
      <c r="A185" t="s">
        <v>235</v>
      </c>
      <c r="B185">
        <v>19321455.210000001</v>
      </c>
      <c r="C185">
        <v>19</v>
      </c>
      <c r="D185">
        <v>3073282.11</v>
      </c>
      <c r="E185">
        <v>16</v>
      </c>
      <c r="F185">
        <v>0</v>
      </c>
      <c r="G185">
        <v>0</v>
      </c>
      <c r="H185">
        <v>14297161.07</v>
      </c>
      <c r="I185">
        <v>18</v>
      </c>
      <c r="J185">
        <v>2402594.56</v>
      </c>
      <c r="K185">
        <v>16</v>
      </c>
      <c r="L185">
        <v>0</v>
      </c>
      <c r="M185">
        <v>0</v>
      </c>
    </row>
    <row r="186" spans="1:13" x14ac:dyDescent="0.3">
      <c r="A186" t="s">
        <v>236</v>
      </c>
      <c r="B186">
        <v>1353607.01</v>
      </c>
      <c r="C186">
        <v>12</v>
      </c>
      <c r="D186">
        <v>309295.7</v>
      </c>
      <c r="E186">
        <v>11</v>
      </c>
      <c r="F186">
        <v>0</v>
      </c>
      <c r="G186">
        <v>0</v>
      </c>
      <c r="H186">
        <v>1364781.94</v>
      </c>
      <c r="I186">
        <v>14</v>
      </c>
      <c r="J186">
        <v>319996.87</v>
      </c>
      <c r="K186">
        <v>11</v>
      </c>
      <c r="L186">
        <v>0</v>
      </c>
      <c r="M186">
        <v>0</v>
      </c>
    </row>
    <row r="187" spans="1:13" x14ac:dyDescent="0.3">
      <c r="A187" t="s">
        <v>237</v>
      </c>
      <c r="B187">
        <v>24621721.579999998</v>
      </c>
      <c r="C187">
        <v>53</v>
      </c>
      <c r="D187">
        <v>4875208.3</v>
      </c>
      <c r="E187">
        <v>46</v>
      </c>
      <c r="F187">
        <v>578614.49999999942</v>
      </c>
      <c r="G187">
        <v>18</v>
      </c>
      <c r="H187">
        <v>21507747.289999999</v>
      </c>
      <c r="I187">
        <v>58</v>
      </c>
      <c r="J187">
        <v>4493657.7699999996</v>
      </c>
      <c r="K187">
        <v>52</v>
      </c>
      <c r="L187">
        <v>582024.33333333291</v>
      </c>
      <c r="M187">
        <v>19</v>
      </c>
    </row>
    <row r="188" spans="1:13" x14ac:dyDescent="0.3">
      <c r="A188" t="s">
        <v>238</v>
      </c>
      <c r="B188">
        <v>3471195.47</v>
      </c>
      <c r="C188">
        <v>23</v>
      </c>
      <c r="D188">
        <v>666746.65</v>
      </c>
      <c r="E188">
        <v>19</v>
      </c>
      <c r="F188">
        <v>0</v>
      </c>
      <c r="G188">
        <v>0</v>
      </c>
      <c r="H188">
        <v>3141509.7</v>
      </c>
      <c r="I188">
        <v>25</v>
      </c>
      <c r="J188">
        <v>589189.18999999994</v>
      </c>
      <c r="K188">
        <v>16</v>
      </c>
      <c r="L188">
        <v>0</v>
      </c>
      <c r="M188">
        <v>0</v>
      </c>
    </row>
    <row r="189" spans="1:13" x14ac:dyDescent="0.3">
      <c r="A189" t="s">
        <v>239</v>
      </c>
      <c r="B189">
        <v>70704237.019999996</v>
      </c>
      <c r="C189">
        <v>57</v>
      </c>
      <c r="D189">
        <v>13387618.1</v>
      </c>
      <c r="E189">
        <v>47</v>
      </c>
      <c r="F189">
        <v>166500.99999999991</v>
      </c>
      <c r="G189">
        <v>15</v>
      </c>
      <c r="H189">
        <v>78005874.680000007</v>
      </c>
      <c r="I189">
        <v>56</v>
      </c>
      <c r="J189">
        <v>12481403.1</v>
      </c>
      <c r="K189">
        <v>49</v>
      </c>
      <c r="L189">
        <v>204968.5</v>
      </c>
      <c r="M189">
        <v>15</v>
      </c>
    </row>
    <row r="190" spans="1:13" x14ac:dyDescent="0.3">
      <c r="A190" t="s">
        <v>240</v>
      </c>
      <c r="B190">
        <v>3409943.02</v>
      </c>
      <c r="C190">
        <v>19</v>
      </c>
      <c r="D190">
        <v>662357.23</v>
      </c>
      <c r="E190">
        <v>13</v>
      </c>
      <c r="F190">
        <v>0</v>
      </c>
      <c r="G190">
        <v>0</v>
      </c>
      <c r="H190">
        <v>3482873.25</v>
      </c>
      <c r="I190">
        <v>24</v>
      </c>
      <c r="J190">
        <v>629354.82999999996</v>
      </c>
      <c r="K190">
        <v>15</v>
      </c>
      <c r="L190">
        <v>0</v>
      </c>
      <c r="M190">
        <v>0</v>
      </c>
    </row>
    <row r="191" spans="1:13" x14ac:dyDescent="0.3">
      <c r="A191" t="s">
        <v>241</v>
      </c>
      <c r="B191">
        <v>22457611.600000001</v>
      </c>
      <c r="C191">
        <v>20</v>
      </c>
      <c r="D191">
        <v>1226383.72</v>
      </c>
      <c r="E191">
        <v>15</v>
      </c>
      <c r="F191">
        <v>0</v>
      </c>
      <c r="G191">
        <v>0</v>
      </c>
      <c r="H191">
        <v>19607265.48</v>
      </c>
      <c r="I191">
        <v>17</v>
      </c>
      <c r="J191">
        <v>1298705.24</v>
      </c>
      <c r="K191">
        <v>11</v>
      </c>
      <c r="L191">
        <v>0</v>
      </c>
      <c r="M191">
        <v>0</v>
      </c>
    </row>
    <row r="192" spans="1:13" x14ac:dyDescent="0.3">
      <c r="A192" t="s">
        <v>242</v>
      </c>
      <c r="B192">
        <v>19942196.489999998</v>
      </c>
      <c r="C192">
        <v>36</v>
      </c>
      <c r="D192">
        <v>938978.94</v>
      </c>
      <c r="E192">
        <v>28</v>
      </c>
      <c r="F192">
        <v>0</v>
      </c>
      <c r="G192">
        <v>0</v>
      </c>
      <c r="H192">
        <v>20377917.280000001</v>
      </c>
      <c r="I192">
        <v>40</v>
      </c>
      <c r="J192">
        <v>884382.58</v>
      </c>
      <c r="K192">
        <v>34</v>
      </c>
      <c r="L192">
        <v>0</v>
      </c>
      <c r="M192">
        <v>0</v>
      </c>
    </row>
    <row r="193" spans="1:13" x14ac:dyDescent="0.3">
      <c r="A193" t="s">
        <v>243</v>
      </c>
      <c r="B193">
        <v>139665024.06</v>
      </c>
      <c r="C193">
        <v>46</v>
      </c>
      <c r="D193">
        <v>9358804.2699999996</v>
      </c>
      <c r="E193">
        <v>35</v>
      </c>
      <c r="F193">
        <v>369628.83333333308</v>
      </c>
      <c r="G193">
        <v>13</v>
      </c>
      <c r="H193">
        <v>120329259.23</v>
      </c>
      <c r="I193">
        <v>47</v>
      </c>
      <c r="J193">
        <v>8063519.7599999998</v>
      </c>
      <c r="K193">
        <v>37</v>
      </c>
      <c r="L193">
        <v>454363.66666666704</v>
      </c>
      <c r="M193">
        <v>15</v>
      </c>
    </row>
    <row r="194" spans="1:13" x14ac:dyDescent="0.3">
      <c r="A194" t="s">
        <v>244</v>
      </c>
      <c r="B194">
        <v>9685739.8800000008</v>
      </c>
      <c r="C194">
        <v>16</v>
      </c>
      <c r="D194">
        <v>4126984.74</v>
      </c>
      <c r="E194">
        <v>14</v>
      </c>
      <c r="F194">
        <v>0</v>
      </c>
      <c r="G194">
        <v>0</v>
      </c>
      <c r="H194">
        <v>6630576.7599999998</v>
      </c>
      <c r="I194">
        <v>12</v>
      </c>
      <c r="J194">
        <v>3023748.35</v>
      </c>
      <c r="K194">
        <v>12</v>
      </c>
      <c r="L194">
        <v>0</v>
      </c>
      <c r="M194">
        <v>0</v>
      </c>
    </row>
    <row r="195" spans="1:13" x14ac:dyDescent="0.3">
      <c r="A195" t="s">
        <v>245</v>
      </c>
      <c r="B195">
        <v>1836369.83</v>
      </c>
      <c r="C195">
        <v>15</v>
      </c>
      <c r="D195">
        <v>878975.95</v>
      </c>
      <c r="E195">
        <v>14</v>
      </c>
      <c r="F195">
        <v>0</v>
      </c>
      <c r="G195">
        <v>0</v>
      </c>
      <c r="H195">
        <v>1441649.59</v>
      </c>
      <c r="I195">
        <v>15</v>
      </c>
      <c r="J195">
        <v>393942.01</v>
      </c>
      <c r="K195">
        <v>10</v>
      </c>
      <c r="L195">
        <v>0</v>
      </c>
      <c r="M195">
        <v>0</v>
      </c>
    </row>
    <row r="196" spans="1:13" x14ac:dyDescent="0.3">
      <c r="A196" t="s">
        <v>246</v>
      </c>
      <c r="B196">
        <v>1714456.01</v>
      </c>
      <c r="C196">
        <v>11</v>
      </c>
      <c r="D196">
        <v>525471.02</v>
      </c>
      <c r="E196">
        <v>10</v>
      </c>
      <c r="F196">
        <v>0</v>
      </c>
      <c r="G196">
        <v>0</v>
      </c>
      <c r="H196">
        <v>1630958.17</v>
      </c>
      <c r="I196">
        <v>13</v>
      </c>
      <c r="J196">
        <v>585546.26</v>
      </c>
      <c r="K196">
        <v>11</v>
      </c>
      <c r="L196">
        <v>0</v>
      </c>
      <c r="M196">
        <v>0</v>
      </c>
    </row>
    <row r="197" spans="1:13" x14ac:dyDescent="0.3">
      <c r="A197" t="s">
        <v>247</v>
      </c>
      <c r="B197">
        <v>6199761.8399999999</v>
      </c>
      <c r="C197">
        <v>14</v>
      </c>
      <c r="D197">
        <v>1101170.3500000001</v>
      </c>
      <c r="E197">
        <v>11</v>
      </c>
      <c r="F197">
        <v>0</v>
      </c>
      <c r="G197">
        <v>0</v>
      </c>
      <c r="H197">
        <v>4950236.82</v>
      </c>
      <c r="I197">
        <v>13</v>
      </c>
      <c r="J197">
        <v>0</v>
      </c>
      <c r="K197">
        <v>0</v>
      </c>
      <c r="L197">
        <v>0</v>
      </c>
      <c r="M197">
        <v>0</v>
      </c>
    </row>
    <row r="198" spans="1:13" x14ac:dyDescent="0.3">
      <c r="A198" t="s">
        <v>248</v>
      </c>
      <c r="B198">
        <v>6149614.6900000004</v>
      </c>
      <c r="C198">
        <v>35</v>
      </c>
      <c r="D198">
        <v>1231760.31</v>
      </c>
      <c r="E198">
        <v>32</v>
      </c>
      <c r="F198">
        <v>0</v>
      </c>
      <c r="G198">
        <v>0</v>
      </c>
      <c r="H198">
        <v>7120391.5</v>
      </c>
      <c r="I198">
        <v>29</v>
      </c>
      <c r="J198">
        <v>1421120.58</v>
      </c>
      <c r="K198">
        <v>26</v>
      </c>
      <c r="L198">
        <v>0</v>
      </c>
      <c r="M198">
        <v>0</v>
      </c>
    </row>
    <row r="199" spans="1:13" x14ac:dyDescent="0.3">
      <c r="A199" t="s">
        <v>249</v>
      </c>
      <c r="B199">
        <v>31282034.460000001</v>
      </c>
      <c r="C199">
        <v>52</v>
      </c>
      <c r="D199">
        <v>6001500.1399999997</v>
      </c>
      <c r="E199">
        <v>43</v>
      </c>
      <c r="F199">
        <v>0</v>
      </c>
      <c r="G199">
        <v>0</v>
      </c>
      <c r="H199">
        <v>26313220.850000001</v>
      </c>
      <c r="I199">
        <v>55</v>
      </c>
      <c r="J199">
        <v>5589366.9800000004</v>
      </c>
      <c r="K199">
        <v>43</v>
      </c>
      <c r="L199">
        <v>0</v>
      </c>
      <c r="M199">
        <v>0</v>
      </c>
    </row>
    <row r="200" spans="1:13" x14ac:dyDescent="0.3">
      <c r="A200" t="s">
        <v>250</v>
      </c>
      <c r="B200">
        <v>1224013889.6199999</v>
      </c>
      <c r="C200">
        <v>448</v>
      </c>
      <c r="D200">
        <v>463659669.37</v>
      </c>
      <c r="E200">
        <v>385</v>
      </c>
      <c r="F200">
        <v>23430662.166666675</v>
      </c>
      <c r="G200">
        <v>157</v>
      </c>
      <c r="H200">
        <v>1128962999.8599999</v>
      </c>
      <c r="I200">
        <v>445</v>
      </c>
      <c r="J200">
        <v>451750154.75</v>
      </c>
      <c r="K200">
        <v>381</v>
      </c>
      <c r="L200">
        <v>23075057.666666675</v>
      </c>
      <c r="M200">
        <v>163</v>
      </c>
    </row>
    <row r="201" spans="1:13" x14ac:dyDescent="0.3">
      <c r="A201" t="s">
        <v>251</v>
      </c>
      <c r="B201">
        <v>91250085.049999997</v>
      </c>
      <c r="C201">
        <v>89</v>
      </c>
      <c r="D201">
        <v>44421276.170000002</v>
      </c>
      <c r="E201">
        <v>83</v>
      </c>
      <c r="F201">
        <v>214608.5</v>
      </c>
      <c r="G201">
        <v>16</v>
      </c>
      <c r="H201">
        <v>76195298.879999995</v>
      </c>
      <c r="I201">
        <v>89</v>
      </c>
      <c r="J201">
        <v>39460186.049999997</v>
      </c>
      <c r="K201">
        <v>82</v>
      </c>
      <c r="L201">
        <v>197625.33333333323</v>
      </c>
      <c r="M201">
        <v>16</v>
      </c>
    </row>
    <row r="202" spans="1:13" x14ac:dyDescent="0.3">
      <c r="A202" t="s">
        <v>252</v>
      </c>
      <c r="B202">
        <v>42911241.670000002</v>
      </c>
      <c r="C202">
        <v>71</v>
      </c>
      <c r="D202">
        <v>12764379.779999999</v>
      </c>
      <c r="E202">
        <v>57</v>
      </c>
      <c r="F202">
        <v>316672.83333333326</v>
      </c>
      <c r="G202">
        <v>28</v>
      </c>
      <c r="H202">
        <v>42712649.009999998</v>
      </c>
      <c r="I202">
        <v>73</v>
      </c>
      <c r="J202">
        <v>13078092.83</v>
      </c>
      <c r="K202">
        <v>61</v>
      </c>
      <c r="L202">
        <v>420908.16666666657</v>
      </c>
      <c r="M202">
        <v>32</v>
      </c>
    </row>
    <row r="203" spans="1:13" x14ac:dyDescent="0.3">
      <c r="A203" t="s">
        <v>253</v>
      </c>
      <c r="B203">
        <v>17741711.109999999</v>
      </c>
      <c r="C203">
        <v>33</v>
      </c>
      <c r="D203">
        <v>7565581.8300000001</v>
      </c>
      <c r="E203">
        <v>31</v>
      </c>
      <c r="F203">
        <v>0</v>
      </c>
      <c r="G203">
        <v>0</v>
      </c>
      <c r="H203">
        <v>13124745.449999999</v>
      </c>
      <c r="I203">
        <v>33</v>
      </c>
      <c r="J203">
        <v>8189626.3300000001</v>
      </c>
      <c r="K203">
        <v>27</v>
      </c>
      <c r="L203">
        <v>0</v>
      </c>
      <c r="M203">
        <v>0</v>
      </c>
    </row>
    <row r="204" spans="1:13" x14ac:dyDescent="0.3">
      <c r="A204" t="s">
        <v>254</v>
      </c>
      <c r="B204">
        <v>184868341.24000001</v>
      </c>
      <c r="C204">
        <v>107</v>
      </c>
      <c r="D204">
        <v>14541173.57</v>
      </c>
      <c r="E204">
        <v>91</v>
      </c>
      <c r="F204">
        <v>2574095.4999999995</v>
      </c>
      <c r="G204">
        <v>15</v>
      </c>
      <c r="H204">
        <v>150931592.37</v>
      </c>
      <c r="I204">
        <v>101</v>
      </c>
      <c r="J204">
        <v>14940591.439999999</v>
      </c>
      <c r="K204">
        <v>88</v>
      </c>
      <c r="L204">
        <v>2283462.3333333302</v>
      </c>
      <c r="M204">
        <v>18</v>
      </c>
    </row>
    <row r="205" spans="1:13" x14ac:dyDescent="0.3">
      <c r="A205" t="s">
        <v>255</v>
      </c>
      <c r="B205">
        <v>9758731.1600000001</v>
      </c>
      <c r="C205">
        <v>34</v>
      </c>
      <c r="D205">
        <v>4393490.3600000003</v>
      </c>
      <c r="E205">
        <v>31</v>
      </c>
      <c r="F205">
        <v>0</v>
      </c>
      <c r="G205">
        <v>0</v>
      </c>
      <c r="H205">
        <v>8449773.9499999993</v>
      </c>
      <c r="I205">
        <v>39</v>
      </c>
      <c r="J205">
        <v>4023296.79</v>
      </c>
      <c r="K205">
        <v>36</v>
      </c>
      <c r="L205">
        <v>0</v>
      </c>
      <c r="M205">
        <v>0</v>
      </c>
    </row>
    <row r="206" spans="1:13" x14ac:dyDescent="0.3">
      <c r="A206" t="s">
        <v>256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1160473.8999999999</v>
      </c>
      <c r="I206">
        <v>10</v>
      </c>
      <c r="J206">
        <v>0</v>
      </c>
      <c r="K206">
        <v>0</v>
      </c>
      <c r="L206">
        <v>0</v>
      </c>
      <c r="M206">
        <v>0</v>
      </c>
    </row>
    <row r="207" spans="1:13" x14ac:dyDescent="0.3">
      <c r="A207" t="s">
        <v>257</v>
      </c>
      <c r="B207">
        <v>96409010.709999993</v>
      </c>
      <c r="C207">
        <v>145</v>
      </c>
      <c r="D207">
        <v>28680987.329999998</v>
      </c>
      <c r="E207">
        <v>131</v>
      </c>
      <c r="F207">
        <v>1859568.5</v>
      </c>
      <c r="G207">
        <v>45</v>
      </c>
      <c r="H207">
        <v>81969410.310000002</v>
      </c>
      <c r="I207">
        <v>151</v>
      </c>
      <c r="J207">
        <v>23490362.850000001</v>
      </c>
      <c r="K207">
        <v>137</v>
      </c>
      <c r="L207">
        <v>1169293.8333333323</v>
      </c>
      <c r="M207">
        <v>49</v>
      </c>
    </row>
    <row r="208" spans="1:13" x14ac:dyDescent="0.3">
      <c r="A208" t="s">
        <v>258</v>
      </c>
      <c r="B208">
        <v>2828187.07</v>
      </c>
      <c r="C208">
        <v>20</v>
      </c>
      <c r="D208">
        <v>1244517.57</v>
      </c>
      <c r="E208">
        <v>19</v>
      </c>
      <c r="F208">
        <v>0</v>
      </c>
      <c r="G208">
        <v>0</v>
      </c>
      <c r="H208">
        <v>2244803.4500000002</v>
      </c>
      <c r="I208">
        <v>17</v>
      </c>
      <c r="J208">
        <v>1210196.55</v>
      </c>
      <c r="K208">
        <v>16</v>
      </c>
      <c r="L208">
        <v>0</v>
      </c>
      <c r="M208">
        <v>0</v>
      </c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6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259</v>
      </c>
      <c r="B2" s="31">
        <v>1122191436.8699999</v>
      </c>
      <c r="C2" s="2">
        <v>890</v>
      </c>
      <c r="D2" s="31">
        <v>239664597.50999999</v>
      </c>
      <c r="E2" s="2">
        <v>776</v>
      </c>
      <c r="F2" s="31">
        <v>6822875.4999999953</v>
      </c>
      <c r="G2" s="2">
        <v>148</v>
      </c>
      <c r="H2" s="31">
        <v>1028383089.26</v>
      </c>
      <c r="I2" s="2">
        <v>901</v>
      </c>
      <c r="J2" s="31">
        <v>222362634.33000001</v>
      </c>
      <c r="K2" s="2">
        <v>772</v>
      </c>
      <c r="L2" s="31">
        <v>6713619.6666666633</v>
      </c>
      <c r="M2" s="28">
        <v>142</v>
      </c>
    </row>
    <row r="3" spans="1:13" x14ac:dyDescent="0.3">
      <c r="A3" t="s">
        <v>260</v>
      </c>
      <c r="B3" s="31">
        <v>1308527883.6700001</v>
      </c>
      <c r="C3" s="2">
        <v>938</v>
      </c>
      <c r="D3" s="31">
        <v>373664777.95999998</v>
      </c>
      <c r="E3" s="2">
        <v>805</v>
      </c>
      <c r="F3" s="31">
        <v>8792568.833333334</v>
      </c>
      <c r="G3" s="2">
        <v>164</v>
      </c>
      <c r="H3" s="31">
        <v>1203941934.1900001</v>
      </c>
      <c r="I3" s="2">
        <v>958</v>
      </c>
      <c r="J3" s="31">
        <v>353024491.62</v>
      </c>
      <c r="K3" s="2">
        <v>798</v>
      </c>
      <c r="L3" s="31">
        <v>7320810.3333333367</v>
      </c>
      <c r="M3" s="28">
        <v>190</v>
      </c>
    </row>
    <row r="4" spans="1:13" x14ac:dyDescent="0.3">
      <c r="A4" t="s">
        <v>261</v>
      </c>
      <c r="B4" s="31">
        <v>768372444.90999997</v>
      </c>
      <c r="C4" s="2">
        <v>728</v>
      </c>
      <c r="D4" s="31">
        <v>183745622.41</v>
      </c>
      <c r="E4" s="2">
        <v>636</v>
      </c>
      <c r="F4" s="31">
        <v>4169787.6666666656</v>
      </c>
      <c r="G4" s="2">
        <v>187</v>
      </c>
      <c r="H4" s="31">
        <v>694951186.38999999</v>
      </c>
      <c r="I4" s="2">
        <v>722</v>
      </c>
      <c r="J4" s="31">
        <v>173132150.87</v>
      </c>
      <c r="K4" s="2">
        <v>633</v>
      </c>
      <c r="L4" s="31">
        <v>3540598.0000000014</v>
      </c>
      <c r="M4" s="28">
        <v>189</v>
      </c>
    </row>
    <row r="5" spans="1:13" x14ac:dyDescent="0.3">
      <c r="A5" t="s">
        <v>262</v>
      </c>
      <c r="B5" s="31">
        <v>7479497201</v>
      </c>
      <c r="C5" s="32">
        <v>3483</v>
      </c>
      <c r="D5" s="31">
        <v>1897741611.22</v>
      </c>
      <c r="E5" s="32">
        <v>2970</v>
      </c>
      <c r="F5" s="31">
        <v>67777403.333333328</v>
      </c>
      <c r="G5" s="2">
        <v>791</v>
      </c>
      <c r="H5" s="31">
        <v>6804947761.0500002</v>
      </c>
      <c r="I5" s="32">
        <v>3472</v>
      </c>
      <c r="J5" s="31">
        <v>1782191870.95</v>
      </c>
      <c r="K5" s="32">
        <v>2932</v>
      </c>
      <c r="L5" s="31">
        <v>66704436.500000015</v>
      </c>
      <c r="M5" s="28">
        <v>848</v>
      </c>
    </row>
    <row r="6" spans="1:13" x14ac:dyDescent="0.3">
      <c r="A6" t="s">
        <v>263</v>
      </c>
      <c r="B6" s="31">
        <v>26583553.670000002</v>
      </c>
      <c r="C6" s="2">
        <v>104</v>
      </c>
      <c r="D6" s="31">
        <v>8088913.8399999999</v>
      </c>
      <c r="E6" s="2">
        <v>84</v>
      </c>
      <c r="F6">
        <v>68638.999999999956</v>
      </c>
      <c r="G6" s="2">
        <v>18</v>
      </c>
      <c r="H6" s="31">
        <v>23252805.66</v>
      </c>
      <c r="I6" s="2">
        <v>105</v>
      </c>
      <c r="J6" s="31">
        <v>8407667.1199999992</v>
      </c>
      <c r="K6" s="2">
        <v>83</v>
      </c>
      <c r="L6">
        <v>91743.666666666657</v>
      </c>
      <c r="M6" s="28">
        <v>20</v>
      </c>
    </row>
    <row r="7" spans="1:13" x14ac:dyDescent="0.3">
      <c r="A7" t="s">
        <v>264</v>
      </c>
      <c r="B7" s="31">
        <v>1925769419.8199999</v>
      </c>
      <c r="C7" s="2">
        <v>829</v>
      </c>
      <c r="D7" s="31">
        <v>333915901.42000002</v>
      </c>
      <c r="E7" s="2">
        <v>717</v>
      </c>
      <c r="F7" s="31">
        <v>5708019.9999999991</v>
      </c>
      <c r="G7" s="2">
        <v>146</v>
      </c>
      <c r="H7" s="31">
        <v>1578654553.49</v>
      </c>
      <c r="I7" s="2">
        <v>833</v>
      </c>
      <c r="J7" s="31">
        <v>319058589.04000002</v>
      </c>
      <c r="K7" s="2">
        <v>718</v>
      </c>
      <c r="L7" s="31">
        <v>7388952.1666666707</v>
      </c>
      <c r="M7" s="28">
        <v>161</v>
      </c>
    </row>
    <row r="8" spans="1:13" x14ac:dyDescent="0.3">
      <c r="A8" t="s">
        <v>265</v>
      </c>
      <c r="B8" s="31">
        <v>68340467.010000005</v>
      </c>
      <c r="C8" s="2">
        <v>184</v>
      </c>
      <c r="D8" s="31">
        <v>19130958.809999999</v>
      </c>
      <c r="E8" s="2">
        <v>160</v>
      </c>
      <c r="F8">
        <v>234536.49999999962</v>
      </c>
      <c r="G8" s="2">
        <v>21</v>
      </c>
      <c r="H8" s="31">
        <v>57499796.990000002</v>
      </c>
      <c r="I8" s="2">
        <v>177</v>
      </c>
      <c r="J8" s="31">
        <v>18514515.879999999</v>
      </c>
      <c r="K8" s="2">
        <v>146</v>
      </c>
      <c r="L8">
        <v>97350.166666666686</v>
      </c>
      <c r="M8" s="28">
        <v>18</v>
      </c>
    </row>
    <row r="9" spans="1:13" x14ac:dyDescent="0.3">
      <c r="A9" t="s">
        <v>266</v>
      </c>
      <c r="B9" s="31">
        <v>942898782.23000002</v>
      </c>
      <c r="C9" s="2">
        <v>739</v>
      </c>
      <c r="D9" s="31">
        <v>323857105.44</v>
      </c>
      <c r="E9" s="2">
        <v>667</v>
      </c>
      <c r="F9" s="31">
        <v>9001434.5000000056</v>
      </c>
      <c r="G9" s="2">
        <v>145</v>
      </c>
      <c r="H9" s="31">
        <v>825027171.96000004</v>
      </c>
      <c r="I9" s="2">
        <v>742</v>
      </c>
      <c r="J9" s="31">
        <v>274554195.63</v>
      </c>
      <c r="K9" s="2">
        <v>660</v>
      </c>
      <c r="L9" s="31">
        <v>9925612.8333333395</v>
      </c>
      <c r="M9" s="28">
        <v>144</v>
      </c>
    </row>
    <row r="10" spans="1:13" x14ac:dyDescent="0.3">
      <c r="A10" t="s">
        <v>267</v>
      </c>
      <c r="B10" s="31">
        <v>582902854.01999998</v>
      </c>
      <c r="C10" s="2">
        <v>621</v>
      </c>
      <c r="D10" s="31">
        <v>76590069.480000004</v>
      </c>
      <c r="E10" s="2">
        <v>523</v>
      </c>
      <c r="F10" s="31">
        <v>3385469.8333333326</v>
      </c>
      <c r="G10" s="2">
        <v>157</v>
      </c>
      <c r="H10" s="31">
        <v>495133927.66000003</v>
      </c>
      <c r="I10" s="2">
        <v>626</v>
      </c>
      <c r="J10" s="31">
        <v>72528646.849999994</v>
      </c>
      <c r="K10" s="2">
        <v>518</v>
      </c>
      <c r="L10" s="31">
        <v>3144493.8333333335</v>
      </c>
      <c r="M10" s="28">
        <v>158</v>
      </c>
    </row>
    <row r="11" spans="1:13" x14ac:dyDescent="0.3">
      <c r="A11" t="s">
        <v>268</v>
      </c>
      <c r="B11" s="31">
        <v>1041227912.24</v>
      </c>
      <c r="C11" s="2">
        <v>689</v>
      </c>
      <c r="D11" s="31">
        <v>230801238.28999999</v>
      </c>
      <c r="E11" s="2">
        <v>591</v>
      </c>
      <c r="F11" s="31">
        <v>7054889.3333333293</v>
      </c>
      <c r="G11" s="2">
        <v>179</v>
      </c>
      <c r="H11" s="31">
        <v>909509204.28999996</v>
      </c>
      <c r="I11" s="2">
        <v>706</v>
      </c>
      <c r="J11" s="31">
        <v>216331014.69</v>
      </c>
      <c r="K11" s="2">
        <v>611</v>
      </c>
      <c r="L11" s="31">
        <v>6361260.9999999981</v>
      </c>
      <c r="M11" s="28">
        <v>184</v>
      </c>
    </row>
    <row r="12" spans="1:13" x14ac:dyDescent="0.3">
      <c r="A12" t="s">
        <v>269</v>
      </c>
      <c r="B12" s="31">
        <v>20153511048.279999</v>
      </c>
      <c r="C12" s="2">
        <v>14416</v>
      </c>
      <c r="D12" s="31">
        <v>3454788448.4099998</v>
      </c>
      <c r="E12" s="2">
        <v>11872</v>
      </c>
      <c r="F12" s="31">
        <v>63560298.833333313</v>
      </c>
      <c r="G12" s="2">
        <v>869</v>
      </c>
      <c r="H12" s="31">
        <v>17313854127.27</v>
      </c>
      <c r="I12" s="2">
        <v>13049</v>
      </c>
      <c r="J12" s="31">
        <v>3176748630.7399998</v>
      </c>
      <c r="K12" s="2">
        <v>10654</v>
      </c>
      <c r="L12" s="31">
        <v>61346510.833333336</v>
      </c>
      <c r="M12" s="28">
        <v>887</v>
      </c>
    </row>
    <row r="13" spans="1:13" x14ac:dyDescent="0.3">
      <c r="A13" t="s">
        <v>270</v>
      </c>
      <c r="B13" s="31">
        <v>1840044260.7</v>
      </c>
      <c r="C13" s="2">
        <v>1492</v>
      </c>
      <c r="D13" s="31">
        <v>569305301.20000005</v>
      </c>
      <c r="E13" s="2">
        <v>1297</v>
      </c>
      <c r="F13" s="31">
        <v>32356617.66666666</v>
      </c>
      <c r="G13" s="2">
        <v>271</v>
      </c>
      <c r="H13" s="31">
        <v>1617336773.1600001</v>
      </c>
      <c r="I13" s="2">
        <v>1477</v>
      </c>
      <c r="J13" s="31">
        <v>533731292.94</v>
      </c>
      <c r="K13" s="2">
        <v>1280</v>
      </c>
      <c r="L13" s="31">
        <v>29187653.333333302</v>
      </c>
      <c r="M13" s="28">
        <v>278</v>
      </c>
    </row>
    <row r="14" spans="1:13" x14ac:dyDescent="0.3">
      <c r="A14" t="s">
        <v>271</v>
      </c>
      <c r="B14" s="31">
        <v>2846369915.1599998</v>
      </c>
      <c r="C14" s="2">
        <v>1607</v>
      </c>
      <c r="D14" s="31">
        <v>479181686.76999998</v>
      </c>
      <c r="E14" s="2">
        <v>1361</v>
      </c>
      <c r="F14" s="31">
        <v>27500407.166666668</v>
      </c>
      <c r="G14" s="2">
        <v>297</v>
      </c>
      <c r="H14" s="31">
        <v>2620983535.0500002</v>
      </c>
      <c r="I14" s="2">
        <v>1628</v>
      </c>
      <c r="J14" s="31">
        <v>455621816.16000003</v>
      </c>
      <c r="K14" s="2">
        <v>1358</v>
      </c>
      <c r="L14" s="31">
        <v>20854873.666666664</v>
      </c>
      <c r="M14" s="28">
        <v>328</v>
      </c>
    </row>
    <row r="15" spans="1:13" x14ac:dyDescent="0.3">
      <c r="A15" t="s">
        <v>272</v>
      </c>
      <c r="B15" s="31">
        <v>1415701242.28</v>
      </c>
      <c r="C15" s="2">
        <v>1251</v>
      </c>
      <c r="D15" s="31">
        <v>353846439.85000002</v>
      </c>
      <c r="E15" s="2">
        <v>1073</v>
      </c>
      <c r="F15" s="31">
        <v>7875089.833333334</v>
      </c>
      <c r="G15" s="2">
        <v>273</v>
      </c>
      <c r="H15" s="31">
        <v>1219112623.6800001</v>
      </c>
      <c r="I15" s="2">
        <v>1235</v>
      </c>
      <c r="J15" s="31">
        <v>278220562.77999997</v>
      </c>
      <c r="K15" s="2">
        <v>1055</v>
      </c>
      <c r="L15" s="31">
        <v>7208829.9999999991</v>
      </c>
      <c r="M15" s="28">
        <v>295</v>
      </c>
    </row>
    <row r="16" spans="1:13" x14ac:dyDescent="0.3">
      <c r="A16" t="s">
        <v>273</v>
      </c>
      <c r="B16">
        <v>1450889710.21</v>
      </c>
      <c r="C16" s="2">
        <v>1398</v>
      </c>
      <c r="D16">
        <v>322046357.75999999</v>
      </c>
      <c r="E16" s="2">
        <v>1201</v>
      </c>
      <c r="F16">
        <v>11235424.166666666</v>
      </c>
      <c r="G16" s="2">
        <v>436</v>
      </c>
      <c r="H16">
        <v>1345264932.3900001</v>
      </c>
      <c r="I16" s="2">
        <v>1400</v>
      </c>
      <c r="J16">
        <v>294239559.69</v>
      </c>
      <c r="K16" s="2">
        <v>1212</v>
      </c>
      <c r="L16">
        <v>11590131.499999991</v>
      </c>
      <c r="M16" s="28">
        <v>458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2022-09-27T15:08:37Z</dcterms:modified>
</cp:coreProperties>
</file>