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89B26D9-E3BB-4E0D-8E05-6A250AC4D6E6}" xr6:coauthVersionLast="47" xr6:coauthVersionMax="47" xr10:uidLastSave="{00000000-0000-0000-0000-000000000000}"/>
  <bookViews>
    <workbookView xWindow="144" yWindow="12" windowWidth="19920" windowHeight="1282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D461" i="3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I457" i="3" s="1"/>
  <c r="E457" i="3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I453" i="3" s="1"/>
  <c r="E453" i="3"/>
  <c r="D453" i="3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I449" i="3" s="1"/>
  <c r="E449" i="3"/>
  <c r="D449" i="3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J445" i="3" s="1"/>
  <c r="F445" i="3"/>
  <c r="I445" i="3" s="1"/>
  <c r="E445" i="3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I441" i="3" s="1"/>
  <c r="E441" i="3"/>
  <c r="D441" i="3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I437" i="3" s="1"/>
  <c r="E437" i="3"/>
  <c r="D437" i="3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J433" i="3" s="1"/>
  <c r="F433" i="3"/>
  <c r="I433" i="3" s="1"/>
  <c r="E433" i="3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J429" i="3" s="1"/>
  <c r="F429" i="3"/>
  <c r="I429" i="3" s="1"/>
  <c r="E429" i="3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J425" i="3" s="1"/>
  <c r="F425" i="3"/>
  <c r="I425" i="3" s="1"/>
  <c r="E425" i="3"/>
  <c r="D425" i="3"/>
  <c r="C425" i="3"/>
  <c r="B425" i="3"/>
  <c r="J424" i="3"/>
  <c r="I424" i="3"/>
  <c r="H424" i="3"/>
  <c r="K424" i="3" s="1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J421" i="3" s="1"/>
  <c r="F421" i="3"/>
  <c r="I421" i="3" s="1"/>
  <c r="E421" i="3"/>
  <c r="D421" i="3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J417" i="3" s="1"/>
  <c r="F417" i="3"/>
  <c r="I417" i="3" s="1"/>
  <c r="E417" i="3"/>
  <c r="D417" i="3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J413" i="3" s="1"/>
  <c r="F413" i="3"/>
  <c r="I413" i="3" s="1"/>
  <c r="E413" i="3"/>
  <c r="D413" i="3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I409" i="3" s="1"/>
  <c r="E409" i="3"/>
  <c r="D409" i="3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J405" i="3" s="1"/>
  <c r="F405" i="3"/>
  <c r="I405" i="3" s="1"/>
  <c r="E405" i="3"/>
  <c r="D405" i="3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J401" i="3" s="1"/>
  <c r="F401" i="3"/>
  <c r="I401" i="3" s="1"/>
  <c r="E401" i="3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J397" i="3" s="1"/>
  <c r="F397" i="3"/>
  <c r="I397" i="3" s="1"/>
  <c r="E397" i="3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J393" i="3" s="1"/>
  <c r="F393" i="3"/>
  <c r="I393" i="3" s="1"/>
  <c r="E393" i="3"/>
  <c r="D393" i="3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J389" i="3" s="1"/>
  <c r="F389" i="3"/>
  <c r="I389" i="3" s="1"/>
  <c r="E389" i="3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J385" i="3" s="1"/>
  <c r="F385" i="3"/>
  <c r="I385" i="3" s="1"/>
  <c r="E385" i="3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J381" i="3" s="1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J377" i="3" s="1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J373" i="3" s="1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J369" i="3" s="1"/>
  <c r="F369" i="3"/>
  <c r="I369" i="3" s="1"/>
  <c r="E369" i="3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J365" i="3" s="1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J361" i="3" s="1"/>
  <c r="F361" i="3"/>
  <c r="I361" i="3" s="1"/>
  <c r="E361" i="3"/>
  <c r="D361" i="3"/>
  <c r="C361" i="3"/>
  <c r="B361" i="3"/>
  <c r="J360" i="3"/>
  <c r="I360" i="3"/>
  <c r="H360" i="3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J357" i="3" s="1"/>
  <c r="F357" i="3"/>
  <c r="I357" i="3" s="1"/>
  <c r="E357" i="3"/>
  <c r="D357" i="3"/>
  <c r="C357" i="3"/>
  <c r="B357" i="3"/>
  <c r="J356" i="3"/>
  <c r="I356" i="3"/>
  <c r="H356" i="3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J353" i="3" s="1"/>
  <c r="F353" i="3"/>
  <c r="I353" i="3" s="1"/>
  <c r="E353" i="3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J349" i="3" s="1"/>
  <c r="F349" i="3"/>
  <c r="I349" i="3" s="1"/>
  <c r="E349" i="3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J345" i="3" s="1"/>
  <c r="F345" i="3"/>
  <c r="I345" i="3" s="1"/>
  <c r="E345" i="3"/>
  <c r="D345" i="3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J341" i="3" s="1"/>
  <c r="F341" i="3"/>
  <c r="I341" i="3" s="1"/>
  <c r="E341" i="3"/>
  <c r="D341" i="3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I337" i="3" s="1"/>
  <c r="E337" i="3"/>
  <c r="D337" i="3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J333" i="3" s="1"/>
  <c r="F333" i="3"/>
  <c r="I333" i="3" s="1"/>
  <c r="E333" i="3"/>
  <c r="D333" i="3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J329" i="3" s="1"/>
  <c r="F329" i="3"/>
  <c r="I329" i="3" s="1"/>
  <c r="E329" i="3"/>
  <c r="D329" i="3"/>
  <c r="C329" i="3"/>
  <c r="B329" i="3"/>
  <c r="I328" i="3"/>
  <c r="H328" i="3"/>
  <c r="K328" i="3" s="1"/>
  <c r="G328" i="3"/>
  <c r="F328" i="3"/>
  <c r="E328" i="3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D326" i="3"/>
  <c r="J326" i="3" s="1"/>
  <c r="C326" i="3"/>
  <c r="I326" i="3" s="1"/>
  <c r="B326" i="3"/>
  <c r="J325" i="3"/>
  <c r="H325" i="3"/>
  <c r="G325" i="3"/>
  <c r="F325" i="3"/>
  <c r="I325" i="3" s="1"/>
  <c r="E325" i="3"/>
  <c r="D325" i="3"/>
  <c r="C325" i="3"/>
  <c r="B325" i="3"/>
  <c r="J324" i="3"/>
  <c r="I324" i="3"/>
  <c r="H324" i="3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D322" i="3"/>
  <c r="J322" i="3" s="1"/>
  <c r="C322" i="3"/>
  <c r="I322" i="3" s="1"/>
  <c r="B322" i="3"/>
  <c r="J321" i="3"/>
  <c r="H321" i="3"/>
  <c r="G321" i="3"/>
  <c r="F321" i="3"/>
  <c r="I321" i="3" s="1"/>
  <c r="E321" i="3"/>
  <c r="D321" i="3"/>
  <c r="C321" i="3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J316" i="3"/>
  <c r="I316" i="3"/>
  <c r="H316" i="3"/>
  <c r="K316" i="3" s="1"/>
  <c r="G316" i="3"/>
  <c r="F316" i="3"/>
  <c r="E316" i="3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J313" i="3" s="1"/>
  <c r="F313" i="3"/>
  <c r="I313" i="3" s="1"/>
  <c r="E313" i="3"/>
  <c r="K313" i="3" s="1"/>
  <c r="D313" i="3"/>
  <c r="C313" i="3"/>
  <c r="B313" i="3"/>
  <c r="I312" i="3"/>
  <c r="H312" i="3"/>
  <c r="K312" i="3" s="1"/>
  <c r="G312" i="3"/>
  <c r="F312" i="3"/>
  <c r="E312" i="3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B311" i="3"/>
  <c r="H310" i="3"/>
  <c r="G310" i="3"/>
  <c r="F310" i="3"/>
  <c r="E310" i="3"/>
  <c r="D310" i="3"/>
  <c r="J310" i="3" s="1"/>
  <c r="C310" i="3"/>
  <c r="I310" i="3" s="1"/>
  <c r="B310" i="3"/>
  <c r="H309" i="3"/>
  <c r="G309" i="3"/>
  <c r="J309" i="3" s="1"/>
  <c r="F309" i="3"/>
  <c r="I309" i="3" s="1"/>
  <c r="E309" i="3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J307" i="3"/>
  <c r="H307" i="3"/>
  <c r="K307" i="3" s="1"/>
  <c r="G307" i="3"/>
  <c r="F307" i="3"/>
  <c r="E307" i="3"/>
  <c r="D307" i="3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K305" i="3"/>
  <c r="J305" i="3"/>
  <c r="H305" i="3"/>
  <c r="G305" i="3"/>
  <c r="F305" i="3"/>
  <c r="E305" i="3"/>
  <c r="D305" i="3"/>
  <c r="C305" i="3"/>
  <c r="I305" i="3" s="1"/>
  <c r="B305" i="3"/>
  <c r="K304" i="3"/>
  <c r="H304" i="3"/>
  <c r="G304" i="3"/>
  <c r="F304" i="3"/>
  <c r="E304" i="3"/>
  <c r="D304" i="3"/>
  <c r="J304" i="3" s="1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I297" i="3" s="1"/>
  <c r="E297" i="3"/>
  <c r="D297" i="3"/>
  <c r="C297" i="3"/>
  <c r="B297" i="3"/>
  <c r="H296" i="3"/>
  <c r="G296" i="3"/>
  <c r="F296" i="3"/>
  <c r="E296" i="3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K288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I281" i="3" s="1"/>
  <c r="E281" i="3"/>
  <c r="D281" i="3"/>
  <c r="C281" i="3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J279" i="3" s="1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K272" i="3"/>
  <c r="H272" i="3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J267" i="3" s="1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I265" i="3" s="1"/>
  <c r="E265" i="3"/>
  <c r="D265" i="3"/>
  <c r="C265" i="3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J263" i="3" s="1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C262" i="3"/>
  <c r="B262" i="3"/>
  <c r="K261" i="3"/>
  <c r="J261" i="3"/>
  <c r="I261" i="3"/>
  <c r="H261" i="3"/>
  <c r="G261" i="3"/>
  <c r="F261" i="3"/>
  <c r="E261" i="3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H259" i="3"/>
  <c r="G259" i="3"/>
  <c r="J259" i="3" s="1"/>
  <c r="F259" i="3"/>
  <c r="I259" i="3" s="1"/>
  <c r="E259" i="3"/>
  <c r="K259" i="3" s="1"/>
  <c r="D259" i="3"/>
  <c r="C259" i="3"/>
  <c r="B259" i="3"/>
  <c r="I258" i="3"/>
  <c r="H258" i="3"/>
  <c r="K258" i="3" s="1"/>
  <c r="G258" i="3"/>
  <c r="F258" i="3"/>
  <c r="E258" i="3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J251" i="3" s="1"/>
  <c r="F251" i="3"/>
  <c r="I251" i="3" s="1"/>
  <c r="E251" i="3"/>
  <c r="K251" i="3" s="1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I249" i="3" s="1"/>
  <c r="E249" i="3"/>
  <c r="D249" i="3"/>
  <c r="C249" i="3"/>
  <c r="B249" i="3"/>
  <c r="H248" i="3"/>
  <c r="G248" i="3"/>
  <c r="F248" i="3"/>
  <c r="E248" i="3"/>
  <c r="D248" i="3"/>
  <c r="J248" i="3" s="1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J243" i="3"/>
  <c r="H243" i="3"/>
  <c r="G243" i="3"/>
  <c r="F243" i="3"/>
  <c r="I243" i="3" s="1"/>
  <c r="E243" i="3"/>
  <c r="K243" i="3" s="1"/>
  <c r="D243" i="3"/>
  <c r="C243" i="3"/>
  <c r="B243" i="3"/>
  <c r="I242" i="3"/>
  <c r="H242" i="3"/>
  <c r="K242" i="3" s="1"/>
  <c r="G242" i="3"/>
  <c r="F242" i="3"/>
  <c r="E242" i="3"/>
  <c r="D242" i="3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K240" i="3"/>
  <c r="H240" i="3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I239" i="3" s="1"/>
  <c r="E239" i="3"/>
  <c r="K239" i="3" s="1"/>
  <c r="D239" i="3"/>
  <c r="C239" i="3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I235" i="3" s="1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I233" i="3" s="1"/>
  <c r="E233" i="3"/>
  <c r="D233" i="3"/>
  <c r="C233" i="3"/>
  <c r="B233" i="3"/>
  <c r="H232" i="3"/>
  <c r="G232" i="3"/>
  <c r="F232" i="3"/>
  <c r="E232" i="3"/>
  <c r="D232" i="3"/>
  <c r="J232" i="3" s="1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J227" i="3"/>
  <c r="H227" i="3"/>
  <c r="G227" i="3"/>
  <c r="F227" i="3"/>
  <c r="I227" i="3" s="1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K224" i="3"/>
  <c r="H224" i="3"/>
  <c r="G224" i="3"/>
  <c r="F224" i="3"/>
  <c r="E224" i="3"/>
  <c r="D224" i="3"/>
  <c r="J224" i="3" s="1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H220" i="3"/>
  <c r="G220" i="3"/>
  <c r="F220" i="3"/>
  <c r="E220" i="3"/>
  <c r="K220" i="3" s="1"/>
  <c r="D220" i="3"/>
  <c r="C220" i="3"/>
  <c r="I220" i="3" s="1"/>
  <c r="B220" i="3"/>
  <c r="H219" i="3"/>
  <c r="G219" i="3"/>
  <c r="J219" i="3" s="1"/>
  <c r="F219" i="3"/>
  <c r="I219" i="3" s="1"/>
  <c r="E219" i="3"/>
  <c r="K219" i="3" s="1"/>
  <c r="D219" i="3"/>
  <c r="C219" i="3"/>
  <c r="B219" i="3"/>
  <c r="K218" i="3"/>
  <c r="I218" i="3"/>
  <c r="H218" i="3"/>
  <c r="G218" i="3"/>
  <c r="F218" i="3"/>
  <c r="E218" i="3"/>
  <c r="D218" i="3"/>
  <c r="C218" i="3"/>
  <c r="B218" i="3"/>
  <c r="K217" i="3"/>
  <c r="J217" i="3"/>
  <c r="I217" i="3"/>
  <c r="H217" i="3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J213" i="3"/>
  <c r="H213" i="3"/>
  <c r="G213" i="3"/>
  <c r="F213" i="3"/>
  <c r="I213" i="3" s="1"/>
  <c r="E213" i="3"/>
  <c r="K213" i="3" s="1"/>
  <c r="D213" i="3"/>
  <c r="C213" i="3"/>
  <c r="B213" i="3"/>
  <c r="H212" i="3"/>
  <c r="G212" i="3"/>
  <c r="F212" i="3"/>
  <c r="E212" i="3"/>
  <c r="D212" i="3"/>
  <c r="C212" i="3"/>
  <c r="I212" i="3" s="1"/>
  <c r="B212" i="3"/>
  <c r="I211" i="3"/>
  <c r="H211" i="3"/>
  <c r="G211" i="3"/>
  <c r="J211" i="3" s="1"/>
  <c r="F211" i="3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K208" i="3"/>
  <c r="H208" i="3"/>
  <c r="G208" i="3"/>
  <c r="F208" i="3"/>
  <c r="E208" i="3"/>
  <c r="D208" i="3"/>
  <c r="J208" i="3" s="1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H204" i="3"/>
  <c r="G204" i="3"/>
  <c r="F204" i="3"/>
  <c r="E204" i="3"/>
  <c r="K204" i="3" s="1"/>
  <c r="D204" i="3"/>
  <c r="C204" i="3"/>
  <c r="I204" i="3" s="1"/>
  <c r="B204" i="3"/>
  <c r="I203" i="3"/>
  <c r="H203" i="3"/>
  <c r="G203" i="3"/>
  <c r="J203" i="3" s="1"/>
  <c r="F203" i="3"/>
  <c r="E203" i="3"/>
  <c r="K203" i="3" s="1"/>
  <c r="D203" i="3"/>
  <c r="C203" i="3"/>
  <c r="B203" i="3"/>
  <c r="K202" i="3"/>
  <c r="I202" i="3"/>
  <c r="H202" i="3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K200" i="3"/>
  <c r="H200" i="3"/>
  <c r="G200" i="3"/>
  <c r="F200" i="3"/>
  <c r="E200" i="3"/>
  <c r="D200" i="3"/>
  <c r="J200" i="3" s="1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H196" i="3"/>
  <c r="G196" i="3"/>
  <c r="F196" i="3"/>
  <c r="E196" i="3"/>
  <c r="K196" i="3" s="1"/>
  <c r="D196" i="3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I194" i="3"/>
  <c r="H194" i="3"/>
  <c r="K194" i="3" s="1"/>
  <c r="G194" i="3"/>
  <c r="F194" i="3"/>
  <c r="E194" i="3"/>
  <c r="D194" i="3"/>
  <c r="C194" i="3"/>
  <c r="B194" i="3"/>
  <c r="K193" i="3"/>
  <c r="J193" i="3"/>
  <c r="I193" i="3"/>
  <c r="H193" i="3"/>
  <c r="G193" i="3"/>
  <c r="F193" i="3"/>
  <c r="E193" i="3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J189" i="3"/>
  <c r="H189" i="3"/>
  <c r="G189" i="3"/>
  <c r="F189" i="3"/>
  <c r="I189" i="3" s="1"/>
  <c r="E189" i="3"/>
  <c r="K189" i="3" s="1"/>
  <c r="D189" i="3"/>
  <c r="C189" i="3"/>
  <c r="B189" i="3"/>
  <c r="H188" i="3"/>
  <c r="G188" i="3"/>
  <c r="F188" i="3"/>
  <c r="E188" i="3"/>
  <c r="D188" i="3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I186" i="3"/>
  <c r="H186" i="3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H181" i="3"/>
  <c r="G181" i="3"/>
  <c r="F181" i="3"/>
  <c r="I181" i="3" s="1"/>
  <c r="E181" i="3"/>
  <c r="K181" i="3" s="1"/>
  <c r="D181" i="3"/>
  <c r="C181" i="3"/>
  <c r="B181" i="3"/>
  <c r="H180" i="3"/>
  <c r="K180" i="3" s="1"/>
  <c r="G180" i="3"/>
  <c r="F180" i="3"/>
  <c r="E180" i="3"/>
  <c r="D180" i="3"/>
  <c r="C180" i="3"/>
  <c r="B180" i="3"/>
  <c r="I179" i="3"/>
  <c r="H179" i="3"/>
  <c r="G179" i="3"/>
  <c r="J179" i="3" s="1"/>
  <c r="F179" i="3"/>
  <c r="E179" i="3"/>
  <c r="D179" i="3"/>
  <c r="C179" i="3"/>
  <c r="B179" i="3"/>
  <c r="K178" i="3"/>
  <c r="J178" i="3"/>
  <c r="I178" i="3"/>
  <c r="H178" i="3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B177" i="3"/>
  <c r="H176" i="3"/>
  <c r="G176" i="3"/>
  <c r="F176" i="3"/>
  <c r="E176" i="3"/>
  <c r="K176" i="3" s="1"/>
  <c r="D176" i="3"/>
  <c r="J176" i="3" s="1"/>
  <c r="C176" i="3"/>
  <c r="B176" i="3"/>
  <c r="H175" i="3"/>
  <c r="G175" i="3"/>
  <c r="J175" i="3" s="1"/>
  <c r="F175" i="3"/>
  <c r="I175" i="3" s="1"/>
  <c r="E175" i="3"/>
  <c r="K175" i="3" s="1"/>
  <c r="D175" i="3"/>
  <c r="C175" i="3"/>
  <c r="B175" i="3"/>
  <c r="I174" i="3"/>
  <c r="H174" i="3"/>
  <c r="K174" i="3" s="1"/>
  <c r="G174" i="3"/>
  <c r="J174" i="3" s="1"/>
  <c r="F174" i="3"/>
  <c r="E174" i="3"/>
  <c r="D174" i="3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H172" i="3"/>
  <c r="G172" i="3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G168" i="3"/>
  <c r="F168" i="3"/>
  <c r="E168" i="3"/>
  <c r="D168" i="3"/>
  <c r="C168" i="3"/>
  <c r="B168" i="3"/>
  <c r="I167" i="3"/>
  <c r="H167" i="3"/>
  <c r="G167" i="3"/>
  <c r="J167" i="3" s="1"/>
  <c r="F167" i="3"/>
  <c r="E167" i="3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I162" i="3"/>
  <c r="H162" i="3"/>
  <c r="K162" i="3" s="1"/>
  <c r="G162" i="3"/>
  <c r="F162" i="3"/>
  <c r="E162" i="3"/>
  <c r="D162" i="3"/>
  <c r="J162" i="3" s="1"/>
  <c r="C162" i="3"/>
  <c r="B162" i="3"/>
  <c r="K161" i="3"/>
  <c r="J161" i="3"/>
  <c r="I161" i="3"/>
  <c r="H161" i="3"/>
  <c r="G161" i="3"/>
  <c r="F161" i="3"/>
  <c r="E161" i="3"/>
  <c r="D161" i="3"/>
  <c r="C161" i="3"/>
  <c r="B161" i="3"/>
  <c r="H160" i="3"/>
  <c r="K160" i="3" s="1"/>
  <c r="G160" i="3"/>
  <c r="F160" i="3"/>
  <c r="E160" i="3"/>
  <c r="D160" i="3"/>
  <c r="C160" i="3"/>
  <c r="B160" i="3"/>
  <c r="J159" i="3"/>
  <c r="I159" i="3"/>
  <c r="H159" i="3"/>
  <c r="G159" i="3"/>
  <c r="F159" i="3"/>
  <c r="E159" i="3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F157" i="3"/>
  <c r="E157" i="3"/>
  <c r="K157" i="3" s="1"/>
  <c r="D157" i="3"/>
  <c r="J157" i="3" s="1"/>
  <c r="C157" i="3"/>
  <c r="B157" i="3"/>
  <c r="H156" i="3"/>
  <c r="G156" i="3"/>
  <c r="F156" i="3"/>
  <c r="E156" i="3"/>
  <c r="K156" i="3" s="1"/>
  <c r="D156" i="3"/>
  <c r="J156" i="3" s="1"/>
  <c r="C156" i="3"/>
  <c r="B156" i="3"/>
  <c r="H155" i="3"/>
  <c r="G155" i="3"/>
  <c r="J155" i="3" s="1"/>
  <c r="F155" i="3"/>
  <c r="I155" i="3" s="1"/>
  <c r="E155" i="3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K152" i="3"/>
  <c r="H152" i="3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E151" i="3"/>
  <c r="K151" i="3" s="1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J149" i="3" s="1"/>
  <c r="F149" i="3"/>
  <c r="I149" i="3" s="1"/>
  <c r="E149" i="3"/>
  <c r="K149" i="3" s="1"/>
  <c r="D149" i="3"/>
  <c r="C149" i="3"/>
  <c r="B149" i="3"/>
  <c r="K148" i="3"/>
  <c r="H148" i="3"/>
  <c r="G148" i="3"/>
  <c r="F148" i="3"/>
  <c r="I148" i="3" s="1"/>
  <c r="E148" i="3"/>
  <c r="D148" i="3"/>
  <c r="C148" i="3"/>
  <c r="B148" i="3"/>
  <c r="J147" i="3"/>
  <c r="I147" i="3"/>
  <c r="H147" i="3"/>
  <c r="K147" i="3" s="1"/>
  <c r="G147" i="3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I145" i="3" s="1"/>
  <c r="E145" i="3"/>
  <c r="K145" i="3" s="1"/>
  <c r="D145" i="3"/>
  <c r="C145" i="3"/>
  <c r="B145" i="3"/>
  <c r="I144" i="3"/>
  <c r="H144" i="3"/>
  <c r="G144" i="3"/>
  <c r="F144" i="3"/>
  <c r="E144" i="3"/>
  <c r="D144" i="3"/>
  <c r="C144" i="3"/>
  <c r="B144" i="3"/>
  <c r="K143" i="3"/>
  <c r="J143" i="3"/>
  <c r="I143" i="3"/>
  <c r="H143" i="3"/>
  <c r="G143" i="3"/>
  <c r="F143" i="3"/>
  <c r="E143" i="3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F140" i="3"/>
  <c r="I140" i="3" s="1"/>
  <c r="E140" i="3"/>
  <c r="D140" i="3"/>
  <c r="J140" i="3" s="1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E137" i="3"/>
  <c r="K137" i="3" s="1"/>
  <c r="D137" i="3"/>
  <c r="J137" i="3" s="1"/>
  <c r="C137" i="3"/>
  <c r="B137" i="3"/>
  <c r="H136" i="3"/>
  <c r="G136" i="3"/>
  <c r="F136" i="3"/>
  <c r="E136" i="3"/>
  <c r="K136" i="3" s="1"/>
  <c r="D136" i="3"/>
  <c r="C136" i="3"/>
  <c r="B136" i="3"/>
  <c r="H135" i="3"/>
  <c r="G135" i="3"/>
  <c r="J135" i="3" s="1"/>
  <c r="F135" i="3"/>
  <c r="I135" i="3" s="1"/>
  <c r="E135" i="3"/>
  <c r="K135" i="3" s="1"/>
  <c r="D135" i="3"/>
  <c r="C135" i="3"/>
  <c r="B135" i="3"/>
  <c r="I134" i="3"/>
  <c r="H134" i="3"/>
  <c r="K134" i="3" s="1"/>
  <c r="G134" i="3"/>
  <c r="J134" i="3" s="1"/>
  <c r="F134" i="3"/>
  <c r="E134" i="3"/>
  <c r="D134" i="3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J131" i="3" s="1"/>
  <c r="F131" i="3"/>
  <c r="I131" i="3" s="1"/>
  <c r="E131" i="3"/>
  <c r="D131" i="3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J127" i="3" s="1"/>
  <c r="F127" i="3"/>
  <c r="E127" i="3"/>
  <c r="K127" i="3" s="1"/>
  <c r="D127" i="3"/>
  <c r="C127" i="3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I124" i="3"/>
  <c r="H124" i="3"/>
  <c r="K124" i="3" s="1"/>
  <c r="G124" i="3"/>
  <c r="F124" i="3"/>
  <c r="E124" i="3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B123" i="3"/>
  <c r="H122" i="3"/>
  <c r="G122" i="3"/>
  <c r="F122" i="3"/>
  <c r="I122" i="3" s="1"/>
  <c r="E122" i="3"/>
  <c r="D122" i="3"/>
  <c r="C122" i="3"/>
  <c r="B122" i="3"/>
  <c r="J121" i="3"/>
  <c r="I121" i="3"/>
  <c r="H121" i="3"/>
  <c r="G121" i="3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H118" i="3"/>
  <c r="G118" i="3"/>
  <c r="F118" i="3"/>
  <c r="I118" i="3" s="1"/>
  <c r="E118" i="3"/>
  <c r="D118" i="3"/>
  <c r="J118" i="3" s="1"/>
  <c r="C118" i="3"/>
  <c r="B118" i="3"/>
  <c r="J117" i="3"/>
  <c r="I117" i="3"/>
  <c r="H117" i="3"/>
  <c r="K117" i="3" s="1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F115" i="3"/>
  <c r="E115" i="3"/>
  <c r="K115" i="3" s="1"/>
  <c r="D115" i="3"/>
  <c r="J115" i="3" s="1"/>
  <c r="C115" i="3"/>
  <c r="B115" i="3"/>
  <c r="H114" i="3"/>
  <c r="G114" i="3"/>
  <c r="F114" i="3"/>
  <c r="I114" i="3" s="1"/>
  <c r="E114" i="3"/>
  <c r="K114" i="3" s="1"/>
  <c r="D114" i="3"/>
  <c r="C114" i="3"/>
  <c r="B114" i="3"/>
  <c r="H113" i="3"/>
  <c r="G113" i="3"/>
  <c r="J113" i="3" s="1"/>
  <c r="F113" i="3"/>
  <c r="I113" i="3" s="1"/>
  <c r="E113" i="3"/>
  <c r="D113" i="3"/>
  <c r="C113" i="3"/>
  <c r="B113" i="3"/>
  <c r="J112" i="3"/>
  <c r="I112" i="3"/>
  <c r="H112" i="3"/>
  <c r="K112" i="3" s="1"/>
  <c r="G112" i="3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I110" i="3" s="1"/>
  <c r="E110" i="3"/>
  <c r="D110" i="3"/>
  <c r="C110" i="3"/>
  <c r="B110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E107" i="3"/>
  <c r="K107" i="3" s="1"/>
  <c r="D107" i="3"/>
  <c r="J107" i="3" s="1"/>
  <c r="C107" i="3"/>
  <c r="B107" i="3"/>
  <c r="H106" i="3"/>
  <c r="G106" i="3"/>
  <c r="F106" i="3"/>
  <c r="E106" i="3"/>
  <c r="K106" i="3" s="1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E103" i="3"/>
  <c r="K103" i="3" s="1"/>
  <c r="D103" i="3"/>
  <c r="C103" i="3"/>
  <c r="B103" i="3"/>
  <c r="H102" i="3"/>
  <c r="G102" i="3"/>
  <c r="F102" i="3"/>
  <c r="E102" i="3"/>
  <c r="D102" i="3"/>
  <c r="C102" i="3"/>
  <c r="B102" i="3"/>
  <c r="I101" i="3"/>
  <c r="H101" i="3"/>
  <c r="G101" i="3"/>
  <c r="J101" i="3" s="1"/>
  <c r="F101" i="3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K99" i="3"/>
  <c r="H99" i="3"/>
  <c r="G99" i="3"/>
  <c r="F99" i="3"/>
  <c r="E99" i="3"/>
  <c r="D99" i="3"/>
  <c r="J99" i="3" s="1"/>
  <c r="C99" i="3"/>
  <c r="I99" i="3" s="1"/>
  <c r="B99" i="3"/>
  <c r="H98" i="3"/>
  <c r="G98" i="3"/>
  <c r="F98" i="3"/>
  <c r="E98" i="3"/>
  <c r="D98" i="3"/>
  <c r="C98" i="3"/>
  <c r="I98" i="3" s="1"/>
  <c r="B98" i="3"/>
  <c r="J97" i="3"/>
  <c r="I97" i="3"/>
  <c r="H97" i="3"/>
  <c r="G97" i="3"/>
  <c r="F97" i="3"/>
  <c r="E97" i="3"/>
  <c r="D97" i="3"/>
  <c r="C97" i="3"/>
  <c r="B97" i="3"/>
  <c r="K96" i="3"/>
  <c r="I96" i="3"/>
  <c r="H96" i="3"/>
  <c r="G96" i="3"/>
  <c r="F96" i="3"/>
  <c r="E96" i="3"/>
  <c r="D96" i="3"/>
  <c r="J96" i="3" s="1"/>
  <c r="C96" i="3"/>
  <c r="B96" i="3"/>
  <c r="H95" i="3"/>
  <c r="G95" i="3"/>
  <c r="F95" i="3"/>
  <c r="E95" i="3"/>
  <c r="K95" i="3" s="1"/>
  <c r="D95" i="3"/>
  <c r="J95" i="3" s="1"/>
  <c r="C95" i="3"/>
  <c r="B95" i="3"/>
  <c r="H94" i="3"/>
  <c r="G94" i="3"/>
  <c r="F94" i="3"/>
  <c r="E94" i="3"/>
  <c r="K94" i="3" s="1"/>
  <c r="D94" i="3"/>
  <c r="J94" i="3" s="1"/>
  <c r="C94" i="3"/>
  <c r="B94" i="3"/>
  <c r="H93" i="3"/>
  <c r="G93" i="3"/>
  <c r="J93" i="3" s="1"/>
  <c r="F93" i="3"/>
  <c r="I93" i="3" s="1"/>
  <c r="E93" i="3"/>
  <c r="K93" i="3" s="1"/>
  <c r="D93" i="3"/>
  <c r="C93" i="3"/>
  <c r="B93" i="3"/>
  <c r="I92" i="3"/>
  <c r="H92" i="3"/>
  <c r="K92" i="3" s="1"/>
  <c r="G92" i="3"/>
  <c r="F92" i="3"/>
  <c r="E92" i="3"/>
  <c r="D92" i="3"/>
  <c r="J92" i="3" s="1"/>
  <c r="C92" i="3"/>
  <c r="B92" i="3"/>
  <c r="K91" i="3"/>
  <c r="J91" i="3"/>
  <c r="H91" i="3"/>
  <c r="G91" i="3"/>
  <c r="F91" i="3"/>
  <c r="E91" i="3"/>
  <c r="D91" i="3"/>
  <c r="C91" i="3"/>
  <c r="B91" i="3"/>
  <c r="H90" i="3"/>
  <c r="G90" i="3"/>
  <c r="F90" i="3"/>
  <c r="E90" i="3"/>
  <c r="D90" i="3"/>
  <c r="C90" i="3"/>
  <c r="B90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E86" i="3"/>
  <c r="D86" i="3"/>
  <c r="J86" i="3" s="1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B83" i="3"/>
  <c r="H82" i="3"/>
  <c r="G82" i="3"/>
  <c r="F82" i="3"/>
  <c r="E82" i="3"/>
  <c r="K82" i="3" s="1"/>
  <c r="D82" i="3"/>
  <c r="C82" i="3"/>
  <c r="B82" i="3"/>
  <c r="H81" i="3"/>
  <c r="G81" i="3"/>
  <c r="J81" i="3" s="1"/>
  <c r="F81" i="3"/>
  <c r="I81" i="3" s="1"/>
  <c r="E81" i="3"/>
  <c r="D81" i="3"/>
  <c r="C81" i="3"/>
  <c r="B81" i="3"/>
  <c r="J80" i="3"/>
  <c r="I80" i="3"/>
  <c r="H80" i="3"/>
  <c r="K80" i="3" s="1"/>
  <c r="G80" i="3"/>
  <c r="F80" i="3"/>
  <c r="E80" i="3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D78" i="3"/>
  <c r="C78" i="3"/>
  <c r="B78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F75" i="3"/>
  <c r="E75" i="3"/>
  <c r="K75" i="3" s="1"/>
  <c r="D75" i="3"/>
  <c r="J75" i="3" s="1"/>
  <c r="C75" i="3"/>
  <c r="B75" i="3"/>
  <c r="H74" i="3"/>
  <c r="G74" i="3"/>
  <c r="F74" i="3"/>
  <c r="E74" i="3"/>
  <c r="K74" i="3" s="1"/>
  <c r="D74" i="3"/>
  <c r="J74" i="3" s="1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H71" i="3"/>
  <c r="G71" i="3"/>
  <c r="F71" i="3"/>
  <c r="E71" i="3"/>
  <c r="K71" i="3" s="1"/>
  <c r="D71" i="3"/>
  <c r="C71" i="3"/>
  <c r="B71" i="3"/>
  <c r="H70" i="3"/>
  <c r="G70" i="3"/>
  <c r="F70" i="3"/>
  <c r="E70" i="3"/>
  <c r="D70" i="3"/>
  <c r="C70" i="3"/>
  <c r="B70" i="3"/>
  <c r="I69" i="3"/>
  <c r="H69" i="3"/>
  <c r="G69" i="3"/>
  <c r="J69" i="3" s="1"/>
  <c r="F69" i="3"/>
  <c r="E69" i="3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E66" i="3"/>
  <c r="D66" i="3"/>
  <c r="C66" i="3"/>
  <c r="I66" i="3" s="1"/>
  <c r="B66" i="3"/>
  <c r="J65" i="3"/>
  <c r="I65" i="3"/>
  <c r="H65" i="3"/>
  <c r="G65" i="3"/>
  <c r="F65" i="3"/>
  <c r="E65" i="3"/>
  <c r="D65" i="3"/>
  <c r="C65" i="3"/>
  <c r="B65" i="3"/>
  <c r="K64" i="3"/>
  <c r="I64" i="3"/>
  <c r="H64" i="3"/>
  <c r="G64" i="3"/>
  <c r="F64" i="3"/>
  <c r="E64" i="3"/>
  <c r="D64" i="3"/>
  <c r="J64" i="3" s="1"/>
  <c r="C64" i="3"/>
  <c r="B64" i="3"/>
  <c r="H63" i="3"/>
  <c r="G63" i="3"/>
  <c r="F63" i="3"/>
  <c r="E63" i="3"/>
  <c r="K63" i="3" s="1"/>
  <c r="D63" i="3"/>
  <c r="J63" i="3" s="1"/>
  <c r="C63" i="3"/>
  <c r="B63" i="3"/>
  <c r="H62" i="3"/>
  <c r="G62" i="3"/>
  <c r="F62" i="3"/>
  <c r="E62" i="3"/>
  <c r="K62" i="3" s="1"/>
  <c r="D62" i="3"/>
  <c r="J62" i="3" s="1"/>
  <c r="C62" i="3"/>
  <c r="B62" i="3"/>
  <c r="H61" i="3"/>
  <c r="G61" i="3"/>
  <c r="J61" i="3" s="1"/>
  <c r="F61" i="3"/>
  <c r="I61" i="3" s="1"/>
  <c r="E61" i="3"/>
  <c r="K61" i="3" s="1"/>
  <c r="D61" i="3"/>
  <c r="C61" i="3"/>
  <c r="B61" i="3"/>
  <c r="I60" i="3"/>
  <c r="H60" i="3"/>
  <c r="K60" i="3" s="1"/>
  <c r="G60" i="3"/>
  <c r="F60" i="3"/>
  <c r="E60" i="3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K58" i="3"/>
  <c r="H58" i="3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D57" i="3"/>
  <c r="C57" i="3"/>
  <c r="B57" i="3"/>
  <c r="K56" i="3"/>
  <c r="I56" i="3"/>
  <c r="H56" i="3"/>
  <c r="G56" i="3"/>
  <c r="F56" i="3"/>
  <c r="E56" i="3"/>
  <c r="D56" i="3"/>
  <c r="J56" i="3" s="1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I49" i="3"/>
  <c r="H49" i="3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J46" i="3" s="1"/>
  <c r="F46" i="3"/>
  <c r="E46" i="3"/>
  <c r="K46" i="3" s="1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J44" i="3"/>
  <c r="H44" i="3"/>
  <c r="G44" i="3"/>
  <c r="F44" i="3"/>
  <c r="I44" i="3" s="1"/>
  <c r="E44" i="3"/>
  <c r="D44" i="3"/>
  <c r="C44" i="3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J42" i="3" s="1"/>
  <c r="F42" i="3"/>
  <c r="E42" i="3"/>
  <c r="K42" i="3" s="1"/>
  <c r="D42" i="3"/>
  <c r="C42" i="3"/>
  <c r="B42" i="3"/>
  <c r="I41" i="3"/>
  <c r="H41" i="3"/>
  <c r="G41" i="3"/>
  <c r="F41" i="3"/>
  <c r="E41" i="3"/>
  <c r="K41" i="3" s="1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J38" i="3" s="1"/>
  <c r="F38" i="3"/>
  <c r="E38" i="3"/>
  <c r="K38" i="3" s="1"/>
  <c r="D38" i="3"/>
  <c r="C38" i="3"/>
  <c r="B38" i="3"/>
  <c r="I37" i="3"/>
  <c r="H37" i="3"/>
  <c r="G37" i="3"/>
  <c r="F37" i="3"/>
  <c r="E37" i="3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E34" i="3"/>
  <c r="K34" i="3" s="1"/>
  <c r="D34" i="3"/>
  <c r="C34" i="3"/>
  <c r="I34" i="3" s="1"/>
  <c r="B34" i="3"/>
  <c r="I33" i="3"/>
  <c r="H33" i="3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J30" i="3" s="1"/>
  <c r="F30" i="3"/>
  <c r="E30" i="3"/>
  <c r="K30" i="3" s="1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J28" i="3"/>
  <c r="H28" i="3"/>
  <c r="G28" i="3"/>
  <c r="F28" i="3"/>
  <c r="I28" i="3" s="1"/>
  <c r="E28" i="3"/>
  <c r="D28" i="3"/>
  <c r="C28" i="3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J26" i="3" s="1"/>
  <c r="F26" i="3"/>
  <c r="E26" i="3"/>
  <c r="K26" i="3" s="1"/>
  <c r="D26" i="3"/>
  <c r="C26" i="3"/>
  <c r="B26" i="3"/>
  <c r="I25" i="3"/>
  <c r="H25" i="3"/>
  <c r="G25" i="3"/>
  <c r="F25" i="3"/>
  <c r="E25" i="3"/>
  <c r="K25" i="3" s="1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J22" i="3" s="1"/>
  <c r="F22" i="3"/>
  <c r="E22" i="3"/>
  <c r="K22" i="3" s="1"/>
  <c r="D22" i="3"/>
  <c r="C22" i="3"/>
  <c r="B22" i="3"/>
  <c r="I21" i="3"/>
  <c r="H21" i="3"/>
  <c r="G21" i="3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I17" i="3"/>
  <c r="H17" i="3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J14" i="3" s="1"/>
  <c r="F14" i="3"/>
  <c r="E14" i="3"/>
  <c r="K14" i="3" s="1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J12" i="3"/>
  <c r="H12" i="3"/>
  <c r="G12" i="3"/>
  <c r="F12" i="3"/>
  <c r="I12" i="3" s="1"/>
  <c r="E12" i="3"/>
  <c r="D12" i="3"/>
  <c r="C12" i="3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J10" i="3" s="1"/>
  <c r="F10" i="3"/>
  <c r="E10" i="3"/>
  <c r="K10" i="3" s="1"/>
  <c r="D10" i="3"/>
  <c r="C10" i="3"/>
  <c r="B10" i="3"/>
  <c r="I9" i="3"/>
  <c r="H9" i="3"/>
  <c r="G9" i="3"/>
  <c r="F9" i="3"/>
  <c r="E9" i="3"/>
  <c r="K9" i="3" s="1"/>
  <c r="D9" i="3"/>
  <c r="C9" i="3"/>
  <c r="B9" i="3"/>
  <c r="K8" i="3"/>
  <c r="J8" i="3"/>
  <c r="I8" i="3"/>
  <c r="H8" i="3"/>
  <c r="G8" i="3"/>
  <c r="F8" i="3"/>
  <c r="E8" i="3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J233" i="2" s="1"/>
  <c r="F233" i="2"/>
  <c r="I233" i="2" s="1"/>
  <c r="E233" i="2"/>
  <c r="K233" i="2" s="1"/>
  <c r="D233" i="2"/>
  <c r="C233" i="2"/>
  <c r="B233" i="2"/>
  <c r="I232" i="2"/>
  <c r="H232" i="2"/>
  <c r="K232" i="2" s="1"/>
  <c r="G232" i="2"/>
  <c r="F232" i="2"/>
  <c r="E232" i="2"/>
  <c r="D232" i="2"/>
  <c r="J232" i="2" s="1"/>
  <c r="C232" i="2"/>
  <c r="B232" i="2"/>
  <c r="K231" i="2"/>
  <c r="J231" i="2"/>
  <c r="H231" i="2"/>
  <c r="G231" i="2"/>
  <c r="F231" i="2"/>
  <c r="I231" i="2" s="1"/>
  <c r="E231" i="2"/>
  <c r="D231" i="2"/>
  <c r="C231" i="2"/>
  <c r="B231" i="2"/>
  <c r="H230" i="2"/>
  <c r="G230" i="2"/>
  <c r="F230" i="2"/>
  <c r="E230" i="2"/>
  <c r="K230" i="2" s="1"/>
  <c r="D230" i="2"/>
  <c r="J230" i="2" s="1"/>
  <c r="C230" i="2"/>
  <c r="I230" i="2" s="1"/>
  <c r="B230" i="2"/>
  <c r="H229" i="2"/>
  <c r="G229" i="2"/>
  <c r="J229" i="2" s="1"/>
  <c r="F229" i="2"/>
  <c r="I229" i="2" s="1"/>
  <c r="E229" i="2"/>
  <c r="K229" i="2" s="1"/>
  <c r="D229" i="2"/>
  <c r="C229" i="2"/>
  <c r="B229" i="2"/>
  <c r="I228" i="2"/>
  <c r="H228" i="2"/>
  <c r="K228" i="2" s="1"/>
  <c r="G228" i="2"/>
  <c r="F228" i="2"/>
  <c r="E228" i="2"/>
  <c r="D228" i="2"/>
  <c r="C228" i="2"/>
  <c r="B228" i="2"/>
  <c r="K227" i="2"/>
  <c r="J227" i="2"/>
  <c r="I227" i="2"/>
  <c r="H227" i="2"/>
  <c r="G227" i="2"/>
  <c r="F227" i="2"/>
  <c r="E227" i="2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J225" i="2" s="1"/>
  <c r="F225" i="2"/>
  <c r="I225" i="2" s="1"/>
  <c r="E225" i="2"/>
  <c r="K225" i="2" s="1"/>
  <c r="D225" i="2"/>
  <c r="C225" i="2"/>
  <c r="B225" i="2"/>
  <c r="I224" i="2"/>
  <c r="H224" i="2"/>
  <c r="K224" i="2" s="1"/>
  <c r="G224" i="2"/>
  <c r="F224" i="2"/>
  <c r="E224" i="2"/>
  <c r="D224" i="2"/>
  <c r="C224" i="2"/>
  <c r="B224" i="2"/>
  <c r="K223" i="2"/>
  <c r="J223" i="2"/>
  <c r="I223" i="2"/>
  <c r="H223" i="2"/>
  <c r="G223" i="2"/>
  <c r="F223" i="2"/>
  <c r="E223" i="2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I221" i="2" s="1"/>
  <c r="E221" i="2"/>
  <c r="K221" i="2" s="1"/>
  <c r="D221" i="2"/>
  <c r="C221" i="2"/>
  <c r="B221" i="2"/>
  <c r="I220" i="2"/>
  <c r="H220" i="2"/>
  <c r="K220" i="2" s="1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J217" i="2" s="1"/>
  <c r="F217" i="2"/>
  <c r="I217" i="2" s="1"/>
  <c r="E217" i="2"/>
  <c r="K217" i="2" s="1"/>
  <c r="D217" i="2"/>
  <c r="C217" i="2"/>
  <c r="B217" i="2"/>
  <c r="I216" i="2"/>
  <c r="H216" i="2"/>
  <c r="K216" i="2" s="1"/>
  <c r="G216" i="2"/>
  <c r="F216" i="2"/>
  <c r="E216" i="2"/>
  <c r="D216" i="2"/>
  <c r="J216" i="2" s="1"/>
  <c r="C216" i="2"/>
  <c r="B216" i="2"/>
  <c r="K215" i="2"/>
  <c r="J215" i="2"/>
  <c r="H215" i="2"/>
  <c r="G215" i="2"/>
  <c r="F215" i="2"/>
  <c r="I215" i="2" s="1"/>
  <c r="E215" i="2"/>
  <c r="D215" i="2"/>
  <c r="C215" i="2"/>
  <c r="B215" i="2"/>
  <c r="H214" i="2"/>
  <c r="G214" i="2"/>
  <c r="F214" i="2"/>
  <c r="E214" i="2"/>
  <c r="K214" i="2" s="1"/>
  <c r="D214" i="2"/>
  <c r="J214" i="2" s="1"/>
  <c r="C214" i="2"/>
  <c r="I214" i="2" s="1"/>
  <c r="B214" i="2"/>
  <c r="H213" i="2"/>
  <c r="G213" i="2"/>
  <c r="J213" i="2" s="1"/>
  <c r="F213" i="2"/>
  <c r="I213" i="2" s="1"/>
  <c r="E213" i="2"/>
  <c r="K213" i="2" s="1"/>
  <c r="D213" i="2"/>
  <c r="C213" i="2"/>
  <c r="B213" i="2"/>
  <c r="I212" i="2"/>
  <c r="H212" i="2"/>
  <c r="K212" i="2" s="1"/>
  <c r="G212" i="2"/>
  <c r="F212" i="2"/>
  <c r="E212" i="2"/>
  <c r="D212" i="2"/>
  <c r="C212" i="2"/>
  <c r="B212" i="2"/>
  <c r="K211" i="2"/>
  <c r="J211" i="2"/>
  <c r="I211" i="2"/>
  <c r="H211" i="2"/>
  <c r="G211" i="2"/>
  <c r="F211" i="2"/>
  <c r="E211" i="2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J209" i="2" s="1"/>
  <c r="F209" i="2"/>
  <c r="I209" i="2" s="1"/>
  <c r="E209" i="2"/>
  <c r="K209" i="2" s="1"/>
  <c r="D209" i="2"/>
  <c r="C209" i="2"/>
  <c r="B209" i="2"/>
  <c r="I208" i="2"/>
  <c r="H208" i="2"/>
  <c r="K208" i="2" s="1"/>
  <c r="G208" i="2"/>
  <c r="F208" i="2"/>
  <c r="E208" i="2"/>
  <c r="D208" i="2"/>
  <c r="C208" i="2"/>
  <c r="B208" i="2"/>
  <c r="K207" i="2"/>
  <c r="J207" i="2"/>
  <c r="I207" i="2"/>
  <c r="H207" i="2"/>
  <c r="G207" i="2"/>
  <c r="F207" i="2"/>
  <c r="E207" i="2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I205" i="2" s="1"/>
  <c r="E205" i="2"/>
  <c r="K205" i="2" s="1"/>
  <c r="D205" i="2"/>
  <c r="C205" i="2"/>
  <c r="B205" i="2"/>
  <c r="I204" i="2"/>
  <c r="H204" i="2"/>
  <c r="K204" i="2" s="1"/>
  <c r="G204" i="2"/>
  <c r="F204" i="2"/>
  <c r="E204" i="2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H201" i="2"/>
  <c r="G201" i="2"/>
  <c r="J201" i="2" s="1"/>
  <c r="F201" i="2"/>
  <c r="I201" i="2" s="1"/>
  <c r="E201" i="2"/>
  <c r="K201" i="2" s="1"/>
  <c r="D201" i="2"/>
  <c r="C201" i="2"/>
  <c r="B201" i="2"/>
  <c r="I200" i="2"/>
  <c r="H200" i="2"/>
  <c r="K200" i="2" s="1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I199" i="2" s="1"/>
  <c r="E199" i="2"/>
  <c r="D199" i="2"/>
  <c r="C199" i="2"/>
  <c r="B199" i="2"/>
  <c r="H198" i="2"/>
  <c r="G198" i="2"/>
  <c r="F198" i="2"/>
  <c r="E198" i="2"/>
  <c r="K198" i="2" s="1"/>
  <c r="D198" i="2"/>
  <c r="C198" i="2"/>
  <c r="I198" i="2" s="1"/>
  <c r="B198" i="2"/>
  <c r="H197" i="2"/>
  <c r="G197" i="2"/>
  <c r="J197" i="2" s="1"/>
  <c r="F197" i="2"/>
  <c r="I197" i="2" s="1"/>
  <c r="E197" i="2"/>
  <c r="D197" i="2"/>
  <c r="C197" i="2"/>
  <c r="B197" i="2"/>
  <c r="J196" i="2"/>
  <c r="I196" i="2"/>
  <c r="H196" i="2"/>
  <c r="K196" i="2" s="1"/>
  <c r="G196" i="2"/>
  <c r="F196" i="2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I193" i="2" s="1"/>
  <c r="E193" i="2"/>
  <c r="K193" i="2" s="1"/>
  <c r="D193" i="2"/>
  <c r="C193" i="2"/>
  <c r="B193" i="2"/>
  <c r="I192" i="2"/>
  <c r="H192" i="2"/>
  <c r="K192" i="2" s="1"/>
  <c r="G192" i="2"/>
  <c r="J192" i="2" s="1"/>
  <c r="F192" i="2"/>
  <c r="E192" i="2"/>
  <c r="D192" i="2"/>
  <c r="C192" i="2"/>
  <c r="B192" i="2"/>
  <c r="K191" i="2"/>
  <c r="I191" i="2"/>
  <c r="H191" i="2"/>
  <c r="G191" i="2"/>
  <c r="F191" i="2"/>
  <c r="E191" i="2"/>
  <c r="D191" i="2"/>
  <c r="J191" i="2" s="1"/>
  <c r="C191" i="2"/>
  <c r="B191" i="2"/>
  <c r="K190" i="2"/>
  <c r="H190" i="2"/>
  <c r="G190" i="2"/>
  <c r="F190" i="2"/>
  <c r="E190" i="2"/>
  <c r="D190" i="2"/>
  <c r="C190" i="2"/>
  <c r="B190" i="2"/>
  <c r="J189" i="2"/>
  <c r="I189" i="2"/>
  <c r="H189" i="2"/>
  <c r="G189" i="2"/>
  <c r="F189" i="2"/>
  <c r="E189" i="2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G186" i="2"/>
  <c r="F186" i="2"/>
  <c r="E186" i="2"/>
  <c r="K186" i="2" s="1"/>
  <c r="D186" i="2"/>
  <c r="J186" i="2" s="1"/>
  <c r="C186" i="2"/>
  <c r="B186" i="2"/>
  <c r="H185" i="2"/>
  <c r="G185" i="2"/>
  <c r="J185" i="2" s="1"/>
  <c r="F185" i="2"/>
  <c r="I185" i="2" s="1"/>
  <c r="E185" i="2"/>
  <c r="D185" i="2"/>
  <c r="C185" i="2"/>
  <c r="B185" i="2"/>
  <c r="J184" i="2"/>
  <c r="I184" i="2"/>
  <c r="H184" i="2"/>
  <c r="K184" i="2" s="1"/>
  <c r="G184" i="2"/>
  <c r="F184" i="2"/>
  <c r="E184" i="2"/>
  <c r="D184" i="2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H181" i="2"/>
  <c r="G181" i="2"/>
  <c r="F181" i="2"/>
  <c r="I181" i="2" s="1"/>
  <c r="E181" i="2"/>
  <c r="K181" i="2" s="1"/>
  <c r="D181" i="2"/>
  <c r="J181" i="2" s="1"/>
  <c r="C181" i="2"/>
  <c r="B181" i="2"/>
  <c r="H180" i="2"/>
  <c r="K180" i="2" s="1"/>
  <c r="G180" i="2"/>
  <c r="J180" i="2" s="1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J176" i="2" s="1"/>
  <c r="F176" i="2"/>
  <c r="I176" i="2" s="1"/>
  <c r="E176" i="2"/>
  <c r="K176" i="2" s="1"/>
  <c r="D176" i="2"/>
  <c r="C176" i="2"/>
  <c r="B176" i="2"/>
  <c r="I175" i="2"/>
  <c r="H175" i="2"/>
  <c r="K175" i="2" s="1"/>
  <c r="G175" i="2"/>
  <c r="F175" i="2"/>
  <c r="E175" i="2"/>
  <c r="D175" i="2"/>
  <c r="J175" i="2" s="1"/>
  <c r="C175" i="2"/>
  <c r="B175" i="2"/>
  <c r="K174" i="2"/>
  <c r="J174" i="2"/>
  <c r="I174" i="2"/>
  <c r="H174" i="2"/>
  <c r="G174" i="2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J172" i="2" s="1"/>
  <c r="F172" i="2"/>
  <c r="I172" i="2" s="1"/>
  <c r="E172" i="2"/>
  <c r="K172" i="2" s="1"/>
  <c r="D172" i="2"/>
  <c r="C172" i="2"/>
  <c r="B172" i="2"/>
  <c r="I171" i="2"/>
  <c r="H171" i="2"/>
  <c r="K171" i="2" s="1"/>
  <c r="G171" i="2"/>
  <c r="F171" i="2"/>
  <c r="E171" i="2"/>
  <c r="D171" i="2"/>
  <c r="J171" i="2" s="1"/>
  <c r="C171" i="2"/>
  <c r="B171" i="2"/>
  <c r="K170" i="2"/>
  <c r="J170" i="2"/>
  <c r="I170" i="2"/>
  <c r="H170" i="2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J168" i="2" s="1"/>
  <c r="F168" i="2"/>
  <c r="I168" i="2" s="1"/>
  <c r="E168" i="2"/>
  <c r="K168" i="2" s="1"/>
  <c r="D168" i="2"/>
  <c r="C168" i="2"/>
  <c r="B168" i="2"/>
  <c r="I167" i="2"/>
  <c r="H167" i="2"/>
  <c r="K167" i="2" s="1"/>
  <c r="G167" i="2"/>
  <c r="F167" i="2"/>
  <c r="E167" i="2"/>
  <c r="D167" i="2"/>
  <c r="J167" i="2" s="1"/>
  <c r="C167" i="2"/>
  <c r="B167" i="2"/>
  <c r="K166" i="2"/>
  <c r="J166" i="2"/>
  <c r="I166" i="2"/>
  <c r="H166" i="2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J164" i="2" s="1"/>
  <c r="F164" i="2"/>
  <c r="I164" i="2" s="1"/>
  <c r="E164" i="2"/>
  <c r="K164" i="2" s="1"/>
  <c r="D164" i="2"/>
  <c r="C164" i="2"/>
  <c r="B164" i="2"/>
  <c r="I163" i="2"/>
  <c r="H163" i="2"/>
  <c r="K163" i="2" s="1"/>
  <c r="G163" i="2"/>
  <c r="F163" i="2"/>
  <c r="E163" i="2"/>
  <c r="D163" i="2"/>
  <c r="J163" i="2" s="1"/>
  <c r="C163" i="2"/>
  <c r="B163" i="2"/>
  <c r="K162" i="2"/>
  <c r="J162" i="2"/>
  <c r="I162" i="2"/>
  <c r="H162" i="2"/>
  <c r="G162" i="2"/>
  <c r="F162" i="2"/>
  <c r="E162" i="2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J160" i="2" s="1"/>
  <c r="F160" i="2"/>
  <c r="I160" i="2" s="1"/>
  <c r="E160" i="2"/>
  <c r="K160" i="2" s="1"/>
  <c r="D160" i="2"/>
  <c r="C160" i="2"/>
  <c r="B160" i="2"/>
  <c r="I159" i="2"/>
  <c r="H159" i="2"/>
  <c r="K159" i="2" s="1"/>
  <c r="G159" i="2"/>
  <c r="F159" i="2"/>
  <c r="E159" i="2"/>
  <c r="D159" i="2"/>
  <c r="J159" i="2" s="1"/>
  <c r="C159" i="2"/>
  <c r="B159" i="2"/>
  <c r="K158" i="2"/>
  <c r="J158" i="2"/>
  <c r="I158" i="2"/>
  <c r="H158" i="2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J156" i="2" s="1"/>
  <c r="F156" i="2"/>
  <c r="I156" i="2" s="1"/>
  <c r="E156" i="2"/>
  <c r="K156" i="2" s="1"/>
  <c r="D156" i="2"/>
  <c r="C156" i="2"/>
  <c r="B156" i="2"/>
  <c r="I155" i="2"/>
  <c r="H155" i="2"/>
  <c r="K155" i="2" s="1"/>
  <c r="G155" i="2"/>
  <c r="F155" i="2"/>
  <c r="E155" i="2"/>
  <c r="D155" i="2"/>
  <c r="J155" i="2" s="1"/>
  <c r="C155" i="2"/>
  <c r="B155" i="2"/>
  <c r="K154" i="2"/>
  <c r="J154" i="2"/>
  <c r="I154" i="2"/>
  <c r="H154" i="2"/>
  <c r="G154" i="2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J152" i="2" s="1"/>
  <c r="F152" i="2"/>
  <c r="I152" i="2" s="1"/>
  <c r="E152" i="2"/>
  <c r="K152" i="2" s="1"/>
  <c r="D152" i="2"/>
  <c r="C152" i="2"/>
  <c r="B152" i="2"/>
  <c r="I151" i="2"/>
  <c r="H151" i="2"/>
  <c r="K151" i="2" s="1"/>
  <c r="G151" i="2"/>
  <c r="F151" i="2"/>
  <c r="E151" i="2"/>
  <c r="D151" i="2"/>
  <c r="J151" i="2" s="1"/>
  <c r="C151" i="2"/>
  <c r="B151" i="2"/>
  <c r="K150" i="2"/>
  <c r="J150" i="2"/>
  <c r="I150" i="2"/>
  <c r="H150" i="2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J148" i="2" s="1"/>
  <c r="F148" i="2"/>
  <c r="I148" i="2" s="1"/>
  <c r="E148" i="2"/>
  <c r="K148" i="2" s="1"/>
  <c r="D148" i="2"/>
  <c r="C148" i="2"/>
  <c r="B148" i="2"/>
  <c r="I147" i="2"/>
  <c r="H147" i="2"/>
  <c r="K147" i="2" s="1"/>
  <c r="G147" i="2"/>
  <c r="F147" i="2"/>
  <c r="E147" i="2"/>
  <c r="D147" i="2"/>
  <c r="J147" i="2" s="1"/>
  <c r="C147" i="2"/>
  <c r="B147" i="2"/>
  <c r="K146" i="2"/>
  <c r="J146" i="2"/>
  <c r="I146" i="2"/>
  <c r="H146" i="2"/>
  <c r="G146" i="2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J144" i="2" s="1"/>
  <c r="F144" i="2"/>
  <c r="I144" i="2" s="1"/>
  <c r="E144" i="2"/>
  <c r="K144" i="2" s="1"/>
  <c r="D144" i="2"/>
  <c r="C144" i="2"/>
  <c r="B144" i="2"/>
  <c r="I143" i="2"/>
  <c r="H143" i="2"/>
  <c r="K143" i="2" s="1"/>
  <c r="G143" i="2"/>
  <c r="F143" i="2"/>
  <c r="E143" i="2"/>
  <c r="D143" i="2"/>
  <c r="J143" i="2" s="1"/>
  <c r="C143" i="2"/>
  <c r="B143" i="2"/>
  <c r="K142" i="2"/>
  <c r="J142" i="2"/>
  <c r="I142" i="2"/>
  <c r="H142" i="2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J140" i="2" s="1"/>
  <c r="F140" i="2"/>
  <c r="I140" i="2" s="1"/>
  <c r="E140" i="2"/>
  <c r="K140" i="2" s="1"/>
  <c r="D140" i="2"/>
  <c r="C140" i="2"/>
  <c r="B140" i="2"/>
  <c r="I139" i="2"/>
  <c r="H139" i="2"/>
  <c r="K139" i="2" s="1"/>
  <c r="G139" i="2"/>
  <c r="F139" i="2"/>
  <c r="E139" i="2"/>
  <c r="D139" i="2"/>
  <c r="J139" i="2" s="1"/>
  <c r="C139" i="2"/>
  <c r="B139" i="2"/>
  <c r="K138" i="2"/>
  <c r="J138" i="2"/>
  <c r="I138" i="2"/>
  <c r="H138" i="2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J136" i="2" s="1"/>
  <c r="F136" i="2"/>
  <c r="I136" i="2" s="1"/>
  <c r="E136" i="2"/>
  <c r="K136" i="2" s="1"/>
  <c r="D136" i="2"/>
  <c r="C136" i="2"/>
  <c r="B136" i="2"/>
  <c r="I135" i="2"/>
  <c r="H135" i="2"/>
  <c r="K135" i="2" s="1"/>
  <c r="G135" i="2"/>
  <c r="F135" i="2"/>
  <c r="E135" i="2"/>
  <c r="D135" i="2"/>
  <c r="J135" i="2" s="1"/>
  <c r="C135" i="2"/>
  <c r="B135" i="2"/>
  <c r="K134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J132" i="2" s="1"/>
  <c r="F132" i="2"/>
  <c r="I132" i="2" s="1"/>
  <c r="E132" i="2"/>
  <c r="K132" i="2" s="1"/>
  <c r="D132" i="2"/>
  <c r="C132" i="2"/>
  <c r="B132" i="2"/>
  <c r="I131" i="2"/>
  <c r="H131" i="2"/>
  <c r="K131" i="2" s="1"/>
  <c r="G131" i="2"/>
  <c r="F131" i="2"/>
  <c r="E131" i="2"/>
  <c r="D131" i="2"/>
  <c r="J131" i="2" s="1"/>
  <c r="C131" i="2"/>
  <c r="B131" i="2"/>
  <c r="K130" i="2"/>
  <c r="J130" i="2"/>
  <c r="I130" i="2"/>
  <c r="H130" i="2"/>
  <c r="G130" i="2"/>
  <c r="F130" i="2"/>
  <c r="E130" i="2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F128" i="2"/>
  <c r="I128" i="2" s="1"/>
  <c r="E128" i="2"/>
  <c r="K128" i="2" s="1"/>
  <c r="D128" i="2"/>
  <c r="J128" i="2" s="1"/>
  <c r="C128" i="2"/>
  <c r="B128" i="2"/>
  <c r="I127" i="2"/>
  <c r="H127" i="2"/>
  <c r="K127" i="2" s="1"/>
  <c r="G127" i="2"/>
  <c r="F127" i="2"/>
  <c r="E127" i="2"/>
  <c r="D127" i="2"/>
  <c r="J127" i="2" s="1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I123" i="2"/>
  <c r="H123" i="2"/>
  <c r="K123" i="2" s="1"/>
  <c r="G123" i="2"/>
  <c r="F123" i="2"/>
  <c r="E123" i="2"/>
  <c r="D123" i="2"/>
  <c r="J123" i="2" s="1"/>
  <c r="C123" i="2"/>
  <c r="B123" i="2"/>
  <c r="K122" i="2"/>
  <c r="J122" i="2"/>
  <c r="I122" i="2"/>
  <c r="H122" i="2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I119" i="2"/>
  <c r="H119" i="2"/>
  <c r="K119" i="2" s="1"/>
  <c r="G119" i="2"/>
  <c r="F119" i="2"/>
  <c r="E119" i="2"/>
  <c r="D119" i="2"/>
  <c r="J119" i="2" s="1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I115" i="2"/>
  <c r="H115" i="2"/>
  <c r="K115" i="2" s="1"/>
  <c r="G115" i="2"/>
  <c r="F115" i="2"/>
  <c r="E115" i="2"/>
  <c r="D115" i="2"/>
  <c r="J115" i="2" s="1"/>
  <c r="C115" i="2"/>
  <c r="B115" i="2"/>
  <c r="K114" i="2"/>
  <c r="J114" i="2"/>
  <c r="I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I111" i="2"/>
  <c r="H111" i="2"/>
  <c r="K111" i="2" s="1"/>
  <c r="G111" i="2"/>
  <c r="F111" i="2"/>
  <c r="E111" i="2"/>
  <c r="D111" i="2"/>
  <c r="J111" i="2" s="1"/>
  <c r="C111" i="2"/>
  <c r="B111" i="2"/>
  <c r="K110" i="2"/>
  <c r="J110" i="2"/>
  <c r="I110" i="2"/>
  <c r="H110" i="2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I107" i="2"/>
  <c r="H107" i="2"/>
  <c r="K107" i="2" s="1"/>
  <c r="G107" i="2"/>
  <c r="F107" i="2"/>
  <c r="E107" i="2"/>
  <c r="D107" i="2"/>
  <c r="J107" i="2" s="1"/>
  <c r="C107" i="2"/>
  <c r="B107" i="2"/>
  <c r="K106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I103" i="2"/>
  <c r="H103" i="2"/>
  <c r="K103" i="2" s="1"/>
  <c r="G103" i="2"/>
  <c r="F103" i="2"/>
  <c r="E103" i="2"/>
  <c r="D103" i="2"/>
  <c r="J103" i="2" s="1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I99" i="2"/>
  <c r="H99" i="2"/>
  <c r="K99" i="2" s="1"/>
  <c r="G99" i="2"/>
  <c r="F99" i="2"/>
  <c r="E99" i="2"/>
  <c r="D99" i="2"/>
  <c r="J99" i="2" s="1"/>
  <c r="C99" i="2"/>
  <c r="B99" i="2"/>
  <c r="K98" i="2"/>
  <c r="J98" i="2"/>
  <c r="I98" i="2"/>
  <c r="H98" i="2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I95" i="2"/>
  <c r="H95" i="2"/>
  <c r="K95" i="2" s="1"/>
  <c r="G95" i="2"/>
  <c r="F95" i="2"/>
  <c r="E95" i="2"/>
  <c r="D95" i="2"/>
  <c r="J95" i="2" s="1"/>
  <c r="C95" i="2"/>
  <c r="B95" i="2"/>
  <c r="K94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I91" i="2"/>
  <c r="H91" i="2"/>
  <c r="K91" i="2" s="1"/>
  <c r="G91" i="2"/>
  <c r="F91" i="2"/>
  <c r="E91" i="2"/>
  <c r="D91" i="2"/>
  <c r="J91" i="2" s="1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I87" i="2"/>
  <c r="H87" i="2"/>
  <c r="K87" i="2" s="1"/>
  <c r="G87" i="2"/>
  <c r="F87" i="2"/>
  <c r="E87" i="2"/>
  <c r="D87" i="2"/>
  <c r="J87" i="2" s="1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I83" i="2"/>
  <c r="H83" i="2"/>
  <c r="K83" i="2" s="1"/>
  <c r="G83" i="2"/>
  <c r="F83" i="2"/>
  <c r="E83" i="2"/>
  <c r="D83" i="2"/>
  <c r="J83" i="2" s="1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I79" i="2"/>
  <c r="H79" i="2"/>
  <c r="K79" i="2" s="1"/>
  <c r="G79" i="2"/>
  <c r="F79" i="2"/>
  <c r="E79" i="2"/>
  <c r="D79" i="2"/>
  <c r="J79" i="2" s="1"/>
  <c r="C79" i="2"/>
  <c r="B79" i="2"/>
  <c r="K78" i="2"/>
  <c r="J78" i="2"/>
  <c r="I78" i="2"/>
  <c r="H78" i="2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I75" i="2"/>
  <c r="H75" i="2"/>
  <c r="K75" i="2" s="1"/>
  <c r="G75" i="2"/>
  <c r="F75" i="2"/>
  <c r="E75" i="2"/>
  <c r="D75" i="2"/>
  <c r="J75" i="2" s="1"/>
  <c r="C75" i="2"/>
  <c r="B75" i="2"/>
  <c r="K74" i="2"/>
  <c r="J74" i="2"/>
  <c r="I74" i="2"/>
  <c r="H74" i="2"/>
  <c r="G74" i="2"/>
  <c r="F74" i="2"/>
  <c r="E74" i="2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I71" i="2"/>
  <c r="H71" i="2"/>
  <c r="K71" i="2" s="1"/>
  <c r="G71" i="2"/>
  <c r="F71" i="2"/>
  <c r="E71" i="2"/>
  <c r="D71" i="2"/>
  <c r="J71" i="2" s="1"/>
  <c r="C71" i="2"/>
  <c r="B71" i="2"/>
  <c r="K70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I67" i="2"/>
  <c r="H67" i="2"/>
  <c r="K67" i="2" s="1"/>
  <c r="G67" i="2"/>
  <c r="F67" i="2"/>
  <c r="E67" i="2"/>
  <c r="D67" i="2"/>
  <c r="J67" i="2" s="1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I63" i="2"/>
  <c r="H63" i="2"/>
  <c r="K63" i="2" s="1"/>
  <c r="G63" i="2"/>
  <c r="F63" i="2"/>
  <c r="E63" i="2"/>
  <c r="D63" i="2"/>
  <c r="J63" i="2" s="1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I59" i="2"/>
  <c r="H59" i="2"/>
  <c r="K59" i="2" s="1"/>
  <c r="G59" i="2"/>
  <c r="F59" i="2"/>
  <c r="E59" i="2"/>
  <c r="D59" i="2"/>
  <c r="J59" i="2" s="1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I55" i="2"/>
  <c r="H55" i="2"/>
  <c r="K55" i="2" s="1"/>
  <c r="G55" i="2"/>
  <c r="F55" i="2"/>
  <c r="E55" i="2"/>
  <c r="D55" i="2"/>
  <c r="J55" i="2" s="1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I51" i="2"/>
  <c r="H51" i="2"/>
  <c r="K51" i="2" s="1"/>
  <c r="G51" i="2"/>
  <c r="F51" i="2"/>
  <c r="E51" i="2"/>
  <c r="D51" i="2"/>
  <c r="J51" i="2" s="1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I47" i="2"/>
  <c r="H47" i="2"/>
  <c r="K47" i="2" s="1"/>
  <c r="G47" i="2"/>
  <c r="F47" i="2"/>
  <c r="E47" i="2"/>
  <c r="D47" i="2"/>
  <c r="J47" i="2" s="1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I43" i="2"/>
  <c r="H43" i="2"/>
  <c r="K43" i="2" s="1"/>
  <c r="G43" i="2"/>
  <c r="F43" i="2"/>
  <c r="E43" i="2"/>
  <c r="D43" i="2"/>
  <c r="J43" i="2" s="1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I39" i="2"/>
  <c r="H39" i="2"/>
  <c r="K39" i="2" s="1"/>
  <c r="G39" i="2"/>
  <c r="F39" i="2"/>
  <c r="E39" i="2"/>
  <c r="D39" i="2"/>
  <c r="J39" i="2" s="1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I35" i="2"/>
  <c r="H35" i="2"/>
  <c r="K35" i="2" s="1"/>
  <c r="G35" i="2"/>
  <c r="F35" i="2"/>
  <c r="E35" i="2"/>
  <c r="D35" i="2"/>
  <c r="J35" i="2" s="1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I27" i="2"/>
  <c r="H27" i="2"/>
  <c r="K27" i="2" s="1"/>
  <c r="G27" i="2"/>
  <c r="F27" i="2"/>
  <c r="E27" i="2"/>
  <c r="D27" i="2"/>
  <c r="J27" i="2" s="1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I23" i="2"/>
  <c r="H23" i="2"/>
  <c r="K23" i="2" s="1"/>
  <c r="G23" i="2"/>
  <c r="F23" i="2"/>
  <c r="E23" i="2"/>
  <c r="D23" i="2"/>
  <c r="J23" i="2" s="1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I19" i="2"/>
  <c r="H19" i="2"/>
  <c r="K19" i="2" s="1"/>
  <c r="G19" i="2"/>
  <c r="F19" i="2"/>
  <c r="E19" i="2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I11" i="2"/>
  <c r="H11" i="2"/>
  <c r="K11" i="2" s="1"/>
  <c r="G11" i="2"/>
  <c r="F11" i="2"/>
  <c r="E11" i="2"/>
  <c r="D11" i="2"/>
  <c r="J11" i="2" s="1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I7" i="2"/>
  <c r="H7" i="2"/>
  <c r="H6" i="2" s="1"/>
  <c r="G7" i="2"/>
  <c r="G6" i="2" s="1"/>
  <c r="F7" i="2"/>
  <c r="F6" i="2" s="1"/>
  <c r="E7" i="2"/>
  <c r="D7" i="2"/>
  <c r="J7" i="2" s="1"/>
  <c r="C7" i="2"/>
  <c r="B7" i="2"/>
  <c r="F4" i="2"/>
  <c r="C4" i="2"/>
  <c r="I2" i="2"/>
  <c r="G2" i="2"/>
  <c r="D6" i="2" l="1"/>
  <c r="J6" i="2" s="1"/>
  <c r="C6" i="2"/>
  <c r="I6" i="2" s="1"/>
  <c r="E6" i="2"/>
  <c r="K6" i="2" s="1"/>
  <c r="K7" i="2"/>
  <c r="I190" i="2"/>
  <c r="I6" i="3"/>
  <c r="K17" i="3"/>
  <c r="I22" i="3"/>
  <c r="K33" i="3"/>
  <c r="I38" i="3"/>
  <c r="K49" i="3"/>
  <c r="J53" i="3"/>
  <c r="K189" i="2"/>
  <c r="J190" i="2"/>
  <c r="J208" i="2"/>
  <c r="J224" i="2"/>
  <c r="J21" i="3"/>
  <c r="J37" i="3"/>
  <c r="K54" i="3"/>
  <c r="I186" i="2"/>
  <c r="I10" i="3"/>
  <c r="K21" i="3"/>
  <c r="I26" i="3"/>
  <c r="K37" i="3"/>
  <c r="I42" i="3"/>
  <c r="K185" i="2"/>
  <c r="K197" i="2"/>
  <c r="J198" i="2"/>
  <c r="J212" i="2"/>
  <c r="J228" i="2"/>
  <c r="J9" i="3"/>
  <c r="J25" i="3"/>
  <c r="J41" i="3"/>
  <c r="J60" i="3"/>
  <c r="K57" i="3"/>
  <c r="J58" i="3"/>
  <c r="K65" i="3"/>
  <c r="J66" i="3"/>
  <c r="I78" i="3"/>
  <c r="K86" i="3"/>
  <c r="I91" i="3"/>
  <c r="K97" i="3"/>
  <c r="J98" i="3"/>
  <c r="K118" i="3"/>
  <c r="I123" i="3"/>
  <c r="K140" i="3"/>
  <c r="K155" i="3"/>
  <c r="I177" i="3"/>
  <c r="K66" i="3"/>
  <c r="I71" i="3"/>
  <c r="K77" i="3"/>
  <c r="J78" i="3"/>
  <c r="I90" i="3"/>
  <c r="K98" i="3"/>
  <c r="I103" i="3"/>
  <c r="K109" i="3"/>
  <c r="J110" i="3"/>
  <c r="I176" i="3"/>
  <c r="K232" i="3"/>
  <c r="I269" i="3"/>
  <c r="K296" i="3"/>
  <c r="I54" i="3"/>
  <c r="I70" i="3"/>
  <c r="K78" i="3"/>
  <c r="I83" i="3"/>
  <c r="K89" i="3"/>
  <c r="J90" i="3"/>
  <c r="I102" i="3"/>
  <c r="K110" i="3"/>
  <c r="I115" i="3"/>
  <c r="K121" i="3"/>
  <c r="J122" i="3"/>
  <c r="K131" i="3"/>
  <c r="I137" i="3"/>
  <c r="J145" i="3"/>
  <c r="K188" i="3"/>
  <c r="K53" i="3"/>
  <c r="J54" i="3"/>
  <c r="I63" i="3"/>
  <c r="K69" i="3"/>
  <c r="J70" i="3"/>
  <c r="I82" i="3"/>
  <c r="K90" i="3"/>
  <c r="I95" i="3"/>
  <c r="K101" i="3"/>
  <c r="J102" i="3"/>
  <c r="K122" i="3"/>
  <c r="I136" i="3"/>
  <c r="K144" i="3"/>
  <c r="K168" i="3"/>
  <c r="K212" i="3"/>
  <c r="K248" i="3"/>
  <c r="I285" i="3"/>
  <c r="I62" i="3"/>
  <c r="K70" i="3"/>
  <c r="I75" i="3"/>
  <c r="K81" i="3"/>
  <c r="J82" i="3"/>
  <c r="I94" i="3"/>
  <c r="K102" i="3"/>
  <c r="I107" i="3"/>
  <c r="K113" i="3"/>
  <c r="J114" i="3"/>
  <c r="I127" i="3"/>
  <c r="J136" i="3"/>
  <c r="I157" i="3"/>
  <c r="I160" i="3"/>
  <c r="K171" i="3"/>
  <c r="J172" i="3"/>
  <c r="I307" i="3"/>
  <c r="J148" i="3"/>
  <c r="K159" i="3"/>
  <c r="J160" i="3"/>
  <c r="I180" i="3"/>
  <c r="J186" i="3"/>
  <c r="J194" i="3"/>
  <c r="J202" i="3"/>
  <c r="J210" i="3"/>
  <c r="J218" i="3"/>
  <c r="J226" i="3"/>
  <c r="J242" i="3"/>
  <c r="J258" i="3"/>
  <c r="J274" i="3"/>
  <c r="J290" i="3"/>
  <c r="K321" i="3"/>
  <c r="K322" i="3"/>
  <c r="K324" i="3"/>
  <c r="J144" i="3"/>
  <c r="I168" i="3"/>
  <c r="K179" i="3"/>
  <c r="J180" i="3"/>
  <c r="K310" i="3"/>
  <c r="I156" i="3"/>
  <c r="K167" i="3"/>
  <c r="J168" i="3"/>
  <c r="J188" i="3"/>
  <c r="J196" i="3"/>
  <c r="J204" i="3"/>
  <c r="J212" i="3"/>
  <c r="J220" i="3"/>
  <c r="J230" i="3"/>
  <c r="J246" i="3"/>
  <c r="J262" i="3"/>
  <c r="J278" i="3"/>
  <c r="J294" i="3"/>
  <c r="K309" i="3"/>
  <c r="K325" i="3"/>
  <c r="K326" i="3"/>
  <c r="K356" i="3"/>
  <c r="K360" i="3"/>
  <c r="I311" i="3"/>
  <c r="K329" i="3"/>
  <c r="K333" i="3"/>
  <c r="K337" i="3"/>
  <c r="K341" i="3"/>
  <c r="K345" i="3"/>
  <c r="K349" i="3"/>
  <c r="K353" i="3"/>
  <c r="K357" i="3"/>
  <c r="K361" i="3"/>
  <c r="K365" i="3"/>
  <c r="K369" i="3"/>
  <c r="K373" i="3"/>
  <c r="K377" i="3"/>
  <c r="K381" i="3"/>
  <c r="K385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45" i="3"/>
  <c r="K449" i="3"/>
  <c r="K453" i="3"/>
  <c r="K457" i="3"/>
  <c r="K461" i="3"/>
  <c r="K465" i="3"/>
  <c r="K469" i="3"/>
  <c r="K473" i="3"/>
</calcChain>
</file>

<file path=xl/sharedStrings.xml><?xml version="1.0" encoding="utf-8"?>
<sst xmlns="http://schemas.openxmlformats.org/spreadsheetml/2006/main" count="221" uniqueCount="184">
  <si>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</si>
  <si>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</si>
  <si>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</si>
  <si>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</si>
  <si>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</si>
  <si>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</si>
  <si>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</si>
  <si>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</si>
  <si>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</si>
  <si>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</si>
  <si>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</si>
  <si>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</si>
  <si>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</si>
  <si>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</si>
  <si>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</si>
  <si>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</si>
  <si>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</si>
  <si>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</si>
  <si>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</si>
  <si>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</si>
  <si>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</si>
  <si>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</si>
  <si>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</si>
  <si>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</si>
  <si>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</si>
  <si>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</si>
  <si>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</si>
  <si>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</si>
  <si>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</si>
  <si>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</si>
  <si>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</si>
  <si>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</si>
  <si>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</si>
  <si>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</si>
  <si>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</si>
  <si>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</si>
  <si>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</si>
  <si>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</si>
  <si>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</si>
  <si>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</si>
  <si>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</si>
  <si>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</si>
  <si>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</si>
  <si>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</si>
  <si>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</si>
  <si>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</si>
  <si>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</si>
  <si>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</si>
  <si>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</si>
  <si>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</si>
  <si>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</si>
  <si>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</si>
  <si>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</si>
  <si>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</si>
  <si>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</si>
  <si>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</si>
  <si>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</si>
  <si>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</si>
  <si>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</si>
  <si>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</si>
  <si>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</si>
  <si>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</si>
  <si>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</si>
  <si>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</si>
  <si>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</si>
  <si>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</si>
  <si>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</si>
  <si>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</si>
  <si>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</si>
  <si>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</si>
  <si>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</si>
  <si>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</si>
  <si>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</si>
  <si>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</si>
  <si>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</si>
  <si>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</si>
  <si>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</si>
  <si>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</si>
  <si>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</si>
  <si>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</si>
  <si>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</si>
  <si>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</si>
  <si>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</si>
  <si>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</si>
  <si>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</si>
  <si>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</si>
  <si>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</si>
  <si>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</si>
  <si>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</si>
  <si>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</si>
  <si>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</si>
  <si>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</si>
  <si>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</si>
  <si>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</si>
  <si>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</si>
  <si>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</si>
  <si>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</si>
  <si>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</si>
  <si>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</si>
  <si>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</si>
  <si>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</si>
  <si>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</si>
  <si>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</si>
  <si>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</si>
  <si>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</si>
  <si>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</si>
  <si>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</si>
  <si>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</si>
  <si>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</si>
  <si>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</si>
  <si>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</si>
  <si>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</si>
  <si>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</si>
  <si>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</si>
  <si>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</si>
  <si>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</si>
  <si>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</si>
  <si>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</si>
  <si>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</si>
  <si>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</si>
  <si>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</si>
  <si>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</si>
  <si>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</si>
  <si>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</si>
  <si>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</si>
  <si>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</si>
  <si>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</si>
  <si>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</si>
  <si>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</si>
  <si>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</si>
  <si>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</si>
  <si>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</si>
  <si>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</si>
  <si>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</si>
  <si>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</si>
  <si>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</si>
  <si>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</si>
  <si>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</si>
  <si>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</si>
  <si>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</si>
  <si>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</si>
  <si>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</si>
  <si>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</si>
  <si>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</si>
  <si>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</si>
  <si>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</si>
  <si>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</si>
  <si>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</si>
  <si>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</si>
  <si>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TUNBRIDGE</t>
  </si>
  <si>
    <t>UNDERHILL</t>
  </si>
  <si>
    <t>VERGENNES</t>
  </si>
  <si>
    <t>VERNON</t>
  </si>
  <si>
    <t>WAITSFIELD</t>
  </si>
  <si>
    <t>WALLINGFORD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</si>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</sst>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44713</v>
      </c>
      <c r="F7" s="3" t="s">
        <v>3</v>
      </c>
      <c r="G7" s="5">
        <v>44742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F1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06/01/2022 - 06/30/2022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06/01/2021 - 06/30/2021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3202314129.1599994</v>
      </c>
      <c r="D6" s="35">
        <f t="shared" si="0"/>
        <v>783294485.33999991</v>
      </c>
      <c r="E6" s="36">
        <f t="shared" si="0"/>
        <v>22292256.666666672</v>
      </c>
      <c r="F6" s="34">
        <f t="shared" si="0"/>
        <v>2762688781.98</v>
      </c>
      <c r="G6" s="35">
        <f t="shared" si="0"/>
        <v>712921316.23000002</v>
      </c>
      <c r="H6" s="36">
        <f t="shared" si="0"/>
        <v>21604814.333333336</v>
      </c>
      <c r="I6" s="17">
        <f t="shared" ref="I6:I69" si="1">IFERROR((C6-F6)/F6,"")</f>
        <v>0.15912952267642788</v>
      </c>
      <c r="J6" s="17">
        <f t="shared" ref="J6:J69" si="2">IFERROR((D6-G6)/G6,"")</f>
        <v>9.8710990270483606E-2</v>
      </c>
      <c r="K6" s="17">
        <f t="shared" ref="K6:K69" si="3">IFERROR((E6-H6)/H6,"")</f>
        <v>3.1818941960204877E-2</v>
      </c>
    </row>
    <row r="7" spans="2:11" x14ac:dyDescent="0.3">
      <c r="B7" s="18" t="str">
        <f>'County Data'!A2</f>
        <v>Addison</v>
      </c>
      <c r="C7" s="41">
        <f>IF('County Data'!C2&gt;9,'County Data'!B2,"*")</f>
        <v>98845238.25</v>
      </c>
      <c r="D7" s="41">
        <f>IF('County Data'!E2&gt;9,'County Data'!D2,"*")</f>
        <v>22614832.850000001</v>
      </c>
      <c r="E7" s="42">
        <f>IF('County Data'!G2&gt;9,'County Data'!F2,"*")</f>
        <v>406957.33333333355</v>
      </c>
      <c r="F7" s="41">
        <f>IF('County Data'!I2&gt;9,'County Data'!H2,"*")</f>
        <v>85985383.409999996</v>
      </c>
      <c r="G7" s="41">
        <f>IF('County Data'!K2&gt;9,'County Data'!J2,"*")</f>
        <v>20533366.559999999</v>
      </c>
      <c r="H7" s="42">
        <f>IF('County Data'!M2&gt;9,'County Data'!L2,"*")</f>
        <v>461507.49999999965</v>
      </c>
      <c r="I7" s="19">
        <f t="shared" si="1"/>
        <v>0.14955861484830477</v>
      </c>
      <c r="J7" s="19">
        <f t="shared" si="2"/>
        <v>0.10136994749096823</v>
      </c>
      <c r="K7" s="19">
        <f t="shared" si="3"/>
        <v>-0.11819995702489373</v>
      </c>
    </row>
    <row r="8" spans="2:11" x14ac:dyDescent="0.3">
      <c r="B8" s="18" t="str">
        <f>'County Data'!A3</f>
        <v>Bennington</v>
      </c>
      <c r="C8" s="41">
        <f>IF('County Data'!C3&gt;9,'County Data'!B3,"*")</f>
        <v>109034210.5</v>
      </c>
      <c r="D8" s="41">
        <f>IF('County Data'!E3&gt;9,'County Data'!D3,"*")</f>
        <v>33787851.560000002</v>
      </c>
      <c r="E8" s="42">
        <f>IF('County Data'!G3&gt;9,'County Data'!F3,"*")</f>
        <v>720446.99999999988</v>
      </c>
      <c r="F8" s="41">
        <f>IF('County Data'!I3&gt;9,'County Data'!H3,"*")</f>
        <v>104757764.64</v>
      </c>
      <c r="G8" s="41">
        <f>IF('County Data'!K3&gt;9,'County Data'!J3,"*")</f>
        <v>33484557.48</v>
      </c>
      <c r="H8" s="42">
        <f>IF('County Data'!M3&gt;9,'County Data'!L3,"*")</f>
        <v>572681.16666666674</v>
      </c>
      <c r="I8" s="19">
        <f t="shared" si="1"/>
        <v>4.082223284064912E-2</v>
      </c>
      <c r="J8" s="19">
        <f t="shared" si="2"/>
        <v>9.0577299754119947E-3</v>
      </c>
      <c r="K8" s="19">
        <f t="shared" si="3"/>
        <v>0.25802460764235557</v>
      </c>
    </row>
    <row r="9" spans="2:11" x14ac:dyDescent="0.3">
      <c r="B9" s="9" t="str">
        <f>'County Data'!A4</f>
        <v>Caledonia</v>
      </c>
      <c r="C9" s="38">
        <f>IF('County Data'!C4&gt;9,'County Data'!B4,"*")</f>
        <v>55658140.770000003</v>
      </c>
      <c r="D9" s="38">
        <f>IF('County Data'!E4&gt;9,'County Data'!D4,"*")</f>
        <v>18019717.039999999</v>
      </c>
      <c r="E9" s="39">
        <f>IF('County Data'!G4&gt;9,'County Data'!F4,"*")</f>
        <v>458022.33333333291</v>
      </c>
      <c r="F9" s="38">
        <f>IF('County Data'!I4&gt;9,'County Data'!H4,"*")</f>
        <v>48248767.390000001</v>
      </c>
      <c r="G9" s="38">
        <f>IF('County Data'!K4&gt;9,'County Data'!J4,"*")</f>
        <v>16415751.140000001</v>
      </c>
      <c r="H9" s="39">
        <f>IF('County Data'!M4&gt;9,'County Data'!L4,"*")</f>
        <v>260954.16666666663</v>
      </c>
      <c r="I9" s="8">
        <f t="shared" si="1"/>
        <v>0.15356606563871855</v>
      </c>
      <c r="J9" s="8">
        <f t="shared" si="2"/>
        <v>9.7708955643926662E-2</v>
      </c>
      <c r="K9" s="8">
        <f t="shared" si="3"/>
        <v>0.75518306215970099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541421082.52999997</v>
      </c>
      <c r="D10" s="41">
        <f>IF('County Data'!E5&gt;9,'County Data'!D5,"*")</f>
        <v>170218202.59</v>
      </c>
      <c r="E10" s="42">
        <f>IF('County Data'!G5&gt;9,'County Data'!F5,"*")</f>
        <v>5765972.8333333349</v>
      </c>
      <c r="F10" s="41">
        <f>IF('County Data'!I5&gt;9,'County Data'!H5,"*")</f>
        <v>540578771.49000001</v>
      </c>
      <c r="G10" s="41">
        <f>IF('County Data'!K5&gt;9,'County Data'!J5,"*")</f>
        <v>165313134.15000001</v>
      </c>
      <c r="H10" s="42">
        <f>IF('County Data'!M5&gt;9,'County Data'!L5,"*")</f>
        <v>4729273.5000000009</v>
      </c>
      <c r="I10" s="19">
        <f t="shared" si="1"/>
        <v>1.5581652192487982E-3</v>
      </c>
      <c r="J10" s="19">
        <f t="shared" si="2"/>
        <v>2.967137768708257E-2</v>
      </c>
      <c r="K10" s="19">
        <f t="shared" si="3"/>
        <v>0.21920900394813997</v>
      </c>
    </row>
    <row r="11" spans="2:11" x14ac:dyDescent="0.3">
      <c r="B11" s="9" t="str">
        <f>'County Data'!A6</f>
        <v>Essex</v>
      </c>
      <c r="C11" s="38">
        <f>IF('County Data'!C6&gt;9,'County Data'!B6,"*")</f>
        <v>2001326.68</v>
      </c>
      <c r="D11" s="38">
        <f>IF('County Data'!E6&gt;9,'County Data'!D6,"*")</f>
        <v>808902.07</v>
      </c>
      <c r="E11" s="39" t="str">
        <f>IF('County Data'!G6&gt;9,'County Data'!F6,"*")</f>
        <v>*</v>
      </c>
      <c r="F11" s="38">
        <f>IF('County Data'!I6&gt;9,'County Data'!H6,"*")</f>
        <v>1685786.81</v>
      </c>
      <c r="G11" s="38">
        <f>IF('County Data'!K6&gt;9,'County Data'!J6,"*")</f>
        <v>748485.54</v>
      </c>
      <c r="H11" s="39" t="str">
        <f>IF('County Data'!M6&gt;9,'County Data'!L6,"*")</f>
        <v>*</v>
      </c>
      <c r="I11" s="8">
        <f t="shared" si="1"/>
        <v>0.18717661576673497</v>
      </c>
      <c r="J11" s="8">
        <f t="shared" si="2"/>
        <v>8.0718366316067922E-2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165482846.86000001</v>
      </c>
      <c r="D12" s="41">
        <f>IF('County Data'!E7&gt;9,'County Data'!D7,"*")</f>
        <v>24674173.489999998</v>
      </c>
      <c r="E12" s="42">
        <f>IF('County Data'!G7&gt;9,'County Data'!F7,"*")</f>
        <v>527199.99999999988</v>
      </c>
      <c r="F12" s="41">
        <f>IF('County Data'!I7&gt;9,'County Data'!H7,"*")</f>
        <v>131718770.76000001</v>
      </c>
      <c r="G12" s="41">
        <f>IF('County Data'!K7&gt;9,'County Data'!J7,"*")</f>
        <v>24333668.59</v>
      </c>
      <c r="H12" s="42">
        <f>IF('County Data'!M7&gt;9,'County Data'!L7,"*")</f>
        <v>742914.49999999953</v>
      </c>
      <c r="I12" s="19">
        <f t="shared" si="1"/>
        <v>0.25633458242273083</v>
      </c>
      <c r="J12" s="19">
        <f t="shared" si="2"/>
        <v>1.3993159261646643E-2</v>
      </c>
      <c r="K12" s="19">
        <f t="shared" si="3"/>
        <v>-0.29036248451201285</v>
      </c>
    </row>
    <row r="13" spans="2:11" x14ac:dyDescent="0.3">
      <c r="B13" s="9" t="str">
        <f>'County Data'!A8</f>
        <v>Grand Isle</v>
      </c>
      <c r="C13" s="38">
        <f>IF('County Data'!C8&gt;9,'County Data'!B8,"*")</f>
        <v>5965241.6299999999</v>
      </c>
      <c r="D13" s="38">
        <f>IF('County Data'!E8&gt;9,'County Data'!D8,"*")</f>
        <v>2070923.82</v>
      </c>
      <c r="E13" s="39" t="str">
        <f>IF('County Data'!G8&gt;9,'County Data'!F8,"*")</f>
        <v>*</v>
      </c>
      <c r="F13" s="38">
        <f>IF('County Data'!I8&gt;9,'County Data'!H8,"*")</f>
        <v>4846290.6900000004</v>
      </c>
      <c r="G13" s="38">
        <f>IF('County Data'!K8&gt;9,'County Data'!J8,"*")</f>
        <v>2074937.4</v>
      </c>
      <c r="H13" s="39" t="str">
        <f>IF('County Data'!M8&gt;9,'County Data'!L8,"*")</f>
        <v>*</v>
      </c>
      <c r="I13" s="8">
        <f t="shared" si="1"/>
        <v>0.23088811868196032</v>
      </c>
      <c r="J13" s="8">
        <f t="shared" si="2"/>
        <v>-1.9343137773697857E-3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65888710.100000001</v>
      </c>
      <c r="D14" s="41">
        <f>IF('County Data'!E9&gt;9,'County Data'!D9,"*")</f>
        <v>22751507.539999999</v>
      </c>
      <c r="E14" s="42">
        <f>IF('County Data'!G9&gt;9,'County Data'!F9,"*")</f>
        <v>638109.33333333326</v>
      </c>
      <c r="F14" s="41">
        <f>IF('County Data'!I9&gt;9,'County Data'!H9,"*")</f>
        <v>59571549.880000003</v>
      </c>
      <c r="G14" s="41">
        <f>IF('County Data'!K9&gt;9,'County Data'!J9,"*")</f>
        <v>21420458.52</v>
      </c>
      <c r="H14" s="42">
        <f>IF('County Data'!M9&gt;9,'County Data'!L9,"*")</f>
        <v>711347.66666666686</v>
      </c>
      <c r="I14" s="19">
        <f t="shared" si="1"/>
        <v>0.10604324098878051</v>
      </c>
      <c r="J14" s="19">
        <f t="shared" si="2"/>
        <v>6.2139146963507648E-2</v>
      </c>
      <c r="K14" s="19">
        <f t="shared" si="3"/>
        <v>-0.10295715690827259</v>
      </c>
    </row>
    <row r="15" spans="2:11" x14ac:dyDescent="0.3">
      <c r="B15" s="21" t="str">
        <f>'County Data'!A10</f>
        <v>Orange</v>
      </c>
      <c r="C15" s="47">
        <f>IF('County Data'!C10&gt;9,'County Data'!B10,"*")</f>
        <v>29883199.510000002</v>
      </c>
      <c r="D15" s="47">
        <f>IF('County Data'!E10&gt;9,'County Data'!D10,"*")</f>
        <v>7063909.5899999999</v>
      </c>
      <c r="E15" s="46">
        <f>IF('County Data'!G10&gt;9,'County Data'!F10,"*")</f>
        <v>225211.66666666674</v>
      </c>
      <c r="F15" s="47">
        <f>IF('County Data'!I10&gt;9,'County Data'!H10,"*")</f>
        <v>27024631.300000001</v>
      </c>
      <c r="G15" s="47">
        <f>IF('County Data'!K10&gt;9,'County Data'!J10,"*")</f>
        <v>6715696.96</v>
      </c>
      <c r="H15" s="46">
        <f>IF('County Data'!M10&gt;9,'County Data'!L10,"*")</f>
        <v>222235.16666666672</v>
      </c>
      <c r="I15" s="20">
        <f t="shared" si="1"/>
        <v>0.1057763999910704</v>
      </c>
      <c r="J15" s="20">
        <f t="shared" si="2"/>
        <v>5.1850557294949758E-2</v>
      </c>
      <c r="K15" s="20">
        <f t="shared" si="3"/>
        <v>1.3393469830382507E-2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84604642.719999999</v>
      </c>
      <c r="D16" s="41">
        <f>IF('County Data'!E11&gt;9,'County Data'!D11,"*")</f>
        <v>21995381.640000001</v>
      </c>
      <c r="E16" s="42">
        <f>IF('County Data'!G11&gt;9,'County Data'!F11,"*")</f>
        <v>643453.6666666664</v>
      </c>
      <c r="F16" s="41">
        <f>IF('County Data'!I11&gt;9,'County Data'!H11,"*")</f>
        <v>74158049.269999996</v>
      </c>
      <c r="G16" s="41">
        <f>IF('County Data'!K11&gt;9,'County Data'!J11,"*")</f>
        <v>20198523</v>
      </c>
      <c r="H16" s="42">
        <f>IF('County Data'!M11&gt;9,'County Data'!L11,"*")</f>
        <v>719175.6666666664</v>
      </c>
      <c r="I16" s="19">
        <f t="shared" si="1"/>
        <v>0.14086931294491431</v>
      </c>
      <c r="J16" s="19">
        <f t="shared" si="2"/>
        <v>8.8959902662189741E-2</v>
      </c>
      <c r="K16" s="19">
        <f t="shared" si="3"/>
        <v>-0.10528999173590879</v>
      </c>
    </row>
    <row r="17" spans="2:11" x14ac:dyDescent="0.3">
      <c r="B17" s="9" t="str">
        <f>'County Data'!A12</f>
        <v>Other</v>
      </c>
      <c r="C17" s="38">
        <f>IF('County Data'!C12&gt;9,'County Data'!B12,"*")</f>
        <v>1425304272.3599999</v>
      </c>
      <c r="D17" s="38">
        <f>IF('County Data'!E12&gt;9,'County Data'!D12,"*")</f>
        <v>283737524.13999999</v>
      </c>
      <c r="E17" s="39">
        <f>IF('County Data'!G12&gt;9,'County Data'!F12,"*")</f>
        <v>5076039.166666667</v>
      </c>
      <c r="F17" s="38">
        <f>IF('County Data'!I12&gt;9,'County Data'!H12,"*")</f>
        <v>1182992520.3299999</v>
      </c>
      <c r="G17" s="38">
        <f>IF('County Data'!K12&gt;9,'County Data'!J12,"*")</f>
        <v>265529709.84999999</v>
      </c>
      <c r="H17" s="39">
        <f>IF('County Data'!M12&gt;9,'County Data'!L12,"*")</f>
        <v>6420415.166666667</v>
      </c>
      <c r="I17" s="8">
        <f t="shared" si="1"/>
        <v>0.20482948781654703</v>
      </c>
      <c r="J17" s="8">
        <f t="shared" si="2"/>
        <v>6.8571664919476402E-2</v>
      </c>
      <c r="K17" s="8">
        <f t="shared" si="3"/>
        <v>-0.20939082054688518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147869177.69999999</v>
      </c>
      <c r="D18" s="41">
        <f>IF('County Data'!E13&gt;9,'County Data'!D13,"*")</f>
        <v>49328599.869999997</v>
      </c>
      <c r="E18" s="42">
        <f>IF('County Data'!G13&gt;9,'County Data'!F13,"*")</f>
        <v>2134318.166666666</v>
      </c>
      <c r="F18" s="41">
        <f>IF('County Data'!I13&gt;9,'County Data'!H13,"*")</f>
        <v>126732871.37</v>
      </c>
      <c r="G18" s="41">
        <f>IF('County Data'!K13&gt;9,'County Data'!J13,"*")</f>
        <v>48534854.149999999</v>
      </c>
      <c r="H18" s="42">
        <f>IF('County Data'!M13&gt;9,'County Data'!L13,"*")</f>
        <v>2219499.1666666674</v>
      </c>
      <c r="I18" s="19">
        <f t="shared" si="1"/>
        <v>0.16677840643483863</v>
      </c>
      <c r="J18" s="19">
        <f t="shared" si="2"/>
        <v>1.6354138358938466E-2</v>
      </c>
      <c r="K18" s="19">
        <f t="shared" si="3"/>
        <v>-3.8378478027513582E-2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236854865.02000001</v>
      </c>
      <c r="D19" s="38">
        <f>IF('County Data'!E14&gt;9,'County Data'!D14,"*")</f>
        <v>40454278.520000003</v>
      </c>
      <c r="E19" s="39">
        <f>IF('County Data'!G14&gt;9,'County Data'!F14,"*")</f>
        <v>3948496.3333333367</v>
      </c>
      <c r="F19" s="38">
        <f>IF('County Data'!I14&gt;9,'County Data'!H14,"*")</f>
        <v>196861140.53999999</v>
      </c>
      <c r="G19" s="38">
        <f>IF('County Data'!K14&gt;9,'County Data'!J14,"*")</f>
        <v>38754697.579999998</v>
      </c>
      <c r="H19" s="39">
        <f>IF('County Data'!M14&gt;9,'County Data'!L14,"*")</f>
        <v>3027030.8333333335</v>
      </c>
      <c r="I19" s="8">
        <f t="shared" si="1"/>
        <v>0.20315702921508647</v>
      </c>
      <c r="J19" s="8">
        <f t="shared" si="2"/>
        <v>4.3854836861818319E-2</v>
      </c>
      <c r="K19" s="8">
        <f t="shared" si="3"/>
        <v>0.30441232704104815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130714106.87</v>
      </c>
      <c r="D20" s="41">
        <f>IF('County Data'!E15&gt;9,'County Data'!D15,"*")</f>
        <v>57418979.880000003</v>
      </c>
      <c r="E20" s="42">
        <f>IF('County Data'!G15&gt;9,'County Data'!F15,"*")</f>
        <v>512270.50000000006</v>
      </c>
      <c r="F20" s="41">
        <f>IF('County Data'!I15&gt;9,'County Data'!H15,"*")</f>
        <v>83782385.310000002</v>
      </c>
      <c r="G20" s="41">
        <f>IF('County Data'!K15&gt;9,'County Data'!J15,"*")</f>
        <v>22763521.34</v>
      </c>
      <c r="H20" s="42">
        <f>IF('County Data'!M15&gt;9,'County Data'!L15,"*")</f>
        <v>502321.6666666668</v>
      </c>
      <c r="I20" s="19">
        <f t="shared" si="1"/>
        <v>0.5601621556410662</v>
      </c>
      <c r="J20" s="19">
        <f t="shared" si="2"/>
        <v>1.5224120215137158</v>
      </c>
      <c r="K20" s="19">
        <f t="shared" si="3"/>
        <v>1.9805702189499928E-2</v>
      </c>
    </row>
    <row r="21" spans="2:11" x14ac:dyDescent="0.3">
      <c r="B21" s="9" t="str">
        <f>'County Data'!A16</f>
        <v>Windsor</v>
      </c>
      <c r="C21" s="38">
        <f>IF('County Data'!C16&gt;9,'County Data'!B16,"*")</f>
        <v>102787067.66</v>
      </c>
      <c r="D21" s="38">
        <f>IF('County Data'!E16&gt;9,'County Data'!D16,"*")</f>
        <v>28349700.739999998</v>
      </c>
      <c r="E21" s="39">
        <f>IF('County Data'!G16&gt;9,'County Data'!F16,"*")</f>
        <v>1235758.3333333335</v>
      </c>
      <c r="F21" s="38">
        <f>IF('County Data'!I16&gt;9,'County Data'!H16,"*")</f>
        <v>93744098.790000007</v>
      </c>
      <c r="G21" s="38">
        <f>IF('County Data'!K16&gt;9,'County Data'!J16,"*")</f>
        <v>26099953.969999999</v>
      </c>
      <c r="H21" s="39">
        <f>IF('County Data'!M16&gt;9,'County Data'!L16,"*")</f>
        <v>1015458.1666666671</v>
      </c>
      <c r="I21" s="8">
        <f t="shared" si="1"/>
        <v>9.646440668502787E-2</v>
      </c>
      <c r="J21" s="8">
        <f t="shared" si="2"/>
        <v>8.6197346270645542E-2</v>
      </c>
      <c r="K21" s="8">
        <f t="shared" si="3"/>
        <v>0.21694657042330118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06/01/2022 - 06/30/2022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06/01/2021 - 06/30/2021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550847.18999999994</v>
      </c>
      <c r="D6" s="35">
        <f>IF('Town Data'!E2&gt;9,'Town Data'!D2,"*")</f>
        <v>193328.52</v>
      </c>
      <c r="E6" s="36" t="str">
        <f>IF('Town Data'!G2&gt;9,'Town Data'!F2,"*")</f>
        <v>*</v>
      </c>
      <c r="F6" s="35">
        <f>IF('Town Data'!I2&gt;9,'Town Data'!H2,"*")</f>
        <v>554684.97</v>
      </c>
      <c r="G6" s="35">
        <f>IF('Town Data'!K2&gt;9,'Town Data'!J2,"*")</f>
        <v>187824.67</v>
      </c>
      <c r="H6" s="36" t="str">
        <f>IF('Town Data'!M2&gt;9,'Town Data'!L2,"*")</f>
        <v>*</v>
      </c>
      <c r="I6" s="17">
        <f t="shared" ref="I6:I69" si="0">IFERROR((C6-F6)/F6,"")</f>
        <v>-6.9188462056219554E-3</v>
      </c>
      <c r="J6" s="17">
        <f t="shared" ref="J6:J69" si="1">IFERROR((D6-G6)/G6,"")</f>
        <v>2.9303126154833527E-2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2588414.38</v>
      </c>
      <c r="D7" s="38">
        <f>IF('Town Data'!E3&gt;9,'Town Data'!D3,"*")</f>
        <v>623129.22</v>
      </c>
      <c r="E7" s="39" t="str">
        <f>IF('Town Data'!G3&gt;9,'Town Data'!F3,"*")</f>
        <v>*</v>
      </c>
      <c r="F7" s="38">
        <f>IF('Town Data'!I3&gt;9,'Town Data'!H3,"*")</f>
        <v>1829450.97</v>
      </c>
      <c r="G7" s="38">
        <f>IF('Town Data'!K3&gt;9,'Town Data'!J3,"*")</f>
        <v>576098.9</v>
      </c>
      <c r="H7" s="39" t="str">
        <f>IF('Town Data'!M3&gt;9,'Town Data'!L3,"*")</f>
        <v>*</v>
      </c>
      <c r="I7" s="8">
        <f t="shared" si="0"/>
        <v>0.4148585681965557</v>
      </c>
      <c r="J7" s="8">
        <f t="shared" si="1"/>
        <v>8.1635844123291931E-2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16762239.02</v>
      </c>
      <c r="D8" s="41">
        <f>IF('Town Data'!E4&gt;9,'Town Data'!D4,"*")</f>
        <v>573377.76</v>
      </c>
      <c r="E8" s="42" t="str">
        <f>IF('Town Data'!G4&gt;9,'Town Data'!F4,"*")</f>
        <v>*</v>
      </c>
      <c r="F8" s="41">
        <f>IF('Town Data'!I4&gt;9,'Town Data'!H4,"*")</f>
        <v>15297002.41</v>
      </c>
      <c r="G8" s="41">
        <f>IF('Town Data'!K4&gt;9,'Town Data'!J4,"*")</f>
        <v>534668.15</v>
      </c>
      <c r="H8" s="42" t="str">
        <f>IF('Town Data'!M4&gt;9,'Town Data'!L4,"*")</f>
        <v>*</v>
      </c>
      <c r="I8" s="19">
        <f t="shared" si="0"/>
        <v>9.5785865147157243E-2</v>
      </c>
      <c r="J8" s="19">
        <f t="shared" si="1"/>
        <v>7.2399319091664582E-2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46549043.75</v>
      </c>
      <c r="D9" s="38">
        <f>IF('Town Data'!E5&gt;9,'Town Data'!D5,"*")</f>
        <v>13092881.880000001</v>
      </c>
      <c r="E9" s="39">
        <f>IF('Town Data'!G5&gt;9,'Town Data'!F5,"*")</f>
        <v>469375.50000000006</v>
      </c>
      <c r="F9" s="38">
        <f>IF('Town Data'!I5&gt;9,'Town Data'!H5,"*")</f>
        <v>41670981.259999998</v>
      </c>
      <c r="G9" s="38">
        <f>IF('Town Data'!K5&gt;9,'Town Data'!J5,"*")</f>
        <v>12238748.24</v>
      </c>
      <c r="H9" s="39">
        <f>IF('Town Data'!M5&gt;9,'Town Data'!L5,"*")</f>
        <v>402267.33333333302</v>
      </c>
      <c r="I9" s="8">
        <f t="shared" si="0"/>
        <v>0.11706137802621071</v>
      </c>
      <c r="J9" s="8">
        <f t="shared" si="1"/>
        <v>6.9789297340754883E-2</v>
      </c>
      <c r="K9" s="8">
        <f t="shared" si="2"/>
        <v>0.16682479810275527</v>
      </c>
    </row>
    <row r="10" spans="2:11" x14ac:dyDescent="0.3">
      <c r="B10" s="24" t="str">
        <f>'Town Data'!A6</f>
        <v>BARRE TOWN</v>
      </c>
      <c r="C10" s="40">
        <f>IF('Town Data'!C6&gt;9,'Town Data'!B6,"*")</f>
        <v>12446860.43</v>
      </c>
      <c r="D10" s="41">
        <f>IF('Town Data'!E6&gt;9,'Town Data'!D6,"*")</f>
        <v>1320040.45</v>
      </c>
      <c r="E10" s="42" t="str">
        <f>IF('Town Data'!G6&gt;9,'Town Data'!F6,"*")</f>
        <v>*</v>
      </c>
      <c r="F10" s="41">
        <f>IF('Town Data'!I6&gt;9,'Town Data'!H6,"*")</f>
        <v>10220142.48</v>
      </c>
      <c r="G10" s="41">
        <f>IF('Town Data'!K6&gt;9,'Town Data'!J6,"*")</f>
        <v>1156556.67</v>
      </c>
      <c r="H10" s="42" t="str">
        <f>IF('Town Data'!M6&gt;9,'Town Data'!L6,"*")</f>
        <v>*</v>
      </c>
      <c r="I10" s="19">
        <f t="shared" si="0"/>
        <v>0.21787543122392938</v>
      </c>
      <c r="J10" s="19">
        <f t="shared" si="1"/>
        <v>0.14135388627346729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23952266.68</v>
      </c>
      <c r="D11" s="38">
        <f>IF('Town Data'!E7&gt;9,'Town Data'!D7,"*")</f>
        <v>2109032.9500000002</v>
      </c>
      <c r="E11" s="39">
        <f>IF('Town Data'!G7&gt;9,'Town Data'!F7,"*")</f>
        <v>58384.000000000036</v>
      </c>
      <c r="F11" s="38">
        <f>IF('Town Data'!I7&gt;9,'Town Data'!H7,"*")</f>
        <v>19503455.989999998</v>
      </c>
      <c r="G11" s="38">
        <f>IF('Town Data'!K7&gt;9,'Town Data'!J7,"*")</f>
        <v>1935551.22</v>
      </c>
      <c r="H11" s="39">
        <f>IF('Town Data'!M7&gt;9,'Town Data'!L7,"*")</f>
        <v>35051.666666666664</v>
      </c>
      <c r="I11" s="8">
        <f t="shared" si="0"/>
        <v>0.22810371106951705</v>
      </c>
      <c r="J11" s="8">
        <f t="shared" si="1"/>
        <v>8.962910834258378E-2</v>
      </c>
      <c r="K11" s="8">
        <f t="shared" si="2"/>
        <v>0.66565546098616446</v>
      </c>
    </row>
    <row r="12" spans="2:11" x14ac:dyDescent="0.3">
      <c r="B12" s="24" t="str">
        <f>'Town Data'!A8</f>
        <v>BENNINGTON</v>
      </c>
      <c r="C12" s="40">
        <f>IF('Town Data'!C8&gt;9,'Town Data'!B8,"*")</f>
        <v>49323023.350000001</v>
      </c>
      <c r="D12" s="41">
        <f>IF('Town Data'!E8&gt;9,'Town Data'!D8,"*")</f>
        <v>15651276.25</v>
      </c>
      <c r="E12" s="42">
        <f>IF('Town Data'!G8&gt;9,'Town Data'!F8,"*")</f>
        <v>147377.16666666663</v>
      </c>
      <c r="F12" s="41">
        <f>IF('Town Data'!I8&gt;9,'Town Data'!H8,"*")</f>
        <v>44613312.479999997</v>
      </c>
      <c r="G12" s="41">
        <f>IF('Town Data'!K8&gt;9,'Town Data'!J8,"*")</f>
        <v>15012235.029999999</v>
      </c>
      <c r="H12" s="42">
        <f>IF('Town Data'!M8&gt;9,'Town Data'!L8,"*")</f>
        <v>155664.00000000003</v>
      </c>
      <c r="I12" s="19">
        <f t="shared" si="0"/>
        <v>0.10556738803269435</v>
      </c>
      <c r="J12" s="19">
        <f t="shared" si="1"/>
        <v>4.2568026594505072E-2</v>
      </c>
      <c r="K12" s="19">
        <f t="shared" si="2"/>
        <v>-5.3235387329976097E-2</v>
      </c>
    </row>
    <row r="13" spans="2:11" x14ac:dyDescent="0.3">
      <c r="B13" t="str">
        <f>'Town Data'!A9</f>
        <v>BERLIN</v>
      </c>
      <c r="C13" s="37">
        <f>IF('Town Data'!C9&gt;9,'Town Data'!B9,"*")</f>
        <v>18437699.75</v>
      </c>
      <c r="D13" s="38">
        <f>IF('Town Data'!E9&gt;9,'Town Data'!D9,"*")</f>
        <v>6094702.7800000003</v>
      </c>
      <c r="E13" s="39">
        <f>IF('Town Data'!G9&gt;9,'Town Data'!F9,"*")</f>
        <v>157179.83333333363</v>
      </c>
      <c r="F13" s="38">
        <f>IF('Town Data'!I9&gt;9,'Town Data'!H9,"*")</f>
        <v>17590780.469999999</v>
      </c>
      <c r="G13" s="38">
        <f>IF('Town Data'!K9&gt;9,'Town Data'!J9,"*")</f>
        <v>6140133.1500000004</v>
      </c>
      <c r="H13" s="39">
        <f>IF('Town Data'!M9&gt;9,'Town Data'!L9,"*")</f>
        <v>107702.66666666664</v>
      </c>
      <c r="I13" s="8">
        <f t="shared" si="0"/>
        <v>4.8145634097609843E-2</v>
      </c>
      <c r="J13" s="8">
        <f t="shared" si="1"/>
        <v>-7.3989226113117933E-3</v>
      </c>
      <c r="K13" s="8">
        <f t="shared" si="2"/>
        <v>0.45938664471322593</v>
      </c>
    </row>
    <row r="14" spans="2:11" x14ac:dyDescent="0.3">
      <c r="B14" s="24" t="str">
        <f>'Town Data'!A10</f>
        <v>BETHEL</v>
      </c>
      <c r="C14" s="40">
        <f>IF('Town Data'!C10&gt;9,'Town Data'!B10,"*")</f>
        <v>4987631.03</v>
      </c>
      <c r="D14" s="41">
        <f>IF('Town Data'!E10&gt;9,'Town Data'!D10,"*")</f>
        <v>661915.39</v>
      </c>
      <c r="E14" s="42" t="str">
        <f>IF('Town Data'!G10&gt;9,'Town Data'!F10,"*")</f>
        <v>*</v>
      </c>
      <c r="F14" s="41">
        <f>IF('Town Data'!I10&gt;9,'Town Data'!H10,"*")</f>
        <v>4165633.02</v>
      </c>
      <c r="G14" s="41">
        <f>IF('Town Data'!K10&gt;9,'Town Data'!J10,"*")</f>
        <v>629418.02</v>
      </c>
      <c r="H14" s="42" t="str">
        <f>IF('Town Data'!M10&gt;9,'Town Data'!L10,"*")</f>
        <v>*</v>
      </c>
      <c r="I14" s="19">
        <f t="shared" si="0"/>
        <v>0.19732847470082715</v>
      </c>
      <c r="J14" s="19">
        <f t="shared" si="1"/>
        <v>5.1630822390499709E-2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9728107.5899999999</v>
      </c>
      <c r="D15" s="38">
        <f>IF('Town Data'!E11&gt;9,'Town Data'!D11,"*")</f>
        <v>2369115.48</v>
      </c>
      <c r="E15" s="39">
        <f>IF('Town Data'!G11&gt;9,'Town Data'!F11,"*")</f>
        <v>116357</v>
      </c>
      <c r="F15" s="38">
        <f>IF('Town Data'!I11&gt;9,'Town Data'!H11,"*")</f>
        <v>9391958.5500000007</v>
      </c>
      <c r="G15" s="38">
        <f>IF('Town Data'!K11&gt;9,'Town Data'!J11,"*")</f>
        <v>2148094.09</v>
      </c>
      <c r="H15" s="39">
        <f>IF('Town Data'!M11&gt;9,'Town Data'!L11,"*")</f>
        <v>100792.1666666667</v>
      </c>
      <c r="I15" s="8">
        <f t="shared" si="0"/>
        <v>3.5791154551038672E-2</v>
      </c>
      <c r="J15" s="8">
        <f t="shared" si="1"/>
        <v>0.10289185703220298</v>
      </c>
      <c r="K15" s="8">
        <f t="shared" si="2"/>
        <v>0.15442502972287822</v>
      </c>
    </row>
    <row r="16" spans="2:11" x14ac:dyDescent="0.3">
      <c r="B16" s="25" t="str">
        <f>'Town Data'!A12</f>
        <v>BRANDON</v>
      </c>
      <c r="C16" s="43">
        <f>IF('Town Data'!C12&gt;9,'Town Data'!B12,"*")</f>
        <v>11471867.550000001</v>
      </c>
      <c r="D16" s="44">
        <f>IF('Town Data'!E12&gt;9,'Town Data'!D12,"*")</f>
        <v>1478379.93</v>
      </c>
      <c r="E16" s="45" t="str">
        <f>IF('Town Data'!G12&gt;9,'Town Data'!F12,"*")</f>
        <v>*</v>
      </c>
      <c r="F16" s="44">
        <f>IF('Town Data'!I12&gt;9,'Town Data'!H12,"*")</f>
        <v>9253309.7200000007</v>
      </c>
      <c r="G16" s="44">
        <f>IF('Town Data'!K12&gt;9,'Town Data'!J12,"*")</f>
        <v>1455374.57</v>
      </c>
      <c r="H16" s="45" t="str">
        <f>IF('Town Data'!M12&gt;9,'Town Data'!L12,"*")</f>
        <v>*</v>
      </c>
      <c r="I16" s="23">
        <f t="shared" si="0"/>
        <v>0.23975830239474571</v>
      </c>
      <c r="J16" s="23">
        <f t="shared" si="1"/>
        <v>1.5807174643706925E-2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53288141.200000003</v>
      </c>
      <c r="D17" s="41">
        <f>IF('Town Data'!E13&gt;9,'Town Data'!D13,"*")</f>
        <v>8750426.2699999996</v>
      </c>
      <c r="E17" s="42">
        <f>IF('Town Data'!G13&gt;9,'Town Data'!F13,"*")</f>
        <v>197596.66666666663</v>
      </c>
      <c r="F17" s="41">
        <f>IF('Town Data'!I13&gt;9,'Town Data'!H13,"*")</f>
        <v>41438341.600000001</v>
      </c>
      <c r="G17" s="41">
        <f>IF('Town Data'!K13&gt;9,'Town Data'!J13,"*")</f>
        <v>8770884.4100000001</v>
      </c>
      <c r="H17" s="42">
        <f>IF('Town Data'!M13&gt;9,'Town Data'!L13,"*")</f>
        <v>181750.00000000009</v>
      </c>
      <c r="I17" s="19">
        <f t="shared" si="0"/>
        <v>0.28596220655703075</v>
      </c>
      <c r="J17" s="19">
        <f t="shared" si="1"/>
        <v>-2.3325059416671296E-3</v>
      </c>
      <c r="K17" s="19">
        <f t="shared" si="2"/>
        <v>8.7189362677670051E-2</v>
      </c>
    </row>
    <row r="18" spans="2:11" x14ac:dyDescent="0.3">
      <c r="B18" t="str">
        <f>'Town Data'!A14</f>
        <v>BRIDGEWATER</v>
      </c>
      <c r="C18" s="37">
        <f>IF('Town Data'!C14&gt;9,'Town Data'!B14,"*")</f>
        <v>587143.86</v>
      </c>
      <c r="D18" s="38">
        <f>IF('Town Data'!E14&gt;9,'Town Data'!D14,"*")</f>
        <v>221286.63</v>
      </c>
      <c r="E18" s="39" t="str">
        <f>IF('Town Data'!G14&gt;9,'Town Data'!F14,"*")</f>
        <v>*</v>
      </c>
      <c r="F18" s="38">
        <f>IF('Town Data'!I14&gt;9,'Town Data'!H14,"*")</f>
        <v>576338.81999999995</v>
      </c>
      <c r="G18" s="38">
        <f>IF('Town Data'!K14&gt;9,'Town Data'!J14,"*")</f>
        <v>193968.51</v>
      </c>
      <c r="H18" s="39" t="str">
        <f>IF('Town Data'!M14&gt;9,'Town Data'!L14,"*")</f>
        <v>*</v>
      </c>
      <c r="I18" s="8">
        <f t="shared" si="0"/>
        <v>1.8747722043085762E-2</v>
      </c>
      <c r="J18" s="8">
        <f t="shared" si="1"/>
        <v>0.14083791229823847</v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1942115.88</v>
      </c>
      <c r="D19" s="41">
        <f>IF('Town Data'!E15&gt;9,'Town Data'!D15,"*")</f>
        <v>481808.66</v>
      </c>
      <c r="E19" s="42" t="str">
        <f>IF('Town Data'!G15&gt;9,'Town Data'!F15,"*")</f>
        <v>*</v>
      </c>
      <c r="F19" s="41">
        <f>IF('Town Data'!I15&gt;9,'Town Data'!H15,"*")</f>
        <v>1438022.24</v>
      </c>
      <c r="G19" s="41">
        <f>IF('Town Data'!K15&gt;9,'Town Data'!J15,"*")</f>
        <v>407423.26</v>
      </c>
      <c r="H19" s="42" t="str">
        <f>IF('Town Data'!M15&gt;9,'Town Data'!L15,"*")</f>
        <v>*</v>
      </c>
      <c r="I19" s="19">
        <f t="shared" si="0"/>
        <v>0.35054648389860776</v>
      </c>
      <c r="J19" s="19">
        <f t="shared" si="1"/>
        <v>0.18257524128592945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1148257.79</v>
      </c>
      <c r="D20" s="38">
        <f>IF('Town Data'!E16&gt;9,'Town Data'!D16,"*")</f>
        <v>558676.37</v>
      </c>
      <c r="E20" s="39" t="str">
        <f>IF('Town Data'!G16&gt;9,'Town Data'!F16,"*")</f>
        <v>*</v>
      </c>
      <c r="F20" s="38">
        <f>IF('Town Data'!I16&gt;9,'Town Data'!H16,"*")</f>
        <v>1135208.07</v>
      </c>
      <c r="G20" s="38">
        <f>IF('Town Data'!K16&gt;9,'Town Data'!J16,"*")</f>
        <v>507960.72</v>
      </c>
      <c r="H20" s="39" t="str">
        <f>IF('Town Data'!M16&gt;9,'Town Data'!L16,"*")</f>
        <v>*</v>
      </c>
      <c r="I20" s="8">
        <f t="shared" si="0"/>
        <v>1.1495443297896897E-2</v>
      </c>
      <c r="J20" s="8">
        <f t="shared" si="1"/>
        <v>9.9841676734374316E-2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6598656.4000000004</v>
      </c>
      <c r="D21" s="41">
        <f>IF('Town Data'!E17&gt;9,'Town Data'!D17,"*")</f>
        <v>2366380.34</v>
      </c>
      <c r="E21" s="42" t="str">
        <f>IF('Town Data'!G17&gt;9,'Town Data'!F17,"*")</f>
        <v>*</v>
      </c>
      <c r="F21" s="41">
        <f>IF('Town Data'!I17&gt;9,'Town Data'!H17,"*")</f>
        <v>5483017.3200000003</v>
      </c>
      <c r="G21" s="41">
        <f>IF('Town Data'!K17&gt;9,'Town Data'!J17,"*")</f>
        <v>2118183.2400000002</v>
      </c>
      <c r="H21" s="42" t="str">
        <f>IF('Town Data'!M17&gt;9,'Town Data'!L17,"*")</f>
        <v>*</v>
      </c>
      <c r="I21" s="19">
        <f t="shared" si="0"/>
        <v>0.20347174099388035</v>
      </c>
      <c r="J21" s="19">
        <f t="shared" si="1"/>
        <v>0.11717451791375688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1173304.22</v>
      </c>
      <c r="D22" s="38">
        <f>IF('Town Data'!E18&gt;9,'Town Data'!D18,"*")</f>
        <v>624250.6</v>
      </c>
      <c r="E22" s="39" t="str">
        <f>IF('Town Data'!G18&gt;9,'Town Data'!F18,"*")</f>
        <v>*</v>
      </c>
      <c r="F22" s="38">
        <f>IF('Town Data'!I18&gt;9,'Town Data'!H18,"*")</f>
        <v>1060076.1599999999</v>
      </c>
      <c r="G22" s="38">
        <f>IF('Town Data'!K18&gt;9,'Town Data'!J18,"*")</f>
        <v>672581.26</v>
      </c>
      <c r="H22" s="39" t="str">
        <f>IF('Town Data'!M18&gt;9,'Town Data'!L18,"*")</f>
        <v>*</v>
      </c>
      <c r="I22" s="8">
        <f t="shared" si="0"/>
        <v>0.10681125024073748</v>
      </c>
      <c r="J22" s="8">
        <f t="shared" si="1"/>
        <v>-7.1858469562473437E-2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87244004.189999998</v>
      </c>
      <c r="D23" s="41">
        <f>IF('Town Data'!E19&gt;9,'Town Data'!D19,"*")</f>
        <v>23933122.059999999</v>
      </c>
      <c r="E23" s="42">
        <f>IF('Town Data'!G19&gt;9,'Town Data'!F19,"*")</f>
        <v>1013522.166666667</v>
      </c>
      <c r="F23" s="41">
        <f>IF('Town Data'!I19&gt;9,'Town Data'!H19,"*")</f>
        <v>83849221.090000004</v>
      </c>
      <c r="G23" s="41">
        <f>IF('Town Data'!K19&gt;9,'Town Data'!J19,"*")</f>
        <v>23235563.649999999</v>
      </c>
      <c r="H23" s="42">
        <f>IF('Town Data'!M19&gt;9,'Town Data'!L19,"*")</f>
        <v>468741.83333333326</v>
      </c>
      <c r="I23" s="19">
        <f t="shared" si="0"/>
        <v>4.048675772856835E-2</v>
      </c>
      <c r="J23" s="19">
        <f t="shared" si="1"/>
        <v>3.0021152940699167E-2</v>
      </c>
      <c r="K23" s="19">
        <f t="shared" si="2"/>
        <v>1.1622182928698146</v>
      </c>
    </row>
    <row r="24" spans="2:11" x14ac:dyDescent="0.3">
      <c r="B24" t="str">
        <f>'Town Data'!A20</f>
        <v>CAMBRIDGE</v>
      </c>
      <c r="C24" s="37">
        <f>IF('Town Data'!C20&gt;9,'Town Data'!B20,"*")</f>
        <v>5883760.9900000002</v>
      </c>
      <c r="D24" s="38">
        <f>IF('Town Data'!E20&gt;9,'Town Data'!D20,"*")</f>
        <v>2161112.6800000002</v>
      </c>
      <c r="E24" s="39" t="str">
        <f>IF('Town Data'!G20&gt;9,'Town Data'!F20,"*")</f>
        <v>*</v>
      </c>
      <c r="F24" s="38">
        <f>IF('Town Data'!I20&gt;9,'Town Data'!H20,"*")</f>
        <v>6626992.2300000004</v>
      </c>
      <c r="G24" s="38">
        <f>IF('Town Data'!K20&gt;9,'Town Data'!J20,"*")</f>
        <v>2591408.9500000002</v>
      </c>
      <c r="H24" s="39" t="str">
        <f>IF('Town Data'!M20&gt;9,'Town Data'!L20,"*")</f>
        <v>*</v>
      </c>
      <c r="I24" s="8">
        <f t="shared" si="0"/>
        <v>-0.11215212183823553</v>
      </c>
      <c r="J24" s="8">
        <f t="shared" si="1"/>
        <v>-0.16604722693421275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7554655.5700000003</v>
      </c>
      <c r="D25" s="41">
        <f>IF('Town Data'!E21&gt;9,'Town Data'!D21,"*")</f>
        <v>2428797.67</v>
      </c>
      <c r="E25" s="42" t="str">
        <f>IF('Town Data'!G21&gt;9,'Town Data'!F21,"*")</f>
        <v>*</v>
      </c>
      <c r="F25" s="41">
        <f>IF('Town Data'!I21&gt;9,'Town Data'!H21,"*")</f>
        <v>6433779.7400000002</v>
      </c>
      <c r="G25" s="41">
        <f>IF('Town Data'!K21&gt;9,'Town Data'!J21,"*")</f>
        <v>2358287.0299999998</v>
      </c>
      <c r="H25" s="42" t="str">
        <f>IF('Town Data'!M21&gt;9,'Town Data'!L21,"*")</f>
        <v>*</v>
      </c>
      <c r="I25" s="19">
        <f t="shared" si="0"/>
        <v>0.1742173147506601</v>
      </c>
      <c r="J25" s="19">
        <f t="shared" si="1"/>
        <v>2.9899091630080386E-2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1934987.24</v>
      </c>
      <c r="D26" s="38">
        <f>IF('Town Data'!E22&gt;9,'Town Data'!D22,"*")</f>
        <v>824886.28</v>
      </c>
      <c r="E26" s="39" t="str">
        <f>IF('Town Data'!G22&gt;9,'Town Data'!F22,"*")</f>
        <v>*</v>
      </c>
      <c r="F26" s="38">
        <f>IF('Town Data'!I22&gt;9,'Town Data'!H22,"*")</f>
        <v>1982995.46</v>
      </c>
      <c r="G26" s="38">
        <f>IF('Town Data'!K22&gt;9,'Town Data'!J22,"*")</f>
        <v>861612.62</v>
      </c>
      <c r="H26" s="39" t="str">
        <f>IF('Town Data'!M22&gt;9,'Town Data'!L22,"*")</f>
        <v>*</v>
      </c>
      <c r="I26" s="8">
        <f t="shared" si="0"/>
        <v>-2.4209949527569757E-2</v>
      </c>
      <c r="J26" s="8">
        <f t="shared" si="1"/>
        <v>-4.2625118466811648E-2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3975274.63</v>
      </c>
      <c r="D27" s="41">
        <f>IF('Town Data'!E23&gt;9,'Town Data'!D23,"*")</f>
        <v>848669.57</v>
      </c>
      <c r="E27" s="42" t="str">
        <f>IF('Town Data'!G23&gt;9,'Town Data'!F23,"*")</f>
        <v>*</v>
      </c>
      <c r="F27" s="41">
        <f>IF('Town Data'!I23&gt;9,'Town Data'!H23,"*")</f>
        <v>3070266.11</v>
      </c>
      <c r="G27" s="41">
        <f>IF('Town Data'!K23&gt;9,'Town Data'!J23,"*")</f>
        <v>795062.89</v>
      </c>
      <c r="H27" s="42" t="str">
        <f>IF('Town Data'!M23&gt;9,'Town Data'!L23,"*")</f>
        <v>*</v>
      </c>
      <c r="I27" s="19">
        <f t="shared" si="0"/>
        <v>0.29476549835610177</v>
      </c>
      <c r="J27" s="19">
        <f t="shared" si="1"/>
        <v>6.7424452422876799E-2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8743057.1199999992</v>
      </c>
      <c r="D28" s="38">
        <f>IF('Town Data'!E24&gt;9,'Town Data'!D24,"*")</f>
        <v>2596367.11</v>
      </c>
      <c r="E28" s="39" t="str">
        <f>IF('Town Data'!G24&gt;9,'Town Data'!F24,"*")</f>
        <v>*</v>
      </c>
      <c r="F28" s="38">
        <f>IF('Town Data'!I24&gt;9,'Town Data'!H24,"*")</f>
        <v>10038830.01</v>
      </c>
      <c r="G28" s="38">
        <f>IF('Town Data'!K24&gt;9,'Town Data'!J24,"*")</f>
        <v>2433308.42</v>
      </c>
      <c r="H28" s="39" t="str">
        <f>IF('Town Data'!M24&gt;9,'Town Data'!L24,"*")</f>
        <v>*</v>
      </c>
      <c r="I28" s="8">
        <f t="shared" si="0"/>
        <v>-0.12907608642732665</v>
      </c>
      <c r="J28" s="8">
        <f t="shared" si="1"/>
        <v>6.701110663152185E-2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117234789.12</v>
      </c>
      <c r="D29" s="41">
        <f>IF('Town Data'!E25&gt;9,'Town Data'!D25,"*")</f>
        <v>34004453.530000001</v>
      </c>
      <c r="E29" s="42">
        <f>IF('Town Data'!G25&gt;9,'Town Data'!F25,"*")</f>
        <v>831772.16666666698</v>
      </c>
      <c r="F29" s="41">
        <f>IF('Town Data'!I25&gt;9,'Town Data'!H25,"*")</f>
        <v>117020707.69</v>
      </c>
      <c r="G29" s="41">
        <f>IF('Town Data'!K25&gt;9,'Town Data'!J25,"*")</f>
        <v>32626675.93</v>
      </c>
      <c r="H29" s="42">
        <f>IF('Town Data'!M25&gt;9,'Town Data'!L25,"*")</f>
        <v>725577.99999999965</v>
      </c>
      <c r="I29" s="19">
        <f t="shared" si="0"/>
        <v>1.8294320229811896E-3</v>
      </c>
      <c r="J29" s="19">
        <f t="shared" si="1"/>
        <v>4.2228561774297839E-2</v>
      </c>
      <c r="K29" s="19">
        <f t="shared" si="2"/>
        <v>0.14635802996599589</v>
      </c>
    </row>
    <row r="30" spans="2:11" x14ac:dyDescent="0.3">
      <c r="B30" t="str">
        <f>'Town Data'!A26</f>
        <v>CORINTH</v>
      </c>
      <c r="C30" s="37" t="str">
        <f>IF('Town Data'!C26&gt;9,'Town Data'!B26,"*")</f>
        <v>*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>
        <f>IF('Town Data'!I26&gt;9,'Town Data'!H26,"*")</f>
        <v>484567.32</v>
      </c>
      <c r="G30" s="38">
        <f>IF('Town Data'!K26&gt;9,'Town Data'!J26,"*")</f>
        <v>163718.39000000001</v>
      </c>
      <c r="H30" s="39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CRAFTSBURY</v>
      </c>
      <c r="C31" s="40">
        <f>IF('Town Data'!C27&gt;9,'Town Data'!B27,"*")</f>
        <v>838574.03</v>
      </c>
      <c r="D31" s="41">
        <f>IF('Town Data'!E27&gt;9,'Town Data'!D27,"*")</f>
        <v>309762.55</v>
      </c>
      <c r="E31" s="42" t="str">
        <f>IF('Town Data'!G27&gt;9,'Town Data'!F27,"*")</f>
        <v>*</v>
      </c>
      <c r="F31" s="41">
        <f>IF('Town Data'!I27&gt;9,'Town Data'!H27,"*")</f>
        <v>600169.93999999994</v>
      </c>
      <c r="G31" s="41">
        <f>IF('Town Data'!K27&gt;9,'Town Data'!J27,"*")</f>
        <v>191115.27</v>
      </c>
      <c r="H31" s="42" t="str">
        <f>IF('Town Data'!M27&gt;9,'Town Data'!L27,"*")</f>
        <v>*</v>
      </c>
      <c r="I31" s="19">
        <f t="shared" si="0"/>
        <v>0.39722764189089527</v>
      </c>
      <c r="J31" s="19">
        <f t="shared" si="1"/>
        <v>0.62081528074653591</v>
      </c>
      <c r="K31" s="19" t="str">
        <f t="shared" si="2"/>
        <v/>
      </c>
    </row>
    <row r="32" spans="2:11" x14ac:dyDescent="0.3">
      <c r="B32" t="str">
        <f>'Town Data'!A28</f>
        <v>DANBY</v>
      </c>
      <c r="C32" s="37">
        <f>IF('Town Data'!C28&gt;9,'Town Data'!B28,"*")</f>
        <v>1348824.08</v>
      </c>
      <c r="D32" s="38" t="str">
        <f>IF('Town Data'!E28&gt;9,'Town Data'!D28,"*")</f>
        <v>*</v>
      </c>
      <c r="E32" s="39" t="str">
        <f>IF('Town Data'!G28&gt;9,'Town Data'!F28,"*")</f>
        <v>*</v>
      </c>
      <c r="F32" s="38">
        <f>IF('Town Data'!I28&gt;9,'Town Data'!H28,"*")</f>
        <v>2917880.89</v>
      </c>
      <c r="G32" s="38">
        <f>IF('Town Data'!K28&gt;9,'Town Data'!J28,"*")</f>
        <v>642641.62</v>
      </c>
      <c r="H32" s="39" t="str">
        <f>IF('Town Data'!M28&gt;9,'Town Data'!L28,"*")</f>
        <v>*</v>
      </c>
      <c r="I32" s="8">
        <f t="shared" si="0"/>
        <v>-0.53773847156591781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DANVILLE</v>
      </c>
      <c r="C33" s="40">
        <f>IF('Town Data'!C29&gt;9,'Town Data'!B29,"*")</f>
        <v>1265352.8</v>
      </c>
      <c r="D33" s="41">
        <f>IF('Town Data'!E29&gt;9,'Town Data'!D29,"*")</f>
        <v>897514.09</v>
      </c>
      <c r="E33" s="42" t="str">
        <f>IF('Town Data'!G29&gt;9,'Town Data'!F29,"*")</f>
        <v>*</v>
      </c>
      <c r="F33" s="41">
        <f>IF('Town Data'!I29&gt;9,'Town Data'!H29,"*")</f>
        <v>1240535.47</v>
      </c>
      <c r="G33" s="41">
        <f>IF('Town Data'!K29&gt;9,'Town Data'!J29,"*")</f>
        <v>929290.82</v>
      </c>
      <c r="H33" s="42" t="str">
        <f>IF('Town Data'!M29&gt;9,'Town Data'!L29,"*")</f>
        <v>*</v>
      </c>
      <c r="I33" s="19">
        <f t="shared" si="0"/>
        <v>2.0005336888916262E-2</v>
      </c>
      <c r="J33" s="19">
        <f t="shared" si="1"/>
        <v>-3.4194602288226614E-2</v>
      </c>
      <c r="K33" s="19" t="str">
        <f t="shared" si="2"/>
        <v/>
      </c>
    </row>
    <row r="34" spans="2:11" x14ac:dyDescent="0.3">
      <c r="B34" t="str">
        <f>'Town Data'!A30</f>
        <v>DERBY</v>
      </c>
      <c r="C34" s="37">
        <f>IF('Town Data'!C30&gt;9,'Town Data'!B30,"*")</f>
        <v>26435629.789999999</v>
      </c>
      <c r="D34" s="38">
        <f>IF('Town Data'!E30&gt;9,'Town Data'!D30,"*")</f>
        <v>10847588.550000001</v>
      </c>
      <c r="E34" s="39">
        <f>IF('Town Data'!G30&gt;9,'Town Data'!F30,"*")</f>
        <v>101887.99999999996</v>
      </c>
      <c r="F34" s="38">
        <f>IF('Town Data'!I30&gt;9,'Town Data'!H30,"*")</f>
        <v>22730402.420000002</v>
      </c>
      <c r="G34" s="38">
        <f>IF('Town Data'!K30&gt;9,'Town Data'!J30,"*")</f>
        <v>9939051.0399999991</v>
      </c>
      <c r="H34" s="39">
        <f>IF('Town Data'!M30&gt;9,'Town Data'!L30,"*")</f>
        <v>112911.50000000003</v>
      </c>
      <c r="I34" s="8">
        <f t="shared" si="0"/>
        <v>0.16300755708310055</v>
      </c>
      <c r="J34" s="8">
        <f t="shared" si="1"/>
        <v>9.1410890873139306E-2</v>
      </c>
      <c r="K34" s="8">
        <f t="shared" si="2"/>
        <v>-9.7629559433716401E-2</v>
      </c>
    </row>
    <row r="35" spans="2:11" x14ac:dyDescent="0.3">
      <c r="B35" s="24" t="str">
        <f>'Town Data'!A31</f>
        <v>DORSET</v>
      </c>
      <c r="C35" s="40">
        <f>IF('Town Data'!C31&gt;9,'Town Data'!B31,"*")</f>
        <v>2384273.81</v>
      </c>
      <c r="D35" s="41">
        <f>IF('Town Data'!E31&gt;9,'Town Data'!D31,"*")</f>
        <v>998602.95</v>
      </c>
      <c r="E35" s="42" t="str">
        <f>IF('Town Data'!G31&gt;9,'Town Data'!F31,"*")</f>
        <v>*</v>
      </c>
      <c r="F35" s="41">
        <f>IF('Town Data'!I31&gt;9,'Town Data'!H31,"*")</f>
        <v>2026536.33</v>
      </c>
      <c r="G35" s="41">
        <f>IF('Town Data'!K31&gt;9,'Town Data'!J31,"*")</f>
        <v>848810.43</v>
      </c>
      <c r="H35" s="42" t="str">
        <f>IF('Town Data'!M31&gt;9,'Town Data'!L31,"*")</f>
        <v>*</v>
      </c>
      <c r="I35" s="19">
        <f t="shared" si="0"/>
        <v>0.17652655652119495</v>
      </c>
      <c r="J35" s="19">
        <f t="shared" si="1"/>
        <v>0.17647346769761052</v>
      </c>
      <c r="K35" s="19" t="str">
        <f t="shared" si="2"/>
        <v/>
      </c>
    </row>
    <row r="36" spans="2:11" x14ac:dyDescent="0.3">
      <c r="B36" t="str">
        <f>'Town Data'!A32</f>
        <v>DOVER</v>
      </c>
      <c r="C36" s="37">
        <f>IF('Town Data'!C32&gt;9,'Town Data'!B32,"*")</f>
        <v>33584321.590000004</v>
      </c>
      <c r="D36" s="38">
        <f>IF('Town Data'!E32&gt;9,'Town Data'!D32,"*")</f>
        <v>33078923.149999999</v>
      </c>
      <c r="E36" s="39" t="str">
        <f>IF('Town Data'!G32&gt;9,'Town Data'!F32,"*")</f>
        <v>*</v>
      </c>
      <c r="F36" s="38">
        <f>IF('Town Data'!I32&gt;9,'Town Data'!H32,"*")</f>
        <v>855077.64</v>
      </c>
      <c r="G36" s="38">
        <f>IF('Town Data'!K32&gt;9,'Town Data'!J32,"*")</f>
        <v>417870.73</v>
      </c>
      <c r="H36" s="39" t="str">
        <f>IF('Town Data'!M32&gt;9,'Town Data'!L32,"*")</f>
        <v>*</v>
      </c>
      <c r="I36" s="8">
        <f t="shared" si="0"/>
        <v>38.276341724945588</v>
      </c>
      <c r="J36" s="8">
        <f t="shared" si="1"/>
        <v>78.160660881895225</v>
      </c>
      <c r="K36" s="8" t="str">
        <f t="shared" si="2"/>
        <v/>
      </c>
    </row>
    <row r="37" spans="2:11" x14ac:dyDescent="0.3">
      <c r="B37" s="24" t="str">
        <f>'Town Data'!A33</f>
        <v>DUMMERSTON</v>
      </c>
      <c r="C37" s="40">
        <f>IF('Town Data'!C33&gt;9,'Town Data'!B33,"*")</f>
        <v>1923134.4</v>
      </c>
      <c r="D37" s="41">
        <f>IF('Town Data'!E33&gt;9,'Town Data'!D33,"*")</f>
        <v>560081.19999999995</v>
      </c>
      <c r="E37" s="42" t="str">
        <f>IF('Town Data'!G33&gt;9,'Town Data'!F33,"*")</f>
        <v>*</v>
      </c>
      <c r="F37" s="41">
        <f>IF('Town Data'!I33&gt;9,'Town Data'!H33,"*")</f>
        <v>1746460.15</v>
      </c>
      <c r="G37" s="41">
        <f>IF('Town Data'!K33&gt;9,'Town Data'!J33,"*")</f>
        <v>543744.19999999995</v>
      </c>
      <c r="H37" s="42" t="str">
        <f>IF('Town Data'!M33&gt;9,'Town Data'!L33,"*")</f>
        <v>*</v>
      </c>
      <c r="I37" s="19">
        <f t="shared" si="0"/>
        <v>0.10116134055506507</v>
      </c>
      <c r="J37" s="19">
        <f t="shared" si="1"/>
        <v>3.0045377955295893E-2</v>
      </c>
      <c r="K37" s="19" t="str">
        <f t="shared" si="2"/>
        <v/>
      </c>
    </row>
    <row r="38" spans="2:11" x14ac:dyDescent="0.3">
      <c r="B38" t="str">
        <f>'Town Data'!A34</f>
        <v>EAST MONTPELIER</v>
      </c>
      <c r="C38" s="37">
        <f>IF('Town Data'!C34&gt;9,'Town Data'!B34,"*")</f>
        <v>6208372.1799999997</v>
      </c>
      <c r="D38" s="38">
        <f>IF('Town Data'!E34&gt;9,'Town Data'!D34,"*")</f>
        <v>2276130.33</v>
      </c>
      <c r="E38" s="39" t="str">
        <f>IF('Town Data'!G34&gt;9,'Town Data'!F34,"*")</f>
        <v>*</v>
      </c>
      <c r="F38" s="38">
        <f>IF('Town Data'!I34&gt;9,'Town Data'!H34,"*")</f>
        <v>5618507.2699999996</v>
      </c>
      <c r="G38" s="38">
        <f>IF('Town Data'!K34&gt;9,'Town Data'!J34,"*")</f>
        <v>2362653.7200000002</v>
      </c>
      <c r="H38" s="39" t="str">
        <f>IF('Town Data'!M34&gt;9,'Town Data'!L34,"*")</f>
        <v>*</v>
      </c>
      <c r="I38" s="8">
        <f t="shared" si="0"/>
        <v>0.10498605441868551</v>
      </c>
      <c r="J38" s="8">
        <f t="shared" si="1"/>
        <v>-3.6621274318608198E-2</v>
      </c>
      <c r="K38" s="8" t="str">
        <f t="shared" si="2"/>
        <v/>
      </c>
    </row>
    <row r="39" spans="2:11" x14ac:dyDescent="0.3">
      <c r="B39" s="24" t="str">
        <f>'Town Data'!A35</f>
        <v>ENOSBURG</v>
      </c>
      <c r="C39" s="40">
        <f>IF('Town Data'!C35&gt;9,'Town Data'!B35,"*")</f>
        <v>8190993.5</v>
      </c>
      <c r="D39" s="41">
        <f>IF('Town Data'!E35&gt;9,'Town Data'!D35,"*")</f>
        <v>2460845.2200000002</v>
      </c>
      <c r="E39" s="42" t="str">
        <f>IF('Town Data'!G35&gt;9,'Town Data'!F35,"*")</f>
        <v>*</v>
      </c>
      <c r="F39" s="41">
        <f>IF('Town Data'!I35&gt;9,'Town Data'!H35,"*")</f>
        <v>7263250.3899999997</v>
      </c>
      <c r="G39" s="41">
        <f>IF('Town Data'!K35&gt;9,'Town Data'!J35,"*")</f>
        <v>2441858.5499999998</v>
      </c>
      <c r="H39" s="42" t="str">
        <f>IF('Town Data'!M35&gt;9,'Town Data'!L35,"*")</f>
        <v>*</v>
      </c>
      <c r="I39" s="19">
        <f t="shared" si="0"/>
        <v>0.12773112039167914</v>
      </c>
      <c r="J39" s="19">
        <f t="shared" si="1"/>
        <v>7.7754995267847894E-3</v>
      </c>
      <c r="K39" s="19" t="str">
        <f t="shared" si="2"/>
        <v/>
      </c>
    </row>
    <row r="40" spans="2:11" x14ac:dyDescent="0.3">
      <c r="B40" t="str">
        <f>'Town Data'!A36</f>
        <v>ESSEX</v>
      </c>
      <c r="C40" s="37">
        <f>IF('Town Data'!C36&gt;9,'Town Data'!B36,"*")</f>
        <v>47848908.689999998</v>
      </c>
      <c r="D40" s="38">
        <f>IF('Town Data'!E36&gt;9,'Town Data'!D36,"*")</f>
        <v>12824039.32</v>
      </c>
      <c r="E40" s="39">
        <f>IF('Town Data'!G36&gt;9,'Town Data'!F36,"*")</f>
        <v>133807.6666666666</v>
      </c>
      <c r="F40" s="38">
        <f>IF('Town Data'!I36&gt;9,'Town Data'!H36,"*")</f>
        <v>50724703.020000003</v>
      </c>
      <c r="G40" s="38">
        <f>IF('Town Data'!K36&gt;9,'Town Data'!J36,"*")</f>
        <v>13953767.279999999</v>
      </c>
      <c r="H40" s="39">
        <f>IF('Town Data'!M36&gt;9,'Town Data'!L36,"*")</f>
        <v>213384.83333333299</v>
      </c>
      <c r="I40" s="8">
        <f t="shared" si="0"/>
        <v>-5.6694158048912036E-2</v>
      </c>
      <c r="J40" s="8">
        <f t="shared" si="1"/>
        <v>-8.0962218828118437E-2</v>
      </c>
      <c r="K40" s="8">
        <f t="shared" si="2"/>
        <v>-0.37292794161409404</v>
      </c>
    </row>
    <row r="41" spans="2:11" x14ac:dyDescent="0.3">
      <c r="B41" s="24" t="str">
        <f>'Town Data'!A37</f>
        <v>FAIR HAVEN</v>
      </c>
      <c r="C41" s="40">
        <f>IF('Town Data'!C37&gt;9,'Town Data'!B37,"*")</f>
        <v>8996761.9299999997</v>
      </c>
      <c r="D41" s="41">
        <f>IF('Town Data'!E37&gt;9,'Town Data'!D37,"*")</f>
        <v>1665828.04</v>
      </c>
      <c r="E41" s="42" t="str">
        <f>IF('Town Data'!G37&gt;9,'Town Data'!F37,"*")</f>
        <v>*</v>
      </c>
      <c r="F41" s="41">
        <f>IF('Town Data'!I37&gt;9,'Town Data'!H37,"*")</f>
        <v>7007597.79</v>
      </c>
      <c r="G41" s="41">
        <f>IF('Town Data'!K37&gt;9,'Town Data'!J37,"*")</f>
        <v>1717799.97</v>
      </c>
      <c r="H41" s="42" t="str">
        <f>IF('Town Data'!M37&gt;9,'Town Data'!L37,"*")</f>
        <v>*</v>
      </c>
      <c r="I41" s="19">
        <f t="shared" si="0"/>
        <v>0.28385820642254633</v>
      </c>
      <c r="J41" s="19">
        <f t="shared" si="1"/>
        <v>-3.0254937075124024E-2</v>
      </c>
      <c r="K41" s="19" t="str">
        <f t="shared" si="2"/>
        <v/>
      </c>
    </row>
    <row r="42" spans="2:11" x14ac:dyDescent="0.3">
      <c r="B42" t="str">
        <f>'Town Data'!A38</f>
        <v>FAIRFAX</v>
      </c>
      <c r="C42" s="37">
        <f>IF('Town Data'!C38&gt;9,'Town Data'!B38,"*")</f>
        <v>5999606.2199999997</v>
      </c>
      <c r="D42" s="38">
        <f>IF('Town Data'!E38&gt;9,'Town Data'!D38,"*")</f>
        <v>2091943.16</v>
      </c>
      <c r="E42" s="39" t="str">
        <f>IF('Town Data'!G38&gt;9,'Town Data'!F38,"*")</f>
        <v>*</v>
      </c>
      <c r="F42" s="38">
        <f>IF('Town Data'!I38&gt;9,'Town Data'!H38,"*")</f>
        <v>4688034.7699999996</v>
      </c>
      <c r="G42" s="38">
        <f>IF('Town Data'!K38&gt;9,'Town Data'!J38,"*")</f>
        <v>1844717.2</v>
      </c>
      <c r="H42" s="39" t="str">
        <f>IF('Town Data'!M38&gt;9,'Town Data'!L38,"*")</f>
        <v>*</v>
      </c>
      <c r="I42" s="8">
        <f t="shared" si="0"/>
        <v>0.27976999197896313</v>
      </c>
      <c r="J42" s="8">
        <f t="shared" si="1"/>
        <v>0.13401835251495459</v>
      </c>
      <c r="K42" s="8" t="str">
        <f t="shared" si="2"/>
        <v/>
      </c>
    </row>
    <row r="43" spans="2:11" x14ac:dyDescent="0.3">
      <c r="B43" s="24" t="str">
        <f>'Town Data'!A39</f>
        <v>FAIRLEE</v>
      </c>
      <c r="C43" s="40">
        <f>IF('Town Data'!C39&gt;9,'Town Data'!B39,"*")</f>
        <v>1920630.46</v>
      </c>
      <c r="D43" s="41">
        <f>IF('Town Data'!E39&gt;9,'Town Data'!D39,"*")</f>
        <v>600868.24</v>
      </c>
      <c r="E43" s="42" t="str">
        <f>IF('Town Data'!G39&gt;9,'Town Data'!F39,"*")</f>
        <v>*</v>
      </c>
      <c r="F43" s="41">
        <f>IF('Town Data'!I39&gt;9,'Town Data'!H39,"*")</f>
        <v>1977156.62</v>
      </c>
      <c r="G43" s="41">
        <f>IF('Town Data'!K39&gt;9,'Town Data'!J39,"*")</f>
        <v>607669.15</v>
      </c>
      <c r="H43" s="42" t="str">
        <f>IF('Town Data'!M39&gt;9,'Town Data'!L39,"*")</f>
        <v>*</v>
      </c>
      <c r="I43" s="19">
        <f t="shared" si="0"/>
        <v>-2.8589621797387072E-2</v>
      </c>
      <c r="J43" s="19">
        <f t="shared" si="1"/>
        <v>-1.1191797378557118E-2</v>
      </c>
      <c r="K43" s="19" t="str">
        <f t="shared" si="2"/>
        <v/>
      </c>
    </row>
    <row r="44" spans="2:11" x14ac:dyDescent="0.3">
      <c r="B44" t="str">
        <f>'Town Data'!A40</f>
        <v>FERRISBURGH</v>
      </c>
      <c r="C44" s="37">
        <f>IF('Town Data'!C40&gt;9,'Town Data'!B40,"*")</f>
        <v>3227715.94</v>
      </c>
      <c r="D44" s="38">
        <f>IF('Town Data'!E40&gt;9,'Town Data'!D40,"*")</f>
        <v>816134.8</v>
      </c>
      <c r="E44" s="39" t="str">
        <f>IF('Town Data'!G40&gt;9,'Town Data'!F40,"*")</f>
        <v>*</v>
      </c>
      <c r="F44" s="38">
        <f>IF('Town Data'!I40&gt;9,'Town Data'!H40,"*")</f>
        <v>2451255.23</v>
      </c>
      <c r="G44" s="38">
        <f>IF('Town Data'!K40&gt;9,'Town Data'!J40,"*")</f>
        <v>839423.31</v>
      </c>
      <c r="H44" s="39" t="str">
        <f>IF('Town Data'!M40&gt;9,'Town Data'!L40,"*")</f>
        <v>*</v>
      </c>
      <c r="I44" s="8">
        <f t="shared" si="0"/>
        <v>0.31676045011436854</v>
      </c>
      <c r="J44" s="8">
        <f t="shared" si="1"/>
        <v>-2.7743463545228459E-2</v>
      </c>
      <c r="K44" s="8" t="str">
        <f t="shared" si="2"/>
        <v/>
      </c>
    </row>
    <row r="45" spans="2:11" x14ac:dyDescent="0.3">
      <c r="B45" s="24" t="str">
        <f>'Town Data'!A41</f>
        <v>GEORGIA</v>
      </c>
      <c r="C45" s="40">
        <f>IF('Town Data'!C41&gt;9,'Town Data'!B41,"*")</f>
        <v>1654180.23</v>
      </c>
      <c r="D45" s="41">
        <f>IF('Town Data'!E41&gt;9,'Town Data'!D41,"*")</f>
        <v>744366.16</v>
      </c>
      <c r="E45" s="42" t="str">
        <f>IF('Town Data'!G41&gt;9,'Town Data'!F41,"*")</f>
        <v>*</v>
      </c>
      <c r="F45" s="41">
        <f>IF('Town Data'!I41&gt;9,'Town Data'!H41,"*")</f>
        <v>1250798.98</v>
      </c>
      <c r="G45" s="41">
        <f>IF('Town Data'!K41&gt;9,'Town Data'!J41,"*")</f>
        <v>658571.81000000006</v>
      </c>
      <c r="H45" s="42" t="str">
        <f>IF('Town Data'!M41&gt;9,'Town Data'!L41,"*")</f>
        <v>*</v>
      </c>
      <c r="I45" s="19">
        <f t="shared" si="0"/>
        <v>0.32249886388618576</v>
      </c>
      <c r="J45" s="19">
        <f t="shared" si="1"/>
        <v>0.13027334103474603</v>
      </c>
      <c r="K45" s="19" t="str">
        <f t="shared" si="2"/>
        <v/>
      </c>
    </row>
    <row r="46" spans="2:11" x14ac:dyDescent="0.3">
      <c r="B46" t="str">
        <f>'Town Data'!A42</f>
        <v>GRAND ISLE</v>
      </c>
      <c r="C46" s="37">
        <f>IF('Town Data'!C42&gt;9,'Town Data'!B42,"*")</f>
        <v>484135.99</v>
      </c>
      <c r="D46" s="38">
        <f>IF('Town Data'!E42&gt;9,'Town Data'!D42,"*")</f>
        <v>300271.05</v>
      </c>
      <c r="E46" s="39" t="str">
        <f>IF('Town Data'!G42&gt;9,'Town Data'!F42,"*")</f>
        <v>*</v>
      </c>
      <c r="F46" s="38">
        <f>IF('Town Data'!I42&gt;9,'Town Data'!H42,"*")</f>
        <v>445972.88</v>
      </c>
      <c r="G46" s="38">
        <f>IF('Town Data'!K42&gt;9,'Town Data'!J42,"*")</f>
        <v>310208.08</v>
      </c>
      <c r="H46" s="39" t="str">
        <f>IF('Town Data'!M42&gt;9,'Town Data'!L42,"*")</f>
        <v>*</v>
      </c>
      <c r="I46" s="8">
        <f t="shared" si="0"/>
        <v>8.5572714645787404E-2</v>
      </c>
      <c r="J46" s="8">
        <f t="shared" si="1"/>
        <v>-3.2033433816424213E-2</v>
      </c>
      <c r="K46" s="8" t="str">
        <f t="shared" si="2"/>
        <v/>
      </c>
    </row>
    <row r="47" spans="2:11" x14ac:dyDescent="0.3">
      <c r="B47" s="24" t="str">
        <f>'Town Data'!A43</f>
        <v>GROTON</v>
      </c>
      <c r="C47" s="40" t="str">
        <f>IF('Town Data'!C43&gt;9,'Town Data'!B43,"*")</f>
        <v>*</v>
      </c>
      <c r="D47" s="41" t="str">
        <f>IF('Town Data'!E43&gt;9,'Town Data'!D43,"*")</f>
        <v>*</v>
      </c>
      <c r="E47" s="42" t="str">
        <f>IF('Town Data'!G43&gt;9,'Town Data'!F43,"*")</f>
        <v>*</v>
      </c>
      <c r="F47" s="41">
        <f>IF('Town Data'!I43&gt;9,'Town Data'!H43,"*")</f>
        <v>1097325.6200000001</v>
      </c>
      <c r="G47" s="41" t="str">
        <f>IF('Town Data'!K43&gt;9,'Town Data'!J43,"*")</f>
        <v>*</v>
      </c>
      <c r="H47" s="42" t="str">
        <f>IF('Town Data'!M43&gt;9,'Town Data'!L43,"*")</f>
        <v>*</v>
      </c>
      <c r="I47" s="19" t="str">
        <f t="shared" si="0"/>
        <v/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GUILFORD</v>
      </c>
      <c r="C48" s="37">
        <f>IF('Town Data'!C44&gt;9,'Town Data'!B44,"*")</f>
        <v>263178.93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 t="str">
        <f>IF('Town Data'!I44&gt;9,'Town Data'!H44,"*")</f>
        <v>*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HARDWICK</v>
      </c>
      <c r="C49" s="40">
        <f>IF('Town Data'!C45&gt;9,'Town Data'!B45,"*")</f>
        <v>10567363.119999999</v>
      </c>
      <c r="D49" s="41">
        <f>IF('Town Data'!E45&gt;9,'Town Data'!D45,"*")</f>
        <v>1623381.91</v>
      </c>
      <c r="E49" s="42" t="str">
        <f>IF('Town Data'!G45&gt;9,'Town Data'!F45,"*")</f>
        <v>*</v>
      </c>
      <c r="F49" s="41">
        <f>IF('Town Data'!I45&gt;9,'Town Data'!H45,"*")</f>
        <v>8791436.4800000004</v>
      </c>
      <c r="G49" s="41">
        <f>IF('Town Data'!K45&gt;9,'Town Data'!J45,"*")</f>
        <v>1596749.72</v>
      </c>
      <c r="H49" s="42" t="str">
        <f>IF('Town Data'!M45&gt;9,'Town Data'!L45,"*")</f>
        <v>*</v>
      </c>
      <c r="I49" s="19">
        <f t="shared" si="0"/>
        <v>0.20200642341443598</v>
      </c>
      <c r="J49" s="19">
        <f t="shared" si="1"/>
        <v>1.6679000889381679E-2</v>
      </c>
      <c r="K49" s="19" t="str">
        <f t="shared" si="2"/>
        <v/>
      </c>
    </row>
    <row r="50" spans="2:11" x14ac:dyDescent="0.3">
      <c r="B50" t="str">
        <f>'Town Data'!A46</f>
        <v>HARTFORD</v>
      </c>
      <c r="C50" s="37">
        <f>IF('Town Data'!C46&gt;9,'Town Data'!B46,"*")</f>
        <v>45452968.399999999</v>
      </c>
      <c r="D50" s="38">
        <f>IF('Town Data'!E46&gt;9,'Town Data'!D46,"*")</f>
        <v>10326773.92</v>
      </c>
      <c r="E50" s="39">
        <f>IF('Town Data'!G46&gt;9,'Town Data'!F46,"*")</f>
        <v>145770.3333333334</v>
      </c>
      <c r="F50" s="38">
        <f>IF('Town Data'!I46&gt;9,'Town Data'!H46,"*")</f>
        <v>41714225.93</v>
      </c>
      <c r="G50" s="38">
        <f>IF('Town Data'!K46&gt;9,'Town Data'!J46,"*")</f>
        <v>8708586.0500000007</v>
      </c>
      <c r="H50" s="39">
        <f>IF('Town Data'!M46&gt;9,'Town Data'!L46,"*")</f>
        <v>190973.6666666666</v>
      </c>
      <c r="I50" s="8">
        <f t="shared" si="0"/>
        <v>8.9627516432258025E-2</v>
      </c>
      <c r="J50" s="8">
        <f t="shared" si="1"/>
        <v>0.18581522427512775</v>
      </c>
      <c r="K50" s="8">
        <f t="shared" si="2"/>
        <v>-0.23669930060165301</v>
      </c>
    </row>
    <row r="51" spans="2:11" x14ac:dyDescent="0.3">
      <c r="B51" s="24" t="str">
        <f>'Town Data'!A47</f>
        <v>HARTLAND</v>
      </c>
      <c r="C51" s="40">
        <f>IF('Town Data'!C47&gt;9,'Town Data'!B47,"*")</f>
        <v>767326.86</v>
      </c>
      <c r="D51" s="41">
        <f>IF('Town Data'!E47&gt;9,'Town Data'!D47,"*")</f>
        <v>364060.2</v>
      </c>
      <c r="E51" s="42" t="str">
        <f>IF('Town Data'!G47&gt;9,'Town Data'!F47,"*")</f>
        <v>*</v>
      </c>
      <c r="F51" s="41">
        <f>IF('Town Data'!I47&gt;9,'Town Data'!H47,"*")</f>
        <v>751145.68</v>
      </c>
      <c r="G51" s="41">
        <f>IF('Town Data'!K47&gt;9,'Town Data'!J47,"*")</f>
        <v>378966.59</v>
      </c>
      <c r="H51" s="42" t="str">
        <f>IF('Town Data'!M47&gt;9,'Town Data'!L47,"*")</f>
        <v>*</v>
      </c>
      <c r="I51" s="19">
        <f t="shared" si="0"/>
        <v>2.1541999682405062E-2</v>
      </c>
      <c r="J51" s="19">
        <f t="shared" si="1"/>
        <v>-3.933431176611113E-2</v>
      </c>
      <c r="K51" s="19" t="str">
        <f t="shared" si="2"/>
        <v/>
      </c>
    </row>
    <row r="52" spans="2:11" x14ac:dyDescent="0.3">
      <c r="B52" t="str">
        <f>'Town Data'!A48</f>
        <v>HIGHGATE</v>
      </c>
      <c r="C52" s="37">
        <f>IF('Town Data'!C48&gt;9,'Town Data'!B48,"*")</f>
        <v>2592415.08</v>
      </c>
      <c r="D52" s="38">
        <f>IF('Town Data'!E48&gt;9,'Town Data'!D48,"*")</f>
        <v>764121.69</v>
      </c>
      <c r="E52" s="39" t="str">
        <f>IF('Town Data'!G48&gt;9,'Town Data'!F48,"*")</f>
        <v>*</v>
      </c>
      <c r="F52" s="38">
        <f>IF('Town Data'!I48&gt;9,'Town Data'!H48,"*")</f>
        <v>2158694.29</v>
      </c>
      <c r="G52" s="38">
        <f>IF('Town Data'!K48&gt;9,'Town Data'!J48,"*")</f>
        <v>755310.8</v>
      </c>
      <c r="H52" s="39" t="str">
        <f>IF('Town Data'!M48&gt;9,'Town Data'!L48,"*")</f>
        <v>*</v>
      </c>
      <c r="I52" s="8">
        <f t="shared" si="0"/>
        <v>0.20091811610804791</v>
      </c>
      <c r="J52" s="8">
        <f t="shared" si="1"/>
        <v>1.1665250913928275E-2</v>
      </c>
      <c r="K52" s="8" t="str">
        <f t="shared" si="2"/>
        <v/>
      </c>
    </row>
    <row r="53" spans="2:11" x14ac:dyDescent="0.3">
      <c r="B53" s="24" t="str">
        <f>'Town Data'!A49</f>
        <v>HINESBURG</v>
      </c>
      <c r="C53" s="40">
        <f>IF('Town Data'!C49&gt;9,'Town Data'!B49,"*")</f>
        <v>8036385.8300000001</v>
      </c>
      <c r="D53" s="41">
        <f>IF('Town Data'!E49&gt;9,'Town Data'!D49,"*")</f>
        <v>1979716.06</v>
      </c>
      <c r="E53" s="42" t="str">
        <f>IF('Town Data'!G49&gt;9,'Town Data'!F49,"*")</f>
        <v>*</v>
      </c>
      <c r="F53" s="41">
        <f>IF('Town Data'!I49&gt;9,'Town Data'!H49,"*")</f>
        <v>7019859.0800000001</v>
      </c>
      <c r="G53" s="41">
        <f>IF('Town Data'!K49&gt;9,'Town Data'!J49,"*")</f>
        <v>1937444.24</v>
      </c>
      <c r="H53" s="42" t="str">
        <f>IF('Town Data'!M49&gt;9,'Town Data'!L49,"*")</f>
        <v>*</v>
      </c>
      <c r="I53" s="19">
        <f t="shared" si="0"/>
        <v>0.14480728721409034</v>
      </c>
      <c r="J53" s="19">
        <f t="shared" si="1"/>
        <v>2.1818341466178177E-2</v>
      </c>
      <c r="K53" s="19" t="str">
        <f t="shared" si="2"/>
        <v/>
      </c>
    </row>
    <row r="54" spans="2:11" x14ac:dyDescent="0.3">
      <c r="B54" t="str">
        <f>'Town Data'!A50</f>
        <v>HUNTINGTON</v>
      </c>
      <c r="C54" s="37" t="str">
        <f>IF('Town Data'!C50&gt;9,'Town Data'!B50,"*")</f>
        <v>*</v>
      </c>
      <c r="D54" s="38" t="str">
        <f>IF('Town Data'!E50&gt;9,'Town Data'!D50,"*")</f>
        <v>*</v>
      </c>
      <c r="E54" s="39" t="str">
        <f>IF('Town Data'!G50&gt;9,'Town Data'!F50,"*")</f>
        <v>*</v>
      </c>
      <c r="F54" s="38">
        <f>IF('Town Data'!I50&gt;9,'Town Data'!H50,"*")</f>
        <v>236890.54</v>
      </c>
      <c r="G54" s="38">
        <f>IF('Town Data'!K50&gt;9,'Town Data'!J50,"*")</f>
        <v>104438</v>
      </c>
      <c r="H54" s="39" t="str">
        <f>IF('Town Data'!M50&gt;9,'Town Data'!L50,"*")</f>
        <v>*</v>
      </c>
      <c r="I54" s="8" t="str">
        <f t="shared" si="0"/>
        <v/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HYDE PARK</v>
      </c>
      <c r="C55" s="40">
        <f>IF('Town Data'!C51&gt;9,'Town Data'!B51,"*")</f>
        <v>3297000.66</v>
      </c>
      <c r="D55" s="41">
        <f>IF('Town Data'!E51&gt;9,'Town Data'!D51,"*")</f>
        <v>513437.87</v>
      </c>
      <c r="E55" s="42" t="str">
        <f>IF('Town Data'!G51&gt;9,'Town Data'!F51,"*")</f>
        <v>*</v>
      </c>
      <c r="F55" s="41">
        <f>IF('Town Data'!I51&gt;9,'Town Data'!H51,"*")</f>
        <v>3819592.12</v>
      </c>
      <c r="G55" s="41">
        <f>IF('Town Data'!K51&gt;9,'Town Data'!J51,"*")</f>
        <v>571302.94999999995</v>
      </c>
      <c r="H55" s="42" t="str">
        <f>IF('Town Data'!M51&gt;9,'Town Data'!L51,"*")</f>
        <v>*</v>
      </c>
      <c r="I55" s="19">
        <f t="shared" si="0"/>
        <v>-0.13681865591449591</v>
      </c>
      <c r="J55" s="19">
        <f t="shared" si="1"/>
        <v>-0.10128615649542849</v>
      </c>
      <c r="K55" s="19" t="str">
        <f t="shared" si="2"/>
        <v/>
      </c>
    </row>
    <row r="56" spans="2:11" x14ac:dyDescent="0.3">
      <c r="B56" t="str">
        <f>'Town Data'!A52</f>
        <v>IRASBURG</v>
      </c>
      <c r="C56" s="37">
        <f>IF('Town Data'!C52&gt;9,'Town Data'!B52,"*")</f>
        <v>3249380.2</v>
      </c>
      <c r="D56" s="38" t="str">
        <f>IF('Town Data'!E52&gt;9,'Town Data'!D52,"*")</f>
        <v>*</v>
      </c>
      <c r="E56" s="39" t="str">
        <f>IF('Town Data'!G52&gt;9,'Town Data'!F52,"*")</f>
        <v>*</v>
      </c>
      <c r="F56" s="38">
        <f>IF('Town Data'!I52&gt;9,'Town Data'!H52,"*")</f>
        <v>2391162.2799999998</v>
      </c>
      <c r="G56" s="38" t="str">
        <f>IF('Town Data'!K52&gt;9,'Town Data'!J52,"*")</f>
        <v>*</v>
      </c>
      <c r="H56" s="39" t="str">
        <f>IF('Town Data'!M52&gt;9,'Town Data'!L52,"*")</f>
        <v>*</v>
      </c>
      <c r="I56" s="8">
        <f t="shared" si="0"/>
        <v>0.35891245323592191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JAMAICA</v>
      </c>
      <c r="C57" s="40">
        <f>IF('Town Data'!C53&gt;9,'Town Data'!B53,"*")</f>
        <v>1943138.55</v>
      </c>
      <c r="D57" s="41">
        <f>IF('Town Data'!E53&gt;9,'Town Data'!D53,"*")</f>
        <v>298274.65999999997</v>
      </c>
      <c r="E57" s="42" t="str">
        <f>IF('Town Data'!G53&gt;9,'Town Data'!F53,"*")</f>
        <v>*</v>
      </c>
      <c r="F57" s="41">
        <f>IF('Town Data'!I53&gt;9,'Town Data'!H53,"*")</f>
        <v>1156996.6200000001</v>
      </c>
      <c r="G57" s="41">
        <f>IF('Town Data'!K53&gt;9,'Town Data'!J53,"*")</f>
        <v>334762.34000000003</v>
      </c>
      <c r="H57" s="42" t="str">
        <f>IF('Town Data'!M53&gt;9,'Town Data'!L53,"*")</f>
        <v>*</v>
      </c>
      <c r="I57" s="19">
        <f t="shared" si="0"/>
        <v>0.67946778444348421</v>
      </c>
      <c r="J57" s="19">
        <f t="shared" si="1"/>
        <v>-0.10899577294148455</v>
      </c>
      <c r="K57" s="19" t="str">
        <f t="shared" si="2"/>
        <v/>
      </c>
    </row>
    <row r="58" spans="2:11" x14ac:dyDescent="0.3">
      <c r="B58" t="str">
        <f>'Town Data'!A54</f>
        <v>JERICHO</v>
      </c>
      <c r="C58" s="37">
        <f>IF('Town Data'!C54&gt;9,'Town Data'!B54,"*")</f>
        <v>5257389.82</v>
      </c>
      <c r="D58" s="38">
        <f>IF('Town Data'!E54&gt;9,'Town Data'!D54,"*")</f>
        <v>1471145.17</v>
      </c>
      <c r="E58" s="39" t="str">
        <f>IF('Town Data'!G54&gt;9,'Town Data'!F54,"*")</f>
        <v>*</v>
      </c>
      <c r="F58" s="38">
        <f>IF('Town Data'!I54&gt;9,'Town Data'!H54,"*")</f>
        <v>3021071.95</v>
      </c>
      <c r="G58" s="38">
        <f>IF('Town Data'!K54&gt;9,'Town Data'!J54,"*")</f>
        <v>1115820.97</v>
      </c>
      <c r="H58" s="39" t="str">
        <f>IF('Town Data'!M54&gt;9,'Town Data'!L54,"*")</f>
        <v>*</v>
      </c>
      <c r="I58" s="8">
        <f t="shared" si="0"/>
        <v>0.74023985757770516</v>
      </c>
      <c r="J58" s="8">
        <f t="shared" si="1"/>
        <v>0.31844194503711465</v>
      </c>
      <c r="K58" s="8" t="str">
        <f t="shared" si="2"/>
        <v/>
      </c>
    </row>
    <row r="59" spans="2:11" x14ac:dyDescent="0.3">
      <c r="B59" s="24" t="str">
        <f>'Town Data'!A55</f>
        <v>JOHNSON</v>
      </c>
      <c r="C59" s="40">
        <f>IF('Town Data'!C55&gt;9,'Town Data'!B55,"*")</f>
        <v>10165416.82</v>
      </c>
      <c r="D59" s="41">
        <f>IF('Town Data'!E55&gt;9,'Town Data'!D55,"*")</f>
        <v>3161209.88</v>
      </c>
      <c r="E59" s="42" t="str">
        <f>IF('Town Data'!G55&gt;9,'Town Data'!F55,"*")</f>
        <v>*</v>
      </c>
      <c r="F59" s="41">
        <f>IF('Town Data'!I55&gt;9,'Town Data'!H55,"*")</f>
        <v>9838144.7599999998</v>
      </c>
      <c r="G59" s="41">
        <f>IF('Town Data'!K55&gt;9,'Town Data'!J55,"*")</f>
        <v>2945363.68</v>
      </c>
      <c r="H59" s="42" t="str">
        <f>IF('Town Data'!M55&gt;9,'Town Data'!L55,"*")</f>
        <v>*</v>
      </c>
      <c r="I59" s="19">
        <f t="shared" si="0"/>
        <v>3.3265627614123515E-2</v>
      </c>
      <c r="J59" s="19">
        <f t="shared" si="1"/>
        <v>7.3283378030926119E-2</v>
      </c>
      <c r="K59" s="19" t="str">
        <f t="shared" si="2"/>
        <v/>
      </c>
    </row>
    <row r="60" spans="2:11" x14ac:dyDescent="0.3">
      <c r="B60" t="str">
        <f>'Town Data'!A56</f>
        <v>KILLINGTON</v>
      </c>
      <c r="C60" s="37">
        <f>IF('Town Data'!C56&gt;9,'Town Data'!B56,"*")</f>
        <v>6301686.1900000004</v>
      </c>
      <c r="D60" s="38">
        <f>IF('Town Data'!E56&gt;9,'Town Data'!D56,"*")</f>
        <v>5411995.6399999997</v>
      </c>
      <c r="E60" s="39" t="str">
        <f>IF('Town Data'!G56&gt;9,'Town Data'!F56,"*")</f>
        <v>*</v>
      </c>
      <c r="F60" s="38">
        <f>IF('Town Data'!I56&gt;9,'Town Data'!H56,"*")</f>
        <v>6096293.1299999999</v>
      </c>
      <c r="G60" s="38">
        <f>IF('Town Data'!K56&gt;9,'Town Data'!J56,"*")</f>
        <v>5366373.7699999996</v>
      </c>
      <c r="H60" s="39" t="str">
        <f>IF('Town Data'!M56&gt;9,'Town Data'!L56,"*")</f>
        <v>*</v>
      </c>
      <c r="I60" s="8">
        <f t="shared" si="0"/>
        <v>3.3691467194918258E-2</v>
      </c>
      <c r="J60" s="8">
        <f t="shared" si="1"/>
        <v>8.5014335481145807E-3</v>
      </c>
      <c r="K60" s="8" t="str">
        <f t="shared" si="2"/>
        <v/>
      </c>
    </row>
    <row r="61" spans="2:11" x14ac:dyDescent="0.3">
      <c r="B61" s="24" t="str">
        <f>'Town Data'!A57</f>
        <v>LONDONDERRY</v>
      </c>
      <c r="C61" s="40">
        <f>IF('Town Data'!C57&gt;9,'Town Data'!B57,"*")</f>
        <v>7817309.6299999999</v>
      </c>
      <c r="D61" s="41">
        <f>IF('Town Data'!E57&gt;9,'Town Data'!D57,"*")</f>
        <v>3963395.06</v>
      </c>
      <c r="E61" s="42" t="str">
        <f>IF('Town Data'!G57&gt;9,'Town Data'!F57,"*")</f>
        <v>*</v>
      </c>
      <c r="F61" s="41">
        <f>IF('Town Data'!I57&gt;9,'Town Data'!H57,"*")</f>
        <v>6811594.1900000004</v>
      </c>
      <c r="G61" s="41">
        <f>IF('Town Data'!K57&gt;9,'Town Data'!J57,"*")</f>
        <v>3822798.12</v>
      </c>
      <c r="H61" s="42" t="str">
        <f>IF('Town Data'!M57&gt;9,'Town Data'!L57,"*")</f>
        <v>*</v>
      </c>
      <c r="I61" s="19">
        <f t="shared" si="0"/>
        <v>0.14764758615192833</v>
      </c>
      <c r="J61" s="19">
        <f t="shared" si="1"/>
        <v>3.6778541682446979E-2</v>
      </c>
      <c r="K61" s="19" t="str">
        <f t="shared" si="2"/>
        <v/>
      </c>
    </row>
    <row r="62" spans="2:11" x14ac:dyDescent="0.3">
      <c r="B62" t="str">
        <f>'Town Data'!A58</f>
        <v>LUDLOW</v>
      </c>
      <c r="C62" s="37">
        <f>IF('Town Data'!C58&gt;9,'Town Data'!B58,"*")</f>
        <v>7325699.0300000003</v>
      </c>
      <c r="D62" s="38">
        <f>IF('Town Data'!E58&gt;9,'Town Data'!D58,"*")</f>
        <v>3574979.92</v>
      </c>
      <c r="E62" s="39" t="str">
        <f>IF('Town Data'!G58&gt;9,'Town Data'!F58,"*")</f>
        <v>*</v>
      </c>
      <c r="F62" s="38">
        <f>IF('Town Data'!I58&gt;9,'Town Data'!H58,"*")</f>
        <v>7004088.7699999996</v>
      </c>
      <c r="G62" s="38">
        <f>IF('Town Data'!K58&gt;9,'Town Data'!J58,"*")</f>
        <v>3384719.24</v>
      </c>
      <c r="H62" s="39" t="str">
        <f>IF('Town Data'!M58&gt;9,'Town Data'!L58,"*")</f>
        <v>*</v>
      </c>
      <c r="I62" s="8">
        <f t="shared" si="0"/>
        <v>4.5917501985058472E-2</v>
      </c>
      <c r="J62" s="8">
        <f t="shared" si="1"/>
        <v>5.6211657898100786E-2</v>
      </c>
      <c r="K62" s="8" t="str">
        <f t="shared" si="2"/>
        <v/>
      </c>
    </row>
    <row r="63" spans="2:11" x14ac:dyDescent="0.3">
      <c r="B63" s="24" t="str">
        <f>'Town Data'!A59</f>
        <v>LYNDON</v>
      </c>
      <c r="C63" s="40">
        <f>IF('Town Data'!C59&gt;9,'Town Data'!B59,"*")</f>
        <v>10588450.59</v>
      </c>
      <c r="D63" s="41">
        <f>IF('Town Data'!E59&gt;9,'Town Data'!D59,"*")</f>
        <v>4026195.14</v>
      </c>
      <c r="E63" s="42">
        <f>IF('Town Data'!G59&gt;9,'Town Data'!F59,"*")</f>
        <v>55272.333333333343</v>
      </c>
      <c r="F63" s="41">
        <f>IF('Town Data'!I59&gt;9,'Town Data'!H59,"*")</f>
        <v>9626803.6199999992</v>
      </c>
      <c r="G63" s="41">
        <f>IF('Town Data'!K59&gt;9,'Town Data'!J59,"*")</f>
        <v>3909715.52</v>
      </c>
      <c r="H63" s="42">
        <f>IF('Town Data'!M59&gt;9,'Town Data'!L59,"*")</f>
        <v>58953.999999999993</v>
      </c>
      <c r="I63" s="19">
        <f t="shared" si="0"/>
        <v>9.9892654712738463E-2</v>
      </c>
      <c r="J63" s="19">
        <f t="shared" si="1"/>
        <v>2.9792351746349081E-2</v>
      </c>
      <c r="K63" s="19">
        <f t="shared" si="2"/>
        <v>-6.2449819633386201E-2</v>
      </c>
    </row>
    <row r="64" spans="2:11" x14ac:dyDescent="0.3">
      <c r="B64" t="str">
        <f>'Town Data'!A60</f>
        <v>MANCHESTER</v>
      </c>
      <c r="C64" s="37">
        <f>IF('Town Data'!C60&gt;9,'Town Data'!B60,"*")</f>
        <v>27784846.059999999</v>
      </c>
      <c r="D64" s="38">
        <f>IF('Town Data'!E60&gt;9,'Town Data'!D60,"*")</f>
        <v>13692292.890000001</v>
      </c>
      <c r="E64" s="39">
        <f>IF('Town Data'!G60&gt;9,'Town Data'!F60,"*")</f>
        <v>215446.16666666698</v>
      </c>
      <c r="F64" s="38">
        <f>IF('Town Data'!I60&gt;9,'Town Data'!H60,"*")</f>
        <v>29855636.329999998</v>
      </c>
      <c r="G64" s="38">
        <f>IF('Town Data'!K60&gt;9,'Town Data'!J60,"*")</f>
        <v>14467949.9</v>
      </c>
      <c r="H64" s="39">
        <f>IF('Town Data'!M60&gt;9,'Town Data'!L60,"*")</f>
        <v>222009.33333333337</v>
      </c>
      <c r="I64" s="8">
        <f t="shared" si="0"/>
        <v>-6.9360111675770789E-2</v>
      </c>
      <c r="J64" s="8">
        <f t="shared" si="1"/>
        <v>-5.3612088468733207E-2</v>
      </c>
      <c r="K64" s="8">
        <f t="shared" si="2"/>
        <v>-2.9562570942962132E-2</v>
      </c>
    </row>
    <row r="65" spans="2:11" x14ac:dyDescent="0.3">
      <c r="B65" s="24" t="str">
        <f>'Town Data'!A61</f>
        <v>MENDON</v>
      </c>
      <c r="C65" s="40">
        <f>IF('Town Data'!C61&gt;9,'Town Data'!B61,"*")</f>
        <v>3419186.94</v>
      </c>
      <c r="D65" s="41">
        <f>IF('Town Data'!E61&gt;9,'Town Data'!D61,"*")</f>
        <v>800184.34</v>
      </c>
      <c r="E65" s="42" t="str">
        <f>IF('Town Data'!G61&gt;9,'Town Data'!F61,"*")</f>
        <v>*</v>
      </c>
      <c r="F65" s="41">
        <f>IF('Town Data'!I61&gt;9,'Town Data'!H61,"*")</f>
        <v>3031024.59</v>
      </c>
      <c r="G65" s="41" t="str">
        <f>IF('Town Data'!K61&gt;9,'Town Data'!J61,"*")</f>
        <v>*</v>
      </c>
      <c r="H65" s="42" t="str">
        <f>IF('Town Data'!M61&gt;9,'Town Data'!L61,"*")</f>
        <v>*</v>
      </c>
      <c r="I65" s="19">
        <f t="shared" si="0"/>
        <v>0.12806308179769671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MIDDLEBURY</v>
      </c>
      <c r="C66" s="37">
        <f>IF('Town Data'!C62&gt;9,'Town Data'!B62,"*")</f>
        <v>47781965.009999998</v>
      </c>
      <c r="D66" s="38">
        <f>IF('Town Data'!E62&gt;9,'Town Data'!D62,"*")</f>
        <v>13855301.369999999</v>
      </c>
      <c r="E66" s="39">
        <f>IF('Town Data'!G62&gt;9,'Town Data'!F62,"*")</f>
        <v>61752.999999999971</v>
      </c>
      <c r="F66" s="38">
        <f>IF('Town Data'!I62&gt;9,'Town Data'!H62,"*")</f>
        <v>43295280.82</v>
      </c>
      <c r="G66" s="38">
        <f>IF('Town Data'!K62&gt;9,'Town Data'!J62,"*")</f>
        <v>13027027.17</v>
      </c>
      <c r="H66" s="39">
        <f>IF('Town Data'!M62&gt;9,'Town Data'!L62,"*")</f>
        <v>85125.166666666628</v>
      </c>
      <c r="I66" s="8">
        <f t="shared" si="0"/>
        <v>0.10362986692830042</v>
      </c>
      <c r="J66" s="8">
        <f t="shared" si="1"/>
        <v>6.3581213825011099E-2</v>
      </c>
      <c r="K66" s="8">
        <f t="shared" si="2"/>
        <v>-0.27456236013243246</v>
      </c>
    </row>
    <row r="67" spans="2:11" x14ac:dyDescent="0.3">
      <c r="B67" s="24" t="str">
        <f>'Town Data'!A63</f>
        <v>MILTON</v>
      </c>
      <c r="C67" s="40">
        <f>IF('Town Data'!C63&gt;9,'Town Data'!B63,"*")</f>
        <v>19026586.93</v>
      </c>
      <c r="D67" s="41">
        <f>IF('Town Data'!E63&gt;9,'Town Data'!D63,"*")</f>
        <v>5626657.2599999998</v>
      </c>
      <c r="E67" s="42">
        <f>IF('Town Data'!G63&gt;9,'Town Data'!F63,"*")</f>
        <v>95599.833333333343</v>
      </c>
      <c r="F67" s="41">
        <f>IF('Town Data'!I63&gt;9,'Town Data'!H63,"*")</f>
        <v>17523432.149999999</v>
      </c>
      <c r="G67" s="41">
        <f>IF('Town Data'!K63&gt;9,'Town Data'!J63,"*")</f>
        <v>4870993.5</v>
      </c>
      <c r="H67" s="42">
        <f>IF('Town Data'!M63&gt;9,'Town Data'!L63,"*")</f>
        <v>54724.000000000007</v>
      </c>
      <c r="I67" s="19">
        <f t="shared" si="0"/>
        <v>8.5779701552358353E-2</v>
      </c>
      <c r="J67" s="19">
        <f t="shared" si="1"/>
        <v>0.15513544824069253</v>
      </c>
      <c r="K67" s="19">
        <f t="shared" si="2"/>
        <v>0.74694527690470969</v>
      </c>
    </row>
    <row r="68" spans="2:11" x14ac:dyDescent="0.3">
      <c r="B68" t="str">
        <f>'Town Data'!A64</f>
        <v>MONTPELIER</v>
      </c>
      <c r="C68" s="37">
        <f>IF('Town Data'!C64&gt;9,'Town Data'!B64,"*")</f>
        <v>23321550.600000001</v>
      </c>
      <c r="D68" s="38">
        <f>IF('Town Data'!E64&gt;9,'Town Data'!D64,"*")</f>
        <v>6448793.0899999999</v>
      </c>
      <c r="E68" s="39">
        <f>IF('Town Data'!G64&gt;9,'Town Data'!F64,"*")</f>
        <v>2054948.500000003</v>
      </c>
      <c r="F68" s="38">
        <f>IF('Town Data'!I64&gt;9,'Town Data'!H64,"*")</f>
        <v>17480063.34</v>
      </c>
      <c r="G68" s="38">
        <f>IF('Town Data'!K64&gt;9,'Town Data'!J64,"*")</f>
        <v>6818253.5099999998</v>
      </c>
      <c r="H68" s="39">
        <f>IF('Town Data'!M64&gt;9,'Town Data'!L64,"*")</f>
        <v>1892059.1666666667</v>
      </c>
      <c r="I68" s="8">
        <f t="shared" si="0"/>
        <v>0.33417998243935437</v>
      </c>
      <c r="J68" s="8">
        <f t="shared" si="1"/>
        <v>-5.4186958501635407E-2</v>
      </c>
      <c r="K68" s="8">
        <f t="shared" si="2"/>
        <v>8.6091035736639454E-2</v>
      </c>
    </row>
    <row r="69" spans="2:11" x14ac:dyDescent="0.3">
      <c r="B69" s="24" t="str">
        <f>'Town Data'!A65</f>
        <v>MORETOWN</v>
      </c>
      <c r="C69" s="40">
        <f>IF('Town Data'!C65&gt;9,'Town Data'!B65,"*")</f>
        <v>521499.86</v>
      </c>
      <c r="D69" s="41" t="str">
        <f>IF('Town Data'!E65&gt;9,'Town Data'!D65,"*")</f>
        <v>*</v>
      </c>
      <c r="E69" s="42" t="str">
        <f>IF('Town Data'!G65&gt;9,'Town Data'!F65,"*")</f>
        <v>*</v>
      </c>
      <c r="F69" s="41">
        <f>IF('Town Data'!I65&gt;9,'Town Data'!H65,"*")</f>
        <v>486977.35</v>
      </c>
      <c r="G69" s="41">
        <f>IF('Town Data'!K65&gt;9,'Town Data'!J65,"*")</f>
        <v>229165.63</v>
      </c>
      <c r="H69" s="42" t="str">
        <f>IF('Town Data'!M65&gt;9,'Town Data'!L65,"*")</f>
        <v>*</v>
      </c>
      <c r="I69" s="19">
        <f t="shared" si="0"/>
        <v>7.0891407988482438E-2</v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MORRISTOWN</v>
      </c>
      <c r="C70" s="37">
        <f>IF('Town Data'!C66&gt;9,'Town Data'!B66,"*")</f>
        <v>30871771.559999999</v>
      </c>
      <c r="D70" s="38">
        <f>IF('Town Data'!E66&gt;9,'Town Data'!D66,"*")</f>
        <v>9840329.4900000002</v>
      </c>
      <c r="E70" s="39">
        <f>IF('Town Data'!G66&gt;9,'Town Data'!F66,"*")</f>
        <v>218188.8333333332</v>
      </c>
      <c r="F70" s="38">
        <f>IF('Town Data'!I66&gt;9,'Town Data'!H66,"*")</f>
        <v>26108728.75</v>
      </c>
      <c r="G70" s="38">
        <f>IF('Town Data'!K66&gt;9,'Town Data'!J66,"*")</f>
        <v>9166886.5</v>
      </c>
      <c r="H70" s="39">
        <f>IF('Town Data'!M66&gt;9,'Town Data'!L66,"*")</f>
        <v>159664.50000000006</v>
      </c>
      <c r="I70" s="8">
        <f t="shared" ref="I70:I133" si="3">IFERROR((C70-F70)/F70,"")</f>
        <v>0.18243105038195315</v>
      </c>
      <c r="J70" s="8">
        <f t="shared" ref="J70:J133" si="4">IFERROR((D70-G70)/G70,"")</f>
        <v>7.3464746181814325E-2</v>
      </c>
      <c r="K70" s="8">
        <f t="shared" ref="K70:K133" si="5">IFERROR((E70-H70)/H70,"")</f>
        <v>0.36654568381407965</v>
      </c>
    </row>
    <row r="71" spans="2:11" x14ac:dyDescent="0.3">
      <c r="B71" s="24" t="str">
        <f>'Town Data'!A67</f>
        <v>NEW HAVEN</v>
      </c>
      <c r="C71" s="40">
        <f>IF('Town Data'!C67&gt;9,'Town Data'!B67,"*")</f>
        <v>14654821.48</v>
      </c>
      <c r="D71" s="41">
        <f>IF('Town Data'!E67&gt;9,'Town Data'!D67,"*")</f>
        <v>1305313.73</v>
      </c>
      <c r="E71" s="42" t="str">
        <f>IF('Town Data'!G67&gt;9,'Town Data'!F67,"*")</f>
        <v>*</v>
      </c>
      <c r="F71" s="41">
        <f>IF('Town Data'!I67&gt;9,'Town Data'!H67,"*")</f>
        <v>12925011.23</v>
      </c>
      <c r="G71" s="41">
        <f>IF('Town Data'!K67&gt;9,'Town Data'!J67,"*")</f>
        <v>1065926.73</v>
      </c>
      <c r="H71" s="42" t="str">
        <f>IF('Town Data'!M67&gt;9,'Town Data'!L67,"*")</f>
        <v>*</v>
      </c>
      <c r="I71" s="19">
        <f t="shared" si="3"/>
        <v>0.13383433245960902</v>
      </c>
      <c r="J71" s="19">
        <f t="shared" si="4"/>
        <v>0.2245811023052213</v>
      </c>
      <c r="K71" s="19" t="str">
        <f t="shared" si="5"/>
        <v/>
      </c>
    </row>
    <row r="72" spans="2:11" x14ac:dyDescent="0.3">
      <c r="B72" t="str">
        <f>'Town Data'!A68</f>
        <v>NEWBURY</v>
      </c>
      <c r="C72" s="37">
        <f>IF('Town Data'!C68&gt;9,'Town Data'!B68,"*")</f>
        <v>4180104.06</v>
      </c>
      <c r="D72" s="38">
        <f>IF('Town Data'!E68&gt;9,'Town Data'!D68,"*")</f>
        <v>324649.81</v>
      </c>
      <c r="E72" s="39" t="str">
        <f>IF('Town Data'!G68&gt;9,'Town Data'!F68,"*")</f>
        <v>*</v>
      </c>
      <c r="F72" s="38">
        <f>IF('Town Data'!I68&gt;9,'Town Data'!H68,"*")</f>
        <v>3297913.96</v>
      </c>
      <c r="G72" s="38">
        <f>IF('Town Data'!K68&gt;9,'Town Data'!J68,"*")</f>
        <v>281685.73</v>
      </c>
      <c r="H72" s="39" t="str">
        <f>IF('Town Data'!M68&gt;9,'Town Data'!L68,"*")</f>
        <v>*</v>
      </c>
      <c r="I72" s="8">
        <f t="shared" si="3"/>
        <v>0.26749942863882359</v>
      </c>
      <c r="J72" s="8">
        <f t="shared" si="4"/>
        <v>0.15252487231071316</v>
      </c>
      <c r="K72" s="8" t="str">
        <f t="shared" si="5"/>
        <v/>
      </c>
    </row>
    <row r="73" spans="2:11" x14ac:dyDescent="0.3">
      <c r="B73" s="24" t="str">
        <f>'Town Data'!A69</f>
        <v>NEWFANE</v>
      </c>
      <c r="C73" s="40">
        <f>IF('Town Data'!C69&gt;9,'Town Data'!B69,"*")</f>
        <v>355900.83</v>
      </c>
      <c r="D73" s="41">
        <f>IF('Town Data'!E69&gt;9,'Town Data'!D69,"*")</f>
        <v>173754.79</v>
      </c>
      <c r="E73" s="42" t="str">
        <f>IF('Town Data'!G69&gt;9,'Town Data'!F69,"*")</f>
        <v>*</v>
      </c>
      <c r="F73" s="41">
        <f>IF('Town Data'!I69&gt;9,'Town Data'!H69,"*")</f>
        <v>283150.87</v>
      </c>
      <c r="G73" s="41">
        <f>IF('Town Data'!K69&gt;9,'Town Data'!J69,"*")</f>
        <v>136807.53</v>
      </c>
      <c r="H73" s="42" t="str">
        <f>IF('Town Data'!M69&gt;9,'Town Data'!L69,"*")</f>
        <v>*</v>
      </c>
      <c r="I73" s="19">
        <f t="shared" si="3"/>
        <v>0.25693002461903092</v>
      </c>
      <c r="J73" s="19">
        <f t="shared" si="4"/>
        <v>0.27006744438701591</v>
      </c>
      <c r="K73" s="19" t="str">
        <f t="shared" si="5"/>
        <v/>
      </c>
    </row>
    <row r="74" spans="2:11" x14ac:dyDescent="0.3">
      <c r="B74" t="str">
        <f>'Town Data'!A70</f>
        <v>NEWPORT</v>
      </c>
      <c r="C74" s="37">
        <f>IF('Town Data'!C70&gt;9,'Town Data'!B70,"*")</f>
        <v>22748819.75</v>
      </c>
      <c r="D74" s="38">
        <f>IF('Town Data'!E70&gt;9,'Town Data'!D70,"*")</f>
        <v>4958042.37</v>
      </c>
      <c r="E74" s="39">
        <f>IF('Town Data'!G70&gt;9,'Town Data'!F70,"*")</f>
        <v>72276.833333333401</v>
      </c>
      <c r="F74" s="38">
        <f>IF('Town Data'!I70&gt;9,'Town Data'!H70,"*")</f>
        <v>22877278.210000001</v>
      </c>
      <c r="G74" s="38">
        <f>IF('Town Data'!K70&gt;9,'Town Data'!J70,"*")</f>
        <v>5052905.2699999996</v>
      </c>
      <c r="H74" s="39">
        <f>IF('Town Data'!M70&gt;9,'Town Data'!L70,"*")</f>
        <v>49754.666666666664</v>
      </c>
      <c r="I74" s="8">
        <f t="shared" si="3"/>
        <v>-5.6151111518086879E-3</v>
      </c>
      <c r="J74" s="8">
        <f t="shared" si="4"/>
        <v>-1.8773932011592897E-2</v>
      </c>
      <c r="K74" s="8">
        <f t="shared" si="5"/>
        <v>0.45266440668882124</v>
      </c>
    </row>
    <row r="75" spans="2:11" x14ac:dyDescent="0.3">
      <c r="B75" s="24" t="str">
        <f>'Town Data'!A71</f>
        <v>NORTHFIELD</v>
      </c>
      <c r="C75" s="40">
        <f>IF('Town Data'!C71&gt;9,'Town Data'!B71,"*")</f>
        <v>5609116.4199999999</v>
      </c>
      <c r="D75" s="41">
        <f>IF('Town Data'!E71&gt;9,'Town Data'!D71,"*")</f>
        <v>1742509.1</v>
      </c>
      <c r="E75" s="42" t="str">
        <f>IF('Town Data'!G71&gt;9,'Town Data'!F71,"*")</f>
        <v>*</v>
      </c>
      <c r="F75" s="41">
        <f>IF('Town Data'!I71&gt;9,'Town Data'!H71,"*")</f>
        <v>5050700.24</v>
      </c>
      <c r="G75" s="41">
        <f>IF('Town Data'!K71&gt;9,'Town Data'!J71,"*")</f>
        <v>1487959.2</v>
      </c>
      <c r="H75" s="42" t="str">
        <f>IF('Town Data'!M71&gt;9,'Town Data'!L71,"*")</f>
        <v>*</v>
      </c>
      <c r="I75" s="19">
        <f t="shared" si="3"/>
        <v>0.11056213068784293</v>
      </c>
      <c r="J75" s="19">
        <f t="shared" si="4"/>
        <v>0.17107317189879948</v>
      </c>
      <c r="K75" s="19" t="str">
        <f t="shared" si="5"/>
        <v/>
      </c>
    </row>
    <row r="76" spans="2:11" x14ac:dyDescent="0.3">
      <c r="B76" t="str">
        <f>'Town Data'!A72</f>
        <v>NORWICH</v>
      </c>
      <c r="C76" s="37">
        <f>IF('Town Data'!C72&gt;9,'Town Data'!B72,"*")</f>
        <v>2339929.19</v>
      </c>
      <c r="D76" s="38">
        <f>IF('Town Data'!E72&gt;9,'Town Data'!D72,"*")</f>
        <v>458760.71</v>
      </c>
      <c r="E76" s="39" t="str">
        <f>IF('Town Data'!G72&gt;9,'Town Data'!F72,"*")</f>
        <v>*</v>
      </c>
      <c r="F76" s="38">
        <f>IF('Town Data'!I72&gt;9,'Town Data'!H72,"*")</f>
        <v>1879574.58</v>
      </c>
      <c r="G76" s="38">
        <f>IF('Town Data'!K72&gt;9,'Town Data'!J72,"*")</f>
        <v>538187.04</v>
      </c>
      <c r="H76" s="39" t="str">
        <f>IF('Town Data'!M72&gt;9,'Town Data'!L72,"*")</f>
        <v>*</v>
      </c>
      <c r="I76" s="8">
        <f t="shared" si="3"/>
        <v>0.24492489678169613</v>
      </c>
      <c r="J76" s="8">
        <f t="shared" si="4"/>
        <v>-0.14758127583302641</v>
      </c>
      <c r="K76" s="8" t="str">
        <f t="shared" si="5"/>
        <v/>
      </c>
    </row>
    <row r="77" spans="2:11" x14ac:dyDescent="0.3">
      <c r="B77" s="24" t="str">
        <f>'Town Data'!A73</f>
        <v>ORWELL</v>
      </c>
      <c r="C77" s="40" t="str">
        <f>IF('Town Data'!C73&gt;9,'Town Data'!B73,"*")</f>
        <v>*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1252335.3700000001</v>
      </c>
      <c r="G77" s="41" t="str">
        <f>IF('Town Data'!K73&gt;9,'Town Data'!J73,"*")</f>
        <v>*</v>
      </c>
      <c r="H77" s="4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PITTSFORD</v>
      </c>
      <c r="C78" s="37">
        <f>IF('Town Data'!C74&gt;9,'Town Data'!B74,"*")</f>
        <v>3582070.05</v>
      </c>
      <c r="D78" s="38">
        <f>IF('Town Data'!E74&gt;9,'Town Data'!D74,"*")</f>
        <v>1056032.3500000001</v>
      </c>
      <c r="E78" s="39" t="str">
        <f>IF('Town Data'!G74&gt;9,'Town Data'!F74,"*")</f>
        <v>*</v>
      </c>
      <c r="F78" s="38">
        <f>IF('Town Data'!I74&gt;9,'Town Data'!H74,"*")</f>
        <v>3299984.39</v>
      </c>
      <c r="G78" s="38">
        <f>IF('Town Data'!K74&gt;9,'Town Data'!J74,"*")</f>
        <v>901827.41</v>
      </c>
      <c r="H78" s="39" t="str">
        <f>IF('Town Data'!M74&gt;9,'Town Data'!L74,"*")</f>
        <v>*</v>
      </c>
      <c r="I78" s="8">
        <f t="shared" si="3"/>
        <v>8.5480907380898141E-2</v>
      </c>
      <c r="J78" s="8">
        <f t="shared" si="4"/>
        <v>0.17099163131446632</v>
      </c>
      <c r="K78" s="8" t="str">
        <f t="shared" si="5"/>
        <v/>
      </c>
    </row>
    <row r="79" spans="2:11" x14ac:dyDescent="0.3">
      <c r="B79" s="24" t="str">
        <f>'Town Data'!A75</f>
        <v>POULTNEY</v>
      </c>
      <c r="C79" s="40">
        <f>IF('Town Data'!C75&gt;9,'Town Data'!B75,"*")</f>
        <v>2871379.98</v>
      </c>
      <c r="D79" s="41">
        <f>IF('Town Data'!E75&gt;9,'Town Data'!D75,"*")</f>
        <v>983074.16</v>
      </c>
      <c r="E79" s="42" t="str">
        <f>IF('Town Data'!G75&gt;9,'Town Data'!F75,"*")</f>
        <v>*</v>
      </c>
      <c r="F79" s="41">
        <f>IF('Town Data'!I75&gt;9,'Town Data'!H75,"*")</f>
        <v>2683140.7200000002</v>
      </c>
      <c r="G79" s="41">
        <f>IF('Town Data'!K75&gt;9,'Town Data'!J75,"*")</f>
        <v>884217.06</v>
      </c>
      <c r="H79" s="42" t="str">
        <f>IF('Town Data'!M75&gt;9,'Town Data'!L75,"*")</f>
        <v>*</v>
      </c>
      <c r="I79" s="19">
        <f t="shared" si="3"/>
        <v>7.0156312934641668E-2</v>
      </c>
      <c r="J79" s="19">
        <f t="shared" si="4"/>
        <v>0.11180184648326054</v>
      </c>
      <c r="K79" s="19" t="str">
        <f t="shared" si="5"/>
        <v/>
      </c>
    </row>
    <row r="80" spans="2:11" x14ac:dyDescent="0.3">
      <c r="B80" t="str">
        <f>'Town Data'!A76</f>
        <v>POWNAL</v>
      </c>
      <c r="C80" s="37" t="str">
        <f>IF('Town Data'!C76&gt;9,'Town Data'!B76,"*")</f>
        <v>*</v>
      </c>
      <c r="D80" s="38" t="str">
        <f>IF('Town Data'!E76&gt;9,'Town Data'!D76,"*")</f>
        <v>*</v>
      </c>
      <c r="E80" s="39" t="str">
        <f>IF('Town Data'!G76&gt;9,'Town Data'!F76,"*")</f>
        <v>*</v>
      </c>
      <c r="F80" s="38">
        <f>IF('Town Data'!I76&gt;9,'Town Data'!H76,"*")</f>
        <v>1055220.07</v>
      </c>
      <c r="G80" s="38" t="str">
        <f>IF('Town Data'!K76&gt;9,'Town Data'!J76,"*")</f>
        <v>*</v>
      </c>
      <c r="H80" s="39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 t="str">
        <f>'Town Data'!A77</f>
        <v>PUTNEY</v>
      </c>
      <c r="C81" s="40">
        <f>IF('Town Data'!C77&gt;9,'Town Data'!B77,"*")</f>
        <v>740302.32</v>
      </c>
      <c r="D81" s="41">
        <f>IF('Town Data'!E77&gt;9,'Town Data'!D77,"*")</f>
        <v>178147.75</v>
      </c>
      <c r="E81" s="42" t="str">
        <f>IF('Town Data'!G77&gt;9,'Town Data'!F77,"*")</f>
        <v>*</v>
      </c>
      <c r="F81" s="41">
        <f>IF('Town Data'!I77&gt;9,'Town Data'!H77,"*")</f>
        <v>670596.43999999994</v>
      </c>
      <c r="G81" s="41">
        <f>IF('Town Data'!K77&gt;9,'Town Data'!J77,"*")</f>
        <v>183328.42</v>
      </c>
      <c r="H81" s="42" t="str">
        <f>IF('Town Data'!M77&gt;9,'Town Data'!L77,"*")</f>
        <v>*</v>
      </c>
      <c r="I81" s="19">
        <f t="shared" si="3"/>
        <v>0.10394609312271329</v>
      </c>
      <c r="J81" s="19">
        <f t="shared" si="4"/>
        <v>-2.8258957340056783E-2</v>
      </c>
      <c r="K81" s="19" t="str">
        <f t="shared" si="5"/>
        <v/>
      </c>
    </row>
    <row r="82" spans="2:11" x14ac:dyDescent="0.3">
      <c r="B82" t="str">
        <f>'Town Data'!A78</f>
        <v>RANDOLPH</v>
      </c>
      <c r="C82" s="37">
        <f>IF('Town Data'!C78&gt;9,'Town Data'!B78,"*")</f>
        <v>8796613.8900000006</v>
      </c>
      <c r="D82" s="38">
        <f>IF('Town Data'!E78&gt;9,'Town Data'!D78,"*")</f>
        <v>1891217.25</v>
      </c>
      <c r="E82" s="39">
        <f>IF('Town Data'!G78&gt;9,'Town Data'!F78,"*")</f>
        <v>44881.333333333365</v>
      </c>
      <c r="F82" s="38">
        <f>IF('Town Data'!I78&gt;9,'Town Data'!H78,"*")</f>
        <v>7405182.9199999999</v>
      </c>
      <c r="G82" s="38">
        <f>IF('Town Data'!K78&gt;9,'Town Data'!J78,"*")</f>
        <v>1825923.51</v>
      </c>
      <c r="H82" s="39">
        <f>IF('Town Data'!M78&gt;9,'Town Data'!L78,"*")</f>
        <v>9089.1666666666661</v>
      </c>
      <c r="I82" s="8">
        <f t="shared" si="3"/>
        <v>0.18789960829218796</v>
      </c>
      <c r="J82" s="8">
        <f t="shared" si="4"/>
        <v>3.5759296401194809E-2</v>
      </c>
      <c r="K82" s="8">
        <f t="shared" si="5"/>
        <v>3.9378930961767713</v>
      </c>
    </row>
    <row r="83" spans="2:11" x14ac:dyDescent="0.3">
      <c r="B83" s="24" t="str">
        <f>'Town Data'!A79</f>
        <v>RICHFORD</v>
      </c>
      <c r="C83" s="40">
        <f>IF('Town Data'!C79&gt;9,'Town Data'!B79,"*")</f>
        <v>7612317.4900000002</v>
      </c>
      <c r="D83" s="41">
        <f>IF('Town Data'!E79&gt;9,'Town Data'!D79,"*")</f>
        <v>356973.68</v>
      </c>
      <c r="E83" s="42" t="str">
        <f>IF('Town Data'!G79&gt;9,'Town Data'!F79,"*")</f>
        <v>*</v>
      </c>
      <c r="F83" s="41">
        <f>IF('Town Data'!I79&gt;9,'Town Data'!H79,"*")</f>
        <v>6239655.6900000004</v>
      </c>
      <c r="G83" s="41">
        <f>IF('Town Data'!K79&gt;9,'Town Data'!J79,"*")</f>
        <v>347500.2</v>
      </c>
      <c r="H83" s="42" t="str">
        <f>IF('Town Data'!M79&gt;9,'Town Data'!L79,"*")</f>
        <v>*</v>
      </c>
      <c r="I83" s="19">
        <f t="shared" si="3"/>
        <v>0.21998999114645054</v>
      </c>
      <c r="J83" s="19">
        <f t="shared" si="4"/>
        <v>2.7261797259397206E-2</v>
      </c>
      <c r="K83" s="19" t="str">
        <f t="shared" si="5"/>
        <v/>
      </c>
    </row>
    <row r="84" spans="2:11" x14ac:dyDescent="0.3">
      <c r="B84" t="str">
        <f>'Town Data'!A80</f>
        <v>RICHMOND</v>
      </c>
      <c r="C84" s="37">
        <f>IF('Town Data'!C80&gt;9,'Town Data'!B80,"*")</f>
        <v>12084753.43</v>
      </c>
      <c r="D84" s="38">
        <f>IF('Town Data'!E80&gt;9,'Town Data'!D80,"*")</f>
        <v>3003121.81</v>
      </c>
      <c r="E84" s="46" t="str">
        <f>IF('Town Data'!G80&gt;9,'Town Data'!F80,"*")</f>
        <v>*</v>
      </c>
      <c r="F84" s="38">
        <f>IF('Town Data'!I80&gt;9,'Town Data'!H80,"*")</f>
        <v>9476850.3599999994</v>
      </c>
      <c r="G84" s="38">
        <f>IF('Town Data'!K80&gt;9,'Town Data'!J80,"*")</f>
        <v>3468737.98</v>
      </c>
      <c r="H84" s="39" t="str">
        <f>IF('Town Data'!M80&gt;9,'Town Data'!L80,"*")</f>
        <v>*</v>
      </c>
      <c r="I84" s="8">
        <f t="shared" si="3"/>
        <v>0.27518668871331642</v>
      </c>
      <c r="J84" s="8">
        <f t="shared" si="4"/>
        <v>-0.13423215379329398</v>
      </c>
      <c r="K84" s="8" t="str">
        <f t="shared" si="5"/>
        <v/>
      </c>
    </row>
    <row r="85" spans="2:11" x14ac:dyDescent="0.3">
      <c r="B85" s="24" t="str">
        <f>'Town Data'!A81</f>
        <v>ROCHESTER</v>
      </c>
      <c r="C85" s="40">
        <f>IF('Town Data'!C81&gt;9,'Town Data'!B81,"*")</f>
        <v>1868537.84</v>
      </c>
      <c r="D85" s="41">
        <f>IF('Town Data'!E81&gt;9,'Town Data'!D81,"*")</f>
        <v>436359.77</v>
      </c>
      <c r="E85" s="42" t="str">
        <f>IF('Town Data'!G81&gt;9,'Town Data'!F81,"*")</f>
        <v>*</v>
      </c>
      <c r="F85" s="41">
        <f>IF('Town Data'!I81&gt;9,'Town Data'!H81,"*")</f>
        <v>1892712.83</v>
      </c>
      <c r="G85" s="41" t="str">
        <f>IF('Town Data'!K81&gt;9,'Town Data'!J81,"*")</f>
        <v>*</v>
      </c>
      <c r="H85" s="42" t="str">
        <f>IF('Town Data'!M81&gt;9,'Town Data'!L81,"*")</f>
        <v>*</v>
      </c>
      <c r="I85" s="19">
        <f t="shared" si="3"/>
        <v>-1.2772666627932135E-2</v>
      </c>
      <c r="J85" s="19" t="str">
        <f t="shared" si="4"/>
        <v/>
      </c>
      <c r="K85" s="19" t="str">
        <f t="shared" si="5"/>
        <v/>
      </c>
    </row>
    <row r="86" spans="2:11" x14ac:dyDescent="0.3">
      <c r="B86" t="str">
        <f>'Town Data'!A82</f>
        <v>ROCKINGHAM</v>
      </c>
      <c r="C86" s="37">
        <f>IF('Town Data'!C82&gt;9,'Town Data'!B82,"*")</f>
        <v>6829759</v>
      </c>
      <c r="D86" s="38">
        <f>IF('Town Data'!E82&gt;9,'Town Data'!D82,"*")</f>
        <v>1254949.93</v>
      </c>
      <c r="E86" s="39">
        <f>IF('Town Data'!G82&gt;9,'Town Data'!F82,"*")</f>
        <v>39646.166666666701</v>
      </c>
      <c r="F86" s="38">
        <f>IF('Town Data'!I82&gt;9,'Town Data'!H82,"*")</f>
        <v>5559155.9400000004</v>
      </c>
      <c r="G86" s="38">
        <f>IF('Town Data'!K82&gt;9,'Town Data'!J82,"*")</f>
        <v>1133450.9099999999</v>
      </c>
      <c r="H86" s="39">
        <f>IF('Town Data'!M82&gt;9,'Town Data'!L82,"*")</f>
        <v>38424.5</v>
      </c>
      <c r="I86" s="8">
        <f t="shared" si="3"/>
        <v>0.2285604278263868</v>
      </c>
      <c r="J86" s="8">
        <f t="shared" si="4"/>
        <v>0.10719389691080669</v>
      </c>
      <c r="K86" s="8">
        <f t="shared" si="5"/>
        <v>3.1793950908058678E-2</v>
      </c>
    </row>
    <row r="87" spans="2:11" x14ac:dyDescent="0.3">
      <c r="B87" s="24" t="str">
        <f>'Town Data'!A83</f>
        <v>ROYALTON</v>
      </c>
      <c r="C87" s="40">
        <f>IF('Town Data'!C83&gt;9,'Town Data'!B83,"*")</f>
        <v>5936447.2000000002</v>
      </c>
      <c r="D87" s="41">
        <f>IF('Town Data'!E83&gt;9,'Town Data'!D83,"*")</f>
        <v>964210.34</v>
      </c>
      <c r="E87" s="42" t="str">
        <f>IF('Town Data'!G83&gt;9,'Town Data'!F83,"*")</f>
        <v>*</v>
      </c>
      <c r="F87" s="41">
        <f>IF('Town Data'!I83&gt;9,'Town Data'!H83,"*")</f>
        <v>7342635.2800000003</v>
      </c>
      <c r="G87" s="41">
        <f>IF('Town Data'!K83&gt;9,'Town Data'!J83,"*")</f>
        <v>844305.11</v>
      </c>
      <c r="H87" s="42" t="str">
        <f>IF('Town Data'!M83&gt;9,'Town Data'!L83,"*")</f>
        <v>*</v>
      </c>
      <c r="I87" s="19">
        <f t="shared" si="3"/>
        <v>-0.19150999966322718</v>
      </c>
      <c r="J87" s="19">
        <f t="shared" si="4"/>
        <v>0.14201646843047058</v>
      </c>
      <c r="K87" s="19" t="str">
        <f t="shared" si="5"/>
        <v/>
      </c>
    </row>
    <row r="88" spans="2:11" x14ac:dyDescent="0.3">
      <c r="B88" t="str">
        <f>'Town Data'!A84</f>
        <v>RUTLAND</v>
      </c>
      <c r="C88" s="37">
        <f>IF('Town Data'!C84&gt;9,'Town Data'!B84,"*")</f>
        <v>41626609.969999999</v>
      </c>
      <c r="D88" s="38">
        <f>IF('Town Data'!E84&gt;9,'Town Data'!D84,"*")</f>
        <v>15546241.82</v>
      </c>
      <c r="E88" s="39">
        <f>IF('Town Data'!G84&gt;9,'Town Data'!F84,"*")</f>
        <v>829328.83333333302</v>
      </c>
      <c r="F88" s="38">
        <f>IF('Town Data'!I84&gt;9,'Town Data'!H84,"*")</f>
        <v>38723539.68</v>
      </c>
      <c r="G88" s="38">
        <f>IF('Town Data'!K84&gt;9,'Town Data'!J84,"*")</f>
        <v>15295068.49</v>
      </c>
      <c r="H88" s="39">
        <f>IF('Town Data'!M84&gt;9,'Town Data'!L84,"*")</f>
        <v>552004.00000000047</v>
      </c>
      <c r="I88" s="8">
        <f t="shared" si="3"/>
        <v>7.4969135414533969E-2</v>
      </c>
      <c r="J88" s="8">
        <f t="shared" si="4"/>
        <v>1.6421850622258972E-2</v>
      </c>
      <c r="K88" s="8">
        <f t="shared" si="5"/>
        <v>0.50239641983270467</v>
      </c>
    </row>
    <row r="89" spans="2:11" x14ac:dyDescent="0.3">
      <c r="B89" s="24" t="str">
        <f>'Town Data'!A85</f>
        <v>RUTLAND TOWN</v>
      </c>
      <c r="C89" s="40">
        <f>IF('Town Data'!C85&gt;9,'Town Data'!B85,"*")</f>
        <v>39988581.079999998</v>
      </c>
      <c r="D89" s="41">
        <f>IF('Town Data'!E85&gt;9,'Town Data'!D85,"*")</f>
        <v>13967031.85</v>
      </c>
      <c r="E89" s="42">
        <f>IF('Town Data'!G85&gt;9,'Town Data'!F85,"*")</f>
        <v>594144.49999999988</v>
      </c>
      <c r="F89" s="41">
        <f>IF('Town Data'!I85&gt;9,'Town Data'!H85,"*")</f>
        <v>27754597.760000002</v>
      </c>
      <c r="G89" s="41">
        <f>IF('Town Data'!K85&gt;9,'Town Data'!J85,"*")</f>
        <v>13913589.08</v>
      </c>
      <c r="H89" s="42">
        <f>IF('Town Data'!M85&gt;9,'Town Data'!L85,"*")</f>
        <v>1017611.0000000003</v>
      </c>
      <c r="I89" s="19">
        <f t="shared" si="3"/>
        <v>0.4407912312687754</v>
      </c>
      <c r="J89" s="19">
        <f t="shared" si="4"/>
        <v>3.8410484665542207E-3</v>
      </c>
      <c r="K89" s="19">
        <f t="shared" si="5"/>
        <v>-0.41613789552196301</v>
      </c>
    </row>
    <row r="90" spans="2:11" x14ac:dyDescent="0.3">
      <c r="B90" t="str">
        <f>'Town Data'!A86</f>
        <v>SHAFTSBURY</v>
      </c>
      <c r="C90" s="37">
        <f>IF('Town Data'!C86&gt;9,'Town Data'!B86,"*")</f>
        <v>9356615.3200000003</v>
      </c>
      <c r="D90" s="38">
        <f>IF('Town Data'!E86&gt;9,'Town Data'!D86,"*")</f>
        <v>1001737.6</v>
      </c>
      <c r="E90" s="39" t="str">
        <f>IF('Town Data'!G86&gt;9,'Town Data'!F86,"*")</f>
        <v>*</v>
      </c>
      <c r="F90" s="38">
        <f>IF('Town Data'!I86&gt;9,'Town Data'!H86,"*")</f>
        <v>10233944.83</v>
      </c>
      <c r="G90" s="38">
        <f>IF('Town Data'!K86&gt;9,'Town Data'!J86,"*")</f>
        <v>786650.52</v>
      </c>
      <c r="H90" s="39" t="str">
        <f>IF('Town Data'!M86&gt;9,'Town Data'!L86,"*")</f>
        <v>*</v>
      </c>
      <c r="I90" s="8">
        <f t="shared" si="3"/>
        <v>-8.5727402734102856E-2</v>
      </c>
      <c r="J90" s="8">
        <f t="shared" si="4"/>
        <v>0.2734213917509391</v>
      </c>
      <c r="K90" s="8" t="str">
        <f t="shared" si="5"/>
        <v/>
      </c>
    </row>
    <row r="91" spans="2:11" x14ac:dyDescent="0.3">
      <c r="B91" s="24" t="str">
        <f>'Town Data'!A87</f>
        <v>SHELBURNE</v>
      </c>
      <c r="C91" s="40">
        <f>IF('Town Data'!C87&gt;9,'Town Data'!B87,"*")</f>
        <v>21283125.34</v>
      </c>
      <c r="D91" s="41">
        <f>IF('Town Data'!E87&gt;9,'Town Data'!D87,"*")</f>
        <v>5717386.9299999997</v>
      </c>
      <c r="E91" s="42">
        <f>IF('Town Data'!G87&gt;9,'Town Data'!F87,"*")</f>
        <v>50358.499999999956</v>
      </c>
      <c r="F91" s="41">
        <f>IF('Town Data'!I87&gt;9,'Town Data'!H87,"*")</f>
        <v>30250587.579999998</v>
      </c>
      <c r="G91" s="41">
        <f>IF('Town Data'!K87&gt;9,'Town Data'!J87,"*")</f>
        <v>5775274.9100000001</v>
      </c>
      <c r="H91" s="42">
        <f>IF('Town Data'!M87&gt;9,'Town Data'!L87,"*")</f>
        <v>19919.166666666661</v>
      </c>
      <c r="I91" s="19">
        <f t="shared" si="3"/>
        <v>-0.2964392746516033</v>
      </c>
      <c r="J91" s="19">
        <f t="shared" si="4"/>
        <v>-1.0023415491402199E-2</v>
      </c>
      <c r="K91" s="19">
        <f t="shared" si="5"/>
        <v>1.5281429109316809</v>
      </c>
    </row>
    <row r="92" spans="2:11" x14ac:dyDescent="0.3">
      <c r="B92" t="str">
        <f>'Town Data'!A88</f>
        <v>SHOREHAM</v>
      </c>
      <c r="C92" s="37">
        <f>IF('Town Data'!C88&gt;9,'Town Data'!B88,"*")</f>
        <v>12466286.859999999</v>
      </c>
      <c r="D92" s="38" t="str">
        <f>IF('Town Data'!E88&gt;9,'Town Data'!D88,"*")</f>
        <v>*</v>
      </c>
      <c r="E92" s="39" t="str">
        <f>IF('Town Data'!G88&gt;9,'Town Data'!F88,"*")</f>
        <v>*</v>
      </c>
      <c r="F92" s="38" t="str">
        <f>IF('Town Data'!I88&gt;9,'Town Data'!H88,"*")</f>
        <v>*</v>
      </c>
      <c r="G92" s="38" t="str">
        <f>IF('Town Data'!K88&gt;9,'Town Data'!J88,"*")</f>
        <v>*</v>
      </c>
      <c r="H92" s="39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 t="str">
        <f>'Town Data'!A89</f>
        <v>SOUTH BURLINGTON</v>
      </c>
      <c r="C93" s="40">
        <f>IF('Town Data'!C89&gt;9,'Town Data'!B89,"*")</f>
        <v>125002926.09999999</v>
      </c>
      <c r="D93" s="41">
        <f>IF('Town Data'!E89&gt;9,'Town Data'!D89,"*")</f>
        <v>36304442.549999997</v>
      </c>
      <c r="E93" s="42">
        <f>IF('Town Data'!G89&gt;9,'Town Data'!F89,"*")</f>
        <v>1494413.1666666663</v>
      </c>
      <c r="F93" s="41">
        <f>IF('Town Data'!I89&gt;9,'Town Data'!H89,"*")</f>
        <v>124248880.16</v>
      </c>
      <c r="G93" s="41">
        <f>IF('Town Data'!K89&gt;9,'Town Data'!J89,"*")</f>
        <v>32064086.379999999</v>
      </c>
      <c r="H93" s="42">
        <f>IF('Town Data'!M89&gt;9,'Town Data'!L89,"*")</f>
        <v>988603.83333333326</v>
      </c>
      <c r="I93" s="19">
        <f t="shared" si="3"/>
        <v>6.0688348983828589E-3</v>
      </c>
      <c r="J93" s="19">
        <f t="shared" si="4"/>
        <v>0.13224628076865846</v>
      </c>
      <c r="K93" s="19">
        <f t="shared" si="5"/>
        <v>0.51164006883107682</v>
      </c>
    </row>
    <row r="94" spans="2:11" x14ac:dyDescent="0.3">
      <c r="B94" t="str">
        <f>'Town Data'!A90</f>
        <v>SOUTH HERO</v>
      </c>
      <c r="C94" s="37">
        <f>IF('Town Data'!C90&gt;9,'Town Data'!B90,"*")</f>
        <v>2326512.5499999998</v>
      </c>
      <c r="D94" s="38">
        <f>IF('Town Data'!E90&gt;9,'Town Data'!D90,"*")</f>
        <v>958833.08</v>
      </c>
      <c r="E94" s="39" t="str">
        <f>IF('Town Data'!G90&gt;9,'Town Data'!F90,"*")</f>
        <v>*</v>
      </c>
      <c r="F94" s="38">
        <f>IF('Town Data'!I90&gt;9,'Town Data'!H90,"*")</f>
        <v>2025458.51</v>
      </c>
      <c r="G94" s="38">
        <f>IF('Town Data'!K90&gt;9,'Town Data'!J90,"*")</f>
        <v>976020.94</v>
      </c>
      <c r="H94" s="39" t="str">
        <f>IF('Town Data'!M90&gt;9,'Town Data'!L90,"*")</f>
        <v>*</v>
      </c>
      <c r="I94" s="8">
        <f t="shared" si="3"/>
        <v>0.14863500709278898</v>
      </c>
      <c r="J94" s="8">
        <f t="shared" si="4"/>
        <v>-1.7610134471090329E-2</v>
      </c>
      <c r="K94" s="8" t="str">
        <f t="shared" si="5"/>
        <v/>
      </c>
    </row>
    <row r="95" spans="2:11" x14ac:dyDescent="0.3">
      <c r="B95" s="24" t="str">
        <f>'Town Data'!A91</f>
        <v>SPRINGFIELD</v>
      </c>
      <c r="C95" s="40">
        <f>IF('Town Data'!C91&gt;9,'Town Data'!B91,"*")</f>
        <v>14772673.17</v>
      </c>
      <c r="D95" s="41">
        <f>IF('Town Data'!E91&gt;9,'Town Data'!D91,"*")</f>
        <v>5991808.3700000001</v>
      </c>
      <c r="E95" s="42">
        <f>IF('Town Data'!G91&gt;9,'Town Data'!F91,"*")</f>
        <v>155912.33333333331</v>
      </c>
      <c r="F95" s="41">
        <f>IF('Town Data'!I91&gt;9,'Town Data'!H91,"*")</f>
        <v>11534725.050000001</v>
      </c>
      <c r="G95" s="41">
        <f>IF('Town Data'!K91&gt;9,'Town Data'!J91,"*")</f>
        <v>5359256.1100000003</v>
      </c>
      <c r="H95" s="42">
        <f>IF('Town Data'!M91&gt;9,'Town Data'!L91,"*")</f>
        <v>333590.16666666704</v>
      </c>
      <c r="I95" s="19">
        <f t="shared" si="3"/>
        <v>0.28071307343385693</v>
      </c>
      <c r="J95" s="19">
        <f t="shared" si="4"/>
        <v>0.11802986217055407</v>
      </c>
      <c r="K95" s="19">
        <f t="shared" si="5"/>
        <v>-0.53262311389074779</v>
      </c>
    </row>
    <row r="96" spans="2:11" x14ac:dyDescent="0.3">
      <c r="B96" t="str">
        <f>'Town Data'!A92</f>
        <v>ST ALBANS</v>
      </c>
      <c r="C96" s="37">
        <f>IF('Town Data'!C92&gt;9,'Town Data'!B92,"*")</f>
        <v>84131833.950000003</v>
      </c>
      <c r="D96" s="38">
        <f>IF('Town Data'!E92&gt;9,'Town Data'!D92,"*")</f>
        <v>4728008.9000000004</v>
      </c>
      <c r="E96" s="39">
        <f>IF('Town Data'!G92&gt;9,'Town Data'!F92,"*")</f>
        <v>126020.8333333332</v>
      </c>
      <c r="F96" s="38">
        <f>IF('Town Data'!I92&gt;9,'Town Data'!H92,"*")</f>
        <v>57717948.939999998</v>
      </c>
      <c r="G96" s="38">
        <f>IF('Town Data'!K92&gt;9,'Town Data'!J92,"*")</f>
        <v>4387648.87</v>
      </c>
      <c r="H96" s="39">
        <f>IF('Town Data'!M92&gt;9,'Town Data'!L92,"*")</f>
        <v>287073.33333333291</v>
      </c>
      <c r="I96" s="8">
        <f t="shared" si="3"/>
        <v>0.45763727739976073</v>
      </c>
      <c r="J96" s="8">
        <f t="shared" si="4"/>
        <v>7.7572303546705704E-2</v>
      </c>
      <c r="K96" s="8">
        <f t="shared" si="5"/>
        <v>-0.56101518775690284</v>
      </c>
    </row>
    <row r="97" spans="2:11" x14ac:dyDescent="0.3">
      <c r="B97" s="24" t="str">
        <f>'Town Data'!A93</f>
        <v>ST ALBANS TOWN</v>
      </c>
      <c r="C97" s="40">
        <f>IF('Town Data'!C93&gt;9,'Town Data'!B93,"*")</f>
        <v>34347872.710000001</v>
      </c>
      <c r="D97" s="41">
        <f>IF('Town Data'!E93&gt;9,'Town Data'!D93,"*")</f>
        <v>8842866.5500000007</v>
      </c>
      <c r="E97" s="42">
        <f>IF('Town Data'!G93&gt;9,'Town Data'!F93,"*")</f>
        <v>87138.999999999985</v>
      </c>
      <c r="F97" s="41">
        <f>IF('Town Data'!I93&gt;9,'Town Data'!H93,"*")</f>
        <v>33505525.16</v>
      </c>
      <c r="G97" s="41">
        <f>IF('Town Data'!K93&gt;9,'Town Data'!J93,"*")</f>
        <v>8932556.8900000006</v>
      </c>
      <c r="H97" s="42">
        <f>IF('Town Data'!M93&gt;9,'Town Data'!L93,"*")</f>
        <v>129073.83333333333</v>
      </c>
      <c r="I97" s="19">
        <f t="shared" si="3"/>
        <v>2.5140556549330645E-2</v>
      </c>
      <c r="J97" s="19">
        <f t="shared" si="4"/>
        <v>-1.004083613510575E-2</v>
      </c>
      <c r="K97" s="19">
        <f t="shared" si="5"/>
        <v>-0.324890275978994</v>
      </c>
    </row>
    <row r="98" spans="2:11" x14ac:dyDescent="0.3">
      <c r="B98" t="str">
        <f>'Town Data'!A94</f>
        <v>ST JOHNSBURY</v>
      </c>
      <c r="C98" s="37">
        <f>IF('Town Data'!C94&gt;9,'Town Data'!B94,"*")</f>
        <v>25346299.219999999</v>
      </c>
      <c r="D98" s="38">
        <f>IF('Town Data'!E94&gt;9,'Town Data'!D94,"*")</f>
        <v>8282061.1500000004</v>
      </c>
      <c r="E98" s="39">
        <f>IF('Town Data'!G94&gt;9,'Town Data'!F94,"*")</f>
        <v>90462.999999999971</v>
      </c>
      <c r="F98" s="38">
        <f>IF('Town Data'!I94&gt;9,'Town Data'!H94,"*")</f>
        <v>22885477.52</v>
      </c>
      <c r="G98" s="38">
        <f>IF('Town Data'!K94&gt;9,'Town Data'!J94,"*")</f>
        <v>7702010.5300000003</v>
      </c>
      <c r="H98" s="39">
        <f>IF('Town Data'!M94&gt;9,'Town Data'!L94,"*")</f>
        <v>161381</v>
      </c>
      <c r="I98" s="8">
        <f t="shared" si="3"/>
        <v>0.10752765363315868</v>
      </c>
      <c r="J98" s="8">
        <f t="shared" si="4"/>
        <v>7.5311584908986109E-2</v>
      </c>
      <c r="K98" s="8">
        <f t="shared" si="5"/>
        <v>-0.43944454427720753</v>
      </c>
    </row>
    <row r="99" spans="2:11" x14ac:dyDescent="0.3">
      <c r="B99" s="24" t="str">
        <f>'Town Data'!A95</f>
        <v>STOWE</v>
      </c>
      <c r="C99" s="40">
        <f>IF('Town Data'!C95&gt;9,'Town Data'!B95,"*")</f>
        <v>14502289.960000001</v>
      </c>
      <c r="D99" s="41">
        <f>IF('Town Data'!E95&gt;9,'Town Data'!D95,"*")</f>
        <v>6398428.5300000003</v>
      </c>
      <c r="E99" s="42">
        <f>IF('Town Data'!G95&gt;9,'Town Data'!F95,"*")</f>
        <v>347398.16666666669</v>
      </c>
      <c r="F99" s="41">
        <f>IF('Town Data'!I95&gt;9,'Town Data'!H95,"*")</f>
        <v>11758675.16</v>
      </c>
      <c r="G99" s="41">
        <f>IF('Town Data'!K95&gt;9,'Town Data'!J95,"*")</f>
        <v>5400269.3600000003</v>
      </c>
      <c r="H99" s="42">
        <f>IF('Town Data'!M95&gt;9,'Town Data'!L95,"*")</f>
        <v>462844.50000000006</v>
      </c>
      <c r="I99" s="19">
        <f t="shared" si="3"/>
        <v>0.23332686401041805</v>
      </c>
      <c r="J99" s="19">
        <f t="shared" si="4"/>
        <v>0.18483507089357482</v>
      </c>
      <c r="K99" s="19">
        <f t="shared" si="5"/>
        <v>-0.24942790361197628</v>
      </c>
    </row>
    <row r="100" spans="2:11" x14ac:dyDescent="0.3">
      <c r="B100" s="24" t="str">
        <f>'Town Data'!A96</f>
        <v>SWANTON</v>
      </c>
      <c r="C100" s="40">
        <f>IF('Town Data'!C96&gt;9,'Town Data'!B96,"*")</f>
        <v>17481501.379999999</v>
      </c>
      <c r="D100" s="41">
        <f>IF('Town Data'!E96&gt;9,'Town Data'!D96,"*")</f>
        <v>3585649.87</v>
      </c>
      <c r="E100" s="42" t="str">
        <f>IF('Town Data'!G96&gt;9,'Town Data'!F96,"*")</f>
        <v>*</v>
      </c>
      <c r="F100" s="41">
        <f>IF('Town Data'!I96&gt;9,'Town Data'!H96,"*")</f>
        <v>15702092.109999999</v>
      </c>
      <c r="G100" s="41">
        <f>IF('Town Data'!K96&gt;9,'Town Data'!J96,"*")</f>
        <v>4022070.37</v>
      </c>
      <c r="H100" s="42">
        <f>IF('Town Data'!M96&gt;9,'Town Data'!L96,"*")</f>
        <v>30929.499999999967</v>
      </c>
      <c r="I100" s="19">
        <f t="shared" si="3"/>
        <v>0.1133230691511973</v>
      </c>
      <c r="J100" s="19">
        <f t="shared" si="4"/>
        <v>-0.10850643073159359</v>
      </c>
      <c r="K100" s="19" t="str">
        <f t="shared" si="5"/>
        <v/>
      </c>
    </row>
    <row r="101" spans="2:11" x14ac:dyDescent="0.3">
      <c r="B101" s="24" t="str">
        <f>'Town Data'!A97</f>
        <v>THETFORD</v>
      </c>
      <c r="C101" s="40">
        <f>IF('Town Data'!C97&gt;9,'Town Data'!B97,"*")</f>
        <v>1645570</v>
      </c>
      <c r="D101" s="41">
        <f>IF('Town Data'!E97&gt;9,'Town Data'!D97,"*")</f>
        <v>668638.74</v>
      </c>
      <c r="E101" s="42" t="str">
        <f>IF('Town Data'!G97&gt;9,'Town Data'!F97,"*")</f>
        <v>*</v>
      </c>
      <c r="F101" s="41">
        <f>IF('Town Data'!I97&gt;9,'Town Data'!H97,"*")</f>
        <v>1692357.48</v>
      </c>
      <c r="G101" s="41">
        <f>IF('Town Data'!K97&gt;9,'Town Data'!J97,"*")</f>
        <v>711240.95</v>
      </c>
      <c r="H101" s="42" t="str">
        <f>IF('Town Data'!M97&gt;9,'Town Data'!L97,"*")</f>
        <v>*</v>
      </c>
      <c r="I101" s="19">
        <f t="shared" si="3"/>
        <v>-2.7646333917583407E-2</v>
      </c>
      <c r="J101" s="19">
        <f t="shared" si="4"/>
        <v>-5.9898421203109814E-2</v>
      </c>
      <c r="K101" s="19" t="str">
        <f t="shared" si="5"/>
        <v/>
      </c>
    </row>
    <row r="102" spans="2:11" x14ac:dyDescent="0.3">
      <c r="B102" s="24" t="str">
        <f>'Town Data'!A98</f>
        <v>TROY</v>
      </c>
      <c r="C102" s="40">
        <f>IF('Town Data'!C98&gt;9,'Town Data'!B98,"*")</f>
        <v>2539820.0699999998</v>
      </c>
      <c r="D102" s="41">
        <f>IF('Town Data'!E98&gt;9,'Town Data'!D98,"*")</f>
        <v>372478.66</v>
      </c>
      <c r="E102" s="42" t="str">
        <f>IF('Town Data'!G98&gt;9,'Town Data'!F98,"*")</f>
        <v>*</v>
      </c>
      <c r="F102" s="41">
        <f>IF('Town Data'!I98&gt;9,'Town Data'!H98,"*")</f>
        <v>1550535.39</v>
      </c>
      <c r="G102" s="41">
        <f>IF('Town Data'!K98&gt;9,'Town Data'!J98,"*")</f>
        <v>335009.36</v>
      </c>
      <c r="H102" s="42" t="str">
        <f>IF('Town Data'!M98&gt;9,'Town Data'!L98,"*")</f>
        <v>*</v>
      </c>
      <c r="I102" s="19">
        <f t="shared" si="3"/>
        <v>0.63802779761124961</v>
      </c>
      <c r="J102" s="19">
        <f t="shared" si="4"/>
        <v>0.11184553171887493</v>
      </c>
      <c r="K102" s="19" t="str">
        <f t="shared" si="5"/>
        <v/>
      </c>
    </row>
    <row r="103" spans="2:11" x14ac:dyDescent="0.3">
      <c r="B103" s="24" t="str">
        <f>'Town Data'!A99</f>
        <v>TUNBRIDGE</v>
      </c>
      <c r="C103" s="40">
        <f>IF('Town Data'!C99&gt;9,'Town Data'!B99,"*")</f>
        <v>177668.86</v>
      </c>
      <c r="D103" s="41">
        <f>IF('Town Data'!E99&gt;9,'Town Data'!D99,"*")</f>
        <v>100422.44</v>
      </c>
      <c r="E103" s="42" t="str">
        <f>IF('Town Data'!G99&gt;9,'Town Data'!F99,"*")</f>
        <v>*</v>
      </c>
      <c r="F103" s="41" t="str">
        <f>IF('Town Data'!I99&gt;9,'Town Data'!H99,"*")</f>
        <v>*</v>
      </c>
      <c r="G103" s="41" t="str">
        <f>IF('Town Data'!K99&gt;9,'Town Data'!J99,"*")</f>
        <v>*</v>
      </c>
      <c r="H103" s="42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UNDERHILL</v>
      </c>
      <c r="C104" s="40" t="str">
        <f>IF('Town Data'!C100&gt;9,'Town Data'!B100,"*")</f>
        <v>*</v>
      </c>
      <c r="D104" s="41" t="str">
        <f>IF('Town Data'!E100&gt;9,'Town Data'!D100,"*")</f>
        <v>*</v>
      </c>
      <c r="E104" s="42" t="str">
        <f>IF('Town Data'!G100&gt;9,'Town Data'!F100,"*")</f>
        <v>*</v>
      </c>
      <c r="F104" s="41">
        <f>IF('Town Data'!I100&gt;9,'Town Data'!H100,"*")</f>
        <v>1460794.82</v>
      </c>
      <c r="G104" s="41">
        <f>IF('Town Data'!K100&gt;9,'Town Data'!J100,"*")</f>
        <v>217739.32</v>
      </c>
      <c r="H104" s="42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 t="str">
        <f>'Town Data'!A101</f>
        <v>VERGENNES</v>
      </c>
      <c r="C105" s="40">
        <f>IF('Town Data'!C101&gt;9,'Town Data'!B101,"*")</f>
        <v>8290342.4400000004</v>
      </c>
      <c r="D105" s="41">
        <f>IF('Town Data'!E101&gt;9,'Town Data'!D101,"*")</f>
        <v>1671561.58</v>
      </c>
      <c r="E105" s="42" t="str">
        <f>IF('Town Data'!G101&gt;9,'Town Data'!F101,"*")</f>
        <v>*</v>
      </c>
      <c r="F105" s="41">
        <f>IF('Town Data'!I101&gt;9,'Town Data'!H101,"*")</f>
        <v>8815532.8000000007</v>
      </c>
      <c r="G105" s="41">
        <f>IF('Town Data'!K101&gt;9,'Town Data'!J101,"*")</f>
        <v>1738193.38</v>
      </c>
      <c r="H105" s="42" t="str">
        <f>IF('Town Data'!M101&gt;9,'Town Data'!L101,"*")</f>
        <v>*</v>
      </c>
      <c r="I105" s="19">
        <f t="shared" si="3"/>
        <v>-5.9575566436551659E-2</v>
      </c>
      <c r="J105" s="19">
        <f t="shared" si="4"/>
        <v>-3.833393957581395E-2</v>
      </c>
      <c r="K105" s="19" t="str">
        <f t="shared" si="5"/>
        <v/>
      </c>
    </row>
    <row r="106" spans="2:11" x14ac:dyDescent="0.3">
      <c r="B106" s="24" t="str">
        <f>'Town Data'!A102</f>
        <v>VERNON</v>
      </c>
      <c r="C106" s="40">
        <f>IF('Town Data'!C102&gt;9,'Town Data'!B102,"*")</f>
        <v>2332925.4900000002</v>
      </c>
      <c r="D106" s="41" t="str">
        <f>IF('Town Data'!E102&gt;9,'Town Data'!D102,"*")</f>
        <v>*</v>
      </c>
      <c r="E106" s="42" t="str">
        <f>IF('Town Data'!G102&gt;9,'Town Data'!F102,"*")</f>
        <v>*</v>
      </c>
      <c r="F106" s="41">
        <f>IF('Town Data'!I102&gt;9,'Town Data'!H102,"*")</f>
        <v>3447760.79</v>
      </c>
      <c r="G106" s="41">
        <f>IF('Town Data'!K102&gt;9,'Town Data'!J102,"*")</f>
        <v>686896.49</v>
      </c>
      <c r="H106" s="42" t="str">
        <f>IF('Town Data'!M102&gt;9,'Town Data'!L102,"*")</f>
        <v>*</v>
      </c>
      <c r="I106" s="19">
        <f t="shared" si="3"/>
        <v>-0.32335053616060172</v>
      </c>
      <c r="J106" s="19" t="str">
        <f t="shared" si="4"/>
        <v/>
      </c>
      <c r="K106" s="19" t="str">
        <f t="shared" si="5"/>
        <v/>
      </c>
    </row>
    <row r="107" spans="2:11" x14ac:dyDescent="0.3">
      <c r="B107" s="24" t="str">
        <f>'Town Data'!A103</f>
        <v>WAITSFIELD</v>
      </c>
      <c r="C107" s="40">
        <f>IF('Town Data'!C103&gt;9,'Town Data'!B103,"*")</f>
        <v>9295054.9700000007</v>
      </c>
      <c r="D107" s="41">
        <f>IF('Town Data'!E103&gt;9,'Town Data'!D103,"*")</f>
        <v>3771306.79</v>
      </c>
      <c r="E107" s="42" t="str">
        <f>IF('Town Data'!G103&gt;9,'Town Data'!F103,"*")</f>
        <v>*</v>
      </c>
      <c r="F107" s="41">
        <f>IF('Town Data'!I103&gt;9,'Town Data'!H103,"*")</f>
        <v>8333250.4299999997</v>
      </c>
      <c r="G107" s="41">
        <f>IF('Town Data'!K103&gt;9,'Town Data'!J103,"*")</f>
        <v>3389344.55</v>
      </c>
      <c r="H107" s="42" t="str">
        <f>IF('Town Data'!M103&gt;9,'Town Data'!L103,"*")</f>
        <v>*</v>
      </c>
      <c r="I107" s="19">
        <f t="shared" si="3"/>
        <v>0.11541769302137737</v>
      </c>
      <c r="J107" s="19">
        <f t="shared" si="4"/>
        <v>0.11269501650400229</v>
      </c>
      <c r="K107" s="19" t="str">
        <f t="shared" si="5"/>
        <v/>
      </c>
    </row>
    <row r="108" spans="2:11" x14ac:dyDescent="0.3">
      <c r="B108" s="24" t="str">
        <f>'Town Data'!A104</f>
        <v>WALLINGFORD</v>
      </c>
      <c r="C108" s="40">
        <f>IF('Town Data'!C104&gt;9,'Town Data'!B104,"*")</f>
        <v>1358583.15</v>
      </c>
      <c r="D108" s="41" t="str">
        <f>IF('Town Data'!E104&gt;9,'Town Data'!D104,"*")</f>
        <v>*</v>
      </c>
      <c r="E108" s="42" t="str">
        <f>IF('Town Data'!G104&gt;9,'Town Data'!F104,"*")</f>
        <v>*</v>
      </c>
      <c r="F108" s="41" t="str">
        <f>IF('Town Data'!I104&gt;9,'Town Data'!H104,"*")</f>
        <v>*</v>
      </c>
      <c r="G108" s="41" t="str">
        <f>IF('Town Data'!K104&gt;9,'Town Data'!J104,"*")</f>
        <v>*</v>
      </c>
      <c r="H108" s="42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 t="str">
        <f>'Town Data'!A105</f>
        <v>WARREN</v>
      </c>
      <c r="C109" s="40">
        <f>IF('Town Data'!C105&gt;9,'Town Data'!B105,"*")</f>
        <v>3860274.52</v>
      </c>
      <c r="D109" s="41">
        <f>IF('Town Data'!E105&gt;9,'Town Data'!D105,"*")</f>
        <v>425049.3</v>
      </c>
      <c r="E109" s="42" t="str">
        <f>IF('Town Data'!G105&gt;9,'Town Data'!F105,"*")</f>
        <v>*</v>
      </c>
      <c r="F109" s="41">
        <f>IF('Town Data'!I105&gt;9,'Town Data'!H105,"*")</f>
        <v>3916518.06</v>
      </c>
      <c r="G109" s="41">
        <f>IF('Town Data'!K105&gt;9,'Town Data'!J105,"*")</f>
        <v>418512.98</v>
      </c>
      <c r="H109" s="42" t="str">
        <f>IF('Town Data'!M105&gt;9,'Town Data'!L105,"*")</f>
        <v>*</v>
      </c>
      <c r="I109" s="19">
        <f t="shared" si="3"/>
        <v>-1.4360597637586289E-2</v>
      </c>
      <c r="J109" s="19">
        <f t="shared" si="4"/>
        <v>1.5617962434522358E-2</v>
      </c>
      <c r="K109" s="19" t="str">
        <f t="shared" si="5"/>
        <v/>
      </c>
    </row>
    <row r="110" spans="2:11" x14ac:dyDescent="0.3">
      <c r="B110" s="24" t="str">
        <f>'Town Data'!A106</f>
        <v>WATERBURY</v>
      </c>
      <c r="C110" s="40">
        <f>IF('Town Data'!C106&gt;9,'Town Data'!B106,"*")</f>
        <v>9732496.5700000003</v>
      </c>
      <c r="D110" s="41">
        <f>IF('Town Data'!E106&gt;9,'Town Data'!D106,"*")</f>
        <v>4110625.39</v>
      </c>
      <c r="E110" s="42" t="str">
        <f>IF('Town Data'!G106&gt;9,'Town Data'!F106,"*")</f>
        <v>*</v>
      </c>
      <c r="F110" s="41">
        <f>IF('Town Data'!I106&gt;9,'Town Data'!H106,"*")</f>
        <v>8591325.4399999995</v>
      </c>
      <c r="G110" s="41">
        <f>IF('Town Data'!K106&gt;9,'Town Data'!J106,"*")</f>
        <v>3602185.54</v>
      </c>
      <c r="H110" s="42">
        <f>IF('Town Data'!M106&gt;9,'Town Data'!L106,"*")</f>
        <v>337075.00000000029</v>
      </c>
      <c r="I110" s="19">
        <f t="shared" si="3"/>
        <v>0.13282829732963775</v>
      </c>
      <c r="J110" s="19">
        <f t="shared" si="4"/>
        <v>0.14114760174180258</v>
      </c>
      <c r="K110" s="19" t="str">
        <f t="shared" si="5"/>
        <v/>
      </c>
    </row>
    <row r="111" spans="2:11" x14ac:dyDescent="0.3">
      <c r="B111" s="24" t="str">
        <f>'Town Data'!A107</f>
        <v>WEATHERSFIELD</v>
      </c>
      <c r="C111" s="40">
        <f>IF('Town Data'!C107&gt;9,'Town Data'!B107,"*")</f>
        <v>2292806.92</v>
      </c>
      <c r="D111" s="41">
        <f>IF('Town Data'!E107&gt;9,'Town Data'!D107,"*")</f>
        <v>414875.47</v>
      </c>
      <c r="E111" s="42" t="str">
        <f>IF('Town Data'!G107&gt;9,'Town Data'!F107,"*")</f>
        <v>*</v>
      </c>
      <c r="F111" s="41">
        <f>IF('Town Data'!I107&gt;9,'Town Data'!H107,"*")</f>
        <v>1764133.18</v>
      </c>
      <c r="G111" s="41">
        <f>IF('Town Data'!K107&gt;9,'Town Data'!J107,"*")</f>
        <v>441275.42</v>
      </c>
      <c r="H111" s="42" t="str">
        <f>IF('Town Data'!M107&gt;9,'Town Data'!L107,"*")</f>
        <v>*</v>
      </c>
      <c r="I111" s="19">
        <f t="shared" si="3"/>
        <v>0.29967904123882527</v>
      </c>
      <c r="J111" s="19">
        <f t="shared" si="4"/>
        <v>-5.9826468467244362E-2</v>
      </c>
      <c r="K111" s="19" t="str">
        <f t="shared" si="5"/>
        <v/>
      </c>
    </row>
    <row r="112" spans="2:11" x14ac:dyDescent="0.3">
      <c r="B112" s="24" t="str">
        <f>'Town Data'!A108</f>
        <v>WEST RUTLAND</v>
      </c>
      <c r="C112" s="40">
        <f>IF('Town Data'!C108&gt;9,'Town Data'!B108,"*")</f>
        <v>6045515.8799999999</v>
      </c>
      <c r="D112" s="41">
        <f>IF('Town Data'!E108&gt;9,'Town Data'!D108,"*")</f>
        <v>1228726.28</v>
      </c>
      <c r="E112" s="42" t="str">
        <f>IF('Town Data'!G108&gt;9,'Town Data'!F108,"*")</f>
        <v>*</v>
      </c>
      <c r="F112" s="41">
        <f>IF('Town Data'!I108&gt;9,'Town Data'!H108,"*")</f>
        <v>5077652.6900000004</v>
      </c>
      <c r="G112" s="41">
        <f>IF('Town Data'!K108&gt;9,'Town Data'!J108,"*")</f>
        <v>1269923.33</v>
      </c>
      <c r="H112" s="42" t="str">
        <f>IF('Town Data'!M108&gt;9,'Town Data'!L108,"*")</f>
        <v>*</v>
      </c>
      <c r="I112" s="19">
        <f t="shared" si="3"/>
        <v>0.19061232602736353</v>
      </c>
      <c r="J112" s="19">
        <f t="shared" si="4"/>
        <v>-3.2440580487642548E-2</v>
      </c>
      <c r="K112" s="19" t="str">
        <f t="shared" si="5"/>
        <v/>
      </c>
    </row>
    <row r="113" spans="2:11" x14ac:dyDescent="0.3">
      <c r="B113" s="24" t="str">
        <f>'Town Data'!A109</f>
        <v>WESTMINSTER</v>
      </c>
      <c r="C113" s="40">
        <f>IF('Town Data'!C109&gt;9,'Town Data'!B109,"*")</f>
        <v>9403016.5099999998</v>
      </c>
      <c r="D113" s="41">
        <f>IF('Town Data'!E109&gt;9,'Town Data'!D109,"*")</f>
        <v>741178.86</v>
      </c>
      <c r="E113" s="42" t="str">
        <f>IF('Town Data'!G109&gt;9,'Town Data'!F109,"*")</f>
        <v>*</v>
      </c>
      <c r="F113" s="41">
        <f>IF('Town Data'!I109&gt;9,'Town Data'!H109,"*")</f>
        <v>11410019.310000001</v>
      </c>
      <c r="G113" s="41">
        <f>IF('Town Data'!K109&gt;9,'Town Data'!J109,"*")</f>
        <v>758180.24</v>
      </c>
      <c r="H113" s="42" t="str">
        <f>IF('Town Data'!M109&gt;9,'Town Data'!L109,"*")</f>
        <v>*</v>
      </c>
      <c r="I113" s="19">
        <f t="shared" si="3"/>
        <v>-0.17589828250693826</v>
      </c>
      <c r="J113" s="19">
        <f t="shared" si="4"/>
        <v>-2.2423929170193098E-2</v>
      </c>
      <c r="K113" s="19" t="str">
        <f t="shared" si="5"/>
        <v/>
      </c>
    </row>
    <row r="114" spans="2:11" x14ac:dyDescent="0.3">
      <c r="B114" s="24" t="str">
        <f>'Town Data'!A110</f>
        <v>WHITINGHAM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>
        <f>IF('Town Data'!I110&gt;9,'Town Data'!H110,"*")</f>
        <v>312489.03999999998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 t="str">
        <f>'Town Data'!A111</f>
        <v>WILLIAMSTOWN</v>
      </c>
      <c r="C115" s="40">
        <f>IF('Town Data'!C111&gt;9,'Town Data'!B111,"*")</f>
        <v>1837438.97</v>
      </c>
      <c r="D115" s="41">
        <f>IF('Town Data'!E111&gt;9,'Town Data'!D111,"*")</f>
        <v>574941.79</v>
      </c>
      <c r="E115" s="42" t="str">
        <f>IF('Town Data'!G111&gt;9,'Town Data'!F111,"*")</f>
        <v>*</v>
      </c>
      <c r="F115" s="41">
        <f>IF('Town Data'!I111&gt;9,'Town Data'!H111,"*")</f>
        <v>1524406.62</v>
      </c>
      <c r="G115" s="41">
        <f>IF('Town Data'!K111&gt;9,'Town Data'!J111,"*")</f>
        <v>532628.31999999995</v>
      </c>
      <c r="H115" s="42" t="str">
        <f>IF('Town Data'!M111&gt;9,'Town Data'!L111,"*")</f>
        <v>*</v>
      </c>
      <c r="I115" s="19">
        <f t="shared" si="3"/>
        <v>0.2053470156145083</v>
      </c>
      <c r="J115" s="19">
        <f t="shared" si="4"/>
        <v>7.9442771649844104E-2</v>
      </c>
      <c r="K115" s="19" t="str">
        <f t="shared" si="5"/>
        <v/>
      </c>
    </row>
    <row r="116" spans="2:11" x14ac:dyDescent="0.3">
      <c r="B116" s="24" t="str">
        <f>'Town Data'!A112</f>
        <v>WILLISTON</v>
      </c>
      <c r="C116" s="40">
        <f>IF('Town Data'!C112&gt;9,'Town Data'!B112,"*")</f>
        <v>91052237.099999994</v>
      </c>
      <c r="D116" s="41">
        <f>IF('Town Data'!E112&gt;9,'Town Data'!D112,"*")</f>
        <v>42956562.420000002</v>
      </c>
      <c r="E116" s="42">
        <f>IF('Town Data'!G112&gt;9,'Town Data'!F112,"*")</f>
        <v>1961963.8333333347</v>
      </c>
      <c r="F116" s="41">
        <f>IF('Town Data'!I112&gt;9,'Town Data'!H112,"*")</f>
        <v>87200653</v>
      </c>
      <c r="G116" s="41">
        <f>IF('Town Data'!K112&gt;9,'Town Data'!J112,"*")</f>
        <v>43567964.299999997</v>
      </c>
      <c r="H116" s="42">
        <f>IF('Town Data'!M112&gt;9,'Town Data'!L112,"*")</f>
        <v>2083276.6666666679</v>
      </c>
      <c r="I116" s="19">
        <f t="shared" si="3"/>
        <v>4.4169211668632732E-2</v>
      </c>
      <c r="J116" s="19">
        <f t="shared" si="4"/>
        <v>-1.4033290052066888E-2</v>
      </c>
      <c r="K116" s="19">
        <f t="shared" si="5"/>
        <v>-5.8231743903434101E-2</v>
      </c>
    </row>
    <row r="117" spans="2:11" x14ac:dyDescent="0.3">
      <c r="B117" s="24" t="str">
        <f>'Town Data'!A113</f>
        <v>WILMINGTON</v>
      </c>
      <c r="C117" s="40">
        <f>IF('Town Data'!C113&gt;9,'Town Data'!B113,"*")</f>
        <v>9979557.25</v>
      </c>
      <c r="D117" s="41">
        <f>IF('Town Data'!E113&gt;9,'Town Data'!D113,"*")</f>
        <v>6766927.6699999999</v>
      </c>
      <c r="E117" s="42" t="str">
        <f>IF('Town Data'!G113&gt;9,'Town Data'!F113,"*")</f>
        <v>*</v>
      </c>
      <c r="F117" s="41">
        <f>IF('Town Data'!I113&gt;9,'Town Data'!H113,"*")</f>
        <v>7792474.2000000002</v>
      </c>
      <c r="G117" s="41">
        <f>IF('Town Data'!K113&gt;9,'Town Data'!J113,"*")</f>
        <v>5109570.32</v>
      </c>
      <c r="H117" s="42" t="str">
        <f>IF('Town Data'!M113&gt;9,'Town Data'!L113,"*")</f>
        <v>*</v>
      </c>
      <c r="I117" s="19">
        <f t="shared" si="3"/>
        <v>0.28066606239132619</v>
      </c>
      <c r="J117" s="19">
        <f t="shared" si="4"/>
        <v>0.3243633507719294</v>
      </c>
      <c r="K117" s="19" t="str">
        <f t="shared" si="5"/>
        <v/>
      </c>
    </row>
    <row r="118" spans="2:11" x14ac:dyDescent="0.3">
      <c r="B118" s="24" t="str">
        <f>'Town Data'!A114</f>
        <v>WINDSOR</v>
      </c>
      <c r="C118" s="40">
        <f>IF('Town Data'!C114&gt;9,'Town Data'!B114,"*")</f>
        <v>2875959.4</v>
      </c>
      <c r="D118" s="41">
        <f>IF('Town Data'!E114&gt;9,'Town Data'!D114,"*")</f>
        <v>1051294.8400000001</v>
      </c>
      <c r="E118" s="42" t="str">
        <f>IF('Town Data'!G114&gt;9,'Town Data'!F114,"*")</f>
        <v>*</v>
      </c>
      <c r="F118" s="41">
        <f>IF('Town Data'!I114&gt;9,'Town Data'!H114,"*")</f>
        <v>2919948.93</v>
      </c>
      <c r="G118" s="41">
        <f>IF('Town Data'!K114&gt;9,'Town Data'!J114,"*")</f>
        <v>1116949.1200000001</v>
      </c>
      <c r="H118" s="42" t="str">
        <f>IF('Town Data'!M114&gt;9,'Town Data'!L114,"*")</f>
        <v>*</v>
      </c>
      <c r="I118" s="19">
        <f t="shared" si="3"/>
        <v>-1.5065171019960358E-2</v>
      </c>
      <c r="J118" s="19">
        <f t="shared" si="4"/>
        <v>-5.878000960330227E-2</v>
      </c>
      <c r="K118" s="19" t="str">
        <f t="shared" si="5"/>
        <v/>
      </c>
    </row>
    <row r="119" spans="2:11" x14ac:dyDescent="0.3">
      <c r="B119" s="24" t="str">
        <f>'Town Data'!A115</f>
        <v>WINHALL</v>
      </c>
      <c r="C119" s="40">
        <f>IF('Town Data'!C115&gt;9,'Town Data'!B115,"*")</f>
        <v>1408328.16</v>
      </c>
      <c r="D119" s="41">
        <f>IF('Town Data'!E115&gt;9,'Town Data'!D115,"*")</f>
        <v>603709.09</v>
      </c>
      <c r="E119" s="42" t="str">
        <f>IF('Town Data'!G115&gt;9,'Town Data'!F115,"*")</f>
        <v>*</v>
      </c>
      <c r="F119" s="41">
        <f>IF('Town Data'!I115&gt;9,'Town Data'!H115,"*")</f>
        <v>858504.4</v>
      </c>
      <c r="G119" s="41">
        <f>IF('Town Data'!K115&gt;9,'Town Data'!J115,"*")</f>
        <v>575373.29</v>
      </c>
      <c r="H119" s="42" t="str">
        <f>IF('Town Data'!M115&gt;9,'Town Data'!L115,"*")</f>
        <v>*</v>
      </c>
      <c r="I119" s="19">
        <f t="shared" si="3"/>
        <v>0.64044372981664377</v>
      </c>
      <c r="J119" s="19">
        <f t="shared" si="4"/>
        <v>4.924768057968059E-2</v>
      </c>
      <c r="K119" s="19" t="str">
        <f t="shared" si="5"/>
        <v/>
      </c>
    </row>
    <row r="120" spans="2:11" x14ac:dyDescent="0.3">
      <c r="B120" s="24" t="str">
        <f>'Town Data'!A116</f>
        <v>WINOOSKI</v>
      </c>
      <c r="C120" s="40">
        <f>IF('Town Data'!C116&gt;9,'Town Data'!B116,"*")</f>
        <v>4284412.17</v>
      </c>
      <c r="D120" s="41">
        <f>IF('Town Data'!E116&gt;9,'Town Data'!D116,"*")</f>
        <v>1113816.92</v>
      </c>
      <c r="E120" s="42" t="str">
        <f>IF('Town Data'!G116&gt;9,'Town Data'!F116,"*")</f>
        <v>*</v>
      </c>
      <c r="F120" s="41">
        <f>IF('Town Data'!I116&gt;9,'Town Data'!H116,"*")</f>
        <v>4533208.2699999996</v>
      </c>
      <c r="G120" s="41">
        <f>IF('Town Data'!K116&gt;9,'Town Data'!J116,"*")</f>
        <v>1235822.56</v>
      </c>
      <c r="H120" s="42" t="str">
        <f>IF('Town Data'!M116&gt;9,'Town Data'!L116,"*")</f>
        <v>*</v>
      </c>
      <c r="I120" s="19">
        <f t="shared" si="3"/>
        <v>-5.4883006732006967E-2</v>
      </c>
      <c r="J120" s="19">
        <f t="shared" si="4"/>
        <v>-9.8724237563683995E-2</v>
      </c>
      <c r="K120" s="19" t="str">
        <f t="shared" si="5"/>
        <v/>
      </c>
    </row>
    <row r="121" spans="2:11" x14ac:dyDescent="0.3">
      <c r="B121" s="24" t="str">
        <f>'Town Data'!A117</f>
        <v>WOLCOTT</v>
      </c>
      <c r="C121" s="40">
        <f>IF('Town Data'!C117&gt;9,'Town Data'!B117,"*")</f>
        <v>603490.06999999995</v>
      </c>
      <c r="D121" s="41">
        <f>IF('Town Data'!E117&gt;9,'Town Data'!D117,"*")</f>
        <v>454189.18</v>
      </c>
      <c r="E121" s="42" t="str">
        <f>IF('Town Data'!G117&gt;9,'Town Data'!F117,"*")</f>
        <v>*</v>
      </c>
      <c r="F121" s="41">
        <f>IF('Town Data'!I117&gt;9,'Town Data'!H117,"*")</f>
        <v>763938.92</v>
      </c>
      <c r="G121" s="41">
        <f>IF('Town Data'!K117&gt;9,'Town Data'!J117,"*")</f>
        <v>453148.2</v>
      </c>
      <c r="H121" s="42" t="str">
        <f>IF('Town Data'!M117&gt;9,'Town Data'!L117,"*")</f>
        <v>*</v>
      </c>
      <c r="I121" s="19">
        <f t="shared" si="3"/>
        <v>-0.21002837504338709</v>
      </c>
      <c r="J121" s="19">
        <f t="shared" si="4"/>
        <v>2.2972175548749423E-3</v>
      </c>
      <c r="K121" s="19" t="str">
        <f t="shared" si="5"/>
        <v/>
      </c>
    </row>
    <row r="122" spans="2:11" x14ac:dyDescent="0.3">
      <c r="B122" s="24" t="str">
        <f>'Town Data'!A118</f>
        <v>WOODSTOCK</v>
      </c>
      <c r="C122" s="40">
        <f>IF('Town Data'!C118&gt;9,'Town Data'!B118,"*")</f>
        <v>5758386.4900000002</v>
      </c>
      <c r="D122" s="41">
        <f>IF('Town Data'!E118&gt;9,'Town Data'!D118,"*")</f>
        <v>2150832.5099999998</v>
      </c>
      <c r="E122" s="42" t="str">
        <f>IF('Town Data'!G118&gt;9,'Town Data'!F118,"*")</f>
        <v>*</v>
      </c>
      <c r="F122" s="41">
        <f>IF('Town Data'!I118&gt;9,'Town Data'!H118,"*")</f>
        <v>5533785.96</v>
      </c>
      <c r="G122" s="41">
        <f>IF('Town Data'!K118&gt;9,'Town Data'!J118,"*")</f>
        <v>2320266.08</v>
      </c>
      <c r="H122" s="42">
        <f>IF('Town Data'!M118&gt;9,'Town Data'!L118,"*")</f>
        <v>110858.3333333334</v>
      </c>
      <c r="I122" s="19">
        <f t="shared" si="3"/>
        <v>4.0587137201092659E-2</v>
      </c>
      <c r="J122" s="19">
        <f t="shared" si="4"/>
        <v>-7.3023336185650004E-2</v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550847.18999999994</v>
      </c>
      <c r="C2" s="30">
        <v>12</v>
      </c>
      <c r="D2" s="33">
        <v>193328.52</v>
      </c>
      <c r="E2" s="30">
        <v>12</v>
      </c>
      <c r="F2" s="30">
        <v>0</v>
      </c>
      <c r="G2" s="30">
        <v>0</v>
      </c>
      <c r="H2" s="33">
        <v>554684.97</v>
      </c>
      <c r="I2" s="30">
        <v>11</v>
      </c>
      <c r="J2" s="33">
        <v>187824.67</v>
      </c>
      <c r="K2" s="30">
        <v>11</v>
      </c>
      <c r="L2" s="30">
        <v>0</v>
      </c>
      <c r="M2" s="30">
        <v>0</v>
      </c>
    </row>
    <row r="3" spans="1:13" x14ac:dyDescent="0.3">
      <c r="A3" s="29" t="s">
        <v>53</v>
      </c>
      <c r="B3" s="33">
        <v>2588414.38</v>
      </c>
      <c r="C3" s="30">
        <v>17</v>
      </c>
      <c r="D3" s="33">
        <v>623129.22</v>
      </c>
      <c r="E3" s="30">
        <v>17</v>
      </c>
      <c r="F3" s="30">
        <v>0</v>
      </c>
      <c r="G3" s="30">
        <v>0</v>
      </c>
      <c r="H3" s="33">
        <v>1829450.97</v>
      </c>
      <c r="I3" s="30">
        <v>18</v>
      </c>
      <c r="J3" s="33">
        <v>576098.9</v>
      </c>
      <c r="K3" s="30">
        <v>18</v>
      </c>
      <c r="L3" s="30">
        <v>0</v>
      </c>
      <c r="M3" s="30">
        <v>0</v>
      </c>
    </row>
    <row r="4" spans="1:13" x14ac:dyDescent="0.3">
      <c r="A4" s="29" t="s">
        <v>54</v>
      </c>
      <c r="B4" s="33">
        <v>16762239.02</v>
      </c>
      <c r="C4" s="30">
        <v>18</v>
      </c>
      <c r="D4" s="33">
        <v>573377.76</v>
      </c>
      <c r="E4" s="30">
        <v>17</v>
      </c>
      <c r="F4" s="33">
        <v>0</v>
      </c>
      <c r="G4" s="30">
        <v>0</v>
      </c>
      <c r="H4" s="33">
        <v>15297002.41</v>
      </c>
      <c r="I4" s="30">
        <v>18</v>
      </c>
      <c r="J4" s="33">
        <v>534668.15</v>
      </c>
      <c r="K4" s="30">
        <v>17</v>
      </c>
      <c r="L4" s="33">
        <v>0</v>
      </c>
      <c r="M4" s="30">
        <v>0</v>
      </c>
    </row>
    <row r="5" spans="1:13" x14ac:dyDescent="0.3">
      <c r="A5" s="29" t="s">
        <v>55</v>
      </c>
      <c r="B5" s="33">
        <v>46549043.75</v>
      </c>
      <c r="C5" s="30">
        <v>163</v>
      </c>
      <c r="D5" s="33">
        <v>13092881.880000001</v>
      </c>
      <c r="E5" s="30">
        <v>152</v>
      </c>
      <c r="F5" s="30">
        <v>469375.50000000006</v>
      </c>
      <c r="G5" s="30">
        <v>39</v>
      </c>
      <c r="H5" s="33">
        <v>41670981.259999998</v>
      </c>
      <c r="I5" s="30">
        <v>167</v>
      </c>
      <c r="J5" s="33">
        <v>12238748.24</v>
      </c>
      <c r="K5" s="30">
        <v>158</v>
      </c>
      <c r="L5" s="30">
        <v>402267.33333333302</v>
      </c>
      <c r="M5" s="30">
        <v>37</v>
      </c>
    </row>
    <row r="6" spans="1:13" x14ac:dyDescent="0.3">
      <c r="A6" s="29" t="s">
        <v>56</v>
      </c>
      <c r="B6" s="33">
        <v>12446860.43</v>
      </c>
      <c r="C6" s="30">
        <v>28</v>
      </c>
      <c r="D6" s="33">
        <v>1320040.45</v>
      </c>
      <c r="E6" s="30">
        <v>27</v>
      </c>
      <c r="F6" s="33">
        <v>0</v>
      </c>
      <c r="G6" s="30">
        <v>0</v>
      </c>
      <c r="H6" s="33">
        <v>10220142.48</v>
      </c>
      <c r="I6" s="30">
        <v>31</v>
      </c>
      <c r="J6" s="33">
        <v>1156556.67</v>
      </c>
      <c r="K6" s="30">
        <v>29</v>
      </c>
      <c r="L6" s="33">
        <v>0</v>
      </c>
      <c r="M6" s="30">
        <v>0</v>
      </c>
    </row>
    <row r="7" spans="1:13" x14ac:dyDescent="0.3">
      <c r="A7" s="29" t="s">
        <v>57</v>
      </c>
      <c r="B7" s="33">
        <v>23952266.68</v>
      </c>
      <c r="C7" s="30">
        <v>40</v>
      </c>
      <c r="D7" s="33">
        <v>2109032.9500000002</v>
      </c>
      <c r="E7" s="30">
        <v>33</v>
      </c>
      <c r="F7" s="33">
        <v>58384.000000000036</v>
      </c>
      <c r="G7" s="30">
        <v>10</v>
      </c>
      <c r="H7" s="33">
        <v>19503455.989999998</v>
      </c>
      <c r="I7" s="30">
        <v>42</v>
      </c>
      <c r="J7" s="33">
        <v>1935551.22</v>
      </c>
      <c r="K7" s="30">
        <v>37</v>
      </c>
      <c r="L7" s="33">
        <v>35051.666666666664</v>
      </c>
      <c r="M7" s="30">
        <v>12</v>
      </c>
    </row>
    <row r="8" spans="1:13" x14ac:dyDescent="0.3">
      <c r="A8" s="29" t="s">
        <v>58</v>
      </c>
      <c r="B8" s="33">
        <v>49323023.350000001</v>
      </c>
      <c r="C8" s="30">
        <v>163</v>
      </c>
      <c r="D8" s="33">
        <v>15651276.25</v>
      </c>
      <c r="E8" s="30">
        <v>154</v>
      </c>
      <c r="F8" s="33">
        <v>147377.16666666663</v>
      </c>
      <c r="G8" s="30">
        <v>35</v>
      </c>
      <c r="H8" s="33">
        <v>44613312.479999997</v>
      </c>
      <c r="I8" s="30">
        <v>164</v>
      </c>
      <c r="J8" s="33">
        <v>15012235.029999999</v>
      </c>
      <c r="K8" s="30">
        <v>154</v>
      </c>
      <c r="L8" s="33">
        <v>155664.00000000003</v>
      </c>
      <c r="M8" s="30">
        <v>38</v>
      </c>
    </row>
    <row r="9" spans="1:13" x14ac:dyDescent="0.3">
      <c r="A9" s="29" t="s">
        <v>59</v>
      </c>
      <c r="B9" s="33">
        <v>18437699.75</v>
      </c>
      <c r="C9" s="30">
        <v>42</v>
      </c>
      <c r="D9" s="33">
        <v>6094702.7800000003</v>
      </c>
      <c r="E9" s="30">
        <v>39</v>
      </c>
      <c r="F9" s="30">
        <v>157179.83333333363</v>
      </c>
      <c r="G9" s="30">
        <v>20</v>
      </c>
      <c r="H9" s="33">
        <v>17590780.469999999</v>
      </c>
      <c r="I9" s="30">
        <v>43</v>
      </c>
      <c r="J9" s="33">
        <v>6140133.1500000004</v>
      </c>
      <c r="K9" s="30">
        <v>42</v>
      </c>
      <c r="L9" s="30">
        <v>107702.66666666664</v>
      </c>
      <c r="M9" s="30">
        <v>23</v>
      </c>
    </row>
    <row r="10" spans="1:13" x14ac:dyDescent="0.3">
      <c r="A10" s="29" t="s">
        <v>60</v>
      </c>
      <c r="B10" s="33">
        <v>4987631.03</v>
      </c>
      <c r="C10" s="30">
        <v>22</v>
      </c>
      <c r="D10" s="33">
        <v>661915.39</v>
      </c>
      <c r="E10" s="30">
        <v>19</v>
      </c>
      <c r="F10" s="33">
        <v>0</v>
      </c>
      <c r="G10" s="30">
        <v>0</v>
      </c>
      <c r="H10" s="33">
        <v>4165633.02</v>
      </c>
      <c r="I10" s="30">
        <v>25</v>
      </c>
      <c r="J10" s="33">
        <v>629418.02</v>
      </c>
      <c r="K10" s="30">
        <v>21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9728107.5899999999</v>
      </c>
      <c r="C11" s="30">
        <v>29</v>
      </c>
      <c r="D11" s="33">
        <v>2369115.48</v>
      </c>
      <c r="E11" s="30">
        <v>27</v>
      </c>
      <c r="F11" s="30">
        <v>116357</v>
      </c>
      <c r="G11" s="30">
        <v>14</v>
      </c>
      <c r="H11" s="33">
        <v>9391958.5500000007</v>
      </c>
      <c r="I11" s="30">
        <v>26</v>
      </c>
      <c r="J11" s="33">
        <v>2148094.09</v>
      </c>
      <c r="K11" s="30">
        <v>25</v>
      </c>
      <c r="L11" s="30">
        <v>100792.1666666667</v>
      </c>
      <c r="M11" s="30">
        <v>14</v>
      </c>
    </row>
    <row r="12" spans="1:13" x14ac:dyDescent="0.3">
      <c r="A12" s="29" t="s">
        <v>62</v>
      </c>
      <c r="B12" s="33">
        <v>11471867.550000001</v>
      </c>
      <c r="C12" s="30">
        <v>46</v>
      </c>
      <c r="D12" s="33">
        <v>1478379.93</v>
      </c>
      <c r="E12" s="30">
        <v>41</v>
      </c>
      <c r="F12" s="33">
        <v>0</v>
      </c>
      <c r="G12" s="30">
        <v>0</v>
      </c>
      <c r="H12" s="33">
        <v>9253309.7200000007</v>
      </c>
      <c r="I12" s="30">
        <v>52</v>
      </c>
      <c r="J12" s="33">
        <v>1455374.57</v>
      </c>
      <c r="K12" s="30">
        <v>47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53288141.200000003</v>
      </c>
      <c r="C13" s="30">
        <v>177</v>
      </c>
      <c r="D13" s="33">
        <v>8750426.2699999996</v>
      </c>
      <c r="E13" s="30">
        <v>164</v>
      </c>
      <c r="F13" s="30">
        <v>197596.66666666663</v>
      </c>
      <c r="G13" s="30">
        <v>43</v>
      </c>
      <c r="H13" s="30">
        <v>41438341.600000001</v>
      </c>
      <c r="I13" s="30">
        <v>183</v>
      </c>
      <c r="J13" s="30">
        <v>8770884.4100000001</v>
      </c>
      <c r="K13" s="30">
        <v>169</v>
      </c>
      <c r="L13" s="30">
        <v>181750.00000000009</v>
      </c>
      <c r="M13" s="30">
        <v>42</v>
      </c>
    </row>
    <row r="14" spans="1:13" x14ac:dyDescent="0.3">
      <c r="A14" s="29" t="s">
        <v>64</v>
      </c>
      <c r="B14" s="33">
        <v>587143.86</v>
      </c>
      <c r="C14" s="30">
        <v>12</v>
      </c>
      <c r="D14" s="33">
        <v>221286.63</v>
      </c>
      <c r="E14" s="30">
        <v>12</v>
      </c>
      <c r="F14" s="30">
        <v>0</v>
      </c>
      <c r="G14" s="30">
        <v>0</v>
      </c>
      <c r="H14" s="33">
        <v>576338.81999999995</v>
      </c>
      <c r="I14" s="30">
        <v>12</v>
      </c>
      <c r="J14" s="33">
        <v>193968.51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1942115.88</v>
      </c>
      <c r="C15" s="30">
        <v>12</v>
      </c>
      <c r="D15" s="33">
        <v>481808.66</v>
      </c>
      <c r="E15" s="30">
        <v>12</v>
      </c>
      <c r="F15" s="30">
        <v>0</v>
      </c>
      <c r="G15" s="30">
        <v>0</v>
      </c>
      <c r="H15" s="33">
        <v>1438022.24</v>
      </c>
      <c r="I15" s="30">
        <v>11</v>
      </c>
      <c r="J15" s="33">
        <v>407423.26</v>
      </c>
      <c r="K15" s="30">
        <v>11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1148257.79</v>
      </c>
      <c r="C16" s="30">
        <v>12</v>
      </c>
      <c r="D16" s="33">
        <v>558676.37</v>
      </c>
      <c r="E16" s="30">
        <v>11</v>
      </c>
      <c r="F16" s="30">
        <v>0</v>
      </c>
      <c r="G16" s="30">
        <v>0</v>
      </c>
      <c r="H16" s="33">
        <v>1135208.07</v>
      </c>
      <c r="I16" s="30">
        <v>14</v>
      </c>
      <c r="J16" s="33">
        <v>507960.72</v>
      </c>
      <c r="K16" s="30">
        <v>13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6598656.4000000004</v>
      </c>
      <c r="C17" s="30">
        <v>44</v>
      </c>
      <c r="D17" s="33">
        <v>2366380.34</v>
      </c>
      <c r="E17" s="30">
        <v>42</v>
      </c>
      <c r="F17" s="33">
        <v>0</v>
      </c>
      <c r="G17" s="30">
        <v>0</v>
      </c>
      <c r="H17" s="33">
        <v>5483017.3200000003</v>
      </c>
      <c r="I17" s="30">
        <v>41</v>
      </c>
      <c r="J17" s="33">
        <v>2118183.2400000002</v>
      </c>
      <c r="K17" s="30">
        <v>39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1173304.22</v>
      </c>
      <c r="C18" s="30">
        <v>21</v>
      </c>
      <c r="D18" s="33">
        <v>624250.6</v>
      </c>
      <c r="E18" s="30">
        <v>19</v>
      </c>
      <c r="F18" s="30">
        <v>0</v>
      </c>
      <c r="G18" s="30">
        <v>0</v>
      </c>
      <c r="H18" s="33">
        <v>1060076.1599999999</v>
      </c>
      <c r="I18" s="30">
        <v>21</v>
      </c>
      <c r="J18" s="33">
        <v>672581.26</v>
      </c>
      <c r="K18" s="30">
        <v>21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87244004.189999998</v>
      </c>
      <c r="C19" s="30">
        <v>330</v>
      </c>
      <c r="D19" s="33">
        <v>23933122.059999999</v>
      </c>
      <c r="E19" s="30">
        <v>312</v>
      </c>
      <c r="F19" s="30">
        <v>1013522.166666667</v>
      </c>
      <c r="G19" s="30">
        <v>59</v>
      </c>
      <c r="H19" s="33">
        <v>83849221.090000004</v>
      </c>
      <c r="I19" s="30">
        <v>330</v>
      </c>
      <c r="J19" s="33">
        <v>23235563.649999999</v>
      </c>
      <c r="K19" s="30">
        <v>308</v>
      </c>
      <c r="L19" s="30">
        <v>468741.83333333326</v>
      </c>
      <c r="M19" s="30">
        <v>62</v>
      </c>
    </row>
    <row r="20" spans="1:13" x14ac:dyDescent="0.3">
      <c r="A20" s="29" t="s">
        <v>70</v>
      </c>
      <c r="B20" s="33">
        <v>5883760.9900000002</v>
      </c>
      <c r="C20" s="30">
        <v>41</v>
      </c>
      <c r="D20" s="33">
        <v>2161112.6800000002</v>
      </c>
      <c r="E20" s="30">
        <v>40</v>
      </c>
      <c r="F20" s="30">
        <v>0</v>
      </c>
      <c r="G20" s="30">
        <v>0</v>
      </c>
      <c r="H20" s="33">
        <v>6626992.2300000004</v>
      </c>
      <c r="I20" s="30">
        <v>39</v>
      </c>
      <c r="J20" s="33">
        <v>2591408.9500000002</v>
      </c>
      <c r="K20" s="30">
        <v>39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7554655.5700000003</v>
      </c>
      <c r="C21" s="30">
        <v>42</v>
      </c>
      <c r="D21" s="33">
        <v>2428797.67</v>
      </c>
      <c r="E21" s="30">
        <v>39</v>
      </c>
      <c r="F21" s="30">
        <v>0</v>
      </c>
      <c r="G21" s="30">
        <v>0</v>
      </c>
      <c r="H21" s="33">
        <v>6433779.7400000002</v>
      </c>
      <c r="I21" s="30">
        <v>42</v>
      </c>
      <c r="J21" s="33">
        <v>2358287.0299999998</v>
      </c>
      <c r="K21" s="30">
        <v>36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1934987.24</v>
      </c>
      <c r="C22" s="30">
        <v>28</v>
      </c>
      <c r="D22" s="33">
        <v>824886.28</v>
      </c>
      <c r="E22" s="30">
        <v>21</v>
      </c>
      <c r="F22" s="30">
        <v>0</v>
      </c>
      <c r="G22" s="30">
        <v>0</v>
      </c>
      <c r="H22" s="33">
        <v>1982995.46</v>
      </c>
      <c r="I22" s="30">
        <v>28</v>
      </c>
      <c r="J22" s="33">
        <v>861612.62</v>
      </c>
      <c r="K22" s="30">
        <v>21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3975274.63</v>
      </c>
      <c r="C23" s="30">
        <v>30</v>
      </c>
      <c r="D23" s="33">
        <v>848669.57</v>
      </c>
      <c r="E23" s="30">
        <v>27</v>
      </c>
      <c r="F23" s="33">
        <v>0</v>
      </c>
      <c r="G23" s="30">
        <v>0</v>
      </c>
      <c r="H23" s="33">
        <v>3070266.11</v>
      </c>
      <c r="I23" s="30">
        <v>33</v>
      </c>
      <c r="J23" s="33">
        <v>795062.89</v>
      </c>
      <c r="K23" s="30">
        <v>28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8743057.1199999992</v>
      </c>
      <c r="C24" s="30">
        <v>22</v>
      </c>
      <c r="D24" s="33">
        <v>2596367.11</v>
      </c>
      <c r="E24" s="30">
        <v>20</v>
      </c>
      <c r="F24" s="30">
        <v>0</v>
      </c>
      <c r="G24" s="30">
        <v>0</v>
      </c>
      <c r="H24" s="33">
        <v>10038830.01</v>
      </c>
      <c r="I24" s="30">
        <v>27</v>
      </c>
      <c r="J24" s="33">
        <v>2433308.42</v>
      </c>
      <c r="K24" s="30">
        <v>26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117234789.12</v>
      </c>
      <c r="C25" s="30">
        <v>128</v>
      </c>
      <c r="D25" s="30">
        <v>34004453.530000001</v>
      </c>
      <c r="E25" s="30">
        <v>114</v>
      </c>
      <c r="F25" s="30">
        <v>831772.16666666698</v>
      </c>
      <c r="G25" s="30">
        <v>32</v>
      </c>
      <c r="H25" s="33">
        <v>117020707.69</v>
      </c>
      <c r="I25" s="30">
        <v>135</v>
      </c>
      <c r="J25" s="33">
        <v>32626675.93</v>
      </c>
      <c r="K25" s="30">
        <v>119</v>
      </c>
      <c r="L25" s="30">
        <v>725577.99999999965</v>
      </c>
      <c r="M25" s="30">
        <v>36</v>
      </c>
    </row>
    <row r="26" spans="1:13" x14ac:dyDescent="0.3">
      <c r="A26" s="29" t="s">
        <v>76</v>
      </c>
      <c r="B26" s="33">
        <v>0</v>
      </c>
      <c r="C26" s="30">
        <v>0</v>
      </c>
      <c r="D26" s="33">
        <v>0</v>
      </c>
      <c r="E26" s="30">
        <v>0</v>
      </c>
      <c r="F26" s="30">
        <v>0</v>
      </c>
      <c r="G26" s="30">
        <v>0</v>
      </c>
      <c r="H26" s="33">
        <v>484567.32</v>
      </c>
      <c r="I26" s="30">
        <v>10</v>
      </c>
      <c r="J26" s="33">
        <v>163718.39000000001</v>
      </c>
      <c r="K26" s="30">
        <v>10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838574.03</v>
      </c>
      <c r="C27" s="30">
        <v>12</v>
      </c>
      <c r="D27" s="33">
        <v>309762.55</v>
      </c>
      <c r="E27" s="30">
        <v>12</v>
      </c>
      <c r="F27" s="33">
        <v>0</v>
      </c>
      <c r="G27" s="30">
        <v>0</v>
      </c>
      <c r="H27" s="33">
        <v>600169.93999999994</v>
      </c>
      <c r="I27" s="30">
        <v>12</v>
      </c>
      <c r="J27" s="33">
        <v>191115.27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1348824.08</v>
      </c>
      <c r="C28" s="30">
        <v>11</v>
      </c>
      <c r="D28" s="33">
        <v>0</v>
      </c>
      <c r="E28" s="30">
        <v>0</v>
      </c>
      <c r="F28" s="30">
        <v>0</v>
      </c>
      <c r="G28" s="30">
        <v>0</v>
      </c>
      <c r="H28" s="33">
        <v>2917880.89</v>
      </c>
      <c r="I28" s="30">
        <v>12</v>
      </c>
      <c r="J28" s="33">
        <v>642641.62</v>
      </c>
      <c r="K28" s="30">
        <v>10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1265352.8</v>
      </c>
      <c r="C29" s="30">
        <v>16</v>
      </c>
      <c r="D29" s="33">
        <v>897514.09</v>
      </c>
      <c r="E29" s="30">
        <v>16</v>
      </c>
      <c r="F29" s="30">
        <v>0</v>
      </c>
      <c r="G29" s="30">
        <v>0</v>
      </c>
      <c r="H29" s="33">
        <v>1240535.47</v>
      </c>
      <c r="I29" s="30">
        <v>17</v>
      </c>
      <c r="J29" s="33">
        <v>929290.82</v>
      </c>
      <c r="K29" s="30">
        <v>17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26435629.789999999</v>
      </c>
      <c r="C30" s="30">
        <v>50</v>
      </c>
      <c r="D30" s="33">
        <v>10847588.550000001</v>
      </c>
      <c r="E30" s="30">
        <v>46</v>
      </c>
      <c r="F30" s="30">
        <v>101887.99999999996</v>
      </c>
      <c r="G30" s="30">
        <v>21</v>
      </c>
      <c r="H30" s="33">
        <v>22730402.420000002</v>
      </c>
      <c r="I30" s="30">
        <v>49</v>
      </c>
      <c r="J30" s="33">
        <v>9939051.0399999991</v>
      </c>
      <c r="K30" s="30">
        <v>46</v>
      </c>
      <c r="L30" s="30">
        <v>112911.50000000003</v>
      </c>
      <c r="M30" s="30">
        <v>21</v>
      </c>
    </row>
    <row r="31" spans="1:13" x14ac:dyDescent="0.3">
      <c r="A31" s="29" t="s">
        <v>81</v>
      </c>
      <c r="B31" s="33">
        <v>2384273.81</v>
      </c>
      <c r="C31" s="30">
        <v>25</v>
      </c>
      <c r="D31" s="33">
        <v>998602.95</v>
      </c>
      <c r="E31" s="30">
        <v>24</v>
      </c>
      <c r="F31" s="30">
        <v>0</v>
      </c>
      <c r="G31" s="30">
        <v>0</v>
      </c>
      <c r="H31" s="33">
        <v>2026536.33</v>
      </c>
      <c r="I31" s="30">
        <v>26</v>
      </c>
      <c r="J31" s="33">
        <v>848810.43</v>
      </c>
      <c r="K31" s="30">
        <v>24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33584321.590000004</v>
      </c>
      <c r="C32" s="30">
        <v>24</v>
      </c>
      <c r="D32" s="33">
        <v>33078923.149999999</v>
      </c>
      <c r="E32" s="30">
        <v>22</v>
      </c>
      <c r="F32" s="33">
        <v>0</v>
      </c>
      <c r="G32" s="30">
        <v>0</v>
      </c>
      <c r="H32" s="33">
        <v>855077.64</v>
      </c>
      <c r="I32" s="30">
        <v>25</v>
      </c>
      <c r="J32" s="33">
        <v>417870.73</v>
      </c>
      <c r="K32" s="30">
        <v>24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1923134.4</v>
      </c>
      <c r="C33" s="30">
        <v>16</v>
      </c>
      <c r="D33" s="33">
        <v>560081.19999999995</v>
      </c>
      <c r="E33" s="30">
        <v>14</v>
      </c>
      <c r="F33" s="33">
        <v>0</v>
      </c>
      <c r="G33" s="30">
        <v>0</v>
      </c>
      <c r="H33" s="33">
        <v>1746460.15</v>
      </c>
      <c r="I33" s="30">
        <v>16</v>
      </c>
      <c r="J33" s="33">
        <v>543744.19999999995</v>
      </c>
      <c r="K33" s="30">
        <v>12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6208372.1799999997</v>
      </c>
      <c r="C34" s="30">
        <v>26</v>
      </c>
      <c r="D34" s="33">
        <v>2276130.33</v>
      </c>
      <c r="E34" s="30">
        <v>25</v>
      </c>
      <c r="F34" s="30">
        <v>0</v>
      </c>
      <c r="G34" s="30">
        <v>0</v>
      </c>
      <c r="H34" s="33">
        <v>5618507.2699999996</v>
      </c>
      <c r="I34" s="30">
        <v>28</v>
      </c>
      <c r="J34" s="33">
        <v>2362653.7200000002</v>
      </c>
      <c r="K34" s="30">
        <v>26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8190993.5</v>
      </c>
      <c r="C35" s="30">
        <v>40</v>
      </c>
      <c r="D35" s="33">
        <v>2460845.2200000002</v>
      </c>
      <c r="E35" s="30">
        <v>40</v>
      </c>
      <c r="F35" s="30">
        <v>0</v>
      </c>
      <c r="G35" s="30">
        <v>0</v>
      </c>
      <c r="H35" s="33">
        <v>7263250.3899999997</v>
      </c>
      <c r="I35" s="30">
        <v>41</v>
      </c>
      <c r="J35" s="33">
        <v>2441858.5499999998</v>
      </c>
      <c r="K35" s="30">
        <v>41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47848908.689999998</v>
      </c>
      <c r="C36" s="30">
        <v>120</v>
      </c>
      <c r="D36" s="33">
        <v>12824039.32</v>
      </c>
      <c r="E36" s="30">
        <v>112</v>
      </c>
      <c r="F36" s="30">
        <v>133807.6666666666</v>
      </c>
      <c r="G36" s="30">
        <v>25</v>
      </c>
      <c r="H36" s="33">
        <v>50724703.020000003</v>
      </c>
      <c r="I36" s="30">
        <v>121</v>
      </c>
      <c r="J36" s="33">
        <v>13953767.279999999</v>
      </c>
      <c r="K36" s="30">
        <v>114</v>
      </c>
      <c r="L36" s="30">
        <v>213384.83333333299</v>
      </c>
      <c r="M36" s="30">
        <v>28</v>
      </c>
    </row>
    <row r="37" spans="1:13" x14ac:dyDescent="0.3">
      <c r="A37" s="29" t="s">
        <v>87</v>
      </c>
      <c r="B37" s="33">
        <v>8996761.9299999997</v>
      </c>
      <c r="C37" s="30">
        <v>33</v>
      </c>
      <c r="D37" s="33">
        <v>1665828.04</v>
      </c>
      <c r="E37" s="30">
        <v>33</v>
      </c>
      <c r="F37" s="30">
        <v>0</v>
      </c>
      <c r="G37" s="30">
        <v>0</v>
      </c>
      <c r="H37" s="33">
        <v>7007597.79</v>
      </c>
      <c r="I37" s="30">
        <v>33</v>
      </c>
      <c r="J37" s="33">
        <v>1717799.97</v>
      </c>
      <c r="K37" s="30">
        <v>32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5999606.2199999997</v>
      </c>
      <c r="C38" s="30">
        <v>24</v>
      </c>
      <c r="D38" s="33">
        <v>2091943.16</v>
      </c>
      <c r="E38" s="30">
        <v>22</v>
      </c>
      <c r="F38" s="30">
        <v>0</v>
      </c>
      <c r="G38" s="30">
        <v>0</v>
      </c>
      <c r="H38" s="33">
        <v>4688034.7699999996</v>
      </c>
      <c r="I38" s="30">
        <v>22</v>
      </c>
      <c r="J38" s="33">
        <v>1844717.2</v>
      </c>
      <c r="K38" s="30">
        <v>21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1920630.46</v>
      </c>
      <c r="C39" s="30">
        <v>20</v>
      </c>
      <c r="D39" s="33">
        <v>600868.24</v>
      </c>
      <c r="E39" s="30">
        <v>19</v>
      </c>
      <c r="F39" s="30">
        <v>0</v>
      </c>
      <c r="G39" s="30">
        <v>0</v>
      </c>
      <c r="H39" s="33">
        <v>1977156.62</v>
      </c>
      <c r="I39" s="30">
        <v>22</v>
      </c>
      <c r="J39" s="33">
        <v>607669.15</v>
      </c>
      <c r="K39" s="30">
        <v>20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3227715.94</v>
      </c>
      <c r="C40" s="30">
        <v>16</v>
      </c>
      <c r="D40" s="33">
        <v>816134.8</v>
      </c>
      <c r="E40" s="30">
        <v>16</v>
      </c>
      <c r="F40" s="33">
        <v>0</v>
      </c>
      <c r="G40" s="30">
        <v>0</v>
      </c>
      <c r="H40" s="33">
        <v>2451255.23</v>
      </c>
      <c r="I40" s="30">
        <v>15</v>
      </c>
      <c r="J40" s="33">
        <v>839423.31</v>
      </c>
      <c r="K40" s="30">
        <v>15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1654180.23</v>
      </c>
      <c r="C41" s="30">
        <v>14</v>
      </c>
      <c r="D41" s="33">
        <v>744366.16</v>
      </c>
      <c r="E41" s="30">
        <v>14</v>
      </c>
      <c r="F41" s="30">
        <v>0</v>
      </c>
      <c r="G41" s="30">
        <v>0</v>
      </c>
      <c r="H41" s="33">
        <v>1250798.98</v>
      </c>
      <c r="I41" s="30">
        <v>14</v>
      </c>
      <c r="J41" s="33">
        <v>658571.81000000006</v>
      </c>
      <c r="K41" s="30">
        <v>14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484135.99</v>
      </c>
      <c r="C42" s="30">
        <v>10</v>
      </c>
      <c r="D42" s="33">
        <v>300271.05</v>
      </c>
      <c r="E42" s="30">
        <v>10</v>
      </c>
      <c r="F42" s="30">
        <v>0</v>
      </c>
      <c r="G42" s="30">
        <v>0</v>
      </c>
      <c r="H42" s="33">
        <v>445972.88</v>
      </c>
      <c r="I42" s="30">
        <v>11</v>
      </c>
      <c r="J42" s="33">
        <v>310208.08</v>
      </c>
      <c r="K42" s="30">
        <v>11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0</v>
      </c>
      <c r="C43" s="30">
        <v>0</v>
      </c>
      <c r="D43" s="33">
        <v>0</v>
      </c>
      <c r="E43" s="30">
        <v>0</v>
      </c>
      <c r="F43" s="30">
        <v>0</v>
      </c>
      <c r="G43" s="30">
        <v>0</v>
      </c>
      <c r="H43" s="33">
        <v>1097325.6200000001</v>
      </c>
      <c r="I43" s="30">
        <v>10</v>
      </c>
      <c r="J43" s="33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263178.93</v>
      </c>
      <c r="C44" s="30">
        <v>10</v>
      </c>
      <c r="D44" s="33">
        <v>0</v>
      </c>
      <c r="E44" s="30">
        <v>0</v>
      </c>
      <c r="F44" s="30">
        <v>0</v>
      </c>
      <c r="G44" s="30">
        <v>0</v>
      </c>
      <c r="H44" s="33">
        <v>0</v>
      </c>
      <c r="I44" s="30">
        <v>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10567363.119999999</v>
      </c>
      <c r="C45" s="30">
        <v>38</v>
      </c>
      <c r="D45" s="33">
        <v>1623381.91</v>
      </c>
      <c r="E45" s="30">
        <v>35</v>
      </c>
      <c r="F45" s="30">
        <v>0</v>
      </c>
      <c r="G45" s="30">
        <v>0</v>
      </c>
      <c r="H45" s="33">
        <v>8791436.4800000004</v>
      </c>
      <c r="I45" s="30">
        <v>39</v>
      </c>
      <c r="J45" s="33">
        <v>1596749.72</v>
      </c>
      <c r="K45" s="30">
        <v>36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45452968.399999999</v>
      </c>
      <c r="C46" s="30">
        <v>126</v>
      </c>
      <c r="D46" s="33">
        <v>10326773.92</v>
      </c>
      <c r="E46" s="30">
        <v>118</v>
      </c>
      <c r="F46" s="30">
        <v>145770.3333333334</v>
      </c>
      <c r="G46" s="30">
        <v>38</v>
      </c>
      <c r="H46" s="33">
        <v>41714225.93</v>
      </c>
      <c r="I46" s="30">
        <v>126</v>
      </c>
      <c r="J46" s="33">
        <v>8708586.0500000007</v>
      </c>
      <c r="K46" s="30">
        <v>121</v>
      </c>
      <c r="L46" s="30">
        <v>190973.6666666666</v>
      </c>
      <c r="M46" s="30">
        <v>41</v>
      </c>
    </row>
    <row r="47" spans="1:13" x14ac:dyDescent="0.3">
      <c r="A47" s="29" t="s">
        <v>97</v>
      </c>
      <c r="B47" s="33">
        <v>767326.86</v>
      </c>
      <c r="C47" s="30">
        <v>16</v>
      </c>
      <c r="D47" s="33">
        <v>364060.2</v>
      </c>
      <c r="E47" s="30">
        <v>16</v>
      </c>
      <c r="F47" s="30">
        <v>0</v>
      </c>
      <c r="G47" s="30">
        <v>0</v>
      </c>
      <c r="H47" s="33">
        <v>751145.68</v>
      </c>
      <c r="I47" s="30">
        <v>16</v>
      </c>
      <c r="J47" s="33">
        <v>378966.59</v>
      </c>
      <c r="K47" s="30">
        <v>14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2592415.08</v>
      </c>
      <c r="C48" s="30">
        <v>14</v>
      </c>
      <c r="D48" s="33">
        <v>764121.69</v>
      </c>
      <c r="E48" s="30">
        <v>13</v>
      </c>
      <c r="F48" s="30">
        <v>0</v>
      </c>
      <c r="G48" s="30">
        <v>0</v>
      </c>
      <c r="H48" s="33">
        <v>2158694.29</v>
      </c>
      <c r="I48" s="30">
        <v>14</v>
      </c>
      <c r="J48" s="33">
        <v>755310.8</v>
      </c>
      <c r="K48" s="30">
        <v>14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8036385.8300000001</v>
      </c>
      <c r="C49" s="30">
        <v>40</v>
      </c>
      <c r="D49" s="33">
        <v>1979716.06</v>
      </c>
      <c r="E49" s="30">
        <v>37</v>
      </c>
      <c r="F49" s="30">
        <v>0</v>
      </c>
      <c r="G49" s="30">
        <v>0</v>
      </c>
      <c r="H49" s="33">
        <v>7019859.0800000001</v>
      </c>
      <c r="I49" s="30">
        <v>37</v>
      </c>
      <c r="J49" s="33">
        <v>1937444.24</v>
      </c>
      <c r="K49" s="30">
        <v>34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0</v>
      </c>
      <c r="C50" s="30">
        <v>0</v>
      </c>
      <c r="D50" s="33">
        <v>0</v>
      </c>
      <c r="E50" s="30">
        <v>0</v>
      </c>
      <c r="F50" s="30">
        <v>0</v>
      </c>
      <c r="G50" s="30">
        <v>0</v>
      </c>
      <c r="H50" s="33">
        <v>236890.54</v>
      </c>
      <c r="I50" s="30">
        <v>10</v>
      </c>
      <c r="J50" s="33">
        <v>104438</v>
      </c>
      <c r="K50" s="30">
        <v>10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3297000.66</v>
      </c>
      <c r="C51" s="30">
        <v>20</v>
      </c>
      <c r="D51" s="33">
        <v>513437.87</v>
      </c>
      <c r="E51" s="30">
        <v>18</v>
      </c>
      <c r="F51" s="33">
        <v>0</v>
      </c>
      <c r="G51" s="30">
        <v>0</v>
      </c>
      <c r="H51" s="33">
        <v>3819592.12</v>
      </c>
      <c r="I51" s="30">
        <v>24</v>
      </c>
      <c r="J51" s="33">
        <v>571302.94999999995</v>
      </c>
      <c r="K51" s="30">
        <v>22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3249380.2</v>
      </c>
      <c r="C52" s="30">
        <v>12</v>
      </c>
      <c r="D52" s="33">
        <v>0</v>
      </c>
      <c r="E52" s="30">
        <v>0</v>
      </c>
      <c r="F52" s="33">
        <v>0</v>
      </c>
      <c r="G52" s="30">
        <v>0</v>
      </c>
      <c r="H52" s="33">
        <v>2391162.2799999998</v>
      </c>
      <c r="I52" s="30">
        <v>11</v>
      </c>
      <c r="J52" s="33">
        <v>0</v>
      </c>
      <c r="K52" s="30">
        <v>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1943138.55</v>
      </c>
      <c r="C53" s="30">
        <v>12</v>
      </c>
      <c r="D53" s="33">
        <v>298274.65999999997</v>
      </c>
      <c r="E53" s="30">
        <v>11</v>
      </c>
      <c r="F53" s="33">
        <v>0</v>
      </c>
      <c r="G53" s="30">
        <v>0</v>
      </c>
      <c r="H53" s="33">
        <v>1156996.6200000001</v>
      </c>
      <c r="I53" s="30">
        <v>16</v>
      </c>
      <c r="J53" s="33">
        <v>334762.34000000003</v>
      </c>
      <c r="K53" s="30">
        <v>14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5257389.82</v>
      </c>
      <c r="C54" s="30">
        <v>24</v>
      </c>
      <c r="D54" s="33">
        <v>1471145.17</v>
      </c>
      <c r="E54" s="30">
        <v>23</v>
      </c>
      <c r="F54" s="33">
        <v>0</v>
      </c>
      <c r="G54" s="30">
        <v>0</v>
      </c>
      <c r="H54" s="33">
        <v>3021071.95</v>
      </c>
      <c r="I54" s="30">
        <v>23</v>
      </c>
      <c r="J54" s="33">
        <v>1115820.97</v>
      </c>
      <c r="K54" s="30">
        <v>23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10165416.82</v>
      </c>
      <c r="C55" s="30">
        <v>28</v>
      </c>
      <c r="D55" s="33">
        <v>3161209.88</v>
      </c>
      <c r="E55" s="30">
        <v>27</v>
      </c>
      <c r="F55" s="33">
        <v>0</v>
      </c>
      <c r="G55" s="30">
        <v>0</v>
      </c>
      <c r="H55" s="33">
        <v>9838144.7599999998</v>
      </c>
      <c r="I55" s="30">
        <v>26</v>
      </c>
      <c r="J55" s="33">
        <v>2945363.68</v>
      </c>
      <c r="K55" s="30">
        <v>26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6301686.1900000004</v>
      </c>
      <c r="C56" s="30">
        <v>23</v>
      </c>
      <c r="D56" s="33">
        <v>5411995.6399999997</v>
      </c>
      <c r="E56" s="30">
        <v>22</v>
      </c>
      <c r="F56" s="33">
        <v>0</v>
      </c>
      <c r="G56" s="30">
        <v>0</v>
      </c>
      <c r="H56" s="33">
        <v>6096293.1299999999</v>
      </c>
      <c r="I56" s="30">
        <v>24</v>
      </c>
      <c r="J56" s="33">
        <v>5366373.7699999996</v>
      </c>
      <c r="K56" s="30">
        <v>22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7817309.6299999999</v>
      </c>
      <c r="C57" s="30">
        <v>24</v>
      </c>
      <c r="D57" s="33">
        <v>3963395.06</v>
      </c>
      <c r="E57" s="30">
        <v>24</v>
      </c>
      <c r="F57" s="30">
        <v>0</v>
      </c>
      <c r="G57" s="30">
        <v>0</v>
      </c>
      <c r="H57" s="33">
        <v>6811594.1900000004</v>
      </c>
      <c r="I57" s="30">
        <v>26</v>
      </c>
      <c r="J57" s="33">
        <v>3822798.12</v>
      </c>
      <c r="K57" s="30">
        <v>26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7325699.0300000003</v>
      </c>
      <c r="C58" s="30">
        <v>37</v>
      </c>
      <c r="D58" s="33">
        <v>3574979.92</v>
      </c>
      <c r="E58" s="30">
        <v>34</v>
      </c>
      <c r="F58" s="30">
        <v>0</v>
      </c>
      <c r="G58" s="30">
        <v>0</v>
      </c>
      <c r="H58" s="33">
        <v>7004088.7699999996</v>
      </c>
      <c r="I58" s="30">
        <v>38</v>
      </c>
      <c r="J58" s="33">
        <v>3384719.24</v>
      </c>
      <c r="K58" s="30">
        <v>34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10588450.59</v>
      </c>
      <c r="C59" s="30">
        <v>59</v>
      </c>
      <c r="D59" s="33">
        <v>4026195.14</v>
      </c>
      <c r="E59" s="30">
        <v>55</v>
      </c>
      <c r="F59" s="33">
        <v>55272.333333333343</v>
      </c>
      <c r="G59" s="30">
        <v>13</v>
      </c>
      <c r="H59" s="33">
        <v>9626803.6199999992</v>
      </c>
      <c r="I59" s="30">
        <v>59</v>
      </c>
      <c r="J59" s="33">
        <v>3909715.52</v>
      </c>
      <c r="K59" s="30">
        <v>54</v>
      </c>
      <c r="L59" s="33">
        <v>58953.999999999993</v>
      </c>
      <c r="M59" s="30">
        <v>14</v>
      </c>
    </row>
    <row r="60" spans="1:13" x14ac:dyDescent="0.3">
      <c r="A60" s="29" t="s">
        <v>110</v>
      </c>
      <c r="B60" s="33">
        <v>27784846.059999999</v>
      </c>
      <c r="C60" s="30">
        <v>140</v>
      </c>
      <c r="D60" s="33">
        <v>13692292.890000001</v>
      </c>
      <c r="E60" s="30">
        <v>133</v>
      </c>
      <c r="F60" s="30">
        <v>215446.16666666698</v>
      </c>
      <c r="G60" s="30">
        <v>24</v>
      </c>
      <c r="H60" s="33">
        <v>29855636.329999998</v>
      </c>
      <c r="I60" s="30">
        <v>143</v>
      </c>
      <c r="J60" s="33">
        <v>14467949.9</v>
      </c>
      <c r="K60" s="30">
        <v>133</v>
      </c>
      <c r="L60" s="30">
        <v>222009.33333333337</v>
      </c>
      <c r="M60" s="30">
        <v>24</v>
      </c>
    </row>
    <row r="61" spans="1:13" x14ac:dyDescent="0.3">
      <c r="A61" s="29" t="s">
        <v>111</v>
      </c>
      <c r="B61" s="33">
        <v>3419186.94</v>
      </c>
      <c r="C61" s="30">
        <v>10</v>
      </c>
      <c r="D61" s="33">
        <v>800184.34</v>
      </c>
      <c r="E61" s="30">
        <v>10</v>
      </c>
      <c r="F61" s="30">
        <v>0</v>
      </c>
      <c r="G61" s="30">
        <v>0</v>
      </c>
      <c r="H61" s="33">
        <v>3031024.59</v>
      </c>
      <c r="I61" s="30">
        <v>10</v>
      </c>
      <c r="J61" s="33">
        <v>0</v>
      </c>
      <c r="K61" s="30">
        <v>0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47781965.009999998</v>
      </c>
      <c r="C62" s="30">
        <v>121</v>
      </c>
      <c r="D62" s="33">
        <v>13855301.369999999</v>
      </c>
      <c r="E62" s="30">
        <v>119</v>
      </c>
      <c r="F62" s="30">
        <v>61752.999999999971</v>
      </c>
      <c r="G62" s="30">
        <v>30</v>
      </c>
      <c r="H62" s="33">
        <v>43295280.82</v>
      </c>
      <c r="I62" s="30">
        <v>120</v>
      </c>
      <c r="J62" s="33">
        <v>13027027.17</v>
      </c>
      <c r="K62" s="30">
        <v>118</v>
      </c>
      <c r="L62" s="30">
        <v>85125.166666666628</v>
      </c>
      <c r="M62" s="30">
        <v>27</v>
      </c>
    </row>
    <row r="63" spans="1:13" x14ac:dyDescent="0.3">
      <c r="A63" s="29" t="s">
        <v>113</v>
      </c>
      <c r="B63" s="33">
        <v>19026586.93</v>
      </c>
      <c r="C63" s="30">
        <v>81</v>
      </c>
      <c r="D63" s="33">
        <v>5626657.2599999998</v>
      </c>
      <c r="E63" s="30">
        <v>74</v>
      </c>
      <c r="F63" s="30">
        <v>95599.833333333343</v>
      </c>
      <c r="G63" s="30">
        <v>14</v>
      </c>
      <c r="H63" s="33">
        <v>17523432.149999999</v>
      </c>
      <c r="I63" s="30">
        <v>79</v>
      </c>
      <c r="J63" s="33">
        <v>4870993.5</v>
      </c>
      <c r="K63" s="30">
        <v>72</v>
      </c>
      <c r="L63" s="30">
        <v>54724.000000000007</v>
      </c>
      <c r="M63" s="30">
        <v>14</v>
      </c>
    </row>
    <row r="64" spans="1:13" x14ac:dyDescent="0.3">
      <c r="A64" s="29" t="s">
        <v>114</v>
      </c>
      <c r="B64" s="33">
        <v>23321550.600000001</v>
      </c>
      <c r="C64" s="30">
        <v>97</v>
      </c>
      <c r="D64" s="33">
        <v>6448793.0899999999</v>
      </c>
      <c r="E64" s="30">
        <v>92</v>
      </c>
      <c r="F64" s="30">
        <v>2054948.500000003</v>
      </c>
      <c r="G64" s="30">
        <v>24</v>
      </c>
      <c r="H64" s="33">
        <v>17480063.34</v>
      </c>
      <c r="I64" s="30">
        <v>103</v>
      </c>
      <c r="J64" s="33">
        <v>6818253.5099999998</v>
      </c>
      <c r="K64" s="30">
        <v>98</v>
      </c>
      <c r="L64" s="30">
        <v>1892059.1666666667</v>
      </c>
      <c r="M64" s="30">
        <v>27</v>
      </c>
    </row>
    <row r="65" spans="1:13" x14ac:dyDescent="0.3">
      <c r="A65" s="29" t="s">
        <v>115</v>
      </c>
      <c r="B65" s="33">
        <v>521499.86</v>
      </c>
      <c r="C65" s="30">
        <v>11</v>
      </c>
      <c r="D65" s="33">
        <v>0</v>
      </c>
      <c r="E65" s="30">
        <v>0</v>
      </c>
      <c r="F65" s="33">
        <v>0</v>
      </c>
      <c r="G65" s="30">
        <v>0</v>
      </c>
      <c r="H65" s="33">
        <v>486977.35</v>
      </c>
      <c r="I65" s="30">
        <v>12</v>
      </c>
      <c r="J65" s="33">
        <v>229165.63</v>
      </c>
      <c r="K65" s="30">
        <v>11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30871771.559999999</v>
      </c>
      <c r="C66" s="30">
        <v>87</v>
      </c>
      <c r="D66" s="33">
        <v>9840329.4900000002</v>
      </c>
      <c r="E66" s="30">
        <v>87</v>
      </c>
      <c r="F66" s="30">
        <v>218188.8333333332</v>
      </c>
      <c r="G66" s="30">
        <v>32</v>
      </c>
      <c r="H66" s="33">
        <v>26108728.75</v>
      </c>
      <c r="I66" s="30">
        <v>93</v>
      </c>
      <c r="J66" s="33">
        <v>9166886.5</v>
      </c>
      <c r="K66" s="30">
        <v>93</v>
      </c>
      <c r="L66" s="30">
        <v>159664.50000000006</v>
      </c>
      <c r="M66" s="30">
        <v>28</v>
      </c>
    </row>
    <row r="67" spans="1:13" x14ac:dyDescent="0.3">
      <c r="A67" s="29" t="s">
        <v>117</v>
      </c>
      <c r="B67" s="33">
        <v>14654821.48</v>
      </c>
      <c r="C67" s="30">
        <v>23</v>
      </c>
      <c r="D67" s="33">
        <v>1305313.73</v>
      </c>
      <c r="E67" s="30">
        <v>22</v>
      </c>
      <c r="F67" s="30">
        <v>0</v>
      </c>
      <c r="G67" s="30">
        <v>0</v>
      </c>
      <c r="H67" s="33">
        <v>12925011.23</v>
      </c>
      <c r="I67" s="30">
        <v>23</v>
      </c>
      <c r="J67" s="33">
        <v>1065926.73</v>
      </c>
      <c r="K67" s="30">
        <v>21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4180104.06</v>
      </c>
      <c r="C68" s="30">
        <v>13</v>
      </c>
      <c r="D68" s="33">
        <v>324649.81</v>
      </c>
      <c r="E68" s="30">
        <v>13</v>
      </c>
      <c r="F68" s="30">
        <v>0</v>
      </c>
      <c r="G68" s="30">
        <v>0</v>
      </c>
      <c r="H68" s="33">
        <v>3297913.96</v>
      </c>
      <c r="I68" s="30">
        <v>14</v>
      </c>
      <c r="J68" s="33">
        <v>281685.73</v>
      </c>
      <c r="K68" s="30">
        <v>12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355900.83</v>
      </c>
      <c r="C69" s="30">
        <v>11</v>
      </c>
      <c r="D69" s="33">
        <v>173754.79</v>
      </c>
      <c r="E69" s="30">
        <v>11</v>
      </c>
      <c r="F69" s="30">
        <v>0</v>
      </c>
      <c r="G69" s="30">
        <v>0</v>
      </c>
      <c r="H69" s="33">
        <v>283150.87</v>
      </c>
      <c r="I69" s="30">
        <v>10</v>
      </c>
      <c r="J69" s="33">
        <v>136807.53</v>
      </c>
      <c r="K69" s="30">
        <v>10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22748819.75</v>
      </c>
      <c r="C70" s="30">
        <v>91</v>
      </c>
      <c r="D70" s="33">
        <v>4958042.37</v>
      </c>
      <c r="E70" s="30">
        <v>84</v>
      </c>
      <c r="F70" s="30">
        <v>72276.833333333401</v>
      </c>
      <c r="G70" s="30">
        <v>20</v>
      </c>
      <c r="H70" s="33">
        <v>22877278.210000001</v>
      </c>
      <c r="I70" s="30">
        <v>91</v>
      </c>
      <c r="J70" s="33">
        <v>5052905.2699999996</v>
      </c>
      <c r="K70" s="30">
        <v>87</v>
      </c>
      <c r="L70" s="30">
        <v>49754.666666666664</v>
      </c>
      <c r="M70" s="30">
        <v>24</v>
      </c>
    </row>
    <row r="71" spans="1:13" x14ac:dyDescent="0.3">
      <c r="A71" s="29" t="s">
        <v>121</v>
      </c>
      <c r="B71" s="33">
        <v>5609116.4199999999</v>
      </c>
      <c r="C71" s="30">
        <v>39</v>
      </c>
      <c r="D71" s="33">
        <v>1742509.1</v>
      </c>
      <c r="E71" s="30">
        <v>36</v>
      </c>
      <c r="F71" s="33">
        <v>0</v>
      </c>
      <c r="G71" s="30">
        <v>0</v>
      </c>
      <c r="H71" s="33">
        <v>5050700.24</v>
      </c>
      <c r="I71" s="30">
        <v>34</v>
      </c>
      <c r="J71" s="33">
        <v>1487959.2</v>
      </c>
      <c r="K71" s="30">
        <v>32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2339929.19</v>
      </c>
      <c r="C72" s="30">
        <v>15</v>
      </c>
      <c r="D72" s="33">
        <v>458760.71</v>
      </c>
      <c r="E72" s="30">
        <v>15</v>
      </c>
      <c r="F72" s="33">
        <v>0</v>
      </c>
      <c r="G72" s="30">
        <v>0</v>
      </c>
      <c r="H72" s="33">
        <v>1879574.58</v>
      </c>
      <c r="I72" s="30">
        <v>15</v>
      </c>
      <c r="J72" s="33">
        <v>538187.04</v>
      </c>
      <c r="K72" s="30">
        <v>15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3">
        <v>1252335.3700000001</v>
      </c>
      <c r="I73" s="30">
        <v>10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3582070.05</v>
      </c>
      <c r="C74" s="30">
        <v>22</v>
      </c>
      <c r="D74" s="33">
        <v>1056032.3500000001</v>
      </c>
      <c r="E74" s="30">
        <v>22</v>
      </c>
      <c r="F74" s="33">
        <v>0</v>
      </c>
      <c r="G74" s="30">
        <v>0</v>
      </c>
      <c r="H74" s="33">
        <v>3299984.39</v>
      </c>
      <c r="I74" s="30">
        <v>24</v>
      </c>
      <c r="J74" s="33">
        <v>901827.41</v>
      </c>
      <c r="K74" s="30">
        <v>22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2871379.98</v>
      </c>
      <c r="C75" s="30">
        <v>29</v>
      </c>
      <c r="D75" s="33">
        <v>983074.16</v>
      </c>
      <c r="E75" s="30">
        <v>27</v>
      </c>
      <c r="F75" s="33">
        <v>0</v>
      </c>
      <c r="G75" s="30">
        <v>0</v>
      </c>
      <c r="H75" s="33">
        <v>2683140.7200000002</v>
      </c>
      <c r="I75" s="30">
        <v>33</v>
      </c>
      <c r="J75" s="33">
        <v>884217.06</v>
      </c>
      <c r="K75" s="30">
        <v>33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0</v>
      </c>
      <c r="C76" s="30">
        <v>0</v>
      </c>
      <c r="D76" s="33">
        <v>0</v>
      </c>
      <c r="E76" s="30">
        <v>0</v>
      </c>
      <c r="F76" s="30">
        <v>0</v>
      </c>
      <c r="G76" s="30">
        <v>0</v>
      </c>
      <c r="H76" s="33">
        <v>1055220.07</v>
      </c>
      <c r="I76" s="30">
        <v>10</v>
      </c>
      <c r="J76" s="33">
        <v>0</v>
      </c>
      <c r="K76" s="30">
        <v>0</v>
      </c>
      <c r="L76" s="30">
        <v>0</v>
      </c>
      <c r="M76" s="30">
        <v>0</v>
      </c>
    </row>
    <row r="77" spans="1:13" x14ac:dyDescent="0.3">
      <c r="A77" t="s">
        <v>127</v>
      </c>
      <c r="B77" s="31">
        <v>740302.32</v>
      </c>
      <c r="C77">
        <v>14</v>
      </c>
      <c r="D77" s="31">
        <v>178147.75</v>
      </c>
      <c r="E77">
        <v>12</v>
      </c>
      <c r="F77" s="31">
        <v>0</v>
      </c>
      <c r="G77">
        <v>0</v>
      </c>
      <c r="H77" s="31">
        <v>670596.43999999994</v>
      </c>
      <c r="I77">
        <v>15</v>
      </c>
      <c r="J77" s="31">
        <v>183328.42</v>
      </c>
      <c r="K77">
        <v>13</v>
      </c>
      <c r="L77" s="31">
        <v>0</v>
      </c>
      <c r="M77">
        <v>0</v>
      </c>
    </row>
    <row r="78" spans="1:13" x14ac:dyDescent="0.3">
      <c r="A78" t="s">
        <v>128</v>
      </c>
      <c r="B78" s="31">
        <v>8796613.8900000006</v>
      </c>
      <c r="C78">
        <v>53</v>
      </c>
      <c r="D78" s="31">
        <v>1891217.25</v>
      </c>
      <c r="E78">
        <v>49</v>
      </c>
      <c r="F78" s="31">
        <v>44881.333333333365</v>
      </c>
      <c r="G78">
        <v>12</v>
      </c>
      <c r="H78" s="31">
        <v>7405182.9199999999</v>
      </c>
      <c r="I78">
        <v>58</v>
      </c>
      <c r="J78" s="31">
        <v>1825923.51</v>
      </c>
      <c r="K78">
        <v>56</v>
      </c>
      <c r="L78" s="31">
        <v>9089.1666666666661</v>
      </c>
      <c r="M78">
        <v>11</v>
      </c>
    </row>
    <row r="79" spans="1:13" x14ac:dyDescent="0.3">
      <c r="A79" t="s">
        <v>129</v>
      </c>
      <c r="B79" s="31">
        <v>7612317.4900000002</v>
      </c>
      <c r="C79">
        <v>15</v>
      </c>
      <c r="D79" s="31">
        <v>356973.68</v>
      </c>
      <c r="E79">
        <v>13</v>
      </c>
      <c r="F79" s="31">
        <v>0</v>
      </c>
      <c r="G79">
        <v>0</v>
      </c>
      <c r="H79" s="31">
        <v>6239655.6900000004</v>
      </c>
      <c r="I79">
        <v>13</v>
      </c>
      <c r="J79" s="31">
        <v>347500.2</v>
      </c>
      <c r="K79">
        <v>11</v>
      </c>
      <c r="L79" s="31">
        <v>0</v>
      </c>
      <c r="M79">
        <v>0</v>
      </c>
    </row>
    <row r="80" spans="1:13" x14ac:dyDescent="0.3">
      <c r="A80" t="s">
        <v>130</v>
      </c>
      <c r="B80" s="31">
        <v>12084753.43</v>
      </c>
      <c r="C80">
        <v>26</v>
      </c>
      <c r="D80" s="31">
        <v>3003121.81</v>
      </c>
      <c r="E80">
        <v>24</v>
      </c>
      <c r="F80" s="31">
        <v>0</v>
      </c>
      <c r="G80">
        <v>0</v>
      </c>
      <c r="H80" s="31">
        <v>9476850.3599999994</v>
      </c>
      <c r="I80">
        <v>25</v>
      </c>
      <c r="J80" s="31">
        <v>3468737.98</v>
      </c>
      <c r="K80">
        <v>25</v>
      </c>
      <c r="L80" s="31">
        <v>0</v>
      </c>
      <c r="M80">
        <v>0</v>
      </c>
    </row>
    <row r="81" spans="1:13" x14ac:dyDescent="0.3">
      <c r="A81" t="s">
        <v>131</v>
      </c>
      <c r="B81" s="31">
        <v>1868537.84</v>
      </c>
      <c r="C81">
        <v>12</v>
      </c>
      <c r="D81" s="31">
        <v>436359.77</v>
      </c>
      <c r="E81">
        <v>11</v>
      </c>
      <c r="F81" s="31">
        <v>0</v>
      </c>
      <c r="G81">
        <v>0</v>
      </c>
      <c r="H81" s="31">
        <v>1892712.83</v>
      </c>
      <c r="I81">
        <v>10</v>
      </c>
      <c r="J81" s="31">
        <v>0</v>
      </c>
      <c r="K81">
        <v>0</v>
      </c>
      <c r="L81" s="31">
        <v>0</v>
      </c>
      <c r="M81">
        <v>0</v>
      </c>
    </row>
    <row r="82" spans="1:13" x14ac:dyDescent="0.3">
      <c r="A82" t="s">
        <v>132</v>
      </c>
      <c r="B82" s="31">
        <v>6829759</v>
      </c>
      <c r="C82">
        <v>46</v>
      </c>
      <c r="D82" s="31">
        <v>1254949.93</v>
      </c>
      <c r="E82">
        <v>42</v>
      </c>
      <c r="F82" s="31">
        <v>39646.166666666701</v>
      </c>
      <c r="G82">
        <v>10</v>
      </c>
      <c r="H82" s="31">
        <v>5559155.9400000004</v>
      </c>
      <c r="I82">
        <v>44</v>
      </c>
      <c r="J82" s="31">
        <v>1133450.9099999999</v>
      </c>
      <c r="K82">
        <v>41</v>
      </c>
      <c r="L82" s="31">
        <v>38424.5</v>
      </c>
      <c r="M82">
        <v>10</v>
      </c>
    </row>
    <row r="83" spans="1:13" x14ac:dyDescent="0.3">
      <c r="A83" t="s">
        <v>133</v>
      </c>
      <c r="B83" s="31">
        <v>5936447.2000000002</v>
      </c>
      <c r="C83">
        <v>21</v>
      </c>
      <c r="D83" s="31">
        <v>964210.34</v>
      </c>
      <c r="E83">
        <v>18</v>
      </c>
      <c r="F83">
        <v>0</v>
      </c>
      <c r="G83">
        <v>0</v>
      </c>
      <c r="H83" s="31">
        <v>7342635.2800000003</v>
      </c>
      <c r="I83">
        <v>21</v>
      </c>
      <c r="J83" s="31">
        <v>844305.11</v>
      </c>
      <c r="K83">
        <v>18</v>
      </c>
      <c r="L83">
        <v>0</v>
      </c>
      <c r="M83">
        <v>0</v>
      </c>
    </row>
    <row r="84" spans="1:13" x14ac:dyDescent="0.3">
      <c r="A84" t="s">
        <v>134</v>
      </c>
      <c r="B84" s="31">
        <v>41626609.969999999</v>
      </c>
      <c r="C84">
        <v>200</v>
      </c>
      <c r="D84" s="31">
        <v>15546241.82</v>
      </c>
      <c r="E84">
        <v>192</v>
      </c>
      <c r="F84">
        <v>829328.83333333302</v>
      </c>
      <c r="G84">
        <v>50</v>
      </c>
      <c r="H84" s="31">
        <v>38723539.68</v>
      </c>
      <c r="I84">
        <v>200</v>
      </c>
      <c r="J84" s="31">
        <v>15295068.49</v>
      </c>
      <c r="K84">
        <v>190</v>
      </c>
      <c r="L84">
        <v>552004.00000000047</v>
      </c>
      <c r="M84">
        <v>53</v>
      </c>
    </row>
    <row r="85" spans="1:13" x14ac:dyDescent="0.3">
      <c r="A85" t="s">
        <v>135</v>
      </c>
      <c r="B85" s="31">
        <v>39988581.079999998</v>
      </c>
      <c r="C85">
        <v>62</v>
      </c>
      <c r="D85" s="31">
        <v>13967031.85</v>
      </c>
      <c r="E85">
        <v>60</v>
      </c>
      <c r="F85" s="31">
        <v>594144.49999999988</v>
      </c>
      <c r="G85">
        <v>19</v>
      </c>
      <c r="H85" s="31">
        <v>27754597.760000002</v>
      </c>
      <c r="I85">
        <v>66</v>
      </c>
      <c r="J85" s="31">
        <v>13913589.08</v>
      </c>
      <c r="K85">
        <v>64</v>
      </c>
      <c r="L85" s="31">
        <v>1017611.0000000003</v>
      </c>
      <c r="M85">
        <v>20</v>
      </c>
    </row>
    <row r="86" spans="1:13" x14ac:dyDescent="0.3">
      <c r="A86" t="s">
        <v>136</v>
      </c>
      <c r="B86" s="31">
        <v>9356615.3200000003</v>
      </c>
      <c r="C86">
        <v>13</v>
      </c>
      <c r="D86" s="31">
        <v>1001737.6</v>
      </c>
      <c r="E86">
        <v>11</v>
      </c>
      <c r="F86">
        <v>0</v>
      </c>
      <c r="G86">
        <v>0</v>
      </c>
      <c r="H86" s="31">
        <v>10233944.83</v>
      </c>
      <c r="I86">
        <v>12</v>
      </c>
      <c r="J86" s="31">
        <v>786650.52</v>
      </c>
      <c r="K86">
        <v>11</v>
      </c>
      <c r="L86">
        <v>0</v>
      </c>
      <c r="M86">
        <v>0</v>
      </c>
    </row>
    <row r="87" spans="1:13" x14ac:dyDescent="0.3">
      <c r="A87" t="s">
        <v>137</v>
      </c>
      <c r="B87" s="31">
        <v>21283125.34</v>
      </c>
      <c r="C87">
        <v>81</v>
      </c>
      <c r="D87" s="31">
        <v>5717386.9299999997</v>
      </c>
      <c r="E87">
        <v>75</v>
      </c>
      <c r="F87">
        <v>50358.499999999956</v>
      </c>
      <c r="G87">
        <v>14</v>
      </c>
      <c r="H87" s="31">
        <v>30250587.579999998</v>
      </c>
      <c r="I87">
        <v>87</v>
      </c>
      <c r="J87" s="31">
        <v>5775274.9100000001</v>
      </c>
      <c r="K87">
        <v>81</v>
      </c>
      <c r="L87">
        <v>19919.166666666661</v>
      </c>
      <c r="M87">
        <v>11</v>
      </c>
    </row>
    <row r="88" spans="1:13" x14ac:dyDescent="0.3">
      <c r="A88" t="s">
        <v>138</v>
      </c>
      <c r="B88" s="31">
        <v>12466286.859999999</v>
      </c>
      <c r="C88">
        <v>11</v>
      </c>
      <c r="D88" s="31">
        <v>0</v>
      </c>
      <c r="E88">
        <v>0</v>
      </c>
      <c r="F88" s="31">
        <v>0</v>
      </c>
      <c r="G88">
        <v>0</v>
      </c>
      <c r="H88" s="31">
        <v>0</v>
      </c>
      <c r="I88">
        <v>0</v>
      </c>
      <c r="J88" s="31">
        <v>0</v>
      </c>
      <c r="K88">
        <v>0</v>
      </c>
      <c r="L88" s="31">
        <v>0</v>
      </c>
      <c r="M88">
        <v>0</v>
      </c>
    </row>
    <row r="89" spans="1:13" x14ac:dyDescent="0.3">
      <c r="A89" t="s">
        <v>139</v>
      </c>
      <c r="B89" s="31">
        <v>125002926.09999999</v>
      </c>
      <c r="C89">
        <v>291</v>
      </c>
      <c r="D89" s="31">
        <v>36304442.549999997</v>
      </c>
      <c r="E89">
        <v>272</v>
      </c>
      <c r="F89">
        <v>1494413.1666666663</v>
      </c>
      <c r="G89">
        <v>104</v>
      </c>
      <c r="H89" s="31">
        <v>124248880.16</v>
      </c>
      <c r="I89">
        <v>310</v>
      </c>
      <c r="J89" s="31">
        <v>32064086.379999999</v>
      </c>
      <c r="K89">
        <v>288</v>
      </c>
      <c r="L89">
        <v>988603.83333333326</v>
      </c>
      <c r="M89">
        <v>104</v>
      </c>
    </row>
    <row r="90" spans="1:13" x14ac:dyDescent="0.3">
      <c r="A90" t="s">
        <v>140</v>
      </c>
      <c r="B90" s="31">
        <v>2326512.5499999998</v>
      </c>
      <c r="C90">
        <v>22</v>
      </c>
      <c r="D90" s="31">
        <v>958833.08</v>
      </c>
      <c r="E90">
        <v>22</v>
      </c>
      <c r="F90">
        <v>0</v>
      </c>
      <c r="G90">
        <v>0</v>
      </c>
      <c r="H90" s="31">
        <v>2025458.51</v>
      </c>
      <c r="I90">
        <v>22</v>
      </c>
      <c r="J90" s="31">
        <v>976020.94</v>
      </c>
      <c r="K90">
        <v>22</v>
      </c>
      <c r="L90">
        <v>0</v>
      </c>
      <c r="M90">
        <v>0</v>
      </c>
    </row>
    <row r="91" spans="1:13" x14ac:dyDescent="0.3">
      <c r="A91" t="s">
        <v>141</v>
      </c>
      <c r="B91" s="31">
        <v>14772673.17</v>
      </c>
      <c r="C91">
        <v>75</v>
      </c>
      <c r="D91" s="31">
        <v>5991808.3700000001</v>
      </c>
      <c r="E91">
        <v>69</v>
      </c>
      <c r="F91">
        <v>155912.33333333331</v>
      </c>
      <c r="G91">
        <v>20</v>
      </c>
      <c r="H91" s="31">
        <v>11534725.050000001</v>
      </c>
      <c r="I91">
        <v>73</v>
      </c>
      <c r="J91" s="31">
        <v>5359256.1100000003</v>
      </c>
      <c r="K91">
        <v>71</v>
      </c>
      <c r="L91">
        <v>333590.16666666704</v>
      </c>
      <c r="M91">
        <v>21</v>
      </c>
    </row>
    <row r="92" spans="1:13" x14ac:dyDescent="0.3">
      <c r="A92" t="s">
        <v>142</v>
      </c>
      <c r="B92" s="31">
        <v>84131833.950000003</v>
      </c>
      <c r="C92">
        <v>96</v>
      </c>
      <c r="D92" s="31">
        <v>4728008.9000000004</v>
      </c>
      <c r="E92">
        <v>89</v>
      </c>
      <c r="F92">
        <v>126020.8333333332</v>
      </c>
      <c r="G92">
        <v>16</v>
      </c>
      <c r="H92" s="31">
        <v>57717948.939999998</v>
      </c>
      <c r="I92">
        <v>85</v>
      </c>
      <c r="J92" s="31">
        <v>4387648.87</v>
      </c>
      <c r="K92">
        <v>79</v>
      </c>
      <c r="L92">
        <v>287073.33333333291</v>
      </c>
      <c r="M92">
        <v>17</v>
      </c>
    </row>
    <row r="93" spans="1:13" x14ac:dyDescent="0.3">
      <c r="A93" t="s">
        <v>143</v>
      </c>
      <c r="B93" s="31">
        <v>34347872.710000001</v>
      </c>
      <c r="C93">
        <v>51</v>
      </c>
      <c r="D93" s="31">
        <v>8842866.5500000007</v>
      </c>
      <c r="E93">
        <v>48</v>
      </c>
      <c r="F93">
        <v>87138.999999999985</v>
      </c>
      <c r="G93">
        <v>16</v>
      </c>
      <c r="H93" s="31">
        <v>33505525.16</v>
      </c>
      <c r="I93">
        <v>54</v>
      </c>
      <c r="J93" s="31">
        <v>8932556.8900000006</v>
      </c>
      <c r="K93">
        <v>51</v>
      </c>
      <c r="L93">
        <v>129073.83333333333</v>
      </c>
      <c r="M93">
        <v>18</v>
      </c>
    </row>
    <row r="94" spans="1:13" x14ac:dyDescent="0.3">
      <c r="A94" t="s">
        <v>144</v>
      </c>
      <c r="B94" s="31">
        <v>25346299.219999999</v>
      </c>
      <c r="C94">
        <v>109</v>
      </c>
      <c r="D94" s="31">
        <v>8282061.1500000004</v>
      </c>
      <c r="E94">
        <v>107</v>
      </c>
      <c r="F94" s="31">
        <v>90462.999999999971</v>
      </c>
      <c r="G94">
        <v>35</v>
      </c>
      <c r="H94" s="31">
        <v>22885477.52</v>
      </c>
      <c r="I94">
        <v>114</v>
      </c>
      <c r="J94" s="31">
        <v>7702010.5300000003</v>
      </c>
      <c r="K94">
        <v>110</v>
      </c>
      <c r="L94" s="31">
        <v>161381</v>
      </c>
      <c r="M94">
        <v>34</v>
      </c>
    </row>
    <row r="95" spans="1:13" x14ac:dyDescent="0.3">
      <c r="A95" t="s">
        <v>145</v>
      </c>
      <c r="B95" s="31">
        <v>14502289.960000001</v>
      </c>
      <c r="C95">
        <v>112</v>
      </c>
      <c r="D95" s="31">
        <v>6398428.5300000003</v>
      </c>
      <c r="E95">
        <v>109</v>
      </c>
      <c r="F95">
        <v>347398.16666666669</v>
      </c>
      <c r="G95">
        <v>15</v>
      </c>
      <c r="H95" s="31">
        <v>11758675.16</v>
      </c>
      <c r="I95">
        <v>98</v>
      </c>
      <c r="J95" s="31">
        <v>5400269.3600000003</v>
      </c>
      <c r="K95">
        <v>96</v>
      </c>
      <c r="L95">
        <v>462844.50000000006</v>
      </c>
      <c r="M95">
        <v>22</v>
      </c>
    </row>
    <row r="96" spans="1:13" x14ac:dyDescent="0.3">
      <c r="A96" t="s">
        <v>146</v>
      </c>
      <c r="B96" s="31">
        <v>17481501.379999999</v>
      </c>
      <c r="C96">
        <v>58</v>
      </c>
      <c r="D96" s="31">
        <v>3585649.87</v>
      </c>
      <c r="E96">
        <v>54</v>
      </c>
      <c r="F96">
        <v>0</v>
      </c>
      <c r="G96">
        <v>0</v>
      </c>
      <c r="H96" s="31">
        <v>15702092.109999999</v>
      </c>
      <c r="I96">
        <v>55</v>
      </c>
      <c r="J96" s="31">
        <v>4022070.37</v>
      </c>
      <c r="K96">
        <v>51</v>
      </c>
      <c r="L96">
        <v>30929.499999999967</v>
      </c>
      <c r="M96">
        <v>10</v>
      </c>
    </row>
    <row r="97" spans="1:13" x14ac:dyDescent="0.3">
      <c r="A97" t="s">
        <v>147</v>
      </c>
      <c r="B97" s="31">
        <v>1645570</v>
      </c>
      <c r="C97">
        <v>16</v>
      </c>
      <c r="D97" s="31">
        <v>668638.74</v>
      </c>
      <c r="E97">
        <v>15</v>
      </c>
      <c r="F97">
        <v>0</v>
      </c>
      <c r="G97">
        <v>0</v>
      </c>
      <c r="H97" s="31">
        <v>1692357.48</v>
      </c>
      <c r="I97">
        <v>20</v>
      </c>
      <c r="J97" s="31">
        <v>711240.95</v>
      </c>
      <c r="K97">
        <v>20</v>
      </c>
      <c r="L97">
        <v>0</v>
      </c>
      <c r="M97">
        <v>0</v>
      </c>
    </row>
    <row r="98" spans="1:13" x14ac:dyDescent="0.3">
      <c r="A98" t="s">
        <v>148</v>
      </c>
      <c r="B98" s="31">
        <v>2539820.0699999998</v>
      </c>
      <c r="C98">
        <v>11</v>
      </c>
      <c r="D98" s="31">
        <v>372478.66</v>
      </c>
      <c r="E98">
        <v>10</v>
      </c>
      <c r="F98" s="31">
        <v>0</v>
      </c>
      <c r="G98">
        <v>0</v>
      </c>
      <c r="H98" s="31">
        <v>1550535.39</v>
      </c>
      <c r="I98">
        <v>12</v>
      </c>
      <c r="J98" s="31">
        <v>335009.36</v>
      </c>
      <c r="K98">
        <v>12</v>
      </c>
      <c r="L98" s="31">
        <v>0</v>
      </c>
      <c r="M98">
        <v>0</v>
      </c>
    </row>
    <row r="99" spans="1:13" x14ac:dyDescent="0.3">
      <c r="A99" t="s">
        <v>149</v>
      </c>
      <c r="B99" s="31">
        <v>177668.86</v>
      </c>
      <c r="C99">
        <v>10</v>
      </c>
      <c r="D99" s="31">
        <v>100422.44</v>
      </c>
      <c r="E99">
        <v>10</v>
      </c>
      <c r="F99" s="31">
        <v>0</v>
      </c>
      <c r="G99">
        <v>0</v>
      </c>
      <c r="H99" s="31">
        <v>0</v>
      </c>
      <c r="I99">
        <v>0</v>
      </c>
      <c r="J99" s="31">
        <v>0</v>
      </c>
      <c r="K99">
        <v>0</v>
      </c>
      <c r="L99" s="31">
        <v>0</v>
      </c>
      <c r="M99">
        <v>0</v>
      </c>
    </row>
    <row r="100" spans="1:13" x14ac:dyDescent="0.3">
      <c r="A100" t="s">
        <v>150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1460794.82</v>
      </c>
      <c r="I100">
        <v>13</v>
      </c>
      <c r="J100">
        <v>217739.32</v>
      </c>
      <c r="K100">
        <v>11</v>
      </c>
      <c r="L100">
        <v>0</v>
      </c>
      <c r="M100">
        <v>0</v>
      </c>
    </row>
    <row r="101" spans="1:13" x14ac:dyDescent="0.3">
      <c r="A101" t="s">
        <v>151</v>
      </c>
      <c r="B101">
        <v>8290342.4400000004</v>
      </c>
      <c r="C101">
        <v>40</v>
      </c>
      <c r="D101">
        <v>1671561.58</v>
      </c>
      <c r="E101">
        <v>37</v>
      </c>
      <c r="F101">
        <v>0</v>
      </c>
      <c r="G101">
        <v>0</v>
      </c>
      <c r="H101">
        <v>8815532.8000000007</v>
      </c>
      <c r="I101">
        <v>45</v>
      </c>
      <c r="J101">
        <v>1738193.38</v>
      </c>
      <c r="K101">
        <v>40</v>
      </c>
      <c r="L101">
        <v>0</v>
      </c>
      <c r="M101">
        <v>0</v>
      </c>
    </row>
    <row r="102" spans="1:13" x14ac:dyDescent="0.3">
      <c r="A102" t="s">
        <v>152</v>
      </c>
      <c r="B102">
        <v>2332925.4900000002</v>
      </c>
      <c r="C102">
        <v>12</v>
      </c>
      <c r="D102">
        <v>0</v>
      </c>
      <c r="E102">
        <v>0</v>
      </c>
      <c r="F102">
        <v>0</v>
      </c>
      <c r="G102">
        <v>0</v>
      </c>
      <c r="H102">
        <v>3447760.79</v>
      </c>
      <c r="I102">
        <v>13</v>
      </c>
      <c r="J102">
        <v>686896.49</v>
      </c>
      <c r="K102">
        <v>12</v>
      </c>
      <c r="L102">
        <v>0</v>
      </c>
      <c r="M102">
        <v>0</v>
      </c>
    </row>
    <row r="103" spans="1:13" x14ac:dyDescent="0.3">
      <c r="A103" t="s">
        <v>153</v>
      </c>
      <c r="B103">
        <v>9295054.9700000007</v>
      </c>
      <c r="C103">
        <v>65</v>
      </c>
      <c r="D103">
        <v>3771306.79</v>
      </c>
      <c r="E103">
        <v>62</v>
      </c>
      <c r="F103">
        <v>0</v>
      </c>
      <c r="G103">
        <v>0</v>
      </c>
      <c r="H103">
        <v>8333250.4299999997</v>
      </c>
      <c r="I103">
        <v>60</v>
      </c>
      <c r="J103">
        <v>3389344.55</v>
      </c>
      <c r="K103">
        <v>57</v>
      </c>
      <c r="L103">
        <v>0</v>
      </c>
      <c r="M103">
        <v>0</v>
      </c>
    </row>
    <row r="104" spans="1:13" x14ac:dyDescent="0.3">
      <c r="A104" t="s">
        <v>154</v>
      </c>
      <c r="B104">
        <v>1358583.15</v>
      </c>
      <c r="C104">
        <v>10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x14ac:dyDescent="0.3">
      <c r="A105" t="s">
        <v>155</v>
      </c>
      <c r="B105">
        <v>3860274.52</v>
      </c>
      <c r="C105">
        <v>18</v>
      </c>
      <c r="D105">
        <v>425049.3</v>
      </c>
      <c r="E105">
        <v>17</v>
      </c>
      <c r="F105">
        <v>0</v>
      </c>
      <c r="G105">
        <v>0</v>
      </c>
      <c r="H105">
        <v>3916518.06</v>
      </c>
      <c r="I105">
        <v>21</v>
      </c>
      <c r="J105">
        <v>418512.98</v>
      </c>
      <c r="K105">
        <v>20</v>
      </c>
      <c r="L105">
        <v>0</v>
      </c>
      <c r="M105">
        <v>0</v>
      </c>
    </row>
    <row r="106" spans="1:13" x14ac:dyDescent="0.3">
      <c r="A106" t="s">
        <v>156</v>
      </c>
      <c r="B106">
        <v>9732496.5700000003</v>
      </c>
      <c r="C106">
        <v>69</v>
      </c>
      <c r="D106">
        <v>4110625.39</v>
      </c>
      <c r="E106">
        <v>67</v>
      </c>
      <c r="F106">
        <v>0</v>
      </c>
      <c r="G106">
        <v>0</v>
      </c>
      <c r="H106">
        <v>8591325.4399999995</v>
      </c>
      <c r="I106">
        <v>69</v>
      </c>
      <c r="J106">
        <v>3602185.54</v>
      </c>
      <c r="K106">
        <v>66</v>
      </c>
      <c r="L106">
        <v>337075.00000000029</v>
      </c>
      <c r="M106">
        <v>12</v>
      </c>
    </row>
    <row r="107" spans="1:13" x14ac:dyDescent="0.3">
      <c r="A107" t="s">
        <v>157</v>
      </c>
      <c r="B107">
        <v>2292806.92</v>
      </c>
      <c r="C107">
        <v>11</v>
      </c>
      <c r="D107">
        <v>414875.47</v>
      </c>
      <c r="E107">
        <v>10</v>
      </c>
      <c r="F107">
        <v>0</v>
      </c>
      <c r="G107">
        <v>0</v>
      </c>
      <c r="H107">
        <v>1764133.18</v>
      </c>
      <c r="I107">
        <v>12</v>
      </c>
      <c r="J107">
        <v>441275.42</v>
      </c>
      <c r="K107">
        <v>11</v>
      </c>
      <c r="L107">
        <v>0</v>
      </c>
      <c r="M107">
        <v>0</v>
      </c>
    </row>
    <row r="108" spans="1:13" x14ac:dyDescent="0.3">
      <c r="A108" t="s">
        <v>158</v>
      </c>
      <c r="B108">
        <v>6045515.8799999999</v>
      </c>
      <c r="C108">
        <v>24</v>
      </c>
      <c r="D108">
        <v>1228726.28</v>
      </c>
      <c r="E108">
        <v>23</v>
      </c>
      <c r="F108">
        <v>0</v>
      </c>
      <c r="G108">
        <v>0</v>
      </c>
      <c r="H108">
        <v>5077652.6900000004</v>
      </c>
      <c r="I108">
        <v>22</v>
      </c>
      <c r="J108">
        <v>1269923.33</v>
      </c>
      <c r="K108">
        <v>19</v>
      </c>
      <c r="L108">
        <v>0</v>
      </c>
      <c r="M108">
        <v>0</v>
      </c>
    </row>
    <row r="109" spans="1:13" x14ac:dyDescent="0.3">
      <c r="A109" t="s">
        <v>159</v>
      </c>
      <c r="B109">
        <v>9403016.5099999998</v>
      </c>
      <c r="C109">
        <v>20</v>
      </c>
      <c r="D109">
        <v>741178.86</v>
      </c>
      <c r="E109">
        <v>19</v>
      </c>
      <c r="F109">
        <v>0</v>
      </c>
      <c r="G109">
        <v>0</v>
      </c>
      <c r="H109">
        <v>11410019.310000001</v>
      </c>
      <c r="I109">
        <v>21</v>
      </c>
      <c r="J109">
        <v>758180.24</v>
      </c>
      <c r="K109">
        <v>21</v>
      </c>
      <c r="L109">
        <v>0</v>
      </c>
      <c r="M109">
        <v>0</v>
      </c>
    </row>
    <row r="110" spans="1:13" x14ac:dyDescent="0.3">
      <c r="A110" t="s">
        <v>160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312489.03999999998</v>
      </c>
      <c r="I110">
        <v>10</v>
      </c>
      <c r="J110">
        <v>0</v>
      </c>
      <c r="K110">
        <v>0</v>
      </c>
      <c r="L110">
        <v>0</v>
      </c>
      <c r="M110">
        <v>0</v>
      </c>
    </row>
    <row r="111" spans="1:13" x14ac:dyDescent="0.3">
      <c r="A111" t="s">
        <v>161</v>
      </c>
      <c r="B111">
        <v>1837438.97</v>
      </c>
      <c r="C111">
        <v>14</v>
      </c>
      <c r="D111">
        <v>574941.79</v>
      </c>
      <c r="E111">
        <v>14</v>
      </c>
      <c r="F111">
        <v>0</v>
      </c>
      <c r="G111">
        <v>0</v>
      </c>
      <c r="H111">
        <v>1524406.62</v>
      </c>
      <c r="I111">
        <v>13</v>
      </c>
      <c r="J111">
        <v>532628.31999999995</v>
      </c>
      <c r="K111">
        <v>13</v>
      </c>
      <c r="L111">
        <v>0</v>
      </c>
      <c r="M111">
        <v>0</v>
      </c>
    </row>
    <row r="112" spans="1:13" x14ac:dyDescent="0.3">
      <c r="A112" t="s">
        <v>162</v>
      </c>
      <c r="B112">
        <v>91052237.099999994</v>
      </c>
      <c r="C112">
        <v>232</v>
      </c>
      <c r="D112">
        <v>42956562.420000002</v>
      </c>
      <c r="E112">
        <v>211</v>
      </c>
      <c r="F112">
        <v>1961963.8333333347</v>
      </c>
      <c r="G112">
        <v>74</v>
      </c>
      <c r="H112">
        <v>87200653</v>
      </c>
      <c r="I112">
        <v>231</v>
      </c>
      <c r="J112">
        <v>43567964.299999997</v>
      </c>
      <c r="K112">
        <v>212</v>
      </c>
      <c r="L112">
        <v>2083276.6666666679</v>
      </c>
      <c r="M112">
        <v>76</v>
      </c>
    </row>
    <row r="113" spans="1:13" x14ac:dyDescent="0.3">
      <c r="A113" t="s">
        <v>163</v>
      </c>
      <c r="B113">
        <v>9979557.25</v>
      </c>
      <c r="C113">
        <v>43</v>
      </c>
      <c r="D113">
        <v>6766927.6699999999</v>
      </c>
      <c r="E113">
        <v>39</v>
      </c>
      <c r="F113">
        <v>0</v>
      </c>
      <c r="G113">
        <v>0</v>
      </c>
      <c r="H113">
        <v>7792474.2000000002</v>
      </c>
      <c r="I113">
        <v>41</v>
      </c>
      <c r="J113">
        <v>5109570.32</v>
      </c>
      <c r="K113">
        <v>39</v>
      </c>
      <c r="L113">
        <v>0</v>
      </c>
      <c r="M113">
        <v>0</v>
      </c>
    </row>
    <row r="114" spans="1:13" x14ac:dyDescent="0.3">
      <c r="A114" t="s">
        <v>164</v>
      </c>
      <c r="B114">
        <v>2875959.4</v>
      </c>
      <c r="C114">
        <v>28</v>
      </c>
      <c r="D114">
        <v>1051294.8400000001</v>
      </c>
      <c r="E114">
        <v>25</v>
      </c>
      <c r="F114">
        <v>0</v>
      </c>
      <c r="G114">
        <v>0</v>
      </c>
      <c r="H114">
        <v>2919948.93</v>
      </c>
      <c r="I114">
        <v>29</v>
      </c>
      <c r="J114">
        <v>1116949.1200000001</v>
      </c>
      <c r="K114">
        <v>24</v>
      </c>
      <c r="L114">
        <v>0</v>
      </c>
      <c r="M114">
        <v>0</v>
      </c>
    </row>
    <row r="115" spans="1:13" x14ac:dyDescent="0.3">
      <c r="A115" t="s">
        <v>165</v>
      </c>
      <c r="B115">
        <v>1408328.16</v>
      </c>
      <c r="C115">
        <v>18</v>
      </c>
      <c r="D115">
        <v>603709.09</v>
      </c>
      <c r="E115">
        <v>17</v>
      </c>
      <c r="F115">
        <v>0</v>
      </c>
      <c r="G115">
        <v>0</v>
      </c>
      <c r="H115">
        <v>858504.4</v>
      </c>
      <c r="I115">
        <v>15</v>
      </c>
      <c r="J115">
        <v>575373.29</v>
      </c>
      <c r="K115">
        <v>14</v>
      </c>
      <c r="L115">
        <v>0</v>
      </c>
      <c r="M115">
        <v>0</v>
      </c>
    </row>
    <row r="116" spans="1:13" x14ac:dyDescent="0.3">
      <c r="A116" t="s">
        <v>166</v>
      </c>
      <c r="B116">
        <v>4284412.17</v>
      </c>
      <c r="C116">
        <v>45</v>
      </c>
      <c r="D116">
        <v>1113816.92</v>
      </c>
      <c r="E116">
        <v>40</v>
      </c>
      <c r="F116">
        <v>0</v>
      </c>
      <c r="G116">
        <v>0</v>
      </c>
      <c r="H116">
        <v>4533208.2699999996</v>
      </c>
      <c r="I116">
        <v>43</v>
      </c>
      <c r="J116">
        <v>1235822.56</v>
      </c>
      <c r="K116">
        <v>35</v>
      </c>
      <c r="L116">
        <v>0</v>
      </c>
      <c r="M116">
        <v>0</v>
      </c>
    </row>
    <row r="117" spans="1:13" x14ac:dyDescent="0.3">
      <c r="A117" t="s">
        <v>167</v>
      </c>
      <c r="B117">
        <v>603490.06999999995</v>
      </c>
      <c r="C117">
        <v>12</v>
      </c>
      <c r="D117">
        <v>454189.18</v>
      </c>
      <c r="E117">
        <v>10</v>
      </c>
      <c r="F117">
        <v>0</v>
      </c>
      <c r="G117">
        <v>0</v>
      </c>
      <c r="H117">
        <v>763938.92</v>
      </c>
      <c r="I117">
        <v>14</v>
      </c>
      <c r="J117">
        <v>453148.2</v>
      </c>
      <c r="K117">
        <v>12</v>
      </c>
      <c r="L117">
        <v>0</v>
      </c>
      <c r="M117">
        <v>0</v>
      </c>
    </row>
    <row r="118" spans="1:13" x14ac:dyDescent="0.3">
      <c r="A118" t="s">
        <v>168</v>
      </c>
      <c r="B118">
        <v>5758386.4900000002</v>
      </c>
      <c r="C118">
        <v>60</v>
      </c>
      <c r="D118">
        <v>2150832.5099999998</v>
      </c>
      <c r="E118">
        <v>55</v>
      </c>
      <c r="F118">
        <v>0</v>
      </c>
      <c r="G118">
        <v>0</v>
      </c>
      <c r="H118">
        <v>5533785.96</v>
      </c>
      <c r="I118">
        <v>57</v>
      </c>
      <c r="J118">
        <v>2320266.08</v>
      </c>
      <c r="K118">
        <v>52</v>
      </c>
      <c r="L118">
        <v>110858.3333333334</v>
      </c>
      <c r="M118">
        <v>13</v>
      </c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169</v>
      </c>
      <c r="B2" s="31">
        <v>98845238.25</v>
      </c>
      <c r="C2" s="2">
        <v>342</v>
      </c>
      <c r="D2" s="31">
        <v>22614832.850000001</v>
      </c>
      <c r="E2" s="2">
        <v>324</v>
      </c>
      <c r="F2" s="31">
        <v>406957.33333333355</v>
      </c>
      <c r="G2" s="2">
        <v>59</v>
      </c>
      <c r="H2" s="31">
        <v>85985383.409999996</v>
      </c>
      <c r="I2" s="2">
        <v>342</v>
      </c>
      <c r="J2" s="31">
        <v>20533366.559999999</v>
      </c>
      <c r="K2" s="2">
        <v>319</v>
      </c>
      <c r="L2" s="31">
        <v>461507.49999999965</v>
      </c>
      <c r="M2" s="28">
        <v>56</v>
      </c>
    </row>
    <row r="3" spans="1:13" x14ac:dyDescent="0.3">
      <c r="A3" t="s">
        <v>170</v>
      </c>
      <c r="B3" s="31">
        <v>109034210.5</v>
      </c>
      <c r="C3" s="2">
        <v>408</v>
      </c>
      <c r="D3" s="31">
        <v>33787851.560000002</v>
      </c>
      <c r="E3" s="2">
        <v>385</v>
      </c>
      <c r="F3" s="31">
        <v>720446.99999999988</v>
      </c>
      <c r="G3" s="2">
        <v>78</v>
      </c>
      <c r="H3" s="31">
        <v>104757764.64</v>
      </c>
      <c r="I3" s="2">
        <v>417</v>
      </c>
      <c r="J3" s="31">
        <v>33484557.48</v>
      </c>
      <c r="K3" s="2">
        <v>388</v>
      </c>
      <c r="L3" s="31">
        <v>572681.16666666674</v>
      </c>
      <c r="M3" s="28">
        <v>83</v>
      </c>
    </row>
    <row r="4" spans="1:13" x14ac:dyDescent="0.3">
      <c r="A4" t="s">
        <v>171</v>
      </c>
      <c r="B4" s="31">
        <v>55658140.770000003</v>
      </c>
      <c r="C4" s="2">
        <v>288</v>
      </c>
      <c r="D4" s="31">
        <v>18019717.039999999</v>
      </c>
      <c r="E4" s="2">
        <v>272</v>
      </c>
      <c r="F4" s="31">
        <v>458022.33333333291</v>
      </c>
      <c r="G4" s="2">
        <v>69</v>
      </c>
      <c r="H4" s="31">
        <v>48248767.390000001</v>
      </c>
      <c r="I4" s="2">
        <v>298</v>
      </c>
      <c r="J4" s="31">
        <v>16415751.140000001</v>
      </c>
      <c r="K4" s="2">
        <v>283</v>
      </c>
      <c r="L4" s="31">
        <v>260954.16666666663</v>
      </c>
      <c r="M4" s="28">
        <v>65</v>
      </c>
    </row>
    <row r="5" spans="1:13" x14ac:dyDescent="0.3">
      <c r="A5" t="s">
        <v>172</v>
      </c>
      <c r="B5" s="31">
        <v>541421082.52999997</v>
      </c>
      <c r="C5" s="32">
        <v>1458</v>
      </c>
      <c r="D5" s="31">
        <v>170218202.59</v>
      </c>
      <c r="E5" s="32">
        <v>1343</v>
      </c>
      <c r="F5" s="31">
        <v>5765972.8333333349</v>
      </c>
      <c r="G5" s="2">
        <v>344</v>
      </c>
      <c r="H5" s="31">
        <v>540578771.49000001</v>
      </c>
      <c r="I5" s="32">
        <v>1485</v>
      </c>
      <c r="J5" s="31">
        <v>165313134.15000001</v>
      </c>
      <c r="K5" s="32">
        <v>1365</v>
      </c>
      <c r="L5" s="31">
        <v>4729273.5000000009</v>
      </c>
      <c r="M5" s="28">
        <v>357</v>
      </c>
    </row>
    <row r="6" spans="1:13" x14ac:dyDescent="0.3">
      <c r="A6" t="s">
        <v>173</v>
      </c>
      <c r="B6" s="31">
        <v>2001326.68</v>
      </c>
      <c r="C6" s="2">
        <v>29</v>
      </c>
      <c r="D6" s="31">
        <v>808902.07</v>
      </c>
      <c r="E6" s="2">
        <v>28</v>
      </c>
      <c r="F6">
        <v>0</v>
      </c>
      <c r="G6" s="2">
        <v>0</v>
      </c>
      <c r="H6" s="31">
        <v>1685786.81</v>
      </c>
      <c r="I6" s="2">
        <v>28</v>
      </c>
      <c r="J6" s="31">
        <v>748485.54</v>
      </c>
      <c r="K6" s="2">
        <v>26</v>
      </c>
      <c r="L6">
        <v>0</v>
      </c>
      <c r="M6" s="28">
        <v>0</v>
      </c>
    </row>
    <row r="7" spans="1:13" x14ac:dyDescent="0.3">
      <c r="A7" t="s">
        <v>174</v>
      </c>
      <c r="B7" s="31">
        <v>165482846.86000001</v>
      </c>
      <c r="C7" s="2">
        <v>348</v>
      </c>
      <c r="D7" s="31">
        <v>24674173.489999998</v>
      </c>
      <c r="E7" s="2">
        <v>325</v>
      </c>
      <c r="F7" s="31">
        <v>527199.99999999988</v>
      </c>
      <c r="G7" s="2">
        <v>62</v>
      </c>
      <c r="H7" s="31">
        <v>131718770.76000001</v>
      </c>
      <c r="I7" s="2">
        <v>335</v>
      </c>
      <c r="J7" s="31">
        <v>24333668.59</v>
      </c>
      <c r="K7" s="2">
        <v>317</v>
      </c>
      <c r="L7" s="31">
        <v>742914.49999999953</v>
      </c>
      <c r="M7" s="28">
        <v>73</v>
      </c>
    </row>
    <row r="8" spans="1:13" x14ac:dyDescent="0.3">
      <c r="A8" t="s">
        <v>175</v>
      </c>
      <c r="B8" s="31">
        <v>5965241.6299999999</v>
      </c>
      <c r="C8" s="2">
        <v>60</v>
      </c>
      <c r="D8" s="31">
        <v>2070923.82</v>
      </c>
      <c r="E8" s="2">
        <v>58</v>
      </c>
      <c r="F8">
        <v>0</v>
      </c>
      <c r="G8" s="2">
        <v>0</v>
      </c>
      <c r="H8" s="31">
        <v>4846290.6900000004</v>
      </c>
      <c r="I8" s="2">
        <v>62</v>
      </c>
      <c r="J8" s="31">
        <v>2074937.4</v>
      </c>
      <c r="K8" s="2">
        <v>62</v>
      </c>
      <c r="L8">
        <v>0</v>
      </c>
      <c r="M8" s="28">
        <v>0</v>
      </c>
    </row>
    <row r="9" spans="1:13" x14ac:dyDescent="0.3">
      <c r="A9" t="s">
        <v>176</v>
      </c>
      <c r="B9" s="31">
        <v>65888710.100000001</v>
      </c>
      <c r="C9" s="2">
        <v>316</v>
      </c>
      <c r="D9" s="31">
        <v>22751507.539999999</v>
      </c>
      <c r="E9" s="2">
        <v>306</v>
      </c>
      <c r="F9" s="31">
        <v>638109.33333333326</v>
      </c>
      <c r="G9" s="2">
        <v>62</v>
      </c>
      <c r="H9" s="31">
        <v>59571549.880000003</v>
      </c>
      <c r="I9" s="2">
        <v>309</v>
      </c>
      <c r="J9" s="31">
        <v>21420458.52</v>
      </c>
      <c r="K9" s="2">
        <v>303</v>
      </c>
      <c r="L9" s="31">
        <v>711347.66666666686</v>
      </c>
      <c r="M9" s="28">
        <v>67</v>
      </c>
    </row>
    <row r="10" spans="1:13" x14ac:dyDescent="0.3">
      <c r="A10" t="s">
        <v>177</v>
      </c>
      <c r="B10" s="31">
        <v>29883199.510000002</v>
      </c>
      <c r="C10" s="2">
        <v>194</v>
      </c>
      <c r="D10" s="31">
        <v>7063909.5899999999</v>
      </c>
      <c r="E10" s="2">
        <v>183</v>
      </c>
      <c r="F10" s="31">
        <v>225211.66666666674</v>
      </c>
      <c r="G10" s="2">
        <v>48</v>
      </c>
      <c r="H10" s="31">
        <v>27024631.300000001</v>
      </c>
      <c r="I10" s="2">
        <v>203</v>
      </c>
      <c r="J10" s="31">
        <v>6715696.96</v>
      </c>
      <c r="K10" s="2">
        <v>192</v>
      </c>
      <c r="L10" s="31">
        <v>222235.16666666672</v>
      </c>
      <c r="M10" s="28">
        <v>48</v>
      </c>
    </row>
    <row r="11" spans="1:13" x14ac:dyDescent="0.3">
      <c r="A11" t="s">
        <v>178</v>
      </c>
      <c r="B11" s="31">
        <v>84604642.719999999</v>
      </c>
      <c r="C11" s="2">
        <v>269</v>
      </c>
      <c r="D11" s="31">
        <v>21995381.640000001</v>
      </c>
      <c r="E11" s="2">
        <v>246</v>
      </c>
      <c r="F11" s="31">
        <v>643453.6666666664</v>
      </c>
      <c r="G11" s="2">
        <v>67</v>
      </c>
      <c r="H11" s="31">
        <v>74158049.269999996</v>
      </c>
      <c r="I11" s="2">
        <v>270</v>
      </c>
      <c r="J11" s="31">
        <v>20198523</v>
      </c>
      <c r="K11" s="2">
        <v>254</v>
      </c>
      <c r="L11" s="31">
        <v>719175.6666666664</v>
      </c>
      <c r="M11" s="28">
        <v>74</v>
      </c>
    </row>
    <row r="12" spans="1:13" x14ac:dyDescent="0.3">
      <c r="A12" t="s">
        <v>179</v>
      </c>
      <c r="B12" s="31">
        <v>1425304272.3599999</v>
      </c>
      <c r="C12" s="2">
        <v>7182</v>
      </c>
      <c r="D12" s="31">
        <v>283737524.13999999</v>
      </c>
      <c r="E12" s="2">
        <v>5810</v>
      </c>
      <c r="F12" s="31">
        <v>5076039.166666667</v>
      </c>
      <c r="G12" s="2">
        <v>308</v>
      </c>
      <c r="H12" s="31">
        <v>1182992520.3299999</v>
      </c>
      <c r="I12" s="2">
        <v>6306</v>
      </c>
      <c r="J12" s="31">
        <v>265529709.84999999</v>
      </c>
      <c r="K12" s="2">
        <v>5095</v>
      </c>
      <c r="L12" s="31">
        <v>6420415.166666667</v>
      </c>
      <c r="M12" s="28">
        <v>320</v>
      </c>
    </row>
    <row r="13" spans="1:13" x14ac:dyDescent="0.3">
      <c r="A13" t="s">
        <v>180</v>
      </c>
      <c r="B13" s="31">
        <v>147869177.69999999</v>
      </c>
      <c r="C13" s="2">
        <v>583</v>
      </c>
      <c r="D13" s="31">
        <v>49328599.869999997</v>
      </c>
      <c r="E13" s="2">
        <v>550</v>
      </c>
      <c r="F13" s="31">
        <v>2134318.166666666</v>
      </c>
      <c r="G13" s="2">
        <v>119</v>
      </c>
      <c r="H13" s="31">
        <v>126732871.37</v>
      </c>
      <c r="I13" s="2">
        <v>603</v>
      </c>
      <c r="J13" s="31">
        <v>48534854.149999999</v>
      </c>
      <c r="K13" s="2">
        <v>557</v>
      </c>
      <c r="L13" s="31">
        <v>2219499.1666666674</v>
      </c>
      <c r="M13" s="28">
        <v>119</v>
      </c>
    </row>
    <row r="14" spans="1:13" x14ac:dyDescent="0.3">
      <c r="A14" t="s">
        <v>181</v>
      </c>
      <c r="B14" s="31">
        <v>236854865.02000001</v>
      </c>
      <c r="C14" s="2">
        <v>603</v>
      </c>
      <c r="D14" s="31">
        <v>40454278.520000003</v>
      </c>
      <c r="E14" s="2">
        <v>567</v>
      </c>
      <c r="F14" s="31">
        <v>3948496.3333333367</v>
      </c>
      <c r="G14" s="2">
        <v>129</v>
      </c>
      <c r="H14" s="31">
        <v>196861140.53999999</v>
      </c>
      <c r="I14" s="2">
        <v>612</v>
      </c>
      <c r="J14" s="31">
        <v>38754697.579999998</v>
      </c>
      <c r="K14" s="2">
        <v>579</v>
      </c>
      <c r="L14" s="31">
        <v>3027030.8333333335</v>
      </c>
      <c r="M14" s="28">
        <v>132</v>
      </c>
    </row>
    <row r="15" spans="1:13" x14ac:dyDescent="0.3">
      <c r="A15" t="s">
        <v>182</v>
      </c>
      <c r="B15" s="31">
        <v>130714106.87</v>
      </c>
      <c r="C15" s="2">
        <v>448</v>
      </c>
      <c r="D15" s="31">
        <v>57418979.880000003</v>
      </c>
      <c r="E15" s="2">
        <v>411</v>
      </c>
      <c r="F15" s="31">
        <v>512270.50000000006</v>
      </c>
      <c r="G15" s="2">
        <v>91</v>
      </c>
      <c r="H15" s="31">
        <v>83782385.310000002</v>
      </c>
      <c r="I15" s="2">
        <v>460</v>
      </c>
      <c r="J15" s="31">
        <v>22763521.34</v>
      </c>
      <c r="K15" s="2">
        <v>429</v>
      </c>
      <c r="L15" s="31">
        <v>502321.6666666668</v>
      </c>
      <c r="M15" s="28">
        <v>93</v>
      </c>
    </row>
    <row r="16" spans="1:13" x14ac:dyDescent="0.3">
      <c r="A16" t="s">
        <v>183</v>
      </c>
      <c r="B16">
        <v>102787067.66</v>
      </c>
      <c r="C16" s="2">
        <v>510</v>
      </c>
      <c r="D16">
        <v>28349700.739999998</v>
      </c>
      <c r="E16" s="2">
        <v>469</v>
      </c>
      <c r="F16">
        <v>1235758.3333333335</v>
      </c>
      <c r="G16" s="2">
        <v>130</v>
      </c>
      <c r="H16">
        <v>93744098.790000007</v>
      </c>
      <c r="I16" s="2">
        <v>510</v>
      </c>
      <c r="J16">
        <v>26099953.969999999</v>
      </c>
      <c r="K16" s="2">
        <v>468</v>
      </c>
      <c r="L16">
        <v>1015458.1666666671</v>
      </c>
      <c r="M16" s="28">
        <v>135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2022-09-27T15:11:41Z</dcterms:modified>
</cp:coreProperties>
</file>