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8BF7D0A-8B75-477B-88FD-F9BCC5AC24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I474" i="3" s="1"/>
  <c r="B474" i="3"/>
  <c r="H473" i="3"/>
  <c r="G473" i="3"/>
  <c r="F473" i="3"/>
  <c r="E473" i="3"/>
  <c r="D473" i="3"/>
  <c r="J473" i="3" s="1"/>
  <c r="C473" i="3"/>
  <c r="I473" i="3" s="1"/>
  <c r="B473" i="3"/>
  <c r="K472" i="3"/>
  <c r="J472" i="3"/>
  <c r="H472" i="3"/>
  <c r="G472" i="3"/>
  <c r="F472" i="3"/>
  <c r="I472" i="3" s="1"/>
  <c r="E472" i="3"/>
  <c r="D472" i="3"/>
  <c r="C472" i="3"/>
  <c r="B472" i="3"/>
  <c r="I471" i="3"/>
  <c r="H471" i="3"/>
  <c r="K471" i="3" s="1"/>
  <c r="G471" i="3"/>
  <c r="F471" i="3"/>
  <c r="E471" i="3"/>
  <c r="D471" i="3"/>
  <c r="J471" i="3" s="1"/>
  <c r="C471" i="3"/>
  <c r="B471" i="3"/>
  <c r="K470" i="3"/>
  <c r="H470" i="3"/>
  <c r="G470" i="3"/>
  <c r="J470" i="3" s="1"/>
  <c r="F470" i="3"/>
  <c r="I470" i="3" s="1"/>
  <c r="E470" i="3"/>
  <c r="D470" i="3"/>
  <c r="C470" i="3"/>
  <c r="B470" i="3"/>
  <c r="I469" i="3"/>
  <c r="H469" i="3"/>
  <c r="G469" i="3"/>
  <c r="F469" i="3"/>
  <c r="E469" i="3"/>
  <c r="D469" i="3"/>
  <c r="J469" i="3" s="1"/>
  <c r="C469" i="3"/>
  <c r="B469" i="3"/>
  <c r="J468" i="3"/>
  <c r="H468" i="3"/>
  <c r="G468" i="3"/>
  <c r="F468" i="3"/>
  <c r="E468" i="3"/>
  <c r="K468" i="3" s="1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K466" i="3"/>
  <c r="J466" i="3"/>
  <c r="I466" i="3"/>
  <c r="H466" i="3"/>
  <c r="G466" i="3"/>
  <c r="F466" i="3"/>
  <c r="E466" i="3"/>
  <c r="D466" i="3"/>
  <c r="C466" i="3"/>
  <c r="B466" i="3"/>
  <c r="I465" i="3"/>
  <c r="H465" i="3"/>
  <c r="K465" i="3" s="1"/>
  <c r="G465" i="3"/>
  <c r="F465" i="3"/>
  <c r="E465" i="3"/>
  <c r="D465" i="3"/>
  <c r="J465" i="3" s="1"/>
  <c r="C465" i="3"/>
  <c r="B465" i="3"/>
  <c r="H464" i="3"/>
  <c r="G464" i="3"/>
  <c r="J464" i="3" s="1"/>
  <c r="F464" i="3"/>
  <c r="I464" i="3" s="1"/>
  <c r="E464" i="3"/>
  <c r="K464" i="3" s="1"/>
  <c r="D464" i="3"/>
  <c r="C464" i="3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J462" i="3" s="1"/>
  <c r="F462" i="3"/>
  <c r="E462" i="3"/>
  <c r="K462" i="3" s="1"/>
  <c r="D462" i="3"/>
  <c r="C462" i="3"/>
  <c r="B462" i="3"/>
  <c r="H461" i="3"/>
  <c r="G461" i="3"/>
  <c r="F461" i="3"/>
  <c r="E461" i="3"/>
  <c r="K461" i="3" s="1"/>
  <c r="D461" i="3"/>
  <c r="J461" i="3" s="1"/>
  <c r="C461" i="3"/>
  <c r="I461" i="3" s="1"/>
  <c r="B461" i="3"/>
  <c r="K460" i="3"/>
  <c r="J460" i="3"/>
  <c r="H460" i="3"/>
  <c r="G460" i="3"/>
  <c r="F460" i="3"/>
  <c r="E460" i="3"/>
  <c r="D460" i="3"/>
  <c r="C460" i="3"/>
  <c r="I460" i="3" s="1"/>
  <c r="B460" i="3"/>
  <c r="I459" i="3"/>
  <c r="H459" i="3"/>
  <c r="K459" i="3" s="1"/>
  <c r="G459" i="3"/>
  <c r="F459" i="3"/>
  <c r="E459" i="3"/>
  <c r="D459" i="3"/>
  <c r="C459" i="3"/>
  <c r="B459" i="3"/>
  <c r="K458" i="3"/>
  <c r="H458" i="3"/>
  <c r="G458" i="3"/>
  <c r="J458" i="3" s="1"/>
  <c r="F458" i="3"/>
  <c r="I458" i="3" s="1"/>
  <c r="E458" i="3"/>
  <c r="D458" i="3"/>
  <c r="C458" i="3"/>
  <c r="B458" i="3"/>
  <c r="H457" i="3"/>
  <c r="G457" i="3"/>
  <c r="F457" i="3"/>
  <c r="E457" i="3"/>
  <c r="K457" i="3" s="1"/>
  <c r="D457" i="3"/>
  <c r="J457" i="3" s="1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K454" i="3"/>
  <c r="J454" i="3"/>
  <c r="H454" i="3"/>
  <c r="G454" i="3"/>
  <c r="F454" i="3"/>
  <c r="E454" i="3"/>
  <c r="D454" i="3"/>
  <c r="C454" i="3"/>
  <c r="I454" i="3" s="1"/>
  <c r="B454" i="3"/>
  <c r="I453" i="3"/>
  <c r="H453" i="3"/>
  <c r="K453" i="3" s="1"/>
  <c r="G453" i="3"/>
  <c r="F453" i="3"/>
  <c r="E453" i="3"/>
  <c r="D453" i="3"/>
  <c r="J453" i="3" s="1"/>
  <c r="C453" i="3"/>
  <c r="B453" i="3"/>
  <c r="K452" i="3"/>
  <c r="H452" i="3"/>
  <c r="G452" i="3"/>
  <c r="J452" i="3" s="1"/>
  <c r="F452" i="3"/>
  <c r="I452" i="3" s="1"/>
  <c r="E452" i="3"/>
  <c r="D452" i="3"/>
  <c r="C452" i="3"/>
  <c r="B452" i="3"/>
  <c r="H451" i="3"/>
  <c r="G451" i="3"/>
  <c r="F451" i="3"/>
  <c r="E451" i="3"/>
  <c r="K451" i="3" s="1"/>
  <c r="D451" i="3"/>
  <c r="J451" i="3" s="1"/>
  <c r="C451" i="3"/>
  <c r="I451" i="3" s="1"/>
  <c r="B451" i="3"/>
  <c r="J450" i="3"/>
  <c r="H450" i="3"/>
  <c r="G450" i="3"/>
  <c r="F450" i="3"/>
  <c r="E450" i="3"/>
  <c r="K450" i="3" s="1"/>
  <c r="D450" i="3"/>
  <c r="C450" i="3"/>
  <c r="I450" i="3" s="1"/>
  <c r="B450" i="3"/>
  <c r="H449" i="3"/>
  <c r="K449" i="3" s="1"/>
  <c r="G449" i="3"/>
  <c r="F449" i="3"/>
  <c r="E449" i="3"/>
  <c r="D449" i="3"/>
  <c r="J449" i="3" s="1"/>
  <c r="C449" i="3"/>
  <c r="I449" i="3" s="1"/>
  <c r="B449" i="3"/>
  <c r="K448" i="3"/>
  <c r="J448" i="3"/>
  <c r="H448" i="3"/>
  <c r="G448" i="3"/>
  <c r="F448" i="3"/>
  <c r="I448" i="3" s="1"/>
  <c r="E448" i="3"/>
  <c r="D448" i="3"/>
  <c r="C448" i="3"/>
  <c r="B448" i="3"/>
  <c r="I447" i="3"/>
  <c r="H447" i="3"/>
  <c r="K447" i="3" s="1"/>
  <c r="G447" i="3"/>
  <c r="F447" i="3"/>
  <c r="E447" i="3"/>
  <c r="D447" i="3"/>
  <c r="C447" i="3"/>
  <c r="B447" i="3"/>
  <c r="K446" i="3"/>
  <c r="H446" i="3"/>
  <c r="G446" i="3"/>
  <c r="J446" i="3" s="1"/>
  <c r="F446" i="3"/>
  <c r="I446" i="3" s="1"/>
  <c r="E446" i="3"/>
  <c r="D446" i="3"/>
  <c r="C446" i="3"/>
  <c r="B446" i="3"/>
  <c r="I445" i="3"/>
  <c r="H445" i="3"/>
  <c r="G445" i="3"/>
  <c r="F445" i="3"/>
  <c r="E445" i="3"/>
  <c r="D445" i="3"/>
  <c r="J445" i="3" s="1"/>
  <c r="C445" i="3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K442" i="3"/>
  <c r="J442" i="3"/>
  <c r="I442" i="3"/>
  <c r="H442" i="3"/>
  <c r="G442" i="3"/>
  <c r="F442" i="3"/>
  <c r="E442" i="3"/>
  <c r="D442" i="3"/>
  <c r="C442" i="3"/>
  <c r="B442" i="3"/>
  <c r="I441" i="3"/>
  <c r="H441" i="3"/>
  <c r="K441" i="3" s="1"/>
  <c r="G441" i="3"/>
  <c r="F441" i="3"/>
  <c r="E441" i="3"/>
  <c r="D441" i="3"/>
  <c r="J441" i="3" s="1"/>
  <c r="C441" i="3"/>
  <c r="B441" i="3"/>
  <c r="H440" i="3"/>
  <c r="G440" i="3"/>
  <c r="J440" i="3" s="1"/>
  <c r="F440" i="3"/>
  <c r="I440" i="3" s="1"/>
  <c r="E440" i="3"/>
  <c r="K440" i="3" s="1"/>
  <c r="D440" i="3"/>
  <c r="C440" i="3"/>
  <c r="B440" i="3"/>
  <c r="H439" i="3"/>
  <c r="G439" i="3"/>
  <c r="F439" i="3"/>
  <c r="E439" i="3"/>
  <c r="D439" i="3"/>
  <c r="J439" i="3" s="1"/>
  <c r="C439" i="3"/>
  <c r="I439" i="3" s="1"/>
  <c r="B439" i="3"/>
  <c r="H438" i="3"/>
  <c r="G438" i="3"/>
  <c r="J438" i="3" s="1"/>
  <c r="F438" i="3"/>
  <c r="E438" i="3"/>
  <c r="K438" i="3" s="1"/>
  <c r="D438" i="3"/>
  <c r="C438" i="3"/>
  <c r="B438" i="3"/>
  <c r="H437" i="3"/>
  <c r="G437" i="3"/>
  <c r="F437" i="3"/>
  <c r="E437" i="3"/>
  <c r="K437" i="3" s="1"/>
  <c r="D437" i="3"/>
  <c r="J437" i="3" s="1"/>
  <c r="C437" i="3"/>
  <c r="I437" i="3" s="1"/>
  <c r="B437" i="3"/>
  <c r="K436" i="3"/>
  <c r="J436" i="3"/>
  <c r="H436" i="3"/>
  <c r="G436" i="3"/>
  <c r="F436" i="3"/>
  <c r="E436" i="3"/>
  <c r="D436" i="3"/>
  <c r="C436" i="3"/>
  <c r="I436" i="3" s="1"/>
  <c r="B436" i="3"/>
  <c r="I435" i="3"/>
  <c r="H435" i="3"/>
  <c r="K435" i="3" s="1"/>
  <c r="G435" i="3"/>
  <c r="F435" i="3"/>
  <c r="E435" i="3"/>
  <c r="D435" i="3"/>
  <c r="C435" i="3"/>
  <c r="B435" i="3"/>
  <c r="K434" i="3"/>
  <c r="H434" i="3"/>
  <c r="G434" i="3"/>
  <c r="J434" i="3" s="1"/>
  <c r="F434" i="3"/>
  <c r="I434" i="3" s="1"/>
  <c r="E434" i="3"/>
  <c r="D434" i="3"/>
  <c r="C434" i="3"/>
  <c r="B434" i="3"/>
  <c r="H433" i="3"/>
  <c r="G433" i="3"/>
  <c r="F433" i="3"/>
  <c r="E433" i="3"/>
  <c r="K433" i="3" s="1"/>
  <c r="D433" i="3"/>
  <c r="J433" i="3" s="1"/>
  <c r="C433" i="3"/>
  <c r="I433" i="3" s="1"/>
  <c r="B433" i="3"/>
  <c r="J432" i="3"/>
  <c r="H432" i="3"/>
  <c r="G432" i="3"/>
  <c r="F432" i="3"/>
  <c r="E432" i="3"/>
  <c r="K432" i="3" s="1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K430" i="3"/>
  <c r="J430" i="3"/>
  <c r="H430" i="3"/>
  <c r="G430" i="3"/>
  <c r="F430" i="3"/>
  <c r="E430" i="3"/>
  <c r="D430" i="3"/>
  <c r="C430" i="3"/>
  <c r="I430" i="3" s="1"/>
  <c r="B430" i="3"/>
  <c r="I429" i="3"/>
  <c r="H429" i="3"/>
  <c r="K429" i="3" s="1"/>
  <c r="G429" i="3"/>
  <c r="F429" i="3"/>
  <c r="E429" i="3"/>
  <c r="D429" i="3"/>
  <c r="J429" i="3" s="1"/>
  <c r="C429" i="3"/>
  <c r="B429" i="3"/>
  <c r="K428" i="3"/>
  <c r="H428" i="3"/>
  <c r="G428" i="3"/>
  <c r="J428" i="3" s="1"/>
  <c r="F428" i="3"/>
  <c r="I428" i="3" s="1"/>
  <c r="E428" i="3"/>
  <c r="D428" i="3"/>
  <c r="C428" i="3"/>
  <c r="B428" i="3"/>
  <c r="H427" i="3"/>
  <c r="G427" i="3"/>
  <c r="F427" i="3"/>
  <c r="E427" i="3"/>
  <c r="K427" i="3" s="1"/>
  <c r="D427" i="3"/>
  <c r="J427" i="3" s="1"/>
  <c r="C427" i="3"/>
  <c r="I427" i="3" s="1"/>
  <c r="B427" i="3"/>
  <c r="J426" i="3"/>
  <c r="H426" i="3"/>
  <c r="G426" i="3"/>
  <c r="F426" i="3"/>
  <c r="E426" i="3"/>
  <c r="K426" i="3" s="1"/>
  <c r="D426" i="3"/>
  <c r="C426" i="3"/>
  <c r="I426" i="3" s="1"/>
  <c r="B426" i="3"/>
  <c r="H425" i="3"/>
  <c r="K425" i="3" s="1"/>
  <c r="G425" i="3"/>
  <c r="F425" i="3"/>
  <c r="E425" i="3"/>
  <c r="D425" i="3"/>
  <c r="J425" i="3" s="1"/>
  <c r="C425" i="3"/>
  <c r="I425" i="3" s="1"/>
  <c r="B425" i="3"/>
  <c r="K424" i="3"/>
  <c r="J424" i="3"/>
  <c r="H424" i="3"/>
  <c r="G424" i="3"/>
  <c r="F424" i="3"/>
  <c r="I424" i="3" s="1"/>
  <c r="E424" i="3"/>
  <c r="D424" i="3"/>
  <c r="C424" i="3"/>
  <c r="B424" i="3"/>
  <c r="I423" i="3"/>
  <c r="H423" i="3"/>
  <c r="K423" i="3" s="1"/>
  <c r="G423" i="3"/>
  <c r="F423" i="3"/>
  <c r="E423" i="3"/>
  <c r="D423" i="3"/>
  <c r="C423" i="3"/>
  <c r="B423" i="3"/>
  <c r="K422" i="3"/>
  <c r="H422" i="3"/>
  <c r="G422" i="3"/>
  <c r="J422" i="3" s="1"/>
  <c r="F422" i="3"/>
  <c r="I422" i="3" s="1"/>
  <c r="E422" i="3"/>
  <c r="D422" i="3"/>
  <c r="C422" i="3"/>
  <c r="B422" i="3"/>
  <c r="I421" i="3"/>
  <c r="H421" i="3"/>
  <c r="G421" i="3"/>
  <c r="F421" i="3"/>
  <c r="E421" i="3"/>
  <c r="D421" i="3"/>
  <c r="J421" i="3" s="1"/>
  <c r="C421" i="3"/>
  <c r="B421" i="3"/>
  <c r="J420" i="3"/>
  <c r="H420" i="3"/>
  <c r="G420" i="3"/>
  <c r="F420" i="3"/>
  <c r="E420" i="3"/>
  <c r="K420" i="3" s="1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I419" i="3" s="1"/>
  <c r="B419" i="3"/>
  <c r="K418" i="3"/>
  <c r="J418" i="3"/>
  <c r="I418" i="3"/>
  <c r="H418" i="3"/>
  <c r="G418" i="3"/>
  <c r="F418" i="3"/>
  <c r="E418" i="3"/>
  <c r="D418" i="3"/>
  <c r="C418" i="3"/>
  <c r="B418" i="3"/>
  <c r="I417" i="3"/>
  <c r="H417" i="3"/>
  <c r="K417" i="3" s="1"/>
  <c r="G417" i="3"/>
  <c r="F417" i="3"/>
  <c r="E417" i="3"/>
  <c r="D417" i="3"/>
  <c r="J417" i="3" s="1"/>
  <c r="C417" i="3"/>
  <c r="B417" i="3"/>
  <c r="H416" i="3"/>
  <c r="G416" i="3"/>
  <c r="J416" i="3" s="1"/>
  <c r="F416" i="3"/>
  <c r="I416" i="3" s="1"/>
  <c r="E416" i="3"/>
  <c r="K416" i="3" s="1"/>
  <c r="D416" i="3"/>
  <c r="C416" i="3"/>
  <c r="B416" i="3"/>
  <c r="H415" i="3"/>
  <c r="G415" i="3"/>
  <c r="F415" i="3"/>
  <c r="E415" i="3"/>
  <c r="D415" i="3"/>
  <c r="J415" i="3" s="1"/>
  <c r="C415" i="3"/>
  <c r="I415" i="3" s="1"/>
  <c r="B415" i="3"/>
  <c r="H414" i="3"/>
  <c r="G414" i="3"/>
  <c r="J414" i="3" s="1"/>
  <c r="F414" i="3"/>
  <c r="E414" i="3"/>
  <c r="K414" i="3" s="1"/>
  <c r="D414" i="3"/>
  <c r="C414" i="3"/>
  <c r="B414" i="3"/>
  <c r="H413" i="3"/>
  <c r="G413" i="3"/>
  <c r="F413" i="3"/>
  <c r="E413" i="3"/>
  <c r="K413" i="3" s="1"/>
  <c r="D413" i="3"/>
  <c r="J413" i="3" s="1"/>
  <c r="C413" i="3"/>
  <c r="I413" i="3" s="1"/>
  <c r="B413" i="3"/>
  <c r="K412" i="3"/>
  <c r="J412" i="3"/>
  <c r="H412" i="3"/>
  <c r="G412" i="3"/>
  <c r="F412" i="3"/>
  <c r="E412" i="3"/>
  <c r="D412" i="3"/>
  <c r="C412" i="3"/>
  <c r="I412" i="3" s="1"/>
  <c r="B412" i="3"/>
  <c r="I411" i="3"/>
  <c r="H411" i="3"/>
  <c r="K411" i="3" s="1"/>
  <c r="G411" i="3"/>
  <c r="F411" i="3"/>
  <c r="E411" i="3"/>
  <c r="D411" i="3"/>
  <c r="C411" i="3"/>
  <c r="B411" i="3"/>
  <c r="K410" i="3"/>
  <c r="H410" i="3"/>
  <c r="G410" i="3"/>
  <c r="J410" i="3" s="1"/>
  <c r="F410" i="3"/>
  <c r="I410" i="3" s="1"/>
  <c r="E410" i="3"/>
  <c r="D410" i="3"/>
  <c r="C410" i="3"/>
  <c r="B410" i="3"/>
  <c r="H409" i="3"/>
  <c r="G409" i="3"/>
  <c r="F409" i="3"/>
  <c r="E409" i="3"/>
  <c r="K409" i="3" s="1"/>
  <c r="D409" i="3"/>
  <c r="J409" i="3" s="1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K406" i="3"/>
  <c r="J406" i="3"/>
  <c r="H406" i="3"/>
  <c r="G406" i="3"/>
  <c r="F406" i="3"/>
  <c r="E406" i="3"/>
  <c r="D406" i="3"/>
  <c r="C406" i="3"/>
  <c r="I406" i="3" s="1"/>
  <c r="B406" i="3"/>
  <c r="I405" i="3"/>
  <c r="H405" i="3"/>
  <c r="K405" i="3" s="1"/>
  <c r="G405" i="3"/>
  <c r="F405" i="3"/>
  <c r="E405" i="3"/>
  <c r="D405" i="3"/>
  <c r="J405" i="3" s="1"/>
  <c r="C405" i="3"/>
  <c r="B405" i="3"/>
  <c r="K404" i="3"/>
  <c r="H404" i="3"/>
  <c r="G404" i="3"/>
  <c r="J404" i="3" s="1"/>
  <c r="F404" i="3"/>
  <c r="I404" i="3" s="1"/>
  <c r="E404" i="3"/>
  <c r="D404" i="3"/>
  <c r="C404" i="3"/>
  <c r="B404" i="3"/>
  <c r="I403" i="3"/>
  <c r="H403" i="3"/>
  <c r="G403" i="3"/>
  <c r="F403" i="3"/>
  <c r="E403" i="3"/>
  <c r="K403" i="3" s="1"/>
  <c r="D403" i="3"/>
  <c r="J403" i="3" s="1"/>
  <c r="C403" i="3"/>
  <c r="B403" i="3"/>
  <c r="J402" i="3"/>
  <c r="H402" i="3"/>
  <c r="G402" i="3"/>
  <c r="F402" i="3"/>
  <c r="E402" i="3"/>
  <c r="K402" i="3" s="1"/>
  <c r="D402" i="3"/>
  <c r="C402" i="3"/>
  <c r="I402" i="3" s="1"/>
  <c r="B402" i="3"/>
  <c r="H401" i="3"/>
  <c r="K401" i="3" s="1"/>
  <c r="G401" i="3"/>
  <c r="F401" i="3"/>
  <c r="E401" i="3"/>
  <c r="D401" i="3"/>
  <c r="J401" i="3" s="1"/>
  <c r="C401" i="3"/>
  <c r="I401" i="3" s="1"/>
  <c r="B401" i="3"/>
  <c r="K400" i="3"/>
  <c r="J400" i="3"/>
  <c r="H400" i="3"/>
  <c r="G400" i="3"/>
  <c r="F400" i="3"/>
  <c r="I400" i="3" s="1"/>
  <c r="E400" i="3"/>
  <c r="D400" i="3"/>
  <c r="C400" i="3"/>
  <c r="B400" i="3"/>
  <c r="I399" i="3"/>
  <c r="H399" i="3"/>
  <c r="K399" i="3" s="1"/>
  <c r="G399" i="3"/>
  <c r="F399" i="3"/>
  <c r="E399" i="3"/>
  <c r="D399" i="3"/>
  <c r="C399" i="3"/>
  <c r="B399" i="3"/>
  <c r="K398" i="3"/>
  <c r="H398" i="3"/>
  <c r="G398" i="3"/>
  <c r="J398" i="3" s="1"/>
  <c r="F398" i="3"/>
  <c r="I398" i="3" s="1"/>
  <c r="E398" i="3"/>
  <c r="D398" i="3"/>
  <c r="C398" i="3"/>
  <c r="B398" i="3"/>
  <c r="I397" i="3"/>
  <c r="H397" i="3"/>
  <c r="G397" i="3"/>
  <c r="F397" i="3"/>
  <c r="E397" i="3"/>
  <c r="D397" i="3"/>
  <c r="J397" i="3" s="1"/>
  <c r="C397" i="3"/>
  <c r="B397" i="3"/>
  <c r="J396" i="3"/>
  <c r="H396" i="3"/>
  <c r="G396" i="3"/>
  <c r="F396" i="3"/>
  <c r="E396" i="3"/>
  <c r="K396" i="3" s="1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K394" i="3"/>
  <c r="J394" i="3"/>
  <c r="I394" i="3"/>
  <c r="H394" i="3"/>
  <c r="G394" i="3"/>
  <c r="F394" i="3"/>
  <c r="E394" i="3"/>
  <c r="D394" i="3"/>
  <c r="C394" i="3"/>
  <c r="B394" i="3"/>
  <c r="I393" i="3"/>
  <c r="H393" i="3"/>
  <c r="K393" i="3" s="1"/>
  <c r="G393" i="3"/>
  <c r="F393" i="3"/>
  <c r="E393" i="3"/>
  <c r="D393" i="3"/>
  <c r="J393" i="3" s="1"/>
  <c r="C393" i="3"/>
  <c r="B393" i="3"/>
  <c r="H392" i="3"/>
  <c r="G392" i="3"/>
  <c r="J392" i="3" s="1"/>
  <c r="F392" i="3"/>
  <c r="I392" i="3" s="1"/>
  <c r="E392" i="3"/>
  <c r="K392" i="3" s="1"/>
  <c r="D392" i="3"/>
  <c r="C392" i="3"/>
  <c r="B392" i="3"/>
  <c r="I391" i="3"/>
  <c r="H391" i="3"/>
  <c r="G391" i="3"/>
  <c r="F391" i="3"/>
  <c r="E391" i="3"/>
  <c r="D391" i="3"/>
  <c r="J391" i="3" s="1"/>
  <c r="C391" i="3"/>
  <c r="B391" i="3"/>
  <c r="H390" i="3"/>
  <c r="G390" i="3"/>
  <c r="J390" i="3" s="1"/>
  <c r="F390" i="3"/>
  <c r="E390" i="3"/>
  <c r="K390" i="3" s="1"/>
  <c r="D390" i="3"/>
  <c r="C390" i="3"/>
  <c r="B390" i="3"/>
  <c r="H389" i="3"/>
  <c r="G389" i="3"/>
  <c r="F389" i="3"/>
  <c r="E389" i="3"/>
  <c r="K389" i="3" s="1"/>
  <c r="D389" i="3"/>
  <c r="J389" i="3" s="1"/>
  <c r="C389" i="3"/>
  <c r="I389" i="3" s="1"/>
  <c r="B389" i="3"/>
  <c r="K388" i="3"/>
  <c r="J388" i="3"/>
  <c r="H388" i="3"/>
  <c r="G388" i="3"/>
  <c r="F388" i="3"/>
  <c r="E388" i="3"/>
  <c r="D388" i="3"/>
  <c r="C388" i="3"/>
  <c r="I388" i="3" s="1"/>
  <c r="B388" i="3"/>
  <c r="I387" i="3"/>
  <c r="H387" i="3"/>
  <c r="K387" i="3" s="1"/>
  <c r="G387" i="3"/>
  <c r="F387" i="3"/>
  <c r="E387" i="3"/>
  <c r="D387" i="3"/>
  <c r="C387" i="3"/>
  <c r="B387" i="3"/>
  <c r="K386" i="3"/>
  <c r="H386" i="3"/>
  <c r="G386" i="3"/>
  <c r="J386" i="3" s="1"/>
  <c r="F386" i="3"/>
  <c r="I386" i="3" s="1"/>
  <c r="E386" i="3"/>
  <c r="D386" i="3"/>
  <c r="C386" i="3"/>
  <c r="B386" i="3"/>
  <c r="H385" i="3"/>
  <c r="G385" i="3"/>
  <c r="F385" i="3"/>
  <c r="E385" i="3"/>
  <c r="K385" i="3" s="1"/>
  <c r="D385" i="3"/>
  <c r="J385" i="3" s="1"/>
  <c r="C385" i="3"/>
  <c r="I385" i="3" s="1"/>
  <c r="B385" i="3"/>
  <c r="J384" i="3"/>
  <c r="H384" i="3"/>
  <c r="G384" i="3"/>
  <c r="F384" i="3"/>
  <c r="E384" i="3"/>
  <c r="K384" i="3" s="1"/>
  <c r="D384" i="3"/>
  <c r="C384" i="3"/>
  <c r="I384" i="3" s="1"/>
  <c r="B384" i="3"/>
  <c r="H383" i="3"/>
  <c r="G383" i="3"/>
  <c r="F383" i="3"/>
  <c r="E383" i="3"/>
  <c r="K383" i="3" s="1"/>
  <c r="D383" i="3"/>
  <c r="J383" i="3" s="1"/>
  <c r="C383" i="3"/>
  <c r="I383" i="3" s="1"/>
  <c r="B383" i="3"/>
  <c r="K382" i="3"/>
  <c r="J382" i="3"/>
  <c r="H382" i="3"/>
  <c r="G382" i="3"/>
  <c r="F382" i="3"/>
  <c r="E382" i="3"/>
  <c r="D382" i="3"/>
  <c r="C382" i="3"/>
  <c r="I382" i="3" s="1"/>
  <c r="B382" i="3"/>
  <c r="I381" i="3"/>
  <c r="H381" i="3"/>
  <c r="K381" i="3" s="1"/>
  <c r="G381" i="3"/>
  <c r="F381" i="3"/>
  <c r="E381" i="3"/>
  <c r="D381" i="3"/>
  <c r="J381" i="3" s="1"/>
  <c r="C381" i="3"/>
  <c r="B381" i="3"/>
  <c r="K380" i="3"/>
  <c r="H380" i="3"/>
  <c r="G380" i="3"/>
  <c r="J380" i="3" s="1"/>
  <c r="F380" i="3"/>
  <c r="I380" i="3" s="1"/>
  <c r="E380" i="3"/>
  <c r="D380" i="3"/>
  <c r="C380" i="3"/>
  <c r="B380" i="3"/>
  <c r="I379" i="3"/>
  <c r="H379" i="3"/>
  <c r="G379" i="3"/>
  <c r="F379" i="3"/>
  <c r="E379" i="3"/>
  <c r="K379" i="3" s="1"/>
  <c r="D379" i="3"/>
  <c r="J379" i="3" s="1"/>
  <c r="C379" i="3"/>
  <c r="B379" i="3"/>
  <c r="J378" i="3"/>
  <c r="H378" i="3"/>
  <c r="G378" i="3"/>
  <c r="F378" i="3"/>
  <c r="E378" i="3"/>
  <c r="K378" i="3" s="1"/>
  <c r="D378" i="3"/>
  <c r="C378" i="3"/>
  <c r="I378" i="3" s="1"/>
  <c r="B378" i="3"/>
  <c r="H377" i="3"/>
  <c r="K377" i="3" s="1"/>
  <c r="G377" i="3"/>
  <c r="F377" i="3"/>
  <c r="E377" i="3"/>
  <c r="D377" i="3"/>
  <c r="J377" i="3" s="1"/>
  <c r="C377" i="3"/>
  <c r="I377" i="3" s="1"/>
  <c r="B377" i="3"/>
  <c r="K376" i="3"/>
  <c r="J376" i="3"/>
  <c r="H376" i="3"/>
  <c r="G376" i="3"/>
  <c r="F376" i="3"/>
  <c r="I376" i="3" s="1"/>
  <c r="E376" i="3"/>
  <c r="D376" i="3"/>
  <c r="C376" i="3"/>
  <c r="B376" i="3"/>
  <c r="I375" i="3"/>
  <c r="H375" i="3"/>
  <c r="K375" i="3" s="1"/>
  <c r="G375" i="3"/>
  <c r="F375" i="3"/>
  <c r="E375" i="3"/>
  <c r="D375" i="3"/>
  <c r="C375" i="3"/>
  <c r="B375" i="3"/>
  <c r="K374" i="3"/>
  <c r="H374" i="3"/>
  <c r="G374" i="3"/>
  <c r="J374" i="3" s="1"/>
  <c r="F374" i="3"/>
  <c r="I374" i="3" s="1"/>
  <c r="E374" i="3"/>
  <c r="D374" i="3"/>
  <c r="C374" i="3"/>
  <c r="B374" i="3"/>
  <c r="I373" i="3"/>
  <c r="H373" i="3"/>
  <c r="G373" i="3"/>
  <c r="F373" i="3"/>
  <c r="E373" i="3"/>
  <c r="D373" i="3"/>
  <c r="J373" i="3" s="1"/>
  <c r="C373" i="3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K370" i="3"/>
  <c r="J370" i="3"/>
  <c r="I370" i="3"/>
  <c r="H370" i="3"/>
  <c r="G370" i="3"/>
  <c r="F370" i="3"/>
  <c r="E370" i="3"/>
  <c r="D370" i="3"/>
  <c r="C370" i="3"/>
  <c r="B370" i="3"/>
  <c r="I369" i="3"/>
  <c r="H369" i="3"/>
  <c r="K369" i="3" s="1"/>
  <c r="G369" i="3"/>
  <c r="F369" i="3"/>
  <c r="E369" i="3"/>
  <c r="D369" i="3"/>
  <c r="C369" i="3"/>
  <c r="B369" i="3"/>
  <c r="H368" i="3"/>
  <c r="G368" i="3"/>
  <c r="J368" i="3" s="1"/>
  <c r="F368" i="3"/>
  <c r="I368" i="3" s="1"/>
  <c r="E368" i="3"/>
  <c r="K368" i="3" s="1"/>
  <c r="D368" i="3"/>
  <c r="C368" i="3"/>
  <c r="B368" i="3"/>
  <c r="I367" i="3"/>
  <c r="H367" i="3"/>
  <c r="G367" i="3"/>
  <c r="F367" i="3"/>
  <c r="E367" i="3"/>
  <c r="D367" i="3"/>
  <c r="J367" i="3" s="1"/>
  <c r="C367" i="3"/>
  <c r="B367" i="3"/>
  <c r="H366" i="3"/>
  <c r="G366" i="3"/>
  <c r="J366" i="3" s="1"/>
  <c r="F366" i="3"/>
  <c r="E366" i="3"/>
  <c r="K366" i="3" s="1"/>
  <c r="D366" i="3"/>
  <c r="C366" i="3"/>
  <c r="B366" i="3"/>
  <c r="H365" i="3"/>
  <c r="G365" i="3"/>
  <c r="F365" i="3"/>
  <c r="E365" i="3"/>
  <c r="K365" i="3" s="1"/>
  <c r="D365" i="3"/>
  <c r="J365" i="3" s="1"/>
  <c r="C365" i="3"/>
  <c r="I365" i="3" s="1"/>
  <c r="B365" i="3"/>
  <c r="K364" i="3"/>
  <c r="J364" i="3"/>
  <c r="H364" i="3"/>
  <c r="G364" i="3"/>
  <c r="F364" i="3"/>
  <c r="E364" i="3"/>
  <c r="D364" i="3"/>
  <c r="C364" i="3"/>
  <c r="I364" i="3" s="1"/>
  <c r="B364" i="3"/>
  <c r="I363" i="3"/>
  <c r="H363" i="3"/>
  <c r="K363" i="3" s="1"/>
  <c r="G363" i="3"/>
  <c r="F363" i="3"/>
  <c r="E363" i="3"/>
  <c r="D363" i="3"/>
  <c r="C363" i="3"/>
  <c r="B363" i="3"/>
  <c r="K362" i="3"/>
  <c r="H362" i="3"/>
  <c r="G362" i="3"/>
  <c r="J362" i="3" s="1"/>
  <c r="F362" i="3"/>
  <c r="I362" i="3" s="1"/>
  <c r="E362" i="3"/>
  <c r="D362" i="3"/>
  <c r="C362" i="3"/>
  <c r="B362" i="3"/>
  <c r="H361" i="3"/>
  <c r="G361" i="3"/>
  <c r="F361" i="3"/>
  <c r="E361" i="3"/>
  <c r="K361" i="3" s="1"/>
  <c r="D361" i="3"/>
  <c r="J361" i="3" s="1"/>
  <c r="C361" i="3"/>
  <c r="I361" i="3" s="1"/>
  <c r="B361" i="3"/>
  <c r="J360" i="3"/>
  <c r="H360" i="3"/>
  <c r="G360" i="3"/>
  <c r="F360" i="3"/>
  <c r="E360" i="3"/>
  <c r="K360" i="3" s="1"/>
  <c r="D360" i="3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K358" i="3"/>
  <c r="J358" i="3"/>
  <c r="H358" i="3"/>
  <c r="G358" i="3"/>
  <c r="F358" i="3"/>
  <c r="E358" i="3"/>
  <c r="D358" i="3"/>
  <c r="C358" i="3"/>
  <c r="I358" i="3" s="1"/>
  <c r="B358" i="3"/>
  <c r="I357" i="3"/>
  <c r="H357" i="3"/>
  <c r="K357" i="3" s="1"/>
  <c r="G357" i="3"/>
  <c r="F357" i="3"/>
  <c r="E357" i="3"/>
  <c r="D357" i="3"/>
  <c r="J357" i="3" s="1"/>
  <c r="C357" i="3"/>
  <c r="B357" i="3"/>
  <c r="K356" i="3"/>
  <c r="H356" i="3"/>
  <c r="G356" i="3"/>
  <c r="J356" i="3" s="1"/>
  <c r="F356" i="3"/>
  <c r="I356" i="3" s="1"/>
  <c r="E356" i="3"/>
  <c r="D356" i="3"/>
  <c r="C356" i="3"/>
  <c r="B356" i="3"/>
  <c r="I355" i="3"/>
  <c r="H355" i="3"/>
  <c r="G355" i="3"/>
  <c r="F355" i="3"/>
  <c r="E355" i="3"/>
  <c r="K355" i="3" s="1"/>
  <c r="D355" i="3"/>
  <c r="J355" i="3" s="1"/>
  <c r="C355" i="3"/>
  <c r="B355" i="3"/>
  <c r="J354" i="3"/>
  <c r="H354" i="3"/>
  <c r="G354" i="3"/>
  <c r="F354" i="3"/>
  <c r="E354" i="3"/>
  <c r="K354" i="3" s="1"/>
  <c r="D354" i="3"/>
  <c r="C354" i="3"/>
  <c r="I354" i="3" s="1"/>
  <c r="B354" i="3"/>
  <c r="H353" i="3"/>
  <c r="K353" i="3" s="1"/>
  <c r="G353" i="3"/>
  <c r="F353" i="3"/>
  <c r="E353" i="3"/>
  <c r="D353" i="3"/>
  <c r="J353" i="3" s="1"/>
  <c r="C353" i="3"/>
  <c r="I353" i="3" s="1"/>
  <c r="B353" i="3"/>
  <c r="K352" i="3"/>
  <c r="J352" i="3"/>
  <c r="H352" i="3"/>
  <c r="G352" i="3"/>
  <c r="F352" i="3"/>
  <c r="I352" i="3" s="1"/>
  <c r="E352" i="3"/>
  <c r="D352" i="3"/>
  <c r="C352" i="3"/>
  <c r="B352" i="3"/>
  <c r="I351" i="3"/>
  <c r="H351" i="3"/>
  <c r="K351" i="3" s="1"/>
  <c r="G351" i="3"/>
  <c r="F351" i="3"/>
  <c r="E351" i="3"/>
  <c r="D351" i="3"/>
  <c r="J351" i="3" s="1"/>
  <c r="C351" i="3"/>
  <c r="B351" i="3"/>
  <c r="K350" i="3"/>
  <c r="H350" i="3"/>
  <c r="G350" i="3"/>
  <c r="J350" i="3" s="1"/>
  <c r="F350" i="3"/>
  <c r="I350" i="3" s="1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K346" i="3"/>
  <c r="J346" i="3"/>
  <c r="I346" i="3"/>
  <c r="H346" i="3"/>
  <c r="G346" i="3"/>
  <c r="F346" i="3"/>
  <c r="E346" i="3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H344" i="3"/>
  <c r="G344" i="3"/>
  <c r="J344" i="3" s="1"/>
  <c r="F344" i="3"/>
  <c r="I344" i="3" s="1"/>
  <c r="E344" i="3"/>
  <c r="K344" i="3" s="1"/>
  <c r="D344" i="3"/>
  <c r="C344" i="3"/>
  <c r="B344" i="3"/>
  <c r="I343" i="3"/>
  <c r="H343" i="3"/>
  <c r="G343" i="3"/>
  <c r="F343" i="3"/>
  <c r="E343" i="3"/>
  <c r="D343" i="3"/>
  <c r="J343" i="3" s="1"/>
  <c r="C343" i="3"/>
  <c r="B343" i="3"/>
  <c r="H342" i="3"/>
  <c r="G342" i="3"/>
  <c r="J342" i="3" s="1"/>
  <c r="F342" i="3"/>
  <c r="E342" i="3"/>
  <c r="K342" i="3" s="1"/>
  <c r="D342" i="3"/>
  <c r="C342" i="3"/>
  <c r="B342" i="3"/>
  <c r="H341" i="3"/>
  <c r="G341" i="3"/>
  <c r="F341" i="3"/>
  <c r="E341" i="3"/>
  <c r="K341" i="3" s="1"/>
  <c r="D341" i="3"/>
  <c r="J341" i="3" s="1"/>
  <c r="C341" i="3"/>
  <c r="I341" i="3" s="1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K339" i="3" s="1"/>
  <c r="G339" i="3"/>
  <c r="F339" i="3"/>
  <c r="E339" i="3"/>
  <c r="D339" i="3"/>
  <c r="C339" i="3"/>
  <c r="B339" i="3"/>
  <c r="K338" i="3"/>
  <c r="H338" i="3"/>
  <c r="G338" i="3"/>
  <c r="J338" i="3" s="1"/>
  <c r="F338" i="3"/>
  <c r="I338" i="3" s="1"/>
  <c r="E338" i="3"/>
  <c r="D338" i="3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J335" i="3"/>
  <c r="H335" i="3"/>
  <c r="G335" i="3"/>
  <c r="F335" i="3"/>
  <c r="E335" i="3"/>
  <c r="D335" i="3"/>
  <c r="C335" i="3"/>
  <c r="I335" i="3" s="1"/>
  <c r="B335" i="3"/>
  <c r="J334" i="3"/>
  <c r="H334" i="3"/>
  <c r="K334" i="3" s="1"/>
  <c r="G334" i="3"/>
  <c r="F334" i="3"/>
  <c r="E334" i="3"/>
  <c r="D334" i="3"/>
  <c r="C334" i="3"/>
  <c r="B334" i="3"/>
  <c r="H333" i="3"/>
  <c r="K333" i="3" s="1"/>
  <c r="G333" i="3"/>
  <c r="F333" i="3"/>
  <c r="I333" i="3" s="1"/>
  <c r="E333" i="3"/>
  <c r="D333" i="3"/>
  <c r="J333" i="3" s="1"/>
  <c r="C333" i="3"/>
  <c r="B333" i="3"/>
  <c r="K332" i="3"/>
  <c r="J332" i="3"/>
  <c r="H332" i="3"/>
  <c r="G332" i="3"/>
  <c r="F332" i="3"/>
  <c r="I332" i="3" s="1"/>
  <c r="E332" i="3"/>
  <c r="D332" i="3"/>
  <c r="C332" i="3"/>
  <c r="B332" i="3"/>
  <c r="I331" i="3"/>
  <c r="H331" i="3"/>
  <c r="G331" i="3"/>
  <c r="F331" i="3"/>
  <c r="E331" i="3"/>
  <c r="K331" i="3" s="1"/>
  <c r="D331" i="3"/>
  <c r="J331" i="3" s="1"/>
  <c r="C331" i="3"/>
  <c r="B331" i="3"/>
  <c r="H330" i="3"/>
  <c r="G330" i="3"/>
  <c r="J330" i="3" s="1"/>
  <c r="F330" i="3"/>
  <c r="E330" i="3"/>
  <c r="K330" i="3" s="1"/>
  <c r="D330" i="3"/>
  <c r="C330" i="3"/>
  <c r="I330" i="3" s="1"/>
  <c r="B330" i="3"/>
  <c r="K329" i="3"/>
  <c r="J329" i="3"/>
  <c r="H329" i="3"/>
  <c r="G329" i="3"/>
  <c r="F329" i="3"/>
  <c r="E329" i="3"/>
  <c r="D329" i="3"/>
  <c r="C329" i="3"/>
  <c r="I329" i="3" s="1"/>
  <c r="B329" i="3"/>
  <c r="J328" i="3"/>
  <c r="I328" i="3"/>
  <c r="H328" i="3"/>
  <c r="K328" i="3" s="1"/>
  <c r="G328" i="3"/>
  <c r="F328" i="3"/>
  <c r="E328" i="3"/>
  <c r="D328" i="3"/>
  <c r="C328" i="3"/>
  <c r="B328" i="3"/>
  <c r="I327" i="3"/>
  <c r="H327" i="3"/>
  <c r="K327" i="3" s="1"/>
  <c r="G327" i="3"/>
  <c r="F327" i="3"/>
  <c r="E327" i="3"/>
  <c r="D327" i="3"/>
  <c r="J327" i="3" s="1"/>
  <c r="C327" i="3"/>
  <c r="B327" i="3"/>
  <c r="K326" i="3"/>
  <c r="H326" i="3"/>
  <c r="G326" i="3"/>
  <c r="F326" i="3"/>
  <c r="I326" i="3" s="1"/>
  <c r="E326" i="3"/>
  <c r="D326" i="3"/>
  <c r="J326" i="3" s="1"/>
  <c r="C326" i="3"/>
  <c r="B326" i="3"/>
  <c r="I325" i="3"/>
  <c r="H325" i="3"/>
  <c r="G325" i="3"/>
  <c r="F325" i="3"/>
  <c r="E325" i="3"/>
  <c r="D325" i="3"/>
  <c r="J325" i="3" s="1"/>
  <c r="C325" i="3"/>
  <c r="B325" i="3"/>
  <c r="H324" i="3"/>
  <c r="G324" i="3"/>
  <c r="J324" i="3" s="1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I320" i="3" s="1"/>
  <c r="E320" i="3"/>
  <c r="D320" i="3"/>
  <c r="C320" i="3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J317" i="3"/>
  <c r="H317" i="3"/>
  <c r="G317" i="3"/>
  <c r="F317" i="3"/>
  <c r="E317" i="3"/>
  <c r="D317" i="3"/>
  <c r="C317" i="3"/>
  <c r="I317" i="3" s="1"/>
  <c r="B317" i="3"/>
  <c r="J316" i="3"/>
  <c r="H316" i="3"/>
  <c r="K316" i="3" s="1"/>
  <c r="G316" i="3"/>
  <c r="F316" i="3"/>
  <c r="E316" i="3"/>
  <c r="D316" i="3"/>
  <c r="C316" i="3"/>
  <c r="I316" i="3" s="1"/>
  <c r="B316" i="3"/>
  <c r="H315" i="3"/>
  <c r="K315" i="3" s="1"/>
  <c r="G315" i="3"/>
  <c r="F315" i="3"/>
  <c r="I315" i="3" s="1"/>
  <c r="E315" i="3"/>
  <c r="D315" i="3"/>
  <c r="J315" i="3" s="1"/>
  <c r="C315" i="3"/>
  <c r="B315" i="3"/>
  <c r="K314" i="3"/>
  <c r="J314" i="3"/>
  <c r="H314" i="3"/>
  <c r="G314" i="3"/>
  <c r="F314" i="3"/>
  <c r="I314" i="3" s="1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H312" i="3"/>
  <c r="G312" i="3"/>
  <c r="J312" i="3" s="1"/>
  <c r="F312" i="3"/>
  <c r="E312" i="3"/>
  <c r="K312" i="3" s="1"/>
  <c r="D312" i="3"/>
  <c r="C312" i="3"/>
  <c r="I312" i="3" s="1"/>
  <c r="B312" i="3"/>
  <c r="K311" i="3"/>
  <c r="J311" i="3"/>
  <c r="H311" i="3"/>
  <c r="G311" i="3"/>
  <c r="F311" i="3"/>
  <c r="E311" i="3"/>
  <c r="D311" i="3"/>
  <c r="C311" i="3"/>
  <c r="I311" i="3" s="1"/>
  <c r="B311" i="3"/>
  <c r="J310" i="3"/>
  <c r="I310" i="3"/>
  <c r="H310" i="3"/>
  <c r="K310" i="3" s="1"/>
  <c r="G310" i="3"/>
  <c r="F310" i="3"/>
  <c r="E310" i="3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H308" i="3"/>
  <c r="G308" i="3"/>
  <c r="F308" i="3"/>
  <c r="I308" i="3" s="1"/>
  <c r="E308" i="3"/>
  <c r="D308" i="3"/>
  <c r="J308" i="3" s="1"/>
  <c r="C308" i="3"/>
  <c r="B308" i="3"/>
  <c r="I307" i="3"/>
  <c r="H307" i="3"/>
  <c r="G307" i="3"/>
  <c r="F307" i="3"/>
  <c r="E307" i="3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B306" i="3"/>
  <c r="H305" i="3"/>
  <c r="G305" i="3"/>
  <c r="F305" i="3"/>
  <c r="E305" i="3"/>
  <c r="K305" i="3" s="1"/>
  <c r="D305" i="3"/>
  <c r="J305" i="3" s="1"/>
  <c r="C305" i="3"/>
  <c r="I305" i="3" s="1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K303" i="3" s="1"/>
  <c r="G303" i="3"/>
  <c r="F303" i="3"/>
  <c r="E303" i="3"/>
  <c r="D303" i="3"/>
  <c r="C303" i="3"/>
  <c r="B303" i="3"/>
  <c r="K302" i="3"/>
  <c r="J302" i="3"/>
  <c r="H302" i="3"/>
  <c r="G302" i="3"/>
  <c r="F302" i="3"/>
  <c r="I302" i="3" s="1"/>
  <c r="E302" i="3"/>
  <c r="D302" i="3"/>
  <c r="C302" i="3"/>
  <c r="B302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I300" i="3" s="1"/>
  <c r="B300" i="3"/>
  <c r="K299" i="3"/>
  <c r="J299" i="3"/>
  <c r="H299" i="3"/>
  <c r="G299" i="3"/>
  <c r="F299" i="3"/>
  <c r="E299" i="3"/>
  <c r="D299" i="3"/>
  <c r="C299" i="3"/>
  <c r="I299" i="3" s="1"/>
  <c r="B299" i="3"/>
  <c r="K298" i="3"/>
  <c r="J298" i="3"/>
  <c r="I298" i="3"/>
  <c r="H298" i="3"/>
  <c r="G298" i="3"/>
  <c r="F298" i="3"/>
  <c r="E298" i="3"/>
  <c r="D298" i="3"/>
  <c r="C298" i="3"/>
  <c r="B298" i="3"/>
  <c r="H297" i="3"/>
  <c r="K297" i="3" s="1"/>
  <c r="G297" i="3"/>
  <c r="F297" i="3"/>
  <c r="I297" i="3" s="1"/>
  <c r="E297" i="3"/>
  <c r="D297" i="3"/>
  <c r="J297" i="3" s="1"/>
  <c r="C297" i="3"/>
  <c r="B297" i="3"/>
  <c r="H296" i="3"/>
  <c r="G296" i="3"/>
  <c r="F296" i="3"/>
  <c r="I296" i="3" s="1"/>
  <c r="E296" i="3"/>
  <c r="K296" i="3" s="1"/>
  <c r="D296" i="3"/>
  <c r="J296" i="3" s="1"/>
  <c r="C296" i="3"/>
  <c r="B296" i="3"/>
  <c r="I295" i="3"/>
  <c r="H295" i="3"/>
  <c r="G295" i="3"/>
  <c r="F295" i="3"/>
  <c r="E295" i="3"/>
  <c r="D295" i="3"/>
  <c r="C295" i="3"/>
  <c r="B295" i="3"/>
  <c r="H294" i="3"/>
  <c r="G294" i="3"/>
  <c r="J294" i="3" s="1"/>
  <c r="F294" i="3"/>
  <c r="E294" i="3"/>
  <c r="K294" i="3" s="1"/>
  <c r="D294" i="3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K292" i="3"/>
  <c r="J292" i="3"/>
  <c r="H292" i="3"/>
  <c r="G292" i="3"/>
  <c r="F292" i="3"/>
  <c r="E292" i="3"/>
  <c r="D292" i="3"/>
  <c r="C292" i="3"/>
  <c r="I292" i="3" s="1"/>
  <c r="B292" i="3"/>
  <c r="K291" i="3"/>
  <c r="I291" i="3"/>
  <c r="H291" i="3"/>
  <c r="G291" i="3"/>
  <c r="F291" i="3"/>
  <c r="E291" i="3"/>
  <c r="D291" i="3"/>
  <c r="C291" i="3"/>
  <c r="B291" i="3"/>
  <c r="K290" i="3"/>
  <c r="I290" i="3"/>
  <c r="H290" i="3"/>
  <c r="G290" i="3"/>
  <c r="J290" i="3" s="1"/>
  <c r="F290" i="3"/>
  <c r="E290" i="3"/>
  <c r="D290" i="3"/>
  <c r="C290" i="3"/>
  <c r="B290" i="3"/>
  <c r="H289" i="3"/>
  <c r="G289" i="3"/>
  <c r="F289" i="3"/>
  <c r="E289" i="3"/>
  <c r="D289" i="3"/>
  <c r="J289" i="3" s="1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K287" i="3"/>
  <c r="J287" i="3"/>
  <c r="H287" i="3"/>
  <c r="G287" i="3"/>
  <c r="F287" i="3"/>
  <c r="E287" i="3"/>
  <c r="D287" i="3"/>
  <c r="C287" i="3"/>
  <c r="I287" i="3" s="1"/>
  <c r="B287" i="3"/>
  <c r="K286" i="3"/>
  <c r="J286" i="3"/>
  <c r="H286" i="3"/>
  <c r="G286" i="3"/>
  <c r="F286" i="3"/>
  <c r="I286" i="3" s="1"/>
  <c r="E286" i="3"/>
  <c r="D286" i="3"/>
  <c r="C286" i="3"/>
  <c r="B286" i="3"/>
  <c r="H285" i="3"/>
  <c r="K285" i="3" s="1"/>
  <c r="G285" i="3"/>
  <c r="F285" i="3"/>
  <c r="I285" i="3" s="1"/>
  <c r="E285" i="3"/>
  <c r="D285" i="3"/>
  <c r="C285" i="3"/>
  <c r="B285" i="3"/>
  <c r="H284" i="3"/>
  <c r="G284" i="3"/>
  <c r="F284" i="3"/>
  <c r="I284" i="3" s="1"/>
  <c r="E284" i="3"/>
  <c r="K284" i="3" s="1"/>
  <c r="D284" i="3"/>
  <c r="J284" i="3" s="1"/>
  <c r="C284" i="3"/>
  <c r="B284" i="3"/>
  <c r="I283" i="3"/>
  <c r="H283" i="3"/>
  <c r="G283" i="3"/>
  <c r="F283" i="3"/>
  <c r="E283" i="3"/>
  <c r="D283" i="3"/>
  <c r="J283" i="3" s="1"/>
  <c r="C283" i="3"/>
  <c r="B283" i="3"/>
  <c r="H282" i="3"/>
  <c r="G282" i="3"/>
  <c r="J282" i="3" s="1"/>
  <c r="F282" i="3"/>
  <c r="E282" i="3"/>
  <c r="K282" i="3" s="1"/>
  <c r="D282" i="3"/>
  <c r="C282" i="3"/>
  <c r="B282" i="3"/>
  <c r="H281" i="3"/>
  <c r="G281" i="3"/>
  <c r="F281" i="3"/>
  <c r="E281" i="3"/>
  <c r="D281" i="3"/>
  <c r="J281" i="3" s="1"/>
  <c r="C281" i="3"/>
  <c r="I281" i="3" s="1"/>
  <c r="B281" i="3"/>
  <c r="K280" i="3"/>
  <c r="J280" i="3"/>
  <c r="H280" i="3"/>
  <c r="G280" i="3"/>
  <c r="F280" i="3"/>
  <c r="E280" i="3"/>
  <c r="D280" i="3"/>
  <c r="C280" i="3"/>
  <c r="I280" i="3" s="1"/>
  <c r="B280" i="3"/>
  <c r="K279" i="3"/>
  <c r="I279" i="3"/>
  <c r="H279" i="3"/>
  <c r="G279" i="3"/>
  <c r="F279" i="3"/>
  <c r="E279" i="3"/>
  <c r="D279" i="3"/>
  <c r="J279" i="3" s="1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H277" i="3"/>
  <c r="G277" i="3"/>
  <c r="F277" i="3"/>
  <c r="I277" i="3" s="1"/>
  <c r="E277" i="3"/>
  <c r="D277" i="3"/>
  <c r="C277" i="3"/>
  <c r="B277" i="3"/>
  <c r="H276" i="3"/>
  <c r="G276" i="3"/>
  <c r="F276" i="3"/>
  <c r="E276" i="3"/>
  <c r="K276" i="3" s="1"/>
  <c r="D276" i="3"/>
  <c r="J276" i="3" s="1"/>
  <c r="C276" i="3"/>
  <c r="I276" i="3" s="1"/>
  <c r="B276" i="3"/>
  <c r="K275" i="3"/>
  <c r="J275" i="3"/>
  <c r="H275" i="3"/>
  <c r="G275" i="3"/>
  <c r="F275" i="3"/>
  <c r="E275" i="3"/>
  <c r="D275" i="3"/>
  <c r="C275" i="3"/>
  <c r="I275" i="3" s="1"/>
  <c r="B275" i="3"/>
  <c r="K274" i="3"/>
  <c r="J274" i="3"/>
  <c r="I274" i="3"/>
  <c r="H274" i="3"/>
  <c r="G274" i="3"/>
  <c r="F274" i="3"/>
  <c r="E274" i="3"/>
  <c r="D274" i="3"/>
  <c r="C274" i="3"/>
  <c r="B274" i="3"/>
  <c r="I273" i="3"/>
  <c r="H273" i="3"/>
  <c r="G273" i="3"/>
  <c r="J273" i="3" s="1"/>
  <c r="F273" i="3"/>
  <c r="E273" i="3"/>
  <c r="K273" i="3" s="1"/>
  <c r="D273" i="3"/>
  <c r="C273" i="3"/>
  <c r="B273" i="3"/>
  <c r="I272" i="3"/>
  <c r="H272" i="3"/>
  <c r="G272" i="3"/>
  <c r="F272" i="3"/>
  <c r="E272" i="3"/>
  <c r="K272" i="3" s="1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K270" i="3"/>
  <c r="J270" i="3"/>
  <c r="H270" i="3"/>
  <c r="G270" i="3"/>
  <c r="F270" i="3"/>
  <c r="E270" i="3"/>
  <c r="D270" i="3"/>
  <c r="C270" i="3"/>
  <c r="I270" i="3" s="1"/>
  <c r="B270" i="3"/>
  <c r="J269" i="3"/>
  <c r="H269" i="3"/>
  <c r="K269" i="3" s="1"/>
  <c r="G269" i="3"/>
  <c r="F269" i="3"/>
  <c r="I269" i="3" s="1"/>
  <c r="E269" i="3"/>
  <c r="D269" i="3"/>
  <c r="C269" i="3"/>
  <c r="B269" i="3"/>
  <c r="H268" i="3"/>
  <c r="K268" i="3" s="1"/>
  <c r="G268" i="3"/>
  <c r="F268" i="3"/>
  <c r="I268" i="3" s="1"/>
  <c r="E268" i="3"/>
  <c r="D268" i="3"/>
  <c r="J268" i="3" s="1"/>
  <c r="C268" i="3"/>
  <c r="B268" i="3"/>
  <c r="H267" i="3"/>
  <c r="G267" i="3"/>
  <c r="F267" i="3"/>
  <c r="I267" i="3" s="1"/>
  <c r="E267" i="3"/>
  <c r="D267" i="3"/>
  <c r="J267" i="3" s="1"/>
  <c r="C267" i="3"/>
  <c r="B267" i="3"/>
  <c r="H266" i="3"/>
  <c r="G266" i="3"/>
  <c r="F266" i="3"/>
  <c r="E266" i="3"/>
  <c r="K266" i="3" s="1"/>
  <c r="D266" i="3"/>
  <c r="J266" i="3" s="1"/>
  <c r="C266" i="3"/>
  <c r="B266" i="3"/>
  <c r="J265" i="3"/>
  <c r="H265" i="3"/>
  <c r="G265" i="3"/>
  <c r="F265" i="3"/>
  <c r="E265" i="3"/>
  <c r="D265" i="3"/>
  <c r="C265" i="3"/>
  <c r="I265" i="3" s="1"/>
  <c r="B265" i="3"/>
  <c r="K264" i="3"/>
  <c r="J264" i="3"/>
  <c r="H264" i="3"/>
  <c r="G264" i="3"/>
  <c r="F264" i="3"/>
  <c r="E264" i="3"/>
  <c r="D264" i="3"/>
  <c r="C264" i="3"/>
  <c r="B264" i="3"/>
  <c r="J263" i="3"/>
  <c r="H263" i="3"/>
  <c r="G263" i="3"/>
  <c r="F263" i="3"/>
  <c r="I263" i="3" s="1"/>
  <c r="E263" i="3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B258" i="3"/>
  <c r="H257" i="3"/>
  <c r="G257" i="3"/>
  <c r="F257" i="3"/>
  <c r="E257" i="3"/>
  <c r="D257" i="3"/>
  <c r="J257" i="3" s="1"/>
  <c r="C257" i="3"/>
  <c r="I257" i="3" s="1"/>
  <c r="B257" i="3"/>
  <c r="K256" i="3"/>
  <c r="H256" i="3"/>
  <c r="G256" i="3"/>
  <c r="F256" i="3"/>
  <c r="E256" i="3"/>
  <c r="D256" i="3"/>
  <c r="J256" i="3" s="1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I253" i="3"/>
  <c r="H253" i="3"/>
  <c r="G253" i="3"/>
  <c r="J253" i="3" s="1"/>
  <c r="F253" i="3"/>
  <c r="E253" i="3"/>
  <c r="D253" i="3"/>
  <c r="C253" i="3"/>
  <c r="B253" i="3"/>
  <c r="H252" i="3"/>
  <c r="G252" i="3"/>
  <c r="F252" i="3"/>
  <c r="E252" i="3"/>
  <c r="K252" i="3" s="1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J249" i="3"/>
  <c r="H249" i="3"/>
  <c r="K249" i="3" s="1"/>
  <c r="G249" i="3"/>
  <c r="F249" i="3"/>
  <c r="I249" i="3" s="1"/>
  <c r="E249" i="3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K245" i="3"/>
  <c r="H245" i="3"/>
  <c r="G245" i="3"/>
  <c r="F245" i="3"/>
  <c r="E245" i="3"/>
  <c r="D245" i="3"/>
  <c r="J245" i="3" s="1"/>
  <c r="C245" i="3"/>
  <c r="I245" i="3" s="1"/>
  <c r="B245" i="3"/>
  <c r="K244" i="3"/>
  <c r="J244" i="3"/>
  <c r="I244" i="3"/>
  <c r="H244" i="3"/>
  <c r="G244" i="3"/>
  <c r="F244" i="3"/>
  <c r="E244" i="3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I242" i="3"/>
  <c r="H242" i="3"/>
  <c r="G242" i="3"/>
  <c r="J242" i="3" s="1"/>
  <c r="F242" i="3"/>
  <c r="E242" i="3"/>
  <c r="K242" i="3" s="1"/>
  <c r="D242" i="3"/>
  <c r="C242" i="3"/>
  <c r="B242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H239" i="3"/>
  <c r="K239" i="3" s="1"/>
  <c r="G239" i="3"/>
  <c r="F239" i="3"/>
  <c r="I239" i="3" s="1"/>
  <c r="E239" i="3"/>
  <c r="D239" i="3"/>
  <c r="C239" i="3"/>
  <c r="B239" i="3"/>
  <c r="J238" i="3"/>
  <c r="H238" i="3"/>
  <c r="K238" i="3" s="1"/>
  <c r="G238" i="3"/>
  <c r="F238" i="3"/>
  <c r="I238" i="3" s="1"/>
  <c r="E238" i="3"/>
  <c r="D238" i="3"/>
  <c r="C238" i="3"/>
  <c r="B238" i="3"/>
  <c r="H237" i="3"/>
  <c r="G237" i="3"/>
  <c r="F237" i="3"/>
  <c r="I237" i="3" s="1"/>
  <c r="E237" i="3"/>
  <c r="K237" i="3" s="1"/>
  <c r="D237" i="3"/>
  <c r="J237" i="3" s="1"/>
  <c r="C237" i="3"/>
  <c r="B237" i="3"/>
  <c r="H236" i="3"/>
  <c r="G236" i="3"/>
  <c r="F236" i="3"/>
  <c r="E236" i="3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J232" i="3"/>
  <c r="H232" i="3"/>
  <c r="K232" i="3" s="1"/>
  <c r="G232" i="3"/>
  <c r="F232" i="3"/>
  <c r="I232" i="3" s="1"/>
  <c r="E232" i="3"/>
  <c r="D232" i="3"/>
  <c r="C232" i="3"/>
  <c r="B232" i="3"/>
  <c r="H231" i="3"/>
  <c r="K231" i="3" s="1"/>
  <c r="G231" i="3"/>
  <c r="F231" i="3"/>
  <c r="I231" i="3" s="1"/>
  <c r="E231" i="3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B230" i="3"/>
  <c r="J229" i="3"/>
  <c r="H229" i="3"/>
  <c r="G229" i="3"/>
  <c r="F229" i="3"/>
  <c r="E229" i="3"/>
  <c r="D229" i="3"/>
  <c r="C229" i="3"/>
  <c r="I229" i="3" s="1"/>
  <c r="B229" i="3"/>
  <c r="J228" i="3"/>
  <c r="H228" i="3"/>
  <c r="K228" i="3" s="1"/>
  <c r="G228" i="3"/>
  <c r="F228" i="3"/>
  <c r="E228" i="3"/>
  <c r="D228" i="3"/>
  <c r="C228" i="3"/>
  <c r="B228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B226" i="3"/>
  <c r="J225" i="3"/>
  <c r="I225" i="3"/>
  <c r="H225" i="3"/>
  <c r="G225" i="3"/>
  <c r="F225" i="3"/>
  <c r="E225" i="3"/>
  <c r="K225" i="3" s="1"/>
  <c r="D225" i="3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H219" i="3"/>
  <c r="K219" i="3" s="1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I216" i="3"/>
  <c r="H216" i="3"/>
  <c r="G216" i="3"/>
  <c r="F216" i="3"/>
  <c r="E216" i="3"/>
  <c r="D216" i="3"/>
  <c r="J216" i="3" s="1"/>
  <c r="C216" i="3"/>
  <c r="B216" i="3"/>
  <c r="H215" i="3"/>
  <c r="G215" i="3"/>
  <c r="F215" i="3"/>
  <c r="E215" i="3"/>
  <c r="K215" i="3" s="1"/>
  <c r="D215" i="3"/>
  <c r="C215" i="3"/>
  <c r="I215" i="3" s="1"/>
  <c r="B215" i="3"/>
  <c r="H214" i="3"/>
  <c r="G214" i="3"/>
  <c r="F214" i="3"/>
  <c r="I214" i="3" s="1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J212" i="3"/>
  <c r="I212" i="3"/>
  <c r="H212" i="3"/>
  <c r="G212" i="3"/>
  <c r="F212" i="3"/>
  <c r="E212" i="3"/>
  <c r="D212" i="3"/>
  <c r="C212" i="3"/>
  <c r="B212" i="3"/>
  <c r="K211" i="3"/>
  <c r="I211" i="3"/>
  <c r="H211" i="3"/>
  <c r="G211" i="3"/>
  <c r="J211" i="3" s="1"/>
  <c r="F211" i="3"/>
  <c r="E211" i="3"/>
  <c r="D211" i="3"/>
  <c r="C211" i="3"/>
  <c r="B211" i="3"/>
  <c r="H210" i="3"/>
  <c r="G210" i="3"/>
  <c r="F210" i="3"/>
  <c r="I210" i="3" s="1"/>
  <c r="E210" i="3"/>
  <c r="D210" i="3"/>
  <c r="J210" i="3" s="1"/>
  <c r="C210" i="3"/>
  <c r="B210" i="3"/>
  <c r="H209" i="3"/>
  <c r="G209" i="3"/>
  <c r="F209" i="3"/>
  <c r="E209" i="3"/>
  <c r="K209" i="3" s="1"/>
  <c r="D209" i="3"/>
  <c r="J209" i="3" s="1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J207" i="3"/>
  <c r="H207" i="3"/>
  <c r="K207" i="3" s="1"/>
  <c r="G207" i="3"/>
  <c r="F207" i="3"/>
  <c r="E207" i="3"/>
  <c r="D207" i="3"/>
  <c r="C207" i="3"/>
  <c r="I207" i="3" s="1"/>
  <c r="B207" i="3"/>
  <c r="J206" i="3"/>
  <c r="H206" i="3"/>
  <c r="K206" i="3" s="1"/>
  <c r="G206" i="3"/>
  <c r="F206" i="3"/>
  <c r="I206" i="3" s="1"/>
  <c r="E206" i="3"/>
  <c r="D206" i="3"/>
  <c r="C206" i="3"/>
  <c r="B206" i="3"/>
  <c r="K205" i="3"/>
  <c r="H205" i="3"/>
  <c r="G205" i="3"/>
  <c r="F205" i="3"/>
  <c r="I205" i="3" s="1"/>
  <c r="E205" i="3"/>
  <c r="D205" i="3"/>
  <c r="J205" i="3" s="1"/>
  <c r="C205" i="3"/>
  <c r="B205" i="3"/>
  <c r="I204" i="3"/>
  <c r="H204" i="3"/>
  <c r="G204" i="3"/>
  <c r="J204" i="3" s="1"/>
  <c r="F204" i="3"/>
  <c r="E204" i="3"/>
  <c r="D204" i="3"/>
  <c r="C204" i="3"/>
  <c r="B204" i="3"/>
  <c r="K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K201" i="3" s="1"/>
  <c r="G201" i="3"/>
  <c r="F201" i="3"/>
  <c r="E201" i="3"/>
  <c r="D201" i="3"/>
  <c r="J201" i="3" s="1"/>
  <c r="C201" i="3"/>
  <c r="I201" i="3" s="1"/>
  <c r="B201" i="3"/>
  <c r="K200" i="3"/>
  <c r="J200" i="3"/>
  <c r="I200" i="3"/>
  <c r="H200" i="3"/>
  <c r="G200" i="3"/>
  <c r="F200" i="3"/>
  <c r="E200" i="3"/>
  <c r="D200" i="3"/>
  <c r="C200" i="3"/>
  <c r="B200" i="3"/>
  <c r="K199" i="3"/>
  <c r="I199" i="3"/>
  <c r="H199" i="3"/>
  <c r="G199" i="3"/>
  <c r="F199" i="3"/>
  <c r="E199" i="3"/>
  <c r="D199" i="3"/>
  <c r="J199" i="3" s="1"/>
  <c r="C199" i="3"/>
  <c r="B199" i="3"/>
  <c r="J198" i="3"/>
  <c r="H198" i="3"/>
  <c r="G198" i="3"/>
  <c r="F198" i="3"/>
  <c r="I198" i="3" s="1"/>
  <c r="E198" i="3"/>
  <c r="D198" i="3"/>
  <c r="C198" i="3"/>
  <c r="B198" i="3"/>
  <c r="H197" i="3"/>
  <c r="G197" i="3"/>
  <c r="F197" i="3"/>
  <c r="E197" i="3"/>
  <c r="K197" i="3" s="1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I196" i="3" s="1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K193" i="3" s="1"/>
  <c r="G193" i="3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C191" i="3"/>
  <c r="B191" i="3"/>
  <c r="J190" i="3"/>
  <c r="H190" i="3"/>
  <c r="G190" i="3"/>
  <c r="F190" i="3"/>
  <c r="I190" i="3" s="1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J186" i="3"/>
  <c r="H186" i="3"/>
  <c r="G186" i="3"/>
  <c r="F186" i="3"/>
  <c r="I186" i="3" s="1"/>
  <c r="E186" i="3"/>
  <c r="D186" i="3"/>
  <c r="C186" i="3"/>
  <c r="B186" i="3"/>
  <c r="H185" i="3"/>
  <c r="K185" i="3" s="1"/>
  <c r="G185" i="3"/>
  <c r="F185" i="3"/>
  <c r="E185" i="3"/>
  <c r="D185" i="3"/>
  <c r="J185" i="3" s="1"/>
  <c r="C185" i="3"/>
  <c r="B185" i="3"/>
  <c r="H184" i="3"/>
  <c r="G184" i="3"/>
  <c r="F184" i="3"/>
  <c r="E184" i="3"/>
  <c r="K184" i="3" s="1"/>
  <c r="D184" i="3"/>
  <c r="J184" i="3" s="1"/>
  <c r="C184" i="3"/>
  <c r="I184" i="3" s="1"/>
  <c r="B184" i="3"/>
  <c r="K183" i="3"/>
  <c r="J183" i="3"/>
  <c r="H183" i="3"/>
  <c r="G183" i="3"/>
  <c r="F183" i="3"/>
  <c r="E183" i="3"/>
  <c r="D183" i="3"/>
  <c r="C183" i="3"/>
  <c r="I183" i="3" s="1"/>
  <c r="B183" i="3"/>
  <c r="J182" i="3"/>
  <c r="H182" i="3"/>
  <c r="K182" i="3" s="1"/>
  <c r="G182" i="3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H180" i="3"/>
  <c r="G180" i="3"/>
  <c r="J180" i="3" s="1"/>
  <c r="F180" i="3"/>
  <c r="I180" i="3" s="1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K177" i="3" s="1"/>
  <c r="G177" i="3"/>
  <c r="J177" i="3" s="1"/>
  <c r="F177" i="3"/>
  <c r="E177" i="3"/>
  <c r="D177" i="3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D174" i="3"/>
  <c r="C174" i="3"/>
  <c r="B174" i="3"/>
  <c r="H173" i="3"/>
  <c r="K173" i="3" s="1"/>
  <c r="G173" i="3"/>
  <c r="F173" i="3"/>
  <c r="E173" i="3"/>
  <c r="D173" i="3"/>
  <c r="J173" i="3" s="1"/>
  <c r="C173" i="3"/>
  <c r="B173" i="3"/>
  <c r="J172" i="3"/>
  <c r="H172" i="3"/>
  <c r="G172" i="3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D168" i="3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J163" i="3" s="1"/>
  <c r="F163" i="3"/>
  <c r="E163" i="3"/>
  <c r="D163" i="3"/>
  <c r="C163" i="3"/>
  <c r="B163" i="3"/>
  <c r="I162" i="3"/>
  <c r="H162" i="3"/>
  <c r="G162" i="3"/>
  <c r="F162" i="3"/>
  <c r="E162" i="3"/>
  <c r="D162" i="3"/>
  <c r="J162" i="3" s="1"/>
  <c r="C162" i="3"/>
  <c r="B162" i="3"/>
  <c r="H161" i="3"/>
  <c r="K161" i="3" s="1"/>
  <c r="G161" i="3"/>
  <c r="F161" i="3"/>
  <c r="E161" i="3"/>
  <c r="D161" i="3"/>
  <c r="J161" i="3" s="1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K158" i="3" s="1"/>
  <c r="G158" i="3"/>
  <c r="F158" i="3"/>
  <c r="E158" i="3"/>
  <c r="D158" i="3"/>
  <c r="C158" i="3"/>
  <c r="I158" i="3" s="1"/>
  <c r="B158" i="3"/>
  <c r="J157" i="3"/>
  <c r="H157" i="3"/>
  <c r="K157" i="3" s="1"/>
  <c r="G157" i="3"/>
  <c r="F157" i="3"/>
  <c r="I157" i="3" s="1"/>
  <c r="E157" i="3"/>
  <c r="D157" i="3"/>
  <c r="C157" i="3"/>
  <c r="B157" i="3"/>
  <c r="K156" i="3"/>
  <c r="J156" i="3"/>
  <c r="H156" i="3"/>
  <c r="G156" i="3"/>
  <c r="F156" i="3"/>
  <c r="I156" i="3" s="1"/>
  <c r="E156" i="3"/>
  <c r="D156" i="3"/>
  <c r="C156" i="3"/>
  <c r="B156" i="3"/>
  <c r="I155" i="3"/>
  <c r="H155" i="3"/>
  <c r="G155" i="3"/>
  <c r="F155" i="3"/>
  <c r="E155" i="3"/>
  <c r="D155" i="3"/>
  <c r="C155" i="3"/>
  <c r="B155" i="3"/>
  <c r="H154" i="3"/>
  <c r="G154" i="3"/>
  <c r="F154" i="3"/>
  <c r="I154" i="3" s="1"/>
  <c r="E154" i="3"/>
  <c r="K154" i="3" s="1"/>
  <c r="D154" i="3"/>
  <c r="J154" i="3" s="1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K152" i="3"/>
  <c r="J152" i="3"/>
  <c r="I152" i="3"/>
  <c r="H152" i="3"/>
  <c r="G152" i="3"/>
  <c r="F152" i="3"/>
  <c r="E152" i="3"/>
  <c r="D152" i="3"/>
  <c r="C152" i="3"/>
  <c r="B152" i="3"/>
  <c r="K151" i="3"/>
  <c r="I151" i="3"/>
  <c r="H151" i="3"/>
  <c r="G151" i="3"/>
  <c r="J151" i="3" s="1"/>
  <c r="F151" i="3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G148" i="3"/>
  <c r="J148" i="3" s="1"/>
  <c r="F148" i="3"/>
  <c r="E148" i="3"/>
  <c r="K148" i="3" s="1"/>
  <c r="D148" i="3"/>
  <c r="C148" i="3"/>
  <c r="I148" i="3" s="1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I146" i="3"/>
  <c r="H146" i="3"/>
  <c r="G146" i="3"/>
  <c r="F146" i="3"/>
  <c r="E146" i="3"/>
  <c r="D146" i="3"/>
  <c r="C146" i="3"/>
  <c r="B146" i="3"/>
  <c r="H145" i="3"/>
  <c r="K145" i="3" s="1"/>
  <c r="G145" i="3"/>
  <c r="F145" i="3"/>
  <c r="E145" i="3"/>
  <c r="D145" i="3"/>
  <c r="J145" i="3" s="1"/>
  <c r="C145" i="3"/>
  <c r="B145" i="3"/>
  <c r="H144" i="3"/>
  <c r="G144" i="3"/>
  <c r="F144" i="3"/>
  <c r="I144" i="3" s="1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K138" i="3"/>
  <c r="I138" i="3"/>
  <c r="H138" i="3"/>
  <c r="G138" i="3"/>
  <c r="J138" i="3" s="1"/>
  <c r="F138" i="3"/>
  <c r="E138" i="3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J134" i="3"/>
  <c r="H134" i="3"/>
  <c r="K134" i="3" s="1"/>
  <c r="G134" i="3"/>
  <c r="F134" i="3"/>
  <c r="E134" i="3"/>
  <c r="D134" i="3"/>
  <c r="C134" i="3"/>
  <c r="I134" i="3" s="1"/>
  <c r="B134" i="3"/>
  <c r="J133" i="3"/>
  <c r="H133" i="3"/>
  <c r="K133" i="3" s="1"/>
  <c r="G133" i="3"/>
  <c r="F133" i="3"/>
  <c r="I133" i="3" s="1"/>
  <c r="E133" i="3"/>
  <c r="D133" i="3"/>
  <c r="C133" i="3"/>
  <c r="B133" i="3"/>
  <c r="K132" i="3"/>
  <c r="J132" i="3"/>
  <c r="H132" i="3"/>
  <c r="G132" i="3"/>
  <c r="F132" i="3"/>
  <c r="I132" i="3" s="1"/>
  <c r="E132" i="3"/>
  <c r="D132" i="3"/>
  <c r="C132" i="3"/>
  <c r="B132" i="3"/>
  <c r="I131" i="3"/>
  <c r="H131" i="3"/>
  <c r="G131" i="3"/>
  <c r="F131" i="3"/>
  <c r="E131" i="3"/>
  <c r="D131" i="3"/>
  <c r="C131" i="3"/>
  <c r="B131" i="3"/>
  <c r="H130" i="3"/>
  <c r="G130" i="3"/>
  <c r="F130" i="3"/>
  <c r="I130" i="3" s="1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K128" i="3"/>
  <c r="J128" i="3"/>
  <c r="I128" i="3"/>
  <c r="H128" i="3"/>
  <c r="G128" i="3"/>
  <c r="F128" i="3"/>
  <c r="E128" i="3"/>
  <c r="D128" i="3"/>
  <c r="C128" i="3"/>
  <c r="B128" i="3"/>
  <c r="K127" i="3"/>
  <c r="I127" i="3"/>
  <c r="H127" i="3"/>
  <c r="G127" i="3"/>
  <c r="J127" i="3" s="1"/>
  <c r="F127" i="3"/>
  <c r="E127" i="3"/>
  <c r="D127" i="3"/>
  <c r="C127" i="3"/>
  <c r="B127" i="3"/>
  <c r="I126" i="3"/>
  <c r="H126" i="3"/>
  <c r="G126" i="3"/>
  <c r="F126" i="3"/>
  <c r="E126" i="3"/>
  <c r="K126" i="3" s="1"/>
  <c r="D126" i="3"/>
  <c r="J126" i="3" s="1"/>
  <c r="C126" i="3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G124" i="3"/>
  <c r="J124" i="3" s="1"/>
  <c r="F124" i="3"/>
  <c r="E124" i="3"/>
  <c r="K124" i="3" s="1"/>
  <c r="D124" i="3"/>
  <c r="C124" i="3"/>
  <c r="I124" i="3" s="1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D122" i="3"/>
  <c r="C122" i="3"/>
  <c r="B122" i="3"/>
  <c r="H121" i="3"/>
  <c r="K121" i="3" s="1"/>
  <c r="G121" i="3"/>
  <c r="F121" i="3"/>
  <c r="E121" i="3"/>
  <c r="D121" i="3"/>
  <c r="C121" i="3"/>
  <c r="B121" i="3"/>
  <c r="H120" i="3"/>
  <c r="G120" i="3"/>
  <c r="F120" i="3"/>
  <c r="I120" i="3" s="1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C119" i="3"/>
  <c r="I119" i="3" s="1"/>
  <c r="B119" i="3"/>
  <c r="J118" i="3"/>
  <c r="H118" i="3"/>
  <c r="G118" i="3"/>
  <c r="F118" i="3"/>
  <c r="E118" i="3"/>
  <c r="K118" i="3" s="1"/>
  <c r="D118" i="3"/>
  <c r="C118" i="3"/>
  <c r="I118" i="3" s="1"/>
  <c r="B118" i="3"/>
  <c r="H117" i="3"/>
  <c r="G117" i="3"/>
  <c r="J117" i="3" s="1"/>
  <c r="F117" i="3"/>
  <c r="E117" i="3"/>
  <c r="K117" i="3" s="1"/>
  <c r="D117" i="3"/>
  <c r="C117" i="3"/>
  <c r="I117" i="3" s="1"/>
  <c r="B117" i="3"/>
  <c r="J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K114" i="3"/>
  <c r="I114" i="3"/>
  <c r="H114" i="3"/>
  <c r="G114" i="3"/>
  <c r="J114" i="3" s="1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J110" i="3"/>
  <c r="H110" i="3"/>
  <c r="K110" i="3" s="1"/>
  <c r="G110" i="3"/>
  <c r="F110" i="3"/>
  <c r="E110" i="3"/>
  <c r="D110" i="3"/>
  <c r="C110" i="3"/>
  <c r="I110" i="3" s="1"/>
  <c r="B110" i="3"/>
  <c r="J109" i="3"/>
  <c r="H109" i="3"/>
  <c r="K109" i="3" s="1"/>
  <c r="G109" i="3"/>
  <c r="F109" i="3"/>
  <c r="I109" i="3" s="1"/>
  <c r="E109" i="3"/>
  <c r="D109" i="3"/>
  <c r="C109" i="3"/>
  <c r="B109" i="3"/>
  <c r="J108" i="3"/>
  <c r="H108" i="3"/>
  <c r="K108" i="3" s="1"/>
  <c r="G108" i="3"/>
  <c r="F108" i="3"/>
  <c r="I108" i="3" s="1"/>
  <c r="E108" i="3"/>
  <c r="D108" i="3"/>
  <c r="C108" i="3"/>
  <c r="B108" i="3"/>
  <c r="I107" i="3"/>
  <c r="H107" i="3"/>
  <c r="G107" i="3"/>
  <c r="F107" i="3"/>
  <c r="E107" i="3"/>
  <c r="D107" i="3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K104" i="3"/>
  <c r="J104" i="3"/>
  <c r="I104" i="3"/>
  <c r="H104" i="3"/>
  <c r="G104" i="3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G100" i="3"/>
  <c r="J100" i="3" s="1"/>
  <c r="F100" i="3"/>
  <c r="E100" i="3"/>
  <c r="K100" i="3" s="1"/>
  <c r="D100" i="3"/>
  <c r="C100" i="3"/>
  <c r="I100" i="3" s="1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J92" i="3"/>
  <c r="H92" i="3"/>
  <c r="G92" i="3"/>
  <c r="F92" i="3"/>
  <c r="E92" i="3"/>
  <c r="K92" i="3" s="1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I90" i="3"/>
  <c r="H90" i="3"/>
  <c r="G90" i="3"/>
  <c r="J90" i="3" s="1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I87" i="3" s="1"/>
  <c r="B87" i="3"/>
  <c r="K86" i="3"/>
  <c r="J86" i="3"/>
  <c r="H86" i="3"/>
  <c r="G86" i="3"/>
  <c r="F86" i="3"/>
  <c r="E86" i="3"/>
  <c r="D86" i="3"/>
  <c r="C86" i="3"/>
  <c r="I86" i="3" s="1"/>
  <c r="B86" i="3"/>
  <c r="J85" i="3"/>
  <c r="H85" i="3"/>
  <c r="K85" i="3" s="1"/>
  <c r="G85" i="3"/>
  <c r="F85" i="3"/>
  <c r="I85" i="3" s="1"/>
  <c r="E85" i="3"/>
  <c r="D85" i="3"/>
  <c r="C85" i="3"/>
  <c r="B85" i="3"/>
  <c r="K84" i="3"/>
  <c r="H84" i="3"/>
  <c r="G84" i="3"/>
  <c r="J84" i="3" s="1"/>
  <c r="F84" i="3"/>
  <c r="I84" i="3" s="1"/>
  <c r="E84" i="3"/>
  <c r="D84" i="3"/>
  <c r="C84" i="3"/>
  <c r="B84" i="3"/>
  <c r="I83" i="3"/>
  <c r="H83" i="3"/>
  <c r="G83" i="3"/>
  <c r="F83" i="3"/>
  <c r="E83" i="3"/>
  <c r="D83" i="3"/>
  <c r="C83" i="3"/>
  <c r="B83" i="3"/>
  <c r="H82" i="3"/>
  <c r="G82" i="3"/>
  <c r="F82" i="3"/>
  <c r="I82" i="3" s="1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J80" i="3" s="1"/>
  <c r="F80" i="3"/>
  <c r="E80" i="3"/>
  <c r="D80" i="3"/>
  <c r="C80" i="3"/>
  <c r="B80" i="3"/>
  <c r="K79" i="3"/>
  <c r="H79" i="3"/>
  <c r="G79" i="3"/>
  <c r="J79" i="3" s="1"/>
  <c r="F79" i="3"/>
  <c r="I79" i="3" s="1"/>
  <c r="E79" i="3"/>
  <c r="D79" i="3"/>
  <c r="C79" i="3"/>
  <c r="B79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I77" i="3" s="1"/>
  <c r="E77" i="3"/>
  <c r="D77" i="3"/>
  <c r="J77" i="3" s="1"/>
  <c r="C77" i="3"/>
  <c r="B77" i="3"/>
  <c r="K76" i="3"/>
  <c r="H76" i="3"/>
  <c r="G76" i="3"/>
  <c r="F76" i="3"/>
  <c r="E76" i="3"/>
  <c r="D76" i="3"/>
  <c r="J76" i="3" s="1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J74" i="3"/>
  <c r="H74" i="3"/>
  <c r="G74" i="3"/>
  <c r="F74" i="3"/>
  <c r="E74" i="3"/>
  <c r="D74" i="3"/>
  <c r="C74" i="3"/>
  <c r="B74" i="3"/>
  <c r="J73" i="3"/>
  <c r="I73" i="3"/>
  <c r="H73" i="3"/>
  <c r="G73" i="3"/>
  <c r="F73" i="3"/>
  <c r="E73" i="3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J70" i="3"/>
  <c r="I70" i="3"/>
  <c r="H70" i="3"/>
  <c r="G70" i="3"/>
  <c r="F70" i="3"/>
  <c r="E70" i="3"/>
  <c r="D70" i="3"/>
  <c r="C70" i="3"/>
  <c r="B70" i="3"/>
  <c r="I69" i="3"/>
  <c r="H69" i="3"/>
  <c r="G69" i="3"/>
  <c r="F69" i="3"/>
  <c r="E69" i="3"/>
  <c r="K69" i="3" s="1"/>
  <c r="D69" i="3"/>
  <c r="C69" i="3"/>
  <c r="B69" i="3"/>
  <c r="H68" i="3"/>
  <c r="G68" i="3"/>
  <c r="J68" i="3" s="1"/>
  <c r="F68" i="3"/>
  <c r="I68" i="3" s="1"/>
  <c r="E68" i="3"/>
  <c r="K68" i="3" s="1"/>
  <c r="D68" i="3"/>
  <c r="C68" i="3"/>
  <c r="B68" i="3"/>
  <c r="H67" i="3"/>
  <c r="G67" i="3"/>
  <c r="F67" i="3"/>
  <c r="E67" i="3"/>
  <c r="K67" i="3" s="1"/>
  <c r="D67" i="3"/>
  <c r="C67" i="3"/>
  <c r="I67" i="3" s="1"/>
  <c r="B67" i="3"/>
  <c r="K66" i="3"/>
  <c r="H66" i="3"/>
  <c r="G66" i="3"/>
  <c r="J66" i="3" s="1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K59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K58" i="3" s="1"/>
  <c r="D58" i="3"/>
  <c r="C58" i="3"/>
  <c r="B58" i="3"/>
  <c r="H57" i="3"/>
  <c r="G57" i="3"/>
  <c r="J57" i="3" s="1"/>
  <c r="F57" i="3"/>
  <c r="E57" i="3"/>
  <c r="K57" i="3" s="1"/>
  <c r="D57" i="3"/>
  <c r="C57" i="3"/>
  <c r="I57" i="3" s="1"/>
  <c r="B57" i="3"/>
  <c r="H56" i="3"/>
  <c r="G56" i="3"/>
  <c r="J56" i="3" s="1"/>
  <c r="F56" i="3"/>
  <c r="E56" i="3"/>
  <c r="D56" i="3"/>
  <c r="C56" i="3"/>
  <c r="I56" i="3" s="1"/>
  <c r="B56" i="3"/>
  <c r="K55" i="3"/>
  <c r="H55" i="3"/>
  <c r="G55" i="3"/>
  <c r="J55" i="3" s="1"/>
  <c r="F55" i="3"/>
  <c r="E55" i="3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K53" i="3"/>
  <c r="H53" i="3"/>
  <c r="G53" i="3"/>
  <c r="F53" i="3"/>
  <c r="I53" i="3" s="1"/>
  <c r="E53" i="3"/>
  <c r="D53" i="3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D51" i="3"/>
  <c r="J51" i="3" s="1"/>
  <c r="C51" i="3"/>
  <c r="B51" i="3"/>
  <c r="H50" i="3"/>
  <c r="K50" i="3" s="1"/>
  <c r="G50" i="3"/>
  <c r="J50" i="3" s="1"/>
  <c r="F50" i="3"/>
  <c r="E50" i="3"/>
  <c r="D50" i="3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I47" i="3"/>
  <c r="H47" i="3"/>
  <c r="G47" i="3"/>
  <c r="F47" i="3"/>
  <c r="E47" i="3"/>
  <c r="K47" i="3" s="1"/>
  <c r="D47" i="3"/>
  <c r="C47" i="3"/>
  <c r="B47" i="3"/>
  <c r="J46" i="3"/>
  <c r="H46" i="3"/>
  <c r="G46" i="3"/>
  <c r="F46" i="3"/>
  <c r="E46" i="3"/>
  <c r="K46" i="3" s="1"/>
  <c r="D46" i="3"/>
  <c r="C46" i="3"/>
  <c r="I46" i="3" s="1"/>
  <c r="B46" i="3"/>
  <c r="I45" i="3"/>
  <c r="H45" i="3"/>
  <c r="G45" i="3"/>
  <c r="F45" i="3"/>
  <c r="E45" i="3"/>
  <c r="D45" i="3"/>
  <c r="C45" i="3"/>
  <c r="B45" i="3"/>
  <c r="H44" i="3"/>
  <c r="G44" i="3"/>
  <c r="J44" i="3" s="1"/>
  <c r="F44" i="3"/>
  <c r="E44" i="3"/>
  <c r="K44" i="3" s="1"/>
  <c r="D44" i="3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K42" i="3"/>
  <c r="J42" i="3"/>
  <c r="I42" i="3"/>
  <c r="H42" i="3"/>
  <c r="G42" i="3"/>
  <c r="F42" i="3"/>
  <c r="E42" i="3"/>
  <c r="D42" i="3"/>
  <c r="C42" i="3"/>
  <c r="B42" i="3"/>
  <c r="H41" i="3"/>
  <c r="K41" i="3" s="1"/>
  <c r="G41" i="3"/>
  <c r="F41" i="3"/>
  <c r="E41" i="3"/>
  <c r="D41" i="3"/>
  <c r="C41" i="3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D36" i="3"/>
  <c r="C36" i="3"/>
  <c r="B36" i="3"/>
  <c r="K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H33" i="3"/>
  <c r="G33" i="3"/>
  <c r="J33" i="3" s="1"/>
  <c r="F33" i="3"/>
  <c r="E33" i="3"/>
  <c r="K33" i="3" s="1"/>
  <c r="D33" i="3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K30" i="3" s="1"/>
  <c r="G30" i="3"/>
  <c r="F30" i="3"/>
  <c r="E30" i="3"/>
  <c r="D30" i="3"/>
  <c r="C30" i="3"/>
  <c r="B30" i="3"/>
  <c r="H29" i="3"/>
  <c r="G29" i="3"/>
  <c r="F29" i="3"/>
  <c r="I29" i="3" s="1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J26" i="3"/>
  <c r="H26" i="3"/>
  <c r="K26" i="3" s="1"/>
  <c r="G26" i="3"/>
  <c r="F26" i="3"/>
  <c r="E26" i="3"/>
  <c r="D26" i="3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H23" i="3"/>
  <c r="K23" i="3" s="1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I18" i="3"/>
  <c r="H18" i="3"/>
  <c r="G18" i="3"/>
  <c r="J18" i="3" s="1"/>
  <c r="F18" i="3"/>
  <c r="E18" i="3"/>
  <c r="D18" i="3"/>
  <c r="C18" i="3"/>
  <c r="B18" i="3"/>
  <c r="H17" i="3"/>
  <c r="G17" i="3"/>
  <c r="F17" i="3"/>
  <c r="E17" i="3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J15" i="3"/>
  <c r="H15" i="3"/>
  <c r="G15" i="3"/>
  <c r="F15" i="3"/>
  <c r="E15" i="3"/>
  <c r="K15" i="3" s="1"/>
  <c r="D15" i="3"/>
  <c r="C15" i="3"/>
  <c r="I15" i="3" s="1"/>
  <c r="B15" i="3"/>
  <c r="J14" i="3"/>
  <c r="I14" i="3"/>
  <c r="H14" i="3"/>
  <c r="G14" i="3"/>
  <c r="F14" i="3"/>
  <c r="E14" i="3"/>
  <c r="D14" i="3"/>
  <c r="C14" i="3"/>
  <c r="B14" i="3"/>
  <c r="H13" i="3"/>
  <c r="K13" i="3" s="1"/>
  <c r="G13" i="3"/>
  <c r="F13" i="3"/>
  <c r="E13" i="3"/>
  <c r="D13" i="3"/>
  <c r="C13" i="3"/>
  <c r="B13" i="3"/>
  <c r="H12" i="3"/>
  <c r="G12" i="3"/>
  <c r="F12" i="3"/>
  <c r="I12" i="3" s="1"/>
  <c r="E12" i="3"/>
  <c r="K12" i="3" s="1"/>
  <c r="D12" i="3"/>
  <c r="J12" i="3" s="1"/>
  <c r="C12" i="3"/>
  <c r="B12" i="3"/>
  <c r="K11" i="3"/>
  <c r="H11" i="3"/>
  <c r="G11" i="3"/>
  <c r="F11" i="3"/>
  <c r="E11" i="3"/>
  <c r="D11" i="3"/>
  <c r="C11" i="3"/>
  <c r="B11" i="3"/>
  <c r="K10" i="3"/>
  <c r="H10" i="3"/>
  <c r="G10" i="3"/>
  <c r="F10" i="3"/>
  <c r="I10" i="3" s="1"/>
  <c r="E10" i="3"/>
  <c r="D10" i="3"/>
  <c r="J10" i="3" s="1"/>
  <c r="C10" i="3"/>
  <c r="B10" i="3"/>
  <c r="K9" i="3"/>
  <c r="I9" i="3"/>
  <c r="H9" i="3"/>
  <c r="G9" i="3"/>
  <c r="F9" i="3"/>
  <c r="E9" i="3"/>
  <c r="D9" i="3"/>
  <c r="J9" i="3" s="1"/>
  <c r="C9" i="3"/>
  <c r="B9" i="3"/>
  <c r="I8" i="3"/>
  <c r="H8" i="3"/>
  <c r="G8" i="3"/>
  <c r="J8" i="3" s="1"/>
  <c r="F8" i="3"/>
  <c r="E8" i="3"/>
  <c r="K8" i="3" s="1"/>
  <c r="D8" i="3"/>
  <c r="C8" i="3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J233" i="2"/>
  <c r="H233" i="2"/>
  <c r="G233" i="2"/>
  <c r="F233" i="2"/>
  <c r="E233" i="2"/>
  <c r="D233" i="2"/>
  <c r="C233" i="2"/>
  <c r="I233" i="2" s="1"/>
  <c r="B233" i="2"/>
  <c r="H232" i="2"/>
  <c r="K232" i="2" s="1"/>
  <c r="G232" i="2"/>
  <c r="J232" i="2" s="1"/>
  <c r="F232" i="2"/>
  <c r="E232" i="2"/>
  <c r="D232" i="2"/>
  <c r="C232" i="2"/>
  <c r="B232" i="2"/>
  <c r="H231" i="2"/>
  <c r="G231" i="2"/>
  <c r="F231" i="2"/>
  <c r="I231" i="2" s="1"/>
  <c r="E231" i="2"/>
  <c r="K231" i="2" s="1"/>
  <c r="D231" i="2"/>
  <c r="J231" i="2" s="1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J228" i="2"/>
  <c r="H228" i="2"/>
  <c r="G228" i="2"/>
  <c r="F228" i="2"/>
  <c r="E228" i="2"/>
  <c r="K228" i="2" s="1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H226" i="2"/>
  <c r="G226" i="2"/>
  <c r="F226" i="2"/>
  <c r="E226" i="2"/>
  <c r="K226" i="2" s="1"/>
  <c r="D226" i="2"/>
  <c r="C226" i="2"/>
  <c r="B226" i="2"/>
  <c r="H225" i="2"/>
  <c r="G225" i="2"/>
  <c r="F225" i="2"/>
  <c r="E225" i="2"/>
  <c r="K225" i="2" s="1"/>
  <c r="D225" i="2"/>
  <c r="J225" i="2" s="1"/>
  <c r="C225" i="2"/>
  <c r="I225" i="2" s="1"/>
  <c r="B225" i="2"/>
  <c r="K224" i="2"/>
  <c r="I224" i="2"/>
  <c r="H224" i="2"/>
  <c r="G224" i="2"/>
  <c r="F224" i="2"/>
  <c r="E224" i="2"/>
  <c r="D224" i="2"/>
  <c r="J224" i="2" s="1"/>
  <c r="C224" i="2"/>
  <c r="B224" i="2"/>
  <c r="K223" i="2"/>
  <c r="J223" i="2"/>
  <c r="I223" i="2"/>
  <c r="H223" i="2"/>
  <c r="G223" i="2"/>
  <c r="F223" i="2"/>
  <c r="E223" i="2"/>
  <c r="D223" i="2"/>
  <c r="C223" i="2"/>
  <c r="B223" i="2"/>
  <c r="I222" i="2"/>
  <c r="H222" i="2"/>
  <c r="G222" i="2"/>
  <c r="J222" i="2" s="1"/>
  <c r="F222" i="2"/>
  <c r="E222" i="2"/>
  <c r="D222" i="2"/>
  <c r="C222" i="2"/>
  <c r="B222" i="2"/>
  <c r="H221" i="2"/>
  <c r="G221" i="2"/>
  <c r="F221" i="2"/>
  <c r="I221" i="2" s="1"/>
  <c r="E221" i="2"/>
  <c r="K221" i="2" s="1"/>
  <c r="D221" i="2"/>
  <c r="J221" i="2" s="1"/>
  <c r="C221" i="2"/>
  <c r="B221" i="2"/>
  <c r="H220" i="2"/>
  <c r="G220" i="2"/>
  <c r="F220" i="2"/>
  <c r="E220" i="2"/>
  <c r="D220" i="2"/>
  <c r="J220" i="2" s="1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K218" i="2"/>
  <c r="J218" i="2"/>
  <c r="H218" i="2"/>
  <c r="G218" i="2"/>
  <c r="F218" i="2"/>
  <c r="E218" i="2"/>
  <c r="D218" i="2"/>
  <c r="C218" i="2"/>
  <c r="I218" i="2" s="1"/>
  <c r="B218" i="2"/>
  <c r="K217" i="2"/>
  <c r="I217" i="2"/>
  <c r="H217" i="2"/>
  <c r="G217" i="2"/>
  <c r="F217" i="2"/>
  <c r="E217" i="2"/>
  <c r="D217" i="2"/>
  <c r="J217" i="2" s="1"/>
  <c r="C217" i="2"/>
  <c r="B217" i="2"/>
  <c r="K216" i="2"/>
  <c r="I216" i="2"/>
  <c r="H216" i="2"/>
  <c r="G216" i="2"/>
  <c r="J216" i="2" s="1"/>
  <c r="F216" i="2"/>
  <c r="E216" i="2"/>
  <c r="D216" i="2"/>
  <c r="C216" i="2"/>
  <c r="B216" i="2"/>
  <c r="H215" i="2"/>
  <c r="G215" i="2"/>
  <c r="F215" i="2"/>
  <c r="E215" i="2"/>
  <c r="D215" i="2"/>
  <c r="J215" i="2" s="1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K213" i="2"/>
  <c r="I213" i="2"/>
  <c r="H213" i="2"/>
  <c r="G213" i="2"/>
  <c r="F213" i="2"/>
  <c r="E213" i="2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B212" i="2"/>
  <c r="I211" i="2"/>
  <c r="H211" i="2"/>
  <c r="G211" i="2"/>
  <c r="F211" i="2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J209" i="2"/>
  <c r="H209" i="2"/>
  <c r="G209" i="2"/>
  <c r="F209" i="2"/>
  <c r="E209" i="2"/>
  <c r="D209" i="2"/>
  <c r="C209" i="2"/>
  <c r="I209" i="2" s="1"/>
  <c r="B209" i="2"/>
  <c r="H208" i="2"/>
  <c r="G208" i="2"/>
  <c r="J208" i="2" s="1"/>
  <c r="F208" i="2"/>
  <c r="E208" i="2"/>
  <c r="K208" i="2" s="1"/>
  <c r="D208" i="2"/>
  <c r="C208" i="2"/>
  <c r="B208" i="2"/>
  <c r="H207" i="2"/>
  <c r="G207" i="2"/>
  <c r="F207" i="2"/>
  <c r="I207" i="2" s="1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J204" i="2"/>
  <c r="H204" i="2"/>
  <c r="G204" i="2"/>
  <c r="F204" i="2"/>
  <c r="E204" i="2"/>
  <c r="K204" i="2" s="1"/>
  <c r="D204" i="2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F200" i="2"/>
  <c r="I200" i="2" s="1"/>
  <c r="E200" i="2"/>
  <c r="D200" i="2"/>
  <c r="J200" i="2" s="1"/>
  <c r="C200" i="2"/>
  <c r="B200" i="2"/>
  <c r="K199" i="2"/>
  <c r="I199" i="2"/>
  <c r="H199" i="2"/>
  <c r="G199" i="2"/>
  <c r="F199" i="2"/>
  <c r="E199" i="2"/>
  <c r="D199" i="2"/>
  <c r="J199" i="2" s="1"/>
  <c r="C199" i="2"/>
  <c r="B199" i="2"/>
  <c r="J198" i="2"/>
  <c r="I198" i="2"/>
  <c r="H198" i="2"/>
  <c r="G198" i="2"/>
  <c r="F198" i="2"/>
  <c r="E198" i="2"/>
  <c r="D198" i="2"/>
  <c r="C198" i="2"/>
  <c r="B198" i="2"/>
  <c r="I197" i="2"/>
  <c r="H197" i="2"/>
  <c r="G197" i="2"/>
  <c r="J197" i="2" s="1"/>
  <c r="F197" i="2"/>
  <c r="E197" i="2"/>
  <c r="K197" i="2" s="1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K195" i="2" s="1"/>
  <c r="G195" i="2"/>
  <c r="F195" i="2"/>
  <c r="E195" i="2"/>
  <c r="D195" i="2"/>
  <c r="J195" i="2" s="1"/>
  <c r="C195" i="2"/>
  <c r="I195" i="2" s="1"/>
  <c r="B195" i="2"/>
  <c r="K194" i="2"/>
  <c r="J194" i="2"/>
  <c r="I194" i="2"/>
  <c r="H194" i="2"/>
  <c r="G194" i="2"/>
  <c r="F194" i="2"/>
  <c r="E194" i="2"/>
  <c r="D194" i="2"/>
  <c r="C194" i="2"/>
  <c r="B194" i="2"/>
  <c r="I193" i="2"/>
  <c r="H193" i="2"/>
  <c r="K193" i="2" s="1"/>
  <c r="G193" i="2"/>
  <c r="F193" i="2"/>
  <c r="E193" i="2"/>
  <c r="D193" i="2"/>
  <c r="C193" i="2"/>
  <c r="B193" i="2"/>
  <c r="H192" i="2"/>
  <c r="G192" i="2"/>
  <c r="J192" i="2" s="1"/>
  <c r="F192" i="2"/>
  <c r="E192" i="2"/>
  <c r="K192" i="2" s="1"/>
  <c r="D192" i="2"/>
  <c r="C192" i="2"/>
  <c r="I192" i="2" s="1"/>
  <c r="B192" i="2"/>
  <c r="H191" i="2"/>
  <c r="G191" i="2"/>
  <c r="F191" i="2"/>
  <c r="E191" i="2"/>
  <c r="D191" i="2"/>
  <c r="J191" i="2" s="1"/>
  <c r="C191" i="2"/>
  <c r="I191" i="2" s="1"/>
  <c r="B191" i="2"/>
  <c r="J190" i="2"/>
  <c r="H190" i="2"/>
  <c r="K190" i="2" s="1"/>
  <c r="G190" i="2"/>
  <c r="F190" i="2"/>
  <c r="E190" i="2"/>
  <c r="D190" i="2"/>
  <c r="C190" i="2"/>
  <c r="I190" i="2" s="1"/>
  <c r="B190" i="2"/>
  <c r="H189" i="2"/>
  <c r="G189" i="2"/>
  <c r="F189" i="2"/>
  <c r="I189" i="2" s="1"/>
  <c r="E189" i="2"/>
  <c r="K189" i="2" s="1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H184" i="2"/>
  <c r="G184" i="2"/>
  <c r="J184" i="2" s="1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K182" i="2"/>
  <c r="I182" i="2"/>
  <c r="H182" i="2"/>
  <c r="G182" i="2"/>
  <c r="F182" i="2"/>
  <c r="E182" i="2"/>
  <c r="D182" i="2"/>
  <c r="C182" i="2"/>
  <c r="B182" i="2"/>
  <c r="I181" i="2"/>
  <c r="H181" i="2"/>
  <c r="G181" i="2"/>
  <c r="J181" i="2" s="1"/>
  <c r="F181" i="2"/>
  <c r="E181" i="2"/>
  <c r="K181" i="2" s="1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J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J173" i="2" s="1"/>
  <c r="F173" i="2"/>
  <c r="E173" i="2"/>
  <c r="D173" i="2"/>
  <c r="C173" i="2"/>
  <c r="B173" i="2"/>
  <c r="H172" i="2"/>
  <c r="G172" i="2"/>
  <c r="F172" i="2"/>
  <c r="E172" i="2"/>
  <c r="K172" i="2" s="1"/>
  <c r="D172" i="2"/>
  <c r="J172" i="2" s="1"/>
  <c r="C172" i="2"/>
  <c r="I172" i="2" s="1"/>
  <c r="B172" i="2"/>
  <c r="K171" i="2"/>
  <c r="J171" i="2"/>
  <c r="H171" i="2"/>
  <c r="G171" i="2"/>
  <c r="F171" i="2"/>
  <c r="E171" i="2"/>
  <c r="D171" i="2"/>
  <c r="C171" i="2"/>
  <c r="I171" i="2" s="1"/>
  <c r="B171" i="2"/>
  <c r="K170" i="2"/>
  <c r="J170" i="2"/>
  <c r="I170" i="2"/>
  <c r="H170" i="2"/>
  <c r="G170" i="2"/>
  <c r="F170" i="2"/>
  <c r="E170" i="2"/>
  <c r="D170" i="2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H166" i="2"/>
  <c r="G166" i="2"/>
  <c r="F166" i="2"/>
  <c r="E166" i="2"/>
  <c r="D166" i="2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H164" i="2"/>
  <c r="K164" i="2" s="1"/>
  <c r="G164" i="2"/>
  <c r="J164" i="2" s="1"/>
  <c r="F164" i="2"/>
  <c r="I164" i="2" s="1"/>
  <c r="E164" i="2"/>
  <c r="D164" i="2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E161" i="2"/>
  <c r="D161" i="2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K159" i="2"/>
  <c r="J159" i="2"/>
  <c r="H159" i="2"/>
  <c r="G159" i="2"/>
  <c r="F159" i="2"/>
  <c r="E159" i="2"/>
  <c r="D159" i="2"/>
  <c r="C159" i="2"/>
  <c r="I159" i="2" s="1"/>
  <c r="B159" i="2"/>
  <c r="I158" i="2"/>
  <c r="H158" i="2"/>
  <c r="K158" i="2" s="1"/>
  <c r="G158" i="2"/>
  <c r="F158" i="2"/>
  <c r="E158" i="2"/>
  <c r="D158" i="2"/>
  <c r="J158" i="2" s="1"/>
  <c r="C158" i="2"/>
  <c r="B158" i="2"/>
  <c r="K157" i="2"/>
  <c r="J157" i="2"/>
  <c r="I157" i="2"/>
  <c r="H157" i="2"/>
  <c r="G157" i="2"/>
  <c r="F157" i="2"/>
  <c r="E157" i="2"/>
  <c r="D157" i="2"/>
  <c r="C157" i="2"/>
  <c r="B157" i="2"/>
  <c r="I156" i="2"/>
  <c r="H156" i="2"/>
  <c r="G156" i="2"/>
  <c r="F156" i="2"/>
  <c r="E156" i="2"/>
  <c r="K156" i="2" s="1"/>
  <c r="D156" i="2"/>
  <c r="C156" i="2"/>
  <c r="B156" i="2"/>
  <c r="H155" i="2"/>
  <c r="G155" i="2"/>
  <c r="F155" i="2"/>
  <c r="I155" i="2" s="1"/>
  <c r="E155" i="2"/>
  <c r="K155" i="2" s="1"/>
  <c r="D155" i="2"/>
  <c r="J155" i="2" s="1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I153" i="2"/>
  <c r="H153" i="2"/>
  <c r="K153" i="2" s="1"/>
  <c r="G153" i="2"/>
  <c r="F153" i="2"/>
  <c r="E153" i="2"/>
  <c r="D153" i="2"/>
  <c r="J153" i="2" s="1"/>
  <c r="C153" i="2"/>
  <c r="B153" i="2"/>
  <c r="K152" i="2"/>
  <c r="H152" i="2"/>
  <c r="G152" i="2"/>
  <c r="J152" i="2" s="1"/>
  <c r="F152" i="2"/>
  <c r="I152" i="2" s="1"/>
  <c r="E152" i="2"/>
  <c r="D152" i="2"/>
  <c r="C152" i="2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D149" i="2"/>
  <c r="C149" i="2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K146" i="2" s="1"/>
  <c r="G146" i="2"/>
  <c r="F146" i="2"/>
  <c r="E146" i="2"/>
  <c r="D146" i="2"/>
  <c r="C146" i="2"/>
  <c r="I146" i="2" s="1"/>
  <c r="B146" i="2"/>
  <c r="K145" i="2"/>
  <c r="H145" i="2"/>
  <c r="G145" i="2"/>
  <c r="J145" i="2" s="1"/>
  <c r="F145" i="2"/>
  <c r="I145" i="2" s="1"/>
  <c r="E145" i="2"/>
  <c r="D145" i="2"/>
  <c r="C145" i="2"/>
  <c r="B145" i="2"/>
  <c r="J144" i="2"/>
  <c r="I144" i="2"/>
  <c r="H144" i="2"/>
  <c r="G144" i="2"/>
  <c r="F144" i="2"/>
  <c r="E144" i="2"/>
  <c r="K144" i="2" s="1"/>
  <c r="D144" i="2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I141" i="2"/>
  <c r="H141" i="2"/>
  <c r="G141" i="2"/>
  <c r="F141" i="2"/>
  <c r="E141" i="2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J137" i="2"/>
  <c r="H137" i="2"/>
  <c r="G137" i="2"/>
  <c r="F137" i="2"/>
  <c r="E137" i="2"/>
  <c r="D137" i="2"/>
  <c r="C137" i="2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E135" i="2"/>
  <c r="K135" i="2" s="1"/>
  <c r="D135" i="2"/>
  <c r="C135" i="2"/>
  <c r="I135" i="2" s="1"/>
  <c r="B135" i="2"/>
  <c r="K134" i="2"/>
  <c r="J134" i="2"/>
  <c r="H134" i="2"/>
  <c r="G134" i="2"/>
  <c r="F134" i="2"/>
  <c r="E134" i="2"/>
  <c r="D134" i="2"/>
  <c r="C134" i="2"/>
  <c r="I134" i="2" s="1"/>
  <c r="B134" i="2"/>
  <c r="K133" i="2"/>
  <c r="J133" i="2"/>
  <c r="I133" i="2"/>
  <c r="H133" i="2"/>
  <c r="G133" i="2"/>
  <c r="F133" i="2"/>
  <c r="E133" i="2"/>
  <c r="D133" i="2"/>
  <c r="C133" i="2"/>
  <c r="B133" i="2"/>
  <c r="H132" i="2"/>
  <c r="K132" i="2" s="1"/>
  <c r="G132" i="2"/>
  <c r="F132" i="2"/>
  <c r="I132" i="2" s="1"/>
  <c r="E132" i="2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K129" i="2"/>
  <c r="J129" i="2"/>
  <c r="H129" i="2"/>
  <c r="G129" i="2"/>
  <c r="F129" i="2"/>
  <c r="E129" i="2"/>
  <c r="D129" i="2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H127" i="2"/>
  <c r="K127" i="2" s="1"/>
  <c r="G127" i="2"/>
  <c r="J127" i="2" s="1"/>
  <c r="F127" i="2"/>
  <c r="I127" i="2" s="1"/>
  <c r="E127" i="2"/>
  <c r="D127" i="2"/>
  <c r="C127" i="2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I124" i="2"/>
  <c r="H124" i="2"/>
  <c r="G124" i="2"/>
  <c r="F124" i="2"/>
  <c r="E124" i="2"/>
  <c r="D124" i="2"/>
  <c r="C124" i="2"/>
  <c r="B124" i="2"/>
  <c r="K123" i="2"/>
  <c r="H123" i="2"/>
  <c r="G123" i="2"/>
  <c r="J123" i="2" s="1"/>
  <c r="F123" i="2"/>
  <c r="E123" i="2"/>
  <c r="D123" i="2"/>
  <c r="C123" i="2"/>
  <c r="B123" i="2"/>
  <c r="H122" i="2"/>
  <c r="G122" i="2"/>
  <c r="F122" i="2"/>
  <c r="E122" i="2"/>
  <c r="K122" i="2" s="1"/>
  <c r="D122" i="2"/>
  <c r="J122" i="2" s="1"/>
  <c r="C122" i="2"/>
  <c r="I122" i="2" s="1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I118" i="2" s="1"/>
  <c r="E118" i="2"/>
  <c r="D118" i="2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J115" i="2"/>
  <c r="H115" i="2"/>
  <c r="G115" i="2"/>
  <c r="F115" i="2"/>
  <c r="E115" i="2"/>
  <c r="D115" i="2"/>
  <c r="C115" i="2"/>
  <c r="I115" i="2" s="1"/>
  <c r="B115" i="2"/>
  <c r="K114" i="2"/>
  <c r="J114" i="2"/>
  <c r="I114" i="2"/>
  <c r="H114" i="2"/>
  <c r="G114" i="2"/>
  <c r="F114" i="2"/>
  <c r="E114" i="2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K110" i="2"/>
  <c r="J110" i="2"/>
  <c r="H110" i="2"/>
  <c r="G110" i="2"/>
  <c r="F110" i="2"/>
  <c r="E110" i="2"/>
  <c r="D110" i="2"/>
  <c r="C110" i="2"/>
  <c r="I110" i="2" s="1"/>
  <c r="B110" i="2"/>
  <c r="J109" i="2"/>
  <c r="I109" i="2"/>
  <c r="H109" i="2"/>
  <c r="K109" i="2" s="1"/>
  <c r="G109" i="2"/>
  <c r="F109" i="2"/>
  <c r="E109" i="2"/>
  <c r="D109" i="2"/>
  <c r="C109" i="2"/>
  <c r="B109" i="2"/>
  <c r="H108" i="2"/>
  <c r="G108" i="2"/>
  <c r="J108" i="2" s="1"/>
  <c r="F108" i="2"/>
  <c r="I108" i="2" s="1"/>
  <c r="E108" i="2"/>
  <c r="K108" i="2" s="1"/>
  <c r="D108" i="2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K105" i="2"/>
  <c r="J105" i="2"/>
  <c r="H105" i="2"/>
  <c r="G105" i="2"/>
  <c r="F105" i="2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H103" i="2"/>
  <c r="K103" i="2" s="1"/>
  <c r="G103" i="2"/>
  <c r="J103" i="2" s="1"/>
  <c r="F103" i="2"/>
  <c r="I103" i="2" s="1"/>
  <c r="E103" i="2"/>
  <c r="D103" i="2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F100" i="2"/>
  <c r="E100" i="2"/>
  <c r="D100" i="2"/>
  <c r="C100" i="2"/>
  <c r="B100" i="2"/>
  <c r="K99" i="2"/>
  <c r="H99" i="2"/>
  <c r="G99" i="2"/>
  <c r="J99" i="2" s="1"/>
  <c r="F99" i="2"/>
  <c r="E99" i="2"/>
  <c r="D99" i="2"/>
  <c r="C99" i="2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D94" i="2"/>
  <c r="C94" i="2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J91" i="2"/>
  <c r="H91" i="2"/>
  <c r="G91" i="2"/>
  <c r="F91" i="2"/>
  <c r="E91" i="2"/>
  <c r="D91" i="2"/>
  <c r="C91" i="2"/>
  <c r="I91" i="2" s="1"/>
  <c r="B91" i="2"/>
  <c r="K90" i="2"/>
  <c r="J90" i="2"/>
  <c r="I90" i="2"/>
  <c r="H90" i="2"/>
  <c r="G90" i="2"/>
  <c r="F90" i="2"/>
  <c r="E90" i="2"/>
  <c r="D90" i="2"/>
  <c r="C90" i="2"/>
  <c r="B90" i="2"/>
  <c r="I89" i="2"/>
  <c r="H89" i="2"/>
  <c r="K89" i="2" s="1"/>
  <c r="G89" i="2"/>
  <c r="J89" i="2" s="1"/>
  <c r="F89" i="2"/>
  <c r="E89" i="2"/>
  <c r="D89" i="2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K87" i="2"/>
  <c r="H87" i="2"/>
  <c r="G87" i="2"/>
  <c r="F87" i="2"/>
  <c r="E87" i="2"/>
  <c r="D87" i="2"/>
  <c r="J87" i="2" s="1"/>
  <c r="C87" i="2"/>
  <c r="I87" i="2" s="1"/>
  <c r="B87" i="2"/>
  <c r="K86" i="2"/>
  <c r="J86" i="2"/>
  <c r="H86" i="2"/>
  <c r="G86" i="2"/>
  <c r="F86" i="2"/>
  <c r="E86" i="2"/>
  <c r="D86" i="2"/>
  <c r="C86" i="2"/>
  <c r="I86" i="2" s="1"/>
  <c r="B86" i="2"/>
  <c r="J85" i="2"/>
  <c r="I85" i="2"/>
  <c r="H85" i="2"/>
  <c r="K85" i="2" s="1"/>
  <c r="G85" i="2"/>
  <c r="F85" i="2"/>
  <c r="E85" i="2"/>
  <c r="D85" i="2"/>
  <c r="C85" i="2"/>
  <c r="B85" i="2"/>
  <c r="H84" i="2"/>
  <c r="K84" i="2" s="1"/>
  <c r="G84" i="2"/>
  <c r="J84" i="2" s="1"/>
  <c r="F84" i="2"/>
  <c r="I84" i="2" s="1"/>
  <c r="E84" i="2"/>
  <c r="D84" i="2"/>
  <c r="C84" i="2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K81" i="2"/>
  <c r="H81" i="2"/>
  <c r="G81" i="2"/>
  <c r="J81" i="2" s="1"/>
  <c r="F81" i="2"/>
  <c r="E81" i="2"/>
  <c r="D81" i="2"/>
  <c r="C81" i="2"/>
  <c r="I81" i="2" s="1"/>
  <c r="B81" i="2"/>
  <c r="J80" i="2"/>
  <c r="I80" i="2"/>
  <c r="H80" i="2"/>
  <c r="K80" i="2" s="1"/>
  <c r="G80" i="2"/>
  <c r="F80" i="2"/>
  <c r="E80" i="2"/>
  <c r="D80" i="2"/>
  <c r="C80" i="2"/>
  <c r="B80" i="2"/>
  <c r="H79" i="2"/>
  <c r="K79" i="2" s="1"/>
  <c r="G79" i="2"/>
  <c r="J79" i="2" s="1"/>
  <c r="F79" i="2"/>
  <c r="I79" i="2" s="1"/>
  <c r="E79" i="2"/>
  <c r="D79" i="2"/>
  <c r="C79" i="2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E76" i="2"/>
  <c r="D76" i="2"/>
  <c r="J76" i="2" s="1"/>
  <c r="C76" i="2"/>
  <c r="I76" i="2" s="1"/>
  <c r="B76" i="2"/>
  <c r="J75" i="2"/>
  <c r="H75" i="2"/>
  <c r="K75" i="2" s="1"/>
  <c r="G75" i="2"/>
  <c r="F75" i="2"/>
  <c r="E75" i="2"/>
  <c r="D75" i="2"/>
  <c r="C75" i="2"/>
  <c r="B75" i="2"/>
  <c r="J74" i="2"/>
  <c r="H74" i="2"/>
  <c r="K74" i="2" s="1"/>
  <c r="G74" i="2"/>
  <c r="F74" i="2"/>
  <c r="I74" i="2" s="1"/>
  <c r="E74" i="2"/>
  <c r="D74" i="2"/>
  <c r="C74" i="2"/>
  <c r="B74" i="2"/>
  <c r="H73" i="2"/>
  <c r="K73" i="2" s="1"/>
  <c r="G73" i="2"/>
  <c r="F73" i="2"/>
  <c r="I73" i="2" s="1"/>
  <c r="E73" i="2"/>
  <c r="D73" i="2"/>
  <c r="J73" i="2" s="1"/>
  <c r="C73" i="2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J70" i="2"/>
  <c r="I70" i="2"/>
  <c r="H70" i="2"/>
  <c r="G70" i="2"/>
  <c r="F70" i="2"/>
  <c r="E70" i="2"/>
  <c r="D70" i="2"/>
  <c r="C70" i="2"/>
  <c r="B70" i="2"/>
  <c r="H69" i="2"/>
  <c r="K69" i="2" s="1"/>
  <c r="G69" i="2"/>
  <c r="J69" i="2" s="1"/>
  <c r="F69" i="2"/>
  <c r="E69" i="2"/>
  <c r="D69" i="2"/>
  <c r="C69" i="2"/>
  <c r="B69" i="2"/>
  <c r="H68" i="2"/>
  <c r="G68" i="2"/>
  <c r="F68" i="2"/>
  <c r="I68" i="2" s="1"/>
  <c r="E68" i="2"/>
  <c r="K68" i="2" s="1"/>
  <c r="D68" i="2"/>
  <c r="J68" i="2" s="1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I64" i="2"/>
  <c r="H64" i="2"/>
  <c r="G64" i="2"/>
  <c r="J64" i="2" s="1"/>
  <c r="F64" i="2"/>
  <c r="E64" i="2"/>
  <c r="D64" i="2"/>
  <c r="C64" i="2"/>
  <c r="B64" i="2"/>
  <c r="H63" i="2"/>
  <c r="G63" i="2"/>
  <c r="F63" i="2"/>
  <c r="E63" i="2"/>
  <c r="K63" i="2" s="1"/>
  <c r="D63" i="2"/>
  <c r="J63" i="2" s="1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F61" i="2"/>
  <c r="E61" i="2"/>
  <c r="D61" i="2"/>
  <c r="J61" i="2" s="1"/>
  <c r="C61" i="2"/>
  <c r="I61" i="2" s="1"/>
  <c r="B61" i="2"/>
  <c r="K60" i="2"/>
  <c r="J60" i="2"/>
  <c r="I60" i="2"/>
  <c r="H60" i="2"/>
  <c r="G60" i="2"/>
  <c r="F60" i="2"/>
  <c r="E60" i="2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H58" i="2"/>
  <c r="G58" i="2"/>
  <c r="J58" i="2" s="1"/>
  <c r="F58" i="2"/>
  <c r="I58" i="2" s="1"/>
  <c r="E58" i="2"/>
  <c r="K58" i="2" s="1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J55" i="2"/>
  <c r="H55" i="2"/>
  <c r="G55" i="2"/>
  <c r="F55" i="2"/>
  <c r="E55" i="2"/>
  <c r="D55" i="2"/>
  <c r="C55" i="2"/>
  <c r="I55" i="2" s="1"/>
  <c r="B55" i="2"/>
  <c r="J54" i="2"/>
  <c r="I54" i="2"/>
  <c r="H54" i="2"/>
  <c r="K54" i="2" s="1"/>
  <c r="G54" i="2"/>
  <c r="F54" i="2"/>
  <c r="E54" i="2"/>
  <c r="D54" i="2"/>
  <c r="C54" i="2"/>
  <c r="B54" i="2"/>
  <c r="H53" i="2"/>
  <c r="K53" i="2" s="1"/>
  <c r="G53" i="2"/>
  <c r="J53" i="2" s="1"/>
  <c r="F53" i="2"/>
  <c r="I53" i="2" s="1"/>
  <c r="E53" i="2"/>
  <c r="D53" i="2"/>
  <c r="C53" i="2"/>
  <c r="B53" i="2"/>
  <c r="H52" i="2"/>
  <c r="G52" i="2"/>
  <c r="F52" i="2"/>
  <c r="E52" i="2"/>
  <c r="K52" i="2" s="1"/>
  <c r="D52" i="2"/>
  <c r="J52" i="2" s="1"/>
  <c r="C52" i="2"/>
  <c r="I52" i="2" s="1"/>
  <c r="B52" i="2"/>
  <c r="K51" i="2"/>
  <c r="H51" i="2"/>
  <c r="G51" i="2"/>
  <c r="F51" i="2"/>
  <c r="E51" i="2"/>
  <c r="D51" i="2"/>
  <c r="J51" i="2" s="1"/>
  <c r="C51" i="2"/>
  <c r="I51" i="2" s="1"/>
  <c r="B51" i="2"/>
  <c r="K50" i="2"/>
  <c r="J50" i="2"/>
  <c r="H50" i="2"/>
  <c r="G50" i="2"/>
  <c r="F50" i="2"/>
  <c r="E50" i="2"/>
  <c r="D50" i="2"/>
  <c r="C50" i="2"/>
  <c r="I50" i="2" s="1"/>
  <c r="B50" i="2"/>
  <c r="J49" i="2"/>
  <c r="I49" i="2"/>
  <c r="H49" i="2"/>
  <c r="K49" i="2" s="1"/>
  <c r="G49" i="2"/>
  <c r="F49" i="2"/>
  <c r="E49" i="2"/>
  <c r="D49" i="2"/>
  <c r="C49" i="2"/>
  <c r="B49" i="2"/>
  <c r="H48" i="2"/>
  <c r="K48" i="2" s="1"/>
  <c r="G48" i="2"/>
  <c r="J48" i="2" s="1"/>
  <c r="F48" i="2"/>
  <c r="I48" i="2" s="1"/>
  <c r="E48" i="2"/>
  <c r="D48" i="2"/>
  <c r="C48" i="2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K45" i="2"/>
  <c r="H45" i="2"/>
  <c r="G45" i="2"/>
  <c r="J45" i="2" s="1"/>
  <c r="F45" i="2"/>
  <c r="E45" i="2"/>
  <c r="D45" i="2"/>
  <c r="C45" i="2"/>
  <c r="I45" i="2" s="1"/>
  <c r="B45" i="2"/>
  <c r="J44" i="2"/>
  <c r="I44" i="2"/>
  <c r="H44" i="2"/>
  <c r="K44" i="2" s="1"/>
  <c r="G44" i="2"/>
  <c r="F44" i="2"/>
  <c r="E44" i="2"/>
  <c r="D44" i="2"/>
  <c r="C44" i="2"/>
  <c r="B44" i="2"/>
  <c r="H43" i="2"/>
  <c r="K43" i="2" s="1"/>
  <c r="G43" i="2"/>
  <c r="J43" i="2" s="1"/>
  <c r="F43" i="2"/>
  <c r="I43" i="2" s="1"/>
  <c r="E43" i="2"/>
  <c r="D43" i="2"/>
  <c r="C43" i="2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F40" i="2"/>
  <c r="E40" i="2"/>
  <c r="D40" i="2"/>
  <c r="J40" i="2" s="1"/>
  <c r="C40" i="2"/>
  <c r="I40" i="2" s="1"/>
  <c r="B40" i="2"/>
  <c r="J39" i="2"/>
  <c r="H39" i="2"/>
  <c r="K39" i="2" s="1"/>
  <c r="G39" i="2"/>
  <c r="F39" i="2"/>
  <c r="E39" i="2"/>
  <c r="D39" i="2"/>
  <c r="C39" i="2"/>
  <c r="B39" i="2"/>
  <c r="J38" i="2"/>
  <c r="H38" i="2"/>
  <c r="K38" i="2" s="1"/>
  <c r="G38" i="2"/>
  <c r="F38" i="2"/>
  <c r="I38" i="2" s="1"/>
  <c r="E38" i="2"/>
  <c r="D38" i="2"/>
  <c r="C38" i="2"/>
  <c r="B38" i="2"/>
  <c r="H37" i="2"/>
  <c r="K37" i="2" s="1"/>
  <c r="G37" i="2"/>
  <c r="F37" i="2"/>
  <c r="I37" i="2" s="1"/>
  <c r="E37" i="2"/>
  <c r="D37" i="2"/>
  <c r="J37" i="2" s="1"/>
  <c r="C37" i="2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I34" i="2"/>
  <c r="H34" i="2"/>
  <c r="G34" i="2"/>
  <c r="F34" i="2"/>
  <c r="E34" i="2"/>
  <c r="D34" i="2"/>
  <c r="C34" i="2"/>
  <c r="B34" i="2"/>
  <c r="H33" i="2"/>
  <c r="K33" i="2" s="1"/>
  <c r="G33" i="2"/>
  <c r="J33" i="2" s="1"/>
  <c r="F33" i="2"/>
  <c r="E33" i="2"/>
  <c r="D33" i="2"/>
  <c r="C33" i="2"/>
  <c r="B33" i="2"/>
  <c r="H32" i="2"/>
  <c r="G32" i="2"/>
  <c r="F32" i="2"/>
  <c r="I32" i="2" s="1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J28" i="2" s="1"/>
  <c r="F28" i="2"/>
  <c r="E28" i="2"/>
  <c r="D28" i="2"/>
  <c r="C28" i="2"/>
  <c r="B28" i="2"/>
  <c r="H27" i="2"/>
  <c r="G27" i="2"/>
  <c r="F27" i="2"/>
  <c r="E27" i="2"/>
  <c r="K27" i="2" s="1"/>
  <c r="D27" i="2"/>
  <c r="J27" i="2" s="1"/>
  <c r="C27" i="2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K20" i="2"/>
  <c r="H20" i="2"/>
  <c r="G20" i="2"/>
  <c r="F20" i="2"/>
  <c r="E20" i="2"/>
  <c r="D20" i="2"/>
  <c r="J20" i="2" s="1"/>
  <c r="C20" i="2"/>
  <c r="I20" i="2" s="1"/>
  <c r="B20" i="2"/>
  <c r="K19" i="2"/>
  <c r="J19" i="2"/>
  <c r="H19" i="2"/>
  <c r="G19" i="2"/>
  <c r="F19" i="2"/>
  <c r="E19" i="2"/>
  <c r="D19" i="2"/>
  <c r="C19" i="2"/>
  <c r="I19" i="2" s="1"/>
  <c r="B19" i="2"/>
  <c r="J18" i="2"/>
  <c r="I18" i="2"/>
  <c r="H18" i="2"/>
  <c r="K18" i="2" s="1"/>
  <c r="G18" i="2"/>
  <c r="F18" i="2"/>
  <c r="E18" i="2"/>
  <c r="D18" i="2"/>
  <c r="C18" i="2"/>
  <c r="B18" i="2"/>
  <c r="H17" i="2"/>
  <c r="G17" i="2"/>
  <c r="J17" i="2" s="1"/>
  <c r="F17" i="2"/>
  <c r="I17" i="2" s="1"/>
  <c r="E17" i="2"/>
  <c r="K17" i="2" s="1"/>
  <c r="D17" i="2"/>
  <c r="C17" i="2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K14" i="2"/>
  <c r="H14" i="2"/>
  <c r="G14" i="2"/>
  <c r="F14" i="2"/>
  <c r="E14" i="2"/>
  <c r="D14" i="2"/>
  <c r="J14" i="2" s="1"/>
  <c r="C14" i="2"/>
  <c r="I14" i="2" s="1"/>
  <c r="B14" i="2"/>
  <c r="K13" i="2"/>
  <c r="J13" i="2"/>
  <c r="I13" i="2"/>
  <c r="H13" i="2"/>
  <c r="G13" i="2"/>
  <c r="F13" i="2"/>
  <c r="E13" i="2"/>
  <c r="D13" i="2"/>
  <c r="C13" i="2"/>
  <c r="B13" i="2"/>
  <c r="J12" i="2"/>
  <c r="I12" i="2"/>
  <c r="H12" i="2"/>
  <c r="K12" i="2" s="1"/>
  <c r="G12" i="2"/>
  <c r="F12" i="2"/>
  <c r="E12" i="2"/>
  <c r="D12" i="2"/>
  <c r="C12" i="2"/>
  <c r="B12" i="2"/>
  <c r="H11" i="2"/>
  <c r="G11" i="2"/>
  <c r="J11" i="2" s="1"/>
  <c r="F11" i="2"/>
  <c r="I11" i="2" s="1"/>
  <c r="E11" i="2"/>
  <c r="K11" i="2" s="1"/>
  <c r="D11" i="2"/>
  <c r="C11" i="2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F6" i="2" s="1"/>
  <c r="E9" i="2"/>
  <c r="K9" i="2" s="1"/>
  <c r="D9" i="2"/>
  <c r="J9" i="2" s="1"/>
  <c r="C9" i="2"/>
  <c r="I9" i="2" s="1"/>
  <c r="B9" i="2"/>
  <c r="K8" i="2"/>
  <c r="H8" i="2"/>
  <c r="G8" i="2"/>
  <c r="F8" i="2"/>
  <c r="E8" i="2"/>
  <c r="D8" i="2"/>
  <c r="J8" i="2" s="1"/>
  <c r="C8" i="2"/>
  <c r="I8" i="2" s="1"/>
  <c r="B8" i="2"/>
  <c r="K7" i="2"/>
  <c r="J7" i="2"/>
  <c r="I7" i="2"/>
  <c r="H7" i="2"/>
  <c r="G7" i="2"/>
  <c r="G6" i="2" s="1"/>
  <c r="F7" i="2"/>
  <c r="E7" i="2"/>
  <c r="D7" i="2"/>
  <c r="D6" i="2" s="1"/>
  <c r="C7" i="2"/>
  <c r="C6" i="2" s="1"/>
  <c r="B7" i="2"/>
  <c r="H6" i="2"/>
  <c r="F4" i="2"/>
  <c r="C4" i="2"/>
  <c r="I2" i="2"/>
  <c r="G2" i="2"/>
  <c r="I6" i="2" l="1"/>
  <c r="J6" i="2"/>
  <c r="K28" i="2"/>
  <c r="K64" i="2"/>
  <c r="J94" i="2"/>
  <c r="J118" i="2"/>
  <c r="J132" i="2"/>
  <c r="K141" i="2"/>
  <c r="J193" i="2"/>
  <c r="I201" i="2"/>
  <c r="K209" i="2"/>
  <c r="I13" i="3"/>
  <c r="I163" i="3"/>
  <c r="J285" i="3"/>
  <c r="I27" i="2"/>
  <c r="I63" i="2"/>
  <c r="K94" i="2"/>
  <c r="K118" i="2"/>
  <c r="I140" i="2"/>
  <c r="J156" i="2"/>
  <c r="K173" i="2"/>
  <c r="I215" i="2"/>
  <c r="K222" i="2"/>
  <c r="J13" i="3"/>
  <c r="J69" i="3"/>
  <c r="I121" i="3"/>
  <c r="K40" i="2"/>
  <c r="K76" i="2"/>
  <c r="I105" i="2"/>
  <c r="I129" i="2"/>
  <c r="J146" i="2"/>
  <c r="I166" i="2"/>
  <c r="I178" i="2"/>
  <c r="K187" i="2"/>
  <c r="J206" i="2"/>
  <c r="I220" i="2"/>
  <c r="I17" i="3"/>
  <c r="I75" i="2"/>
  <c r="J100" i="2"/>
  <c r="J124" i="2"/>
  <c r="I137" i="2"/>
  <c r="J166" i="2"/>
  <c r="K198" i="2"/>
  <c r="K83" i="3"/>
  <c r="J189" i="3"/>
  <c r="I39" i="2"/>
  <c r="K34" i="2"/>
  <c r="K70" i="2"/>
  <c r="K100" i="2"/>
  <c r="K124" i="2"/>
  <c r="I161" i="2"/>
  <c r="I186" i="2"/>
  <c r="K220" i="2"/>
  <c r="K17" i="3"/>
  <c r="K80" i="3"/>
  <c r="K155" i="3"/>
  <c r="K164" i="3"/>
  <c r="E6" i="2"/>
  <c r="K6" i="2" s="1"/>
  <c r="I33" i="2"/>
  <c r="I69" i="2"/>
  <c r="I99" i="2"/>
  <c r="I123" i="2"/>
  <c r="K137" i="2"/>
  <c r="J161" i="2"/>
  <c r="I173" i="2"/>
  <c r="J182" i="2"/>
  <c r="I212" i="2"/>
  <c r="J226" i="2"/>
  <c r="J58" i="3"/>
  <c r="I226" i="2"/>
  <c r="J17" i="3"/>
  <c r="I44" i="3"/>
  <c r="K51" i="3"/>
  <c r="J83" i="3"/>
  <c r="J112" i="3"/>
  <c r="J121" i="3"/>
  <c r="I145" i="3"/>
  <c r="K161" i="2"/>
  <c r="K191" i="2"/>
  <c r="K215" i="2"/>
  <c r="I11" i="3"/>
  <c r="K36" i="3"/>
  <c r="J67" i="3"/>
  <c r="I74" i="3"/>
  <c r="J78" i="3"/>
  <c r="I92" i="3"/>
  <c r="I172" i="3"/>
  <c r="K257" i="3"/>
  <c r="I334" i="3"/>
  <c r="K233" i="2"/>
  <c r="K56" i="3"/>
  <c r="I66" i="3"/>
  <c r="I116" i="3"/>
  <c r="K122" i="3"/>
  <c r="J168" i="3"/>
  <c r="K301" i="3"/>
  <c r="K149" i="2"/>
  <c r="I184" i="2"/>
  <c r="I208" i="2"/>
  <c r="I232" i="2"/>
  <c r="I22" i="3"/>
  <c r="I41" i="3"/>
  <c r="J45" i="3"/>
  <c r="K107" i="3"/>
  <c r="I140" i="3"/>
  <c r="K146" i="3"/>
  <c r="K168" i="3"/>
  <c r="I193" i="3"/>
  <c r="I148" i="2"/>
  <c r="K14" i="3"/>
  <c r="J30" i="3"/>
  <c r="J41" i="3"/>
  <c r="K45" i="3"/>
  <c r="I55" i="3"/>
  <c r="K73" i="3"/>
  <c r="I97" i="3"/>
  <c r="K131" i="3"/>
  <c r="J193" i="3"/>
  <c r="I230" i="3"/>
  <c r="J11" i="3"/>
  <c r="I197" i="3"/>
  <c r="K210" i="3"/>
  <c r="I226" i="3"/>
  <c r="I241" i="3"/>
  <c r="I256" i="3"/>
  <c r="J369" i="3"/>
  <c r="J59" i="3"/>
  <c r="J95" i="3"/>
  <c r="J119" i="3"/>
  <c r="J143" i="3"/>
  <c r="K162" i="3"/>
  <c r="J179" i="3"/>
  <c r="I221" i="3"/>
  <c r="I236" i="3"/>
  <c r="J53" i="3"/>
  <c r="I191" i="3"/>
  <c r="K204" i="3"/>
  <c r="J221" i="3"/>
  <c r="I228" i="3"/>
  <c r="J236" i="3"/>
  <c r="I251" i="3"/>
  <c r="J258" i="3"/>
  <c r="J277" i="3"/>
  <c r="J47" i="3"/>
  <c r="I161" i="3"/>
  <c r="K174" i="3"/>
  <c r="J191" i="3"/>
  <c r="K236" i="3"/>
  <c r="J247" i="3"/>
  <c r="K277" i="3"/>
  <c r="K281" i="3"/>
  <c r="K216" i="3"/>
  <c r="K267" i="3"/>
  <c r="J35" i="3"/>
  <c r="I173" i="3"/>
  <c r="K186" i="3"/>
  <c r="J203" i="3"/>
  <c r="I289" i="3"/>
  <c r="J320" i="3"/>
  <c r="J107" i="3"/>
  <c r="J131" i="3"/>
  <c r="J155" i="3"/>
  <c r="I185" i="3"/>
  <c r="K198" i="3"/>
  <c r="J215" i="3"/>
  <c r="K227" i="3"/>
  <c r="K253" i="3"/>
  <c r="K263" i="3"/>
  <c r="I266" i="3"/>
  <c r="J272" i="3"/>
  <c r="K289" i="3"/>
  <c r="K317" i="3"/>
  <c r="K335" i="3"/>
  <c r="I282" i="3"/>
  <c r="I342" i="3"/>
  <c r="I366" i="3"/>
  <c r="I390" i="3"/>
  <c r="I414" i="3"/>
  <c r="I438" i="3"/>
  <c r="I462" i="3"/>
  <c r="K473" i="3"/>
  <c r="I222" i="3"/>
  <c r="I258" i="3"/>
  <c r="I294" i="3"/>
  <c r="I306" i="3"/>
  <c r="I324" i="3"/>
  <c r="K349" i="3"/>
  <c r="K373" i="3"/>
  <c r="K397" i="3"/>
  <c r="K421" i="3"/>
  <c r="K445" i="3"/>
  <c r="K469" i="3"/>
  <c r="J375" i="3"/>
  <c r="J399" i="3"/>
  <c r="J423" i="3"/>
  <c r="J447" i="3"/>
  <c r="I234" i="3"/>
  <c r="K229" i="3"/>
  <c r="K265" i="3"/>
  <c r="K283" i="3"/>
  <c r="J291" i="3"/>
  <c r="J295" i="3"/>
  <c r="J303" i="3"/>
  <c r="K343" i="3"/>
  <c r="K367" i="3"/>
  <c r="K391" i="3"/>
  <c r="K415" i="3"/>
  <c r="K439" i="3"/>
  <c r="I264" i="3"/>
  <c r="K295" i="3"/>
  <c r="K307" i="3"/>
  <c r="J321" i="3"/>
  <c r="K325" i="3"/>
  <c r="J339" i="3"/>
  <c r="J363" i="3"/>
  <c r="J387" i="3"/>
  <c r="J411" i="3"/>
  <c r="J435" i="3"/>
  <c r="J459" i="3"/>
</calcChain>
</file>

<file path=xl/sharedStrings.xml><?xml version="1.0" encoding="utf-8"?>
<sst xmlns="http://schemas.openxmlformats.org/spreadsheetml/2006/main" count="275" uniqueCount="238">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</sst>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1" t="s">
        <v>0</v>
      </c>
      <c r="E3" s="51"/>
      <c r="F3" s="51"/>
      <c r="G3" s="51"/>
      <c r="H3" s="4"/>
    </row>
    <row r="4" spans="2:18" ht="36.6" x14ac:dyDescent="0.3">
      <c r="D4" s="51" t="s">
        <v>23</v>
      </c>
      <c r="E4" s="51"/>
      <c r="F4" s="51"/>
      <c r="G4" s="51"/>
      <c r="H4" s="4"/>
    </row>
    <row r="5" spans="2:18" ht="36.6" x14ac:dyDescent="0.3">
      <c r="D5" s="51" t="s">
        <v>1</v>
      </c>
      <c r="E5" s="51"/>
      <c r="F5" s="51"/>
      <c r="G5" s="51"/>
      <c r="H5" s="4"/>
      <c r="O5" s="1" t="s">
        <v>18</v>
      </c>
      <c r="R5" s="1" t="s">
        <v>12</v>
      </c>
    </row>
    <row r="6" spans="2:18" x14ac:dyDescent="0.3">
      <c r="E6" s="50"/>
      <c r="F6" s="50"/>
      <c r="G6" s="50"/>
      <c r="H6" s="50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45107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2" t="s">
        <v>40</v>
      </c>
      <c r="D12" s="52"/>
      <c r="E12" s="52"/>
      <c r="F12" s="52"/>
      <c r="G12" s="52"/>
      <c r="H12" s="52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8" t="s">
        <v>41</v>
      </c>
      <c r="D15" s="48"/>
      <c r="E15" s="48"/>
      <c r="F15" s="48"/>
      <c r="G15" s="48"/>
      <c r="H15" s="48"/>
    </row>
    <row r="16" spans="2:18" ht="16.5" customHeight="1" x14ac:dyDescent="0.3">
      <c r="B16" s="2" t="s">
        <v>6</v>
      </c>
      <c r="C16" s="48" t="s">
        <v>42</v>
      </c>
      <c r="D16" s="48"/>
      <c r="E16" s="48"/>
      <c r="F16" s="48"/>
      <c r="G16" s="48"/>
      <c r="H16" s="48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8" t="s">
        <v>45</v>
      </c>
      <c r="D20" s="48"/>
      <c r="E20" s="48"/>
      <c r="F20" s="48"/>
      <c r="G20" s="48"/>
      <c r="H20" s="48"/>
    </row>
    <row r="21" spans="2:8" ht="16.5" customHeight="1" x14ac:dyDescent="0.3">
      <c r="B21" s="2" t="s">
        <v>26</v>
      </c>
      <c r="C21" s="48" t="s">
        <v>46</v>
      </c>
      <c r="D21" s="48"/>
      <c r="E21" s="48"/>
      <c r="F21" s="48"/>
      <c r="G21" s="48"/>
      <c r="H21" s="48"/>
    </row>
    <row r="22" spans="2:8" ht="16.5" customHeight="1" x14ac:dyDescent="0.3">
      <c r="B22" s="2" t="s">
        <v>27</v>
      </c>
      <c r="C22" s="48" t="s">
        <v>47</v>
      </c>
      <c r="D22" s="48"/>
      <c r="E22" s="48"/>
      <c r="F22" s="48"/>
      <c r="G22" s="48"/>
      <c r="H22" s="48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2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04/01/2023 - 06/30/2023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04/01/2022 - 06/30/2022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10621389332.769999</v>
      </c>
      <c r="D6" s="35">
        <f t="shared" si="0"/>
        <v>2344744970.9200001</v>
      </c>
      <c r="E6" s="36">
        <f t="shared" si="0"/>
        <v>77367295.833333343</v>
      </c>
      <c r="F6" s="34">
        <f t="shared" si="0"/>
        <v>10733901965.649998</v>
      </c>
      <c r="G6" s="35">
        <f t="shared" si="0"/>
        <v>2259202613.3299999</v>
      </c>
      <c r="H6" s="36">
        <f t="shared" si="0"/>
        <v>68043575</v>
      </c>
      <c r="I6" s="17">
        <f t="shared" ref="I6:I69" si="1">IFERROR((C6-F6)/F6,"")</f>
        <v>-1.0481988119516601E-2</v>
      </c>
      <c r="J6" s="17">
        <f t="shared" ref="J6:J69" si="2">IFERROR((D6-G6)/G6,"")</f>
        <v>3.7863960091615322E-2</v>
      </c>
      <c r="K6" s="17">
        <f t="shared" ref="K6:K69" si="3">IFERROR((E6-H6)/H6,"")</f>
        <v>0.13702573436703383</v>
      </c>
    </row>
    <row r="7" spans="2:11" x14ac:dyDescent="0.3">
      <c r="B7" s="18" t="str">
        <f>'County Data'!A2</f>
        <v>Addison</v>
      </c>
      <c r="C7" s="41">
        <f>IF('County Data'!C2&gt;9,'County Data'!B2,"*")</f>
        <v>275608132.93000001</v>
      </c>
      <c r="D7" s="41">
        <f>IF('County Data'!E2&gt;9,'County Data'!D2,"*")</f>
        <v>65535262.880000003</v>
      </c>
      <c r="E7" s="42">
        <f>IF('County Data'!G2&gt;9,'County Data'!F2,"*")</f>
        <v>1681879.8333333328</v>
      </c>
      <c r="F7" s="41">
        <f>IF('County Data'!I2&gt;9,'County Data'!H2,"*")</f>
        <v>280535687.01999998</v>
      </c>
      <c r="G7" s="41">
        <f>IF('County Data'!K2&gt;9,'County Data'!J2,"*")</f>
        <v>63279559.5</v>
      </c>
      <c r="H7" s="42">
        <f>IF('County Data'!M2&gt;9,'County Data'!L2,"*")</f>
        <v>1736459.666666666</v>
      </c>
      <c r="I7" s="19">
        <f t="shared" si="1"/>
        <v>-1.7564803046425527E-2</v>
      </c>
      <c r="J7" s="19">
        <f t="shared" si="2"/>
        <v>3.5646635308831484E-2</v>
      </c>
      <c r="K7" s="19">
        <f t="shared" si="3"/>
        <v>-3.1431673525769546E-2</v>
      </c>
    </row>
    <row r="8" spans="2:11" x14ac:dyDescent="0.3">
      <c r="B8" s="18" t="str">
        <f>'County Data'!A3</f>
        <v>Bennington</v>
      </c>
      <c r="C8" s="41">
        <f>IF('County Data'!C3&gt;9,'County Data'!B3,"*")</f>
        <v>337599468.49000001</v>
      </c>
      <c r="D8" s="41">
        <f>IF('County Data'!E3&gt;9,'County Data'!D3,"*")</f>
        <v>96652229.209999993</v>
      </c>
      <c r="E8" s="42">
        <f>IF('County Data'!G3&gt;9,'County Data'!F3,"*")</f>
        <v>2336351.3333333321</v>
      </c>
      <c r="F8" s="41">
        <f>IF('County Data'!I3&gt;9,'County Data'!H3,"*")</f>
        <v>328751512.17000002</v>
      </c>
      <c r="G8" s="41">
        <f>IF('County Data'!K3&gt;9,'County Data'!J3,"*")</f>
        <v>99360383.829999998</v>
      </c>
      <c r="H8" s="42">
        <f>IF('County Data'!M3&gt;9,'County Data'!L3,"*")</f>
        <v>2240677.0000000014</v>
      </c>
      <c r="I8" s="19">
        <f t="shared" si="1"/>
        <v>2.6913811777159659E-2</v>
      </c>
      <c r="J8" s="19">
        <f t="shared" si="2"/>
        <v>-2.72558792107074E-2</v>
      </c>
      <c r="K8" s="19">
        <f t="shared" si="3"/>
        <v>4.2698850987148367E-2</v>
      </c>
    </row>
    <row r="9" spans="2:11" x14ac:dyDescent="0.3">
      <c r="B9" s="9" t="str">
        <f>'County Data'!A4</f>
        <v>Caledonia</v>
      </c>
      <c r="C9" s="38">
        <f>IF('County Data'!C4&gt;9,'County Data'!B4,"*")</f>
        <v>188461363.97</v>
      </c>
      <c r="D9" s="38">
        <f>IF('County Data'!E4&gt;9,'County Data'!D4,"*")</f>
        <v>51274517.939999998</v>
      </c>
      <c r="E9" s="39">
        <f>IF('County Data'!G4&gt;9,'County Data'!F4,"*")</f>
        <v>1266506.833333334</v>
      </c>
      <c r="F9" s="38">
        <f>IF('County Data'!I4&gt;9,'County Data'!H4,"*")</f>
        <v>203936002.86000001</v>
      </c>
      <c r="G9" s="38">
        <f>IF('County Data'!K4&gt;9,'County Data'!J4,"*")</f>
        <v>51055134.659999996</v>
      </c>
      <c r="H9" s="39">
        <f>IF('County Data'!M4&gt;9,'County Data'!L4,"*")</f>
        <v>1443696.1666666667</v>
      </c>
      <c r="I9" s="8">
        <f t="shared" si="1"/>
        <v>-7.5879877378116495E-2</v>
      </c>
      <c r="J9" s="8">
        <f t="shared" si="2"/>
        <v>4.2969875892204966E-3</v>
      </c>
      <c r="K9" s="8">
        <f t="shared" si="3"/>
        <v>-0.12273311893765236</v>
      </c>
    </row>
    <row r="10" spans="2:11" x14ac:dyDescent="0.3">
      <c r="B10" s="18" t="str">
        <f>'County Data'!A5</f>
        <v>Chittenden</v>
      </c>
      <c r="C10" s="41">
        <f>IF('County Data'!C5&gt;9,'County Data'!B5,"*")</f>
        <v>1962995852.29</v>
      </c>
      <c r="D10" s="41">
        <f>IF('County Data'!E5&gt;9,'County Data'!D5,"*")</f>
        <v>507621330.89999998</v>
      </c>
      <c r="E10" s="42">
        <f>IF('County Data'!G5&gt;9,'County Data'!F5,"*")</f>
        <v>22204474.33333334</v>
      </c>
      <c r="F10" s="41">
        <f>IF('County Data'!I5&gt;9,'County Data'!H5,"*")</f>
        <v>1855607677.0899999</v>
      </c>
      <c r="G10" s="41">
        <f>IF('County Data'!K5&gt;9,'County Data'!J5,"*")</f>
        <v>483124996.33999997</v>
      </c>
      <c r="H10" s="42">
        <f>IF('County Data'!M5&gt;9,'County Data'!L5,"*")</f>
        <v>19944785.666666664</v>
      </c>
      <c r="I10" s="19">
        <f t="shared" si="1"/>
        <v>5.7872241274841175E-2</v>
      </c>
      <c r="J10" s="19">
        <f t="shared" si="2"/>
        <v>5.0703927028359901E-2</v>
      </c>
      <c r="K10" s="19">
        <f t="shared" si="3"/>
        <v>0.11329721484263676</v>
      </c>
    </row>
    <row r="11" spans="2:11" x14ac:dyDescent="0.3">
      <c r="B11" s="9" t="str">
        <f>'County Data'!A6</f>
        <v>Essex</v>
      </c>
      <c r="C11" s="38">
        <f>IF('County Data'!C6&gt;9,'County Data'!B6,"*")</f>
        <v>7204003</v>
      </c>
      <c r="D11" s="38">
        <f>IF('County Data'!E6&gt;9,'County Data'!D6,"*")</f>
        <v>2040037.34</v>
      </c>
      <c r="E11" s="39">
        <f>IF('County Data'!G6&gt;9,'County Data'!F6,"*")</f>
        <v>148900</v>
      </c>
      <c r="F11" s="38">
        <f>IF('County Data'!I6&gt;9,'County Data'!H6,"*")</f>
        <v>7258272.3499999996</v>
      </c>
      <c r="G11" s="38">
        <f>IF('County Data'!K6&gt;9,'County Data'!J6,"*")</f>
        <v>2224025.56</v>
      </c>
      <c r="H11" s="39">
        <f>IF('County Data'!M6&gt;9,'County Data'!L6,"*")</f>
        <v>18217.000000000004</v>
      </c>
      <c r="I11" s="8">
        <f t="shared" si="1"/>
        <v>-7.4768963443483391E-3</v>
      </c>
      <c r="J11" s="8">
        <f t="shared" si="2"/>
        <v>-8.2727565415210411E-2</v>
      </c>
      <c r="K11" s="8">
        <f t="shared" si="3"/>
        <v>7.1736839216116799</v>
      </c>
    </row>
    <row r="12" spans="2:11" x14ac:dyDescent="0.3">
      <c r="B12" s="18" t="str">
        <f>'County Data'!A7</f>
        <v>Franklin</v>
      </c>
      <c r="C12" s="41">
        <f>IF('County Data'!C7&gt;9,'County Data'!B7,"*")</f>
        <v>511559670.73000002</v>
      </c>
      <c r="D12" s="41">
        <f>IF('County Data'!E7&gt;9,'County Data'!D7,"*")</f>
        <v>99701255.379999995</v>
      </c>
      <c r="E12" s="42">
        <f>IF('County Data'!G7&gt;9,'County Data'!F7,"*")</f>
        <v>1805531.9999999995</v>
      </c>
      <c r="F12" s="41">
        <f>IF('County Data'!I7&gt;9,'County Data'!H7,"*")</f>
        <v>545987603.33000004</v>
      </c>
      <c r="G12" s="41">
        <f>IF('County Data'!K7&gt;9,'County Data'!J7,"*")</f>
        <v>97951374.560000002</v>
      </c>
      <c r="H12" s="42">
        <f>IF('County Data'!M7&gt;9,'County Data'!L7,"*")</f>
        <v>1643051.4999999991</v>
      </c>
      <c r="I12" s="19">
        <f t="shared" si="1"/>
        <v>-6.3056253273925444E-2</v>
      </c>
      <c r="J12" s="19">
        <f t="shared" si="2"/>
        <v>1.786479085015908E-2</v>
      </c>
      <c r="K12" s="19">
        <f t="shared" si="3"/>
        <v>9.8889474858213852E-2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17579820.57</v>
      </c>
      <c r="D13" s="38">
        <f>IF('County Data'!E8&gt;9,'County Data'!D8,"*")</f>
        <v>6057741.0800000001</v>
      </c>
      <c r="E13" s="39">
        <f>IF('County Data'!G8&gt;9,'County Data'!F8,"*")</f>
        <v>82026.333333333387</v>
      </c>
      <c r="F13" s="38">
        <f>IF('County Data'!I8&gt;9,'County Data'!H8,"*")</f>
        <v>19031676.440000001</v>
      </c>
      <c r="G13" s="38">
        <f>IF('County Data'!K8&gt;9,'County Data'!J8,"*")</f>
        <v>5739886.8700000001</v>
      </c>
      <c r="H13" s="39">
        <f>IF('County Data'!M8&gt;9,'County Data'!L8,"*")</f>
        <v>86080.333333333328</v>
      </c>
      <c r="I13" s="8">
        <f t="shared" si="1"/>
        <v>-7.6286283795186302E-2</v>
      </c>
      <c r="J13" s="8">
        <f t="shared" si="2"/>
        <v>5.5376389325945019E-2</v>
      </c>
      <c r="K13" s="8">
        <f t="shared" si="3"/>
        <v>-4.709554253584762E-2</v>
      </c>
    </row>
    <row r="14" spans="2:11" x14ac:dyDescent="0.3">
      <c r="B14" s="18" t="str">
        <f>'County Data'!A9</f>
        <v>Lamoille</v>
      </c>
      <c r="C14" s="41">
        <f>IF('County Data'!C9&gt;9,'County Data'!B9,"*")</f>
        <v>217189616.43000001</v>
      </c>
      <c r="D14" s="41">
        <f>IF('County Data'!E9&gt;9,'County Data'!D9,"*")</f>
        <v>75770899.409999996</v>
      </c>
      <c r="E14" s="42">
        <f>IF('County Data'!G9&gt;9,'County Data'!F9,"*")</f>
        <v>2151382.833333334</v>
      </c>
      <c r="F14" s="41">
        <f>IF('County Data'!I9&gt;9,'County Data'!H9,"*")</f>
        <v>210209095.15000001</v>
      </c>
      <c r="G14" s="41">
        <f>IF('County Data'!K9&gt;9,'County Data'!J9,"*")</f>
        <v>67383175.840000004</v>
      </c>
      <c r="H14" s="42">
        <f>IF('County Data'!M9&gt;9,'County Data'!L9,"*")</f>
        <v>2181000.6666666665</v>
      </c>
      <c r="I14" s="19">
        <f t="shared" si="1"/>
        <v>3.3207513095562656E-2</v>
      </c>
      <c r="J14" s="19">
        <f t="shared" si="2"/>
        <v>0.12447800901988464</v>
      </c>
      <c r="K14" s="19">
        <f t="shared" si="3"/>
        <v>-1.3579928601580388E-2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135223120.94999999</v>
      </c>
      <c r="D15" s="47">
        <f>IF('County Data'!E10&gt;9,'County Data'!D10,"*")</f>
        <v>22618907.52</v>
      </c>
      <c r="E15" s="46">
        <f>IF('County Data'!G10&gt;9,'County Data'!F10,"*")</f>
        <v>559740.16666666628</v>
      </c>
      <c r="F15" s="47">
        <f>IF('County Data'!I10&gt;9,'County Data'!H10,"*")</f>
        <v>157294718.72</v>
      </c>
      <c r="G15" s="47">
        <f>IF('County Data'!K10&gt;9,'County Data'!J10,"*")</f>
        <v>21425429.649999999</v>
      </c>
      <c r="H15" s="46">
        <f>IF('County Data'!M10&gt;9,'County Data'!L10,"*")</f>
        <v>714949.99999999965</v>
      </c>
      <c r="I15" s="20">
        <f t="shared" si="1"/>
        <v>-0.1403200180502539</v>
      </c>
      <c r="J15" s="20">
        <f t="shared" si="2"/>
        <v>5.5703801020391727E-2</v>
      </c>
      <c r="K15" s="20">
        <f t="shared" si="3"/>
        <v>-0.21709187122642626</v>
      </c>
    </row>
    <row r="16" spans="2:11" x14ac:dyDescent="0.3">
      <c r="B16" s="18" t="str">
        <f>'County Data'!A11</f>
        <v>Orleans</v>
      </c>
      <c r="C16" s="41">
        <f>IF('County Data'!C11&gt;9,'County Data'!B11,"*")</f>
        <v>248756202.02000001</v>
      </c>
      <c r="D16" s="41">
        <f>IF('County Data'!E11&gt;9,'County Data'!D11,"*")</f>
        <v>54848032.990000002</v>
      </c>
      <c r="E16" s="42">
        <f>IF('County Data'!G11&gt;9,'County Data'!F11,"*")</f>
        <v>1514197.3333333333</v>
      </c>
      <c r="F16" s="41">
        <f>IF('County Data'!I11&gt;9,'County Data'!H11,"*")</f>
        <v>275715977.64999998</v>
      </c>
      <c r="G16" s="41">
        <f>IF('County Data'!K11&gt;9,'County Data'!J11,"*")</f>
        <v>64416908.409999996</v>
      </c>
      <c r="H16" s="42">
        <f>IF('County Data'!M11&gt;9,'County Data'!L11,"*")</f>
        <v>1767977.333333334</v>
      </c>
      <c r="I16" s="19">
        <f t="shared" si="1"/>
        <v>-9.7780969604247259E-2</v>
      </c>
      <c r="J16" s="19">
        <f t="shared" si="2"/>
        <v>-0.14854602085365734</v>
      </c>
      <c r="K16" s="19">
        <f t="shared" si="3"/>
        <v>-0.14354256427118633</v>
      </c>
    </row>
    <row r="17" spans="2:11" x14ac:dyDescent="0.3">
      <c r="B17" s="9" t="str">
        <f>'County Data'!A12</f>
        <v>Other</v>
      </c>
      <c r="C17" s="38">
        <f>IF('County Data'!C12&gt;9,'County Data'!B12,"*")</f>
        <v>4700131093.5799999</v>
      </c>
      <c r="D17" s="38">
        <f>IF('County Data'!E12&gt;9,'County Data'!D12,"*")</f>
        <v>922708827.63999999</v>
      </c>
      <c r="E17" s="39">
        <f>IF('County Data'!G12&gt;9,'County Data'!F12,"*")</f>
        <v>21501829.000000007</v>
      </c>
      <c r="F17" s="38">
        <f>IF('County Data'!I12&gt;9,'County Data'!H12,"*")</f>
        <v>4990751102.7700005</v>
      </c>
      <c r="G17" s="38">
        <f>IF('County Data'!K12&gt;9,'County Data'!J12,"*")</f>
        <v>887152223.64999998</v>
      </c>
      <c r="H17" s="39">
        <f>IF('County Data'!M12&gt;9,'County Data'!L12,"*")</f>
        <v>16790629.166666668</v>
      </c>
      <c r="I17" s="8">
        <f t="shared" si="1"/>
        <v>-5.8231717672455885E-2</v>
      </c>
      <c r="J17" s="8">
        <f t="shared" si="2"/>
        <v>4.0079484717639426E-2</v>
      </c>
      <c r="K17" s="8">
        <f t="shared" si="3"/>
        <v>0.28058506840745284</v>
      </c>
    </row>
    <row r="18" spans="2:11" x14ac:dyDescent="0.3">
      <c r="B18" s="18" t="str">
        <f>'County Data'!A13</f>
        <v>Rutland</v>
      </c>
      <c r="C18" s="41">
        <f>IF('County Data'!C13&gt;9,'County Data'!B13,"*")</f>
        <v>509410972.69</v>
      </c>
      <c r="D18" s="41">
        <f>IF('County Data'!E13&gt;9,'County Data'!D13,"*")</f>
        <v>149284028.08000001</v>
      </c>
      <c r="E18" s="42">
        <f>IF('County Data'!G13&gt;9,'County Data'!F13,"*")</f>
        <v>5978356.5000000019</v>
      </c>
      <c r="F18" s="41">
        <f>IF('County Data'!I13&gt;9,'County Data'!H13,"*")</f>
        <v>454268003.26999998</v>
      </c>
      <c r="G18" s="41">
        <f>IF('County Data'!K13&gt;9,'County Data'!J13,"*")</f>
        <v>142222907.34999999</v>
      </c>
      <c r="H18" s="42">
        <f>IF('County Data'!M13&gt;9,'County Data'!L13,"*")</f>
        <v>6524396.1666666698</v>
      </c>
      <c r="I18" s="19">
        <f t="shared" si="1"/>
        <v>0.12138862746893729</v>
      </c>
      <c r="J18" s="19">
        <f t="shared" si="2"/>
        <v>4.9648265961988292E-2</v>
      </c>
      <c r="K18" s="19">
        <f t="shared" si="3"/>
        <v>-8.3691985084596868E-2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766605209.08000004</v>
      </c>
      <c r="D19" s="38">
        <f>IF('County Data'!E14&gt;9,'County Data'!D14,"*")</f>
        <v>129764575.63</v>
      </c>
      <c r="E19" s="39">
        <f>IF('County Data'!G14&gt;9,'County Data'!F14,"*")</f>
        <v>11414535.5</v>
      </c>
      <c r="F19" s="38">
        <f>IF('County Data'!I14&gt;9,'County Data'!H14,"*")</f>
        <v>734097802.22000003</v>
      </c>
      <c r="G19" s="38">
        <f>IF('County Data'!K14&gt;9,'County Data'!J14,"*")</f>
        <v>120476635.17</v>
      </c>
      <c r="H19" s="39">
        <f>IF('County Data'!M14&gt;9,'County Data'!L14,"*")</f>
        <v>7886396.0000000009</v>
      </c>
      <c r="I19" s="8">
        <f t="shared" si="1"/>
        <v>4.4282119850643481E-2</v>
      </c>
      <c r="J19" s="8">
        <f t="shared" si="2"/>
        <v>7.7093292379008874E-2</v>
      </c>
      <c r="K19" s="8">
        <f t="shared" si="3"/>
        <v>0.44737031972525837</v>
      </c>
    </row>
    <row r="20" spans="2:11" x14ac:dyDescent="0.3">
      <c r="B20" s="18" t="str">
        <f>'County Data'!A15</f>
        <v>Windham</v>
      </c>
      <c r="C20" s="41">
        <f>IF('County Data'!C15&gt;9,'County Data'!B15,"*")</f>
        <v>353398001.74000001</v>
      </c>
      <c r="D20" s="41">
        <f>IF('County Data'!E15&gt;9,'County Data'!D15,"*")</f>
        <v>70705080.299999997</v>
      </c>
      <c r="E20" s="42">
        <f>IF('County Data'!G15&gt;9,'County Data'!F15,"*")</f>
        <v>1954929.8333333333</v>
      </c>
      <c r="F20" s="41">
        <f>IF('County Data'!I15&gt;9,'County Data'!H15,"*")</f>
        <v>329168657.47000003</v>
      </c>
      <c r="G20" s="41">
        <f>IF('County Data'!K15&gt;9,'County Data'!J15,"*")</f>
        <v>71791528.659999996</v>
      </c>
      <c r="H20" s="42">
        <f>IF('County Data'!M15&gt;9,'County Data'!L15,"*")</f>
        <v>1905188.6666666663</v>
      </c>
      <c r="I20" s="19">
        <f t="shared" si="1"/>
        <v>7.3607689311088825E-2</v>
      </c>
      <c r="J20" s="19">
        <f t="shared" si="2"/>
        <v>-1.5133378272878797E-2</v>
      </c>
      <c r="K20" s="19">
        <f t="shared" si="3"/>
        <v>2.6108262943687635E-2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389666804.30000001</v>
      </c>
      <c r="D21" s="38">
        <f>IF('County Data'!E16&gt;9,'County Data'!D16,"*")</f>
        <v>90162244.620000005</v>
      </c>
      <c r="E21" s="39">
        <f>IF('County Data'!G16&gt;9,'County Data'!F16,"*")</f>
        <v>2766653.9999999995</v>
      </c>
      <c r="F21" s="38">
        <f>IF('County Data'!I16&gt;9,'County Data'!H16,"*")</f>
        <v>341288177.13999999</v>
      </c>
      <c r="G21" s="38">
        <f>IF('County Data'!K16&gt;9,'County Data'!J16,"*")</f>
        <v>81598443.280000001</v>
      </c>
      <c r="H21" s="39">
        <f>IF('County Data'!M16&gt;9,'County Data'!L16,"*")</f>
        <v>3160069.666666667</v>
      </c>
      <c r="I21" s="8">
        <f t="shared" si="1"/>
        <v>0.14175301226492415</v>
      </c>
      <c r="J21" s="8">
        <f t="shared" si="2"/>
        <v>0.10495054802226864</v>
      </c>
      <c r="K21" s="8">
        <f t="shared" si="3"/>
        <v>-0.12449588400424529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156" workbookViewId="0">
      <selection activeCell="E176" sqref="E17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04/01/2023 - 06/30/2023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04/01/2022 - 06/30/2022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1842994.39</v>
      </c>
      <c r="D6" s="35">
        <f>IF('Town Data'!E2&gt;9,'Town Data'!D2,"*")</f>
        <v>558214.06000000006</v>
      </c>
      <c r="E6" s="36" t="str">
        <f>IF('Town Data'!G2&gt;9,'Town Data'!F2,"*")</f>
        <v>*</v>
      </c>
      <c r="F6" s="35">
        <f>IF('Town Data'!I2&gt;9,'Town Data'!H2,"*")</f>
        <v>2160765.41</v>
      </c>
      <c r="G6" s="35">
        <f>IF('Town Data'!K2&gt;9,'Town Data'!J2,"*")</f>
        <v>757182.47</v>
      </c>
      <c r="H6" s="36" t="str">
        <f>IF('Town Data'!M2&gt;9,'Town Data'!L2,"*")</f>
        <v>*</v>
      </c>
      <c r="I6" s="17">
        <f t="shared" ref="I6:I69" si="0">IFERROR((C6-F6)/F6,"")</f>
        <v>-0.14706409984598939</v>
      </c>
      <c r="J6" s="17">
        <f t="shared" ref="J6:J69" si="1">IFERROR((D6-G6)/G6,"")</f>
        <v>-0.26277471796197277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6357960.3700000001</v>
      </c>
      <c r="D7" s="38">
        <f>IF('Town Data'!E3&gt;9,'Town Data'!D3,"*")</f>
        <v>1668444.65</v>
      </c>
      <c r="E7" s="39" t="str">
        <f>IF('Town Data'!G3&gt;9,'Town Data'!F3,"*")</f>
        <v>*</v>
      </c>
      <c r="F7" s="38">
        <f>IF('Town Data'!I3&gt;9,'Town Data'!H3,"*")</f>
        <v>7041624.6299999999</v>
      </c>
      <c r="G7" s="38">
        <f>IF('Town Data'!K3&gt;9,'Town Data'!J3,"*")</f>
        <v>1527370.9</v>
      </c>
      <c r="H7" s="39" t="str">
        <f>IF('Town Data'!M3&gt;9,'Town Data'!L3,"*")</f>
        <v>*</v>
      </c>
      <c r="I7" s="8">
        <f t="shared" si="0"/>
        <v>-9.7088995213878621E-2</v>
      </c>
      <c r="J7" s="8">
        <f t="shared" si="1"/>
        <v>9.2363780140108737E-2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53661657.829999998</v>
      </c>
      <c r="D8" s="41">
        <f>IF('Town Data'!E4&gt;9,'Town Data'!D4,"*")</f>
        <v>1688155.46</v>
      </c>
      <c r="E8" s="42" t="str">
        <f>IF('Town Data'!G4&gt;9,'Town Data'!F4,"*")</f>
        <v>*</v>
      </c>
      <c r="F8" s="41">
        <f>IF('Town Data'!I4&gt;9,'Town Data'!H4,"*")</f>
        <v>48632110.390000001</v>
      </c>
      <c r="G8" s="41">
        <f>IF('Town Data'!K4&gt;9,'Town Data'!J4,"*")</f>
        <v>1778629.29</v>
      </c>
      <c r="H8" s="42" t="str">
        <f>IF('Town Data'!M4&gt;9,'Town Data'!L4,"*")</f>
        <v>*</v>
      </c>
      <c r="I8" s="19">
        <f t="shared" si="0"/>
        <v>0.10342029987319244</v>
      </c>
      <c r="J8" s="19">
        <f t="shared" si="1"/>
        <v>-5.0867165242735921E-2</v>
      </c>
      <c r="K8" s="19" t="str">
        <f t="shared" si="2"/>
        <v/>
      </c>
    </row>
    <row r="9" spans="2:11" x14ac:dyDescent="0.3">
      <c r="B9" t="str">
        <f>'Town Data'!A5</f>
        <v>BARNARD</v>
      </c>
      <c r="C9" s="37">
        <f>IF('Town Data'!C5&gt;9,'Town Data'!B5,"*")</f>
        <v>498896.22</v>
      </c>
      <c r="D9" s="38">
        <f>IF('Town Data'!E5&gt;9,'Town Data'!D5,"*")</f>
        <v>129753.4</v>
      </c>
      <c r="E9" s="39" t="str">
        <f>IF('Town Data'!G5&gt;9,'Town Data'!F5,"*")</f>
        <v>*</v>
      </c>
      <c r="F9" s="38">
        <f>IF('Town Data'!I5&gt;9,'Town Data'!H5,"*")</f>
        <v>390396.78</v>
      </c>
      <c r="G9" s="38">
        <f>IF('Town Data'!K5&gt;9,'Town Data'!J5,"*")</f>
        <v>134811.35999999999</v>
      </c>
      <c r="H9" s="39" t="str">
        <f>IF('Town Data'!M5&gt;9,'Town Data'!L5,"*")</f>
        <v>*</v>
      </c>
      <c r="I9" s="8">
        <f t="shared" si="0"/>
        <v>0.27792093981922683</v>
      </c>
      <c r="J9" s="8">
        <f t="shared" si="1"/>
        <v>-3.7518796635535701E-2</v>
      </c>
      <c r="K9" s="8" t="str">
        <f t="shared" si="2"/>
        <v/>
      </c>
    </row>
    <row r="10" spans="2:11" x14ac:dyDescent="0.3">
      <c r="B10" s="24" t="str">
        <f>'Town Data'!A6</f>
        <v>BARNET</v>
      </c>
      <c r="C10" s="40">
        <f>IF('Town Data'!C6&gt;9,'Town Data'!B6,"*")</f>
        <v>1773427.23</v>
      </c>
      <c r="D10" s="41">
        <f>IF('Town Data'!E6&gt;9,'Town Data'!D6,"*")</f>
        <v>445492.02</v>
      </c>
      <c r="E10" s="42" t="str">
        <f>IF('Town Data'!G6&gt;9,'Town Data'!F6,"*")</f>
        <v>*</v>
      </c>
      <c r="F10" s="41">
        <f>IF('Town Data'!I6&gt;9,'Town Data'!H6,"*")</f>
        <v>2021922.4</v>
      </c>
      <c r="G10" s="41">
        <f>IF('Town Data'!K6&gt;9,'Town Data'!J6,"*")</f>
        <v>453206.27</v>
      </c>
      <c r="H10" s="42" t="str">
        <f>IF('Town Data'!M6&gt;9,'Town Data'!L6,"*")</f>
        <v>*</v>
      </c>
      <c r="I10" s="19">
        <f t="shared" si="0"/>
        <v>-0.12290044860277523</v>
      </c>
      <c r="J10" s="19">
        <f t="shared" si="1"/>
        <v>-1.7021498842017344E-2</v>
      </c>
      <c r="K10" s="19" t="str">
        <f t="shared" si="2"/>
        <v/>
      </c>
    </row>
    <row r="11" spans="2:11" x14ac:dyDescent="0.3">
      <c r="B11" t="str">
        <f>'Town Data'!A7</f>
        <v>BARRE</v>
      </c>
      <c r="C11" s="37">
        <f>IF('Town Data'!C7&gt;9,'Town Data'!B7,"*")</f>
        <v>162202211.41</v>
      </c>
      <c r="D11" s="38">
        <f>IF('Town Data'!E7&gt;9,'Town Data'!D7,"*")</f>
        <v>38832169.140000001</v>
      </c>
      <c r="E11" s="39">
        <f>IF('Town Data'!G7&gt;9,'Town Data'!F7,"*")</f>
        <v>828999.16666666686</v>
      </c>
      <c r="F11" s="38">
        <f>IF('Town Data'!I7&gt;9,'Town Data'!H7,"*")</f>
        <v>135864243.13999999</v>
      </c>
      <c r="G11" s="38">
        <f>IF('Town Data'!K7&gt;9,'Town Data'!J7,"*")</f>
        <v>37573126.340000004</v>
      </c>
      <c r="H11" s="39">
        <f>IF('Town Data'!M7&gt;9,'Town Data'!L7,"*")</f>
        <v>1135204.3333333337</v>
      </c>
      <c r="I11" s="8">
        <f t="shared" si="0"/>
        <v>0.193855039864023</v>
      </c>
      <c r="J11" s="8">
        <f t="shared" si="1"/>
        <v>3.3509130664477915E-2</v>
      </c>
      <c r="K11" s="8">
        <f t="shared" si="2"/>
        <v>-0.26973572745934438</v>
      </c>
    </row>
    <row r="12" spans="2:11" x14ac:dyDescent="0.3">
      <c r="B12" s="24" t="str">
        <f>'Town Data'!A8</f>
        <v>BARRE TOWN</v>
      </c>
      <c r="C12" s="40">
        <f>IF('Town Data'!C8&gt;9,'Town Data'!B8,"*")</f>
        <v>38869516.039999999</v>
      </c>
      <c r="D12" s="41">
        <f>IF('Town Data'!E8&gt;9,'Town Data'!D8,"*")</f>
        <v>3649886.8</v>
      </c>
      <c r="E12" s="42" t="str">
        <f>IF('Town Data'!G8&gt;9,'Town Data'!F8,"*")</f>
        <v>*</v>
      </c>
      <c r="F12" s="41">
        <f>IF('Town Data'!I8&gt;9,'Town Data'!H8,"*")</f>
        <v>37818577.969999999</v>
      </c>
      <c r="G12" s="41">
        <f>IF('Town Data'!K8&gt;9,'Town Data'!J8,"*")</f>
        <v>3819791.84</v>
      </c>
      <c r="H12" s="42" t="str">
        <f>IF('Town Data'!M8&gt;9,'Town Data'!L8,"*")</f>
        <v>*</v>
      </c>
      <c r="I12" s="19">
        <f t="shared" si="0"/>
        <v>2.7788936718711858E-2</v>
      </c>
      <c r="J12" s="19">
        <f t="shared" si="1"/>
        <v>-4.4480182982955439E-2</v>
      </c>
      <c r="K12" s="19" t="str">
        <f t="shared" si="2"/>
        <v/>
      </c>
    </row>
    <row r="13" spans="2:11" x14ac:dyDescent="0.3">
      <c r="B13" t="str">
        <f>'Town Data'!A9</f>
        <v>BARTON</v>
      </c>
      <c r="C13" s="37">
        <f>IF('Town Data'!C9&gt;9,'Town Data'!B9,"*")</f>
        <v>53217186.060000002</v>
      </c>
      <c r="D13" s="38">
        <f>IF('Town Data'!E9&gt;9,'Town Data'!D9,"*")</f>
        <v>6265365.6699999999</v>
      </c>
      <c r="E13" s="39">
        <f>IF('Town Data'!G9&gt;9,'Town Data'!F9,"*")</f>
        <v>104861.66666666658</v>
      </c>
      <c r="F13" s="38">
        <f>IF('Town Data'!I9&gt;9,'Town Data'!H9,"*")</f>
        <v>63615010.840000004</v>
      </c>
      <c r="G13" s="38">
        <f>IF('Town Data'!K9&gt;9,'Town Data'!J9,"*")</f>
        <v>5894526.2400000002</v>
      </c>
      <c r="H13" s="39">
        <f>IF('Town Data'!M9&gt;9,'Town Data'!L9,"*")</f>
        <v>81719.333333333328</v>
      </c>
      <c r="I13" s="8">
        <f t="shared" si="0"/>
        <v>-0.16344923380036636</v>
      </c>
      <c r="J13" s="8">
        <f t="shared" si="1"/>
        <v>6.2912508130594E-2</v>
      </c>
      <c r="K13" s="8">
        <f t="shared" si="2"/>
        <v>0.28319287969391077</v>
      </c>
    </row>
    <row r="14" spans="2:11" x14ac:dyDescent="0.3">
      <c r="B14" s="24" t="str">
        <f>'Town Data'!A10</f>
        <v>BENNINGTON</v>
      </c>
      <c r="C14" s="40">
        <f>IF('Town Data'!C10&gt;9,'Town Data'!B10,"*")</f>
        <v>162067657.38999999</v>
      </c>
      <c r="D14" s="41">
        <f>IF('Town Data'!E10&gt;9,'Town Data'!D10,"*")</f>
        <v>51656332.5</v>
      </c>
      <c r="E14" s="42">
        <f>IF('Town Data'!G10&gt;9,'Town Data'!F10,"*")</f>
        <v>716310.49999999977</v>
      </c>
      <c r="F14" s="41">
        <f>IF('Town Data'!I10&gt;9,'Town Data'!H10,"*")</f>
        <v>155804235.63999999</v>
      </c>
      <c r="G14" s="41">
        <f>IF('Town Data'!K10&gt;9,'Town Data'!J10,"*")</f>
        <v>47877020.18</v>
      </c>
      <c r="H14" s="42">
        <f>IF('Town Data'!M10&gt;9,'Town Data'!L10,"*")</f>
        <v>556823.99999999965</v>
      </c>
      <c r="I14" s="19">
        <f t="shared" si="0"/>
        <v>4.0200587129557964E-2</v>
      </c>
      <c r="J14" s="19">
        <f t="shared" si="1"/>
        <v>7.8937918562834011E-2</v>
      </c>
      <c r="K14" s="19">
        <f t="shared" si="2"/>
        <v>0.28642174187894237</v>
      </c>
    </row>
    <row r="15" spans="2:11" x14ac:dyDescent="0.3">
      <c r="B15" t="str">
        <f>'Town Data'!A11</f>
        <v>BERLIN</v>
      </c>
      <c r="C15" s="37">
        <f>IF('Town Data'!C11&gt;9,'Town Data'!B11,"*")</f>
        <v>65020610</v>
      </c>
      <c r="D15" s="38">
        <f>IF('Town Data'!E11&gt;9,'Town Data'!D11,"*")</f>
        <v>23207338.649999999</v>
      </c>
      <c r="E15" s="39">
        <f>IF('Town Data'!G11&gt;9,'Town Data'!F11,"*")</f>
        <v>4116815.3333333372</v>
      </c>
      <c r="F15" s="38">
        <f>IF('Town Data'!I11&gt;9,'Town Data'!H11,"*")</f>
        <v>59275213.740000002</v>
      </c>
      <c r="G15" s="38">
        <f>IF('Town Data'!K11&gt;9,'Town Data'!J11,"*")</f>
        <v>19852393.739999998</v>
      </c>
      <c r="H15" s="39">
        <f>IF('Town Data'!M11&gt;9,'Town Data'!L11,"*")</f>
        <v>608398.83333333372</v>
      </c>
      <c r="I15" s="8">
        <f t="shared" si="0"/>
        <v>9.6927465925321477E-2</v>
      </c>
      <c r="J15" s="8">
        <f t="shared" si="1"/>
        <v>0.16899447764025663</v>
      </c>
      <c r="K15" s="8">
        <f t="shared" si="2"/>
        <v>5.7666390988586729</v>
      </c>
    </row>
    <row r="16" spans="2:11" x14ac:dyDescent="0.3">
      <c r="B16" s="25" t="str">
        <f>'Town Data'!A12</f>
        <v>BETHEL</v>
      </c>
      <c r="C16" s="43">
        <f>IF('Town Data'!C12&gt;9,'Town Data'!B12,"*")</f>
        <v>15845387</v>
      </c>
      <c r="D16" s="44">
        <f>IF('Town Data'!E12&gt;9,'Town Data'!D12,"*")</f>
        <v>2494079.5299999998</v>
      </c>
      <c r="E16" s="45">
        <f>IF('Town Data'!G12&gt;9,'Town Data'!F12,"*")</f>
        <v>189717.50000000006</v>
      </c>
      <c r="F16" s="44">
        <f>IF('Town Data'!I12&gt;9,'Town Data'!H12,"*")</f>
        <v>15385865.859999999</v>
      </c>
      <c r="G16" s="44">
        <f>IF('Town Data'!K12&gt;9,'Town Data'!J12,"*")</f>
        <v>2202183.7200000002</v>
      </c>
      <c r="H16" s="45">
        <f>IF('Town Data'!M12&gt;9,'Town Data'!L12,"*")</f>
        <v>309908.33333333372</v>
      </c>
      <c r="I16" s="23">
        <f t="shared" si="0"/>
        <v>2.9866446528346413E-2</v>
      </c>
      <c r="J16" s="23">
        <f t="shared" si="1"/>
        <v>0.13254834614797695</v>
      </c>
      <c r="K16" s="23">
        <f t="shared" si="2"/>
        <v>-0.38782704563177339</v>
      </c>
    </row>
    <row r="17" spans="2:11" x14ac:dyDescent="0.3">
      <c r="B17" s="24" t="str">
        <f>'Town Data'!A13</f>
        <v>BRADFORD</v>
      </c>
      <c r="C17" s="40">
        <f>IF('Town Data'!C13&gt;9,'Town Data'!B13,"*")</f>
        <v>30168938.559999999</v>
      </c>
      <c r="D17" s="41">
        <f>IF('Town Data'!E13&gt;9,'Town Data'!D13,"*")</f>
        <v>7006241.7300000004</v>
      </c>
      <c r="E17" s="42">
        <f>IF('Town Data'!G13&gt;9,'Town Data'!F13,"*")</f>
        <v>237649.83333333294</v>
      </c>
      <c r="F17" s="41">
        <f>IF('Town Data'!I13&gt;9,'Town Data'!H13,"*")</f>
        <v>28833397.469999999</v>
      </c>
      <c r="G17" s="41">
        <f>IF('Town Data'!K13&gt;9,'Town Data'!J13,"*")</f>
        <v>6713525.7199999997</v>
      </c>
      <c r="H17" s="42">
        <f>IF('Town Data'!M13&gt;9,'Town Data'!L13,"*")</f>
        <v>325793.33333333296</v>
      </c>
      <c r="I17" s="19">
        <f t="shared" si="0"/>
        <v>4.631924112965103E-2</v>
      </c>
      <c r="J17" s="19">
        <f t="shared" si="1"/>
        <v>4.3600936707218083E-2</v>
      </c>
      <c r="K17" s="19">
        <f t="shared" si="2"/>
        <v>-0.27055034889193597</v>
      </c>
    </row>
    <row r="18" spans="2:11" x14ac:dyDescent="0.3">
      <c r="B18" t="str">
        <f>'Town Data'!A14</f>
        <v>BRANDON</v>
      </c>
      <c r="C18" s="37">
        <f>IF('Town Data'!C14&gt;9,'Town Data'!B14,"*")</f>
        <v>42760923</v>
      </c>
      <c r="D18" s="38">
        <f>IF('Town Data'!E14&gt;9,'Town Data'!D14,"*")</f>
        <v>5187156.58</v>
      </c>
      <c r="E18" s="39">
        <f>IF('Town Data'!G14&gt;9,'Town Data'!F14,"*")</f>
        <v>309298.49999999965</v>
      </c>
      <c r="F18" s="38">
        <f>IF('Town Data'!I14&gt;9,'Town Data'!H14,"*")</f>
        <v>34896127.68</v>
      </c>
      <c r="G18" s="38">
        <f>IF('Town Data'!K14&gt;9,'Town Data'!J14,"*")</f>
        <v>4610411.5</v>
      </c>
      <c r="H18" s="39">
        <f>IF('Town Data'!M14&gt;9,'Town Data'!L14,"*")</f>
        <v>803512.83333333267</v>
      </c>
      <c r="I18" s="8">
        <f t="shared" si="0"/>
        <v>0.22537730811053705</v>
      </c>
      <c r="J18" s="8">
        <f t="shared" si="1"/>
        <v>0.12509622622622732</v>
      </c>
      <c r="K18" s="8">
        <f t="shared" si="2"/>
        <v>-0.61506713126548296</v>
      </c>
    </row>
    <row r="19" spans="2:11" x14ac:dyDescent="0.3">
      <c r="B19" s="24" t="str">
        <f>'Town Data'!A15</f>
        <v>BRATTLEBORO</v>
      </c>
      <c r="C19" s="40">
        <f>IF('Town Data'!C15&gt;9,'Town Data'!B15,"*")</f>
        <v>199888186.5</v>
      </c>
      <c r="D19" s="41">
        <f>IF('Town Data'!E15&gt;9,'Town Data'!D15,"*")</f>
        <v>29005805.469999999</v>
      </c>
      <c r="E19" s="42">
        <f>IF('Town Data'!G15&gt;9,'Town Data'!F15,"*")</f>
        <v>572370.66666666651</v>
      </c>
      <c r="F19" s="41">
        <f>IF('Town Data'!I15&gt;9,'Town Data'!H15,"*")</f>
        <v>165155398.41999999</v>
      </c>
      <c r="G19" s="41">
        <f>IF('Town Data'!K15&gt;9,'Town Data'!J15,"*")</f>
        <v>26584672.73</v>
      </c>
      <c r="H19" s="42">
        <f>IF('Town Data'!M15&gt;9,'Town Data'!L15,"*")</f>
        <v>913857.16666666628</v>
      </c>
      <c r="I19" s="19">
        <f t="shared" si="0"/>
        <v>0.21030368012356745</v>
      </c>
      <c r="J19" s="19">
        <f t="shared" si="1"/>
        <v>9.1072504995249506E-2</v>
      </c>
      <c r="K19" s="19">
        <f t="shared" si="2"/>
        <v>-0.37367601027366959</v>
      </c>
    </row>
    <row r="20" spans="2:11" x14ac:dyDescent="0.3">
      <c r="B20" t="str">
        <f>'Town Data'!A16</f>
        <v>BRIDGEWATER</v>
      </c>
      <c r="C20" s="37">
        <f>IF('Town Data'!C16&gt;9,'Town Data'!B16,"*")</f>
        <v>1579080.94</v>
      </c>
      <c r="D20" s="38">
        <f>IF('Town Data'!E16&gt;9,'Town Data'!D16,"*")</f>
        <v>502150.68</v>
      </c>
      <c r="E20" s="39" t="str">
        <f>IF('Town Data'!G16&gt;9,'Town Data'!F16,"*")</f>
        <v>*</v>
      </c>
      <c r="F20" s="38">
        <f>IF('Town Data'!I16&gt;9,'Town Data'!H16,"*")</f>
        <v>1739546.48</v>
      </c>
      <c r="G20" s="38">
        <f>IF('Town Data'!K16&gt;9,'Town Data'!J16,"*")</f>
        <v>523574.82</v>
      </c>
      <c r="H20" s="39" t="str">
        <f>IF('Town Data'!M16&gt;9,'Town Data'!L16,"*")</f>
        <v>*</v>
      </c>
      <c r="I20" s="8">
        <f t="shared" si="0"/>
        <v>-9.2245617949800365E-2</v>
      </c>
      <c r="J20" s="8">
        <f t="shared" si="1"/>
        <v>-4.0918965507164791E-2</v>
      </c>
      <c r="K20" s="8" t="str">
        <f t="shared" si="2"/>
        <v/>
      </c>
    </row>
    <row r="21" spans="2:11" x14ac:dyDescent="0.3">
      <c r="B21" s="24" t="str">
        <f>'Town Data'!A17</f>
        <v>BRIDPORT</v>
      </c>
      <c r="C21" s="40">
        <f>IF('Town Data'!C17&gt;9,'Town Data'!B17,"*")</f>
        <v>5819919.6600000001</v>
      </c>
      <c r="D21" s="41">
        <f>IF('Town Data'!E17&gt;9,'Town Data'!D17,"*")</f>
        <v>1864981.78</v>
      </c>
      <c r="E21" s="42" t="str">
        <f>IF('Town Data'!G17&gt;9,'Town Data'!F17,"*")</f>
        <v>*</v>
      </c>
      <c r="F21" s="41">
        <f>IF('Town Data'!I17&gt;9,'Town Data'!H17,"*")</f>
        <v>6969917.5099999998</v>
      </c>
      <c r="G21" s="41">
        <f>IF('Town Data'!K17&gt;9,'Town Data'!J17,"*")</f>
        <v>1786417.52</v>
      </c>
      <c r="H21" s="42" t="str">
        <f>IF('Town Data'!M17&gt;9,'Town Data'!L17,"*")</f>
        <v>*</v>
      </c>
      <c r="I21" s="19">
        <f t="shared" si="0"/>
        <v>-0.16499447064474651</v>
      </c>
      <c r="J21" s="19">
        <f t="shared" si="1"/>
        <v>4.3978666308646594E-2</v>
      </c>
      <c r="K21" s="19" t="str">
        <f t="shared" si="2"/>
        <v/>
      </c>
    </row>
    <row r="22" spans="2:11" x14ac:dyDescent="0.3">
      <c r="B22" t="str">
        <f>'Town Data'!A18</f>
        <v>BRIGHTON</v>
      </c>
      <c r="C22" s="37">
        <f>IF('Town Data'!C18&gt;9,'Town Data'!B18,"*")</f>
        <v>3133516.86</v>
      </c>
      <c r="D22" s="38">
        <f>IF('Town Data'!E18&gt;9,'Town Data'!D18,"*")</f>
        <v>1282366.26</v>
      </c>
      <c r="E22" s="39" t="str">
        <f>IF('Town Data'!G18&gt;9,'Town Data'!F18,"*")</f>
        <v>*</v>
      </c>
      <c r="F22" s="38">
        <f>IF('Town Data'!I18&gt;9,'Town Data'!H18,"*")</f>
        <v>3114588.84</v>
      </c>
      <c r="G22" s="38">
        <f>IF('Town Data'!K18&gt;9,'Town Data'!J18,"*")</f>
        <v>1361730.49</v>
      </c>
      <c r="H22" s="39" t="str">
        <f>IF('Town Data'!M18&gt;9,'Town Data'!L18,"*")</f>
        <v>*</v>
      </c>
      <c r="I22" s="8">
        <f t="shared" si="0"/>
        <v>6.0772130680337311E-3</v>
      </c>
      <c r="J22" s="8">
        <f t="shared" si="1"/>
        <v>-5.8281892476388618E-2</v>
      </c>
      <c r="K22" s="8" t="str">
        <f t="shared" si="2"/>
        <v/>
      </c>
    </row>
    <row r="23" spans="2:11" x14ac:dyDescent="0.3">
      <c r="B23" s="24" t="str">
        <f>'Town Data'!A19</f>
        <v>BRISTOL</v>
      </c>
      <c r="C23" s="40">
        <f>IF('Town Data'!C19&gt;9,'Town Data'!B19,"*")</f>
        <v>21183782.059999999</v>
      </c>
      <c r="D23" s="41">
        <f>IF('Town Data'!E19&gt;9,'Town Data'!D19,"*")</f>
        <v>7052948.2999999998</v>
      </c>
      <c r="E23" s="42" t="str">
        <f>IF('Town Data'!G19&gt;9,'Town Data'!F19,"*")</f>
        <v>*</v>
      </c>
      <c r="F23" s="41">
        <f>IF('Town Data'!I19&gt;9,'Town Data'!H19,"*")</f>
        <v>21868766.34</v>
      </c>
      <c r="G23" s="41">
        <f>IF('Town Data'!K19&gt;9,'Town Data'!J19,"*")</f>
        <v>7029349.7199999997</v>
      </c>
      <c r="H23" s="42">
        <f>IF('Town Data'!M19&gt;9,'Town Data'!L19,"*")</f>
        <v>445431.16666666663</v>
      </c>
      <c r="I23" s="19">
        <f t="shared" si="0"/>
        <v>-3.1322492972413421E-2</v>
      </c>
      <c r="J23" s="19">
        <f t="shared" si="1"/>
        <v>3.3571497990570989E-3</v>
      </c>
      <c r="K23" s="19" t="str">
        <f t="shared" si="2"/>
        <v/>
      </c>
    </row>
    <row r="24" spans="2:11" x14ac:dyDescent="0.3">
      <c r="B24" t="str">
        <f>'Town Data'!A20</f>
        <v>BROOKFIELD</v>
      </c>
      <c r="C24" s="37" t="str">
        <f>IF('Town Data'!C20&gt;9,'Town Data'!B20,"*")</f>
        <v>*</v>
      </c>
      <c r="D24" s="38" t="str">
        <f>IF('Town Data'!E20&gt;9,'Town Data'!D20,"*")</f>
        <v>*</v>
      </c>
      <c r="E24" s="39" t="str">
        <f>IF('Town Data'!G20&gt;9,'Town Data'!F20,"*")</f>
        <v>*</v>
      </c>
      <c r="F24" s="38">
        <f>IF('Town Data'!I20&gt;9,'Town Data'!H20,"*")</f>
        <v>30854532.359999999</v>
      </c>
      <c r="G24" s="38" t="str">
        <f>IF('Town Data'!K20&gt;9,'Town Data'!J20,"*")</f>
        <v>*</v>
      </c>
      <c r="H24" s="39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BROWNINGTON</v>
      </c>
      <c r="C25" s="40">
        <f>IF('Town Data'!C21&gt;9,'Town Data'!B21,"*")</f>
        <v>396613.12</v>
      </c>
      <c r="D25" s="41">
        <f>IF('Town Data'!E21&gt;9,'Town Data'!D21,"*")</f>
        <v>105306.59</v>
      </c>
      <c r="E25" s="42" t="str">
        <f>IF('Town Data'!G21&gt;9,'Town Data'!F21,"*")</f>
        <v>*</v>
      </c>
      <c r="F25" s="41" t="str">
        <f>IF('Town Data'!I21&gt;9,'Town Data'!H21,"*")</f>
        <v>*</v>
      </c>
      <c r="G25" s="41" t="str">
        <f>IF('Town Data'!K21&gt;9,'Town Data'!J21,"*")</f>
        <v>*</v>
      </c>
      <c r="H25" s="42" t="str">
        <f>IF('Town Data'!M21&gt;9,'Town Data'!L21,"*")</f>
        <v>*</v>
      </c>
      <c r="I25" s="19" t="str">
        <f t="shared" si="0"/>
        <v/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BURKE</v>
      </c>
      <c r="C26" s="37">
        <f>IF('Town Data'!C22&gt;9,'Town Data'!B22,"*")</f>
        <v>2666917.52</v>
      </c>
      <c r="D26" s="38">
        <f>IF('Town Data'!E22&gt;9,'Town Data'!D22,"*")</f>
        <v>1443633.69</v>
      </c>
      <c r="E26" s="39" t="str">
        <f>IF('Town Data'!G22&gt;9,'Town Data'!F22,"*")</f>
        <v>*</v>
      </c>
      <c r="F26" s="38">
        <f>IF('Town Data'!I22&gt;9,'Town Data'!H22,"*")</f>
        <v>3010538.39</v>
      </c>
      <c r="G26" s="38">
        <f>IF('Town Data'!K22&gt;9,'Town Data'!J22,"*")</f>
        <v>1385940.96</v>
      </c>
      <c r="H26" s="39" t="str">
        <f>IF('Town Data'!M22&gt;9,'Town Data'!L22,"*")</f>
        <v>*</v>
      </c>
      <c r="I26" s="8">
        <f t="shared" si="0"/>
        <v>-0.11413934170093745</v>
      </c>
      <c r="J26" s="8">
        <f t="shared" si="1"/>
        <v>4.1627119527515792E-2</v>
      </c>
      <c r="K26" s="8" t="str">
        <f t="shared" si="2"/>
        <v/>
      </c>
    </row>
    <row r="27" spans="2:11" x14ac:dyDescent="0.3">
      <c r="B27" s="24" t="str">
        <f>'Town Data'!A23</f>
        <v>BURLINGTON</v>
      </c>
      <c r="C27" s="40">
        <f>IF('Town Data'!C23&gt;9,'Town Data'!B23,"*")</f>
        <v>281555633.52999997</v>
      </c>
      <c r="D27" s="41">
        <f>IF('Town Data'!E23&gt;9,'Town Data'!D23,"*")</f>
        <v>74967909.319999993</v>
      </c>
      <c r="E27" s="42">
        <f>IF('Town Data'!G23&gt;9,'Town Data'!F23,"*")</f>
        <v>2545652.6666666656</v>
      </c>
      <c r="F27" s="41">
        <f>IF('Town Data'!I23&gt;9,'Town Data'!H23,"*")</f>
        <v>279833263.51999998</v>
      </c>
      <c r="G27" s="41">
        <f>IF('Town Data'!K23&gt;9,'Town Data'!J23,"*")</f>
        <v>70747272.420000002</v>
      </c>
      <c r="H27" s="42">
        <f>IF('Town Data'!M23&gt;9,'Town Data'!L23,"*")</f>
        <v>2415826.6666666665</v>
      </c>
      <c r="I27" s="19">
        <f t="shared" si="0"/>
        <v>6.1549866814775249E-3</v>
      </c>
      <c r="J27" s="19">
        <f t="shared" si="1"/>
        <v>5.9657945184708377E-2</v>
      </c>
      <c r="K27" s="19">
        <f t="shared" si="2"/>
        <v>5.373978265548815E-2</v>
      </c>
    </row>
    <row r="28" spans="2:11" x14ac:dyDescent="0.3">
      <c r="B28" t="str">
        <f>'Town Data'!A24</f>
        <v>CABOT</v>
      </c>
      <c r="C28" s="37">
        <f>IF('Town Data'!C24&gt;9,'Town Data'!B24,"*")</f>
        <v>282359812.36000001</v>
      </c>
      <c r="D28" s="38">
        <f>IF('Town Data'!E24&gt;9,'Town Data'!D24,"*")</f>
        <v>547525.66</v>
      </c>
      <c r="E28" s="39" t="str">
        <f>IF('Town Data'!G24&gt;9,'Town Data'!F24,"*")</f>
        <v>*</v>
      </c>
      <c r="F28" s="38">
        <f>IF('Town Data'!I24&gt;9,'Town Data'!H24,"*")</f>
        <v>299137905.04000002</v>
      </c>
      <c r="G28" s="38">
        <f>IF('Town Data'!K24&gt;9,'Town Data'!J24,"*")</f>
        <v>718670.32</v>
      </c>
      <c r="H28" s="39" t="str">
        <f>IF('Town Data'!M24&gt;9,'Town Data'!L24,"*")</f>
        <v>*</v>
      </c>
      <c r="I28" s="8">
        <f t="shared" si="0"/>
        <v>-5.6088153314293218E-2</v>
      </c>
      <c r="J28" s="8">
        <f t="shared" si="1"/>
        <v>-0.23814070963720879</v>
      </c>
      <c r="K28" s="8" t="str">
        <f t="shared" si="2"/>
        <v/>
      </c>
    </row>
    <row r="29" spans="2:11" x14ac:dyDescent="0.3">
      <c r="B29" s="24" t="str">
        <f>'Town Data'!A25</f>
        <v>CALAIS</v>
      </c>
      <c r="C29" s="40">
        <f>IF('Town Data'!C25&gt;9,'Town Data'!B25,"*")</f>
        <v>525769.13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503735.68</v>
      </c>
      <c r="G29" s="41">
        <f>IF('Town Data'!K25&gt;9,'Town Data'!J25,"*")</f>
        <v>94342.63</v>
      </c>
      <c r="H29" s="42" t="str">
        <f>IF('Town Data'!M25&gt;9,'Town Data'!L25,"*")</f>
        <v>*</v>
      </c>
      <c r="I29" s="19">
        <f t="shared" si="0"/>
        <v>4.3740101951880821E-2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CAMBRIDGE</v>
      </c>
      <c r="C30" s="37">
        <f>IF('Town Data'!C26&gt;9,'Town Data'!B26,"*")</f>
        <v>20884076.760000002</v>
      </c>
      <c r="D30" s="38">
        <f>IF('Town Data'!E26&gt;9,'Town Data'!D26,"*")</f>
        <v>6470047.5499999998</v>
      </c>
      <c r="E30" s="39">
        <f>IF('Town Data'!G26&gt;9,'Town Data'!F26,"*")</f>
        <v>167383.33333333369</v>
      </c>
      <c r="F30" s="38">
        <f>IF('Town Data'!I26&gt;9,'Town Data'!H26,"*")</f>
        <v>19045214.140000001</v>
      </c>
      <c r="G30" s="38">
        <f>IF('Town Data'!K26&gt;9,'Town Data'!J26,"*")</f>
        <v>5771758.5199999996</v>
      </c>
      <c r="H30" s="39">
        <f>IF('Town Data'!M26&gt;9,'Town Data'!L26,"*")</f>
        <v>163421.66666666669</v>
      </c>
      <c r="I30" s="8">
        <f t="shared" si="0"/>
        <v>9.6552478038978928E-2</v>
      </c>
      <c r="J30" s="8">
        <f t="shared" si="1"/>
        <v>0.12098375695731642</v>
      </c>
      <c r="K30" s="8">
        <f t="shared" si="2"/>
        <v>2.4241991575986492E-2</v>
      </c>
    </row>
    <row r="31" spans="2:11" x14ac:dyDescent="0.3">
      <c r="B31" s="24" t="str">
        <f>'Town Data'!A27</f>
        <v>CANAAN</v>
      </c>
      <c r="C31" s="40" t="str">
        <f>IF('Town Data'!C27&gt;9,'Town Data'!B27,"*")</f>
        <v>*</v>
      </c>
      <c r="D31" s="41" t="str">
        <f>IF('Town Data'!E27&gt;9,'Town Data'!D27,"*")</f>
        <v>*</v>
      </c>
      <c r="E31" s="42" t="str">
        <f>IF('Town Data'!G27&gt;9,'Town Data'!F27,"*")</f>
        <v>*</v>
      </c>
      <c r="F31" s="41">
        <f>IF('Town Data'!I27&gt;9,'Town Data'!H27,"*")</f>
        <v>1726986.3</v>
      </c>
      <c r="G31" s="41" t="str">
        <f>IF('Town Data'!K27&gt;9,'Town Data'!J27,"*")</f>
        <v>*</v>
      </c>
      <c r="H31" s="42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CASTLETON</v>
      </c>
      <c r="C32" s="37">
        <f>IF('Town Data'!C28&gt;9,'Town Data'!B28,"*")</f>
        <v>22020282.350000001</v>
      </c>
      <c r="D32" s="38">
        <f>IF('Town Data'!E28&gt;9,'Town Data'!D28,"*")</f>
        <v>7834405.1600000001</v>
      </c>
      <c r="E32" s="39" t="str">
        <f>IF('Town Data'!G28&gt;9,'Town Data'!F28,"*")</f>
        <v>*</v>
      </c>
      <c r="F32" s="38">
        <f>IF('Town Data'!I28&gt;9,'Town Data'!H28,"*")</f>
        <v>23384867.420000002</v>
      </c>
      <c r="G32" s="38">
        <f>IF('Town Data'!K28&gt;9,'Town Data'!J28,"*")</f>
        <v>8675405.9399999995</v>
      </c>
      <c r="H32" s="39" t="str">
        <f>IF('Town Data'!M28&gt;9,'Town Data'!L28,"*")</f>
        <v>*</v>
      </c>
      <c r="I32" s="8">
        <f t="shared" si="0"/>
        <v>-5.8353337886916282E-2</v>
      </c>
      <c r="J32" s="8">
        <f t="shared" si="1"/>
        <v>-9.6940798599679051E-2</v>
      </c>
      <c r="K32" s="8" t="str">
        <f t="shared" si="2"/>
        <v/>
      </c>
    </row>
    <row r="33" spans="2:11" x14ac:dyDescent="0.3">
      <c r="B33" s="24" t="str">
        <f>'Town Data'!A29</f>
        <v>CAVENDISH</v>
      </c>
      <c r="C33" s="40">
        <f>IF('Town Data'!C29&gt;9,'Town Data'!B29,"*")</f>
        <v>2167694.41</v>
      </c>
      <c r="D33" s="41">
        <f>IF('Town Data'!E29&gt;9,'Town Data'!D29,"*")</f>
        <v>385649.59</v>
      </c>
      <c r="E33" s="42" t="str">
        <f>IF('Town Data'!G29&gt;9,'Town Data'!F29,"*")</f>
        <v>*</v>
      </c>
      <c r="F33" s="41">
        <f>IF('Town Data'!I29&gt;9,'Town Data'!H29,"*")</f>
        <v>2002760.02</v>
      </c>
      <c r="G33" s="41">
        <f>IF('Town Data'!K29&gt;9,'Town Data'!J29,"*")</f>
        <v>384926.55</v>
      </c>
      <c r="H33" s="42" t="str">
        <f>IF('Town Data'!M29&gt;9,'Town Data'!L29,"*")</f>
        <v>*</v>
      </c>
      <c r="I33" s="19">
        <f t="shared" si="0"/>
        <v>8.2353546282594628E-2</v>
      </c>
      <c r="J33" s="19">
        <f t="shared" si="1"/>
        <v>1.8783843307250104E-3</v>
      </c>
      <c r="K33" s="19" t="str">
        <f t="shared" si="2"/>
        <v/>
      </c>
    </row>
    <row r="34" spans="2:11" x14ac:dyDescent="0.3">
      <c r="B34" t="str">
        <f>'Town Data'!A30</f>
        <v>CHARLESTON</v>
      </c>
      <c r="C34" s="37">
        <f>IF('Town Data'!C30&gt;9,'Town Data'!B30,"*")</f>
        <v>1015784.92</v>
      </c>
      <c r="D34" s="38">
        <f>IF('Town Data'!E30&gt;9,'Town Data'!D30,"*")</f>
        <v>470300.13</v>
      </c>
      <c r="E34" s="39" t="str">
        <f>IF('Town Data'!G30&gt;9,'Town Data'!F30,"*")</f>
        <v>*</v>
      </c>
      <c r="F34" s="38">
        <f>IF('Town Data'!I30&gt;9,'Town Data'!H30,"*")</f>
        <v>910040.77</v>
      </c>
      <c r="G34" s="38">
        <f>IF('Town Data'!K30&gt;9,'Town Data'!J30,"*")</f>
        <v>453219.07</v>
      </c>
      <c r="H34" s="39" t="str">
        <f>IF('Town Data'!M30&gt;9,'Town Data'!L30,"*")</f>
        <v>*</v>
      </c>
      <c r="I34" s="8">
        <f t="shared" si="0"/>
        <v>0.11619715674936193</v>
      </c>
      <c r="J34" s="8">
        <f t="shared" si="1"/>
        <v>3.7688308217039494E-2</v>
      </c>
      <c r="K34" s="8" t="str">
        <f t="shared" si="2"/>
        <v/>
      </c>
    </row>
    <row r="35" spans="2:11" x14ac:dyDescent="0.3">
      <c r="B35" s="24" t="str">
        <f>'Town Data'!A31</f>
        <v>CHARLOTTE</v>
      </c>
      <c r="C35" s="40">
        <f>IF('Town Data'!C31&gt;9,'Town Data'!B31,"*")</f>
        <v>8848012.0999999996</v>
      </c>
      <c r="D35" s="41">
        <f>IF('Town Data'!E31&gt;9,'Town Data'!D31,"*")</f>
        <v>3285068.19</v>
      </c>
      <c r="E35" s="42" t="str">
        <f>IF('Town Data'!G31&gt;9,'Town Data'!F31,"*")</f>
        <v>*</v>
      </c>
      <c r="F35" s="41">
        <f>IF('Town Data'!I31&gt;9,'Town Data'!H31,"*")</f>
        <v>7504133.5899999999</v>
      </c>
      <c r="G35" s="41">
        <f>IF('Town Data'!K31&gt;9,'Town Data'!J31,"*")</f>
        <v>3074883.92</v>
      </c>
      <c r="H35" s="42" t="str">
        <f>IF('Town Data'!M31&gt;9,'Town Data'!L31,"*")</f>
        <v>*</v>
      </c>
      <c r="I35" s="19">
        <f t="shared" si="0"/>
        <v>0.17908509941652034</v>
      </c>
      <c r="J35" s="19">
        <f t="shared" si="1"/>
        <v>6.8355188510660927E-2</v>
      </c>
      <c r="K35" s="19" t="str">
        <f t="shared" si="2"/>
        <v/>
      </c>
    </row>
    <row r="36" spans="2:11" x14ac:dyDescent="0.3">
      <c r="B36" t="str">
        <f>'Town Data'!A32</f>
        <v>CHELSEA</v>
      </c>
      <c r="C36" s="37">
        <f>IF('Town Data'!C32&gt;9,'Town Data'!B32,"*")</f>
        <v>2232269.5299999998</v>
      </c>
      <c r="D36" s="38">
        <f>IF('Town Data'!E32&gt;9,'Town Data'!D32,"*")</f>
        <v>340059.98</v>
      </c>
      <c r="E36" s="39" t="str">
        <f>IF('Town Data'!G32&gt;9,'Town Data'!F32,"*")</f>
        <v>*</v>
      </c>
      <c r="F36" s="38">
        <f>IF('Town Data'!I32&gt;9,'Town Data'!H32,"*")</f>
        <v>3182380.76</v>
      </c>
      <c r="G36" s="38">
        <f>IF('Town Data'!K32&gt;9,'Town Data'!J32,"*")</f>
        <v>413107.5</v>
      </c>
      <c r="H36" s="39" t="str">
        <f>IF('Town Data'!M32&gt;9,'Town Data'!L32,"*")</f>
        <v>*</v>
      </c>
      <c r="I36" s="8">
        <f t="shared" si="0"/>
        <v>-0.29855359922424873</v>
      </c>
      <c r="J36" s="8">
        <f t="shared" si="1"/>
        <v>-0.17682448273149245</v>
      </c>
      <c r="K36" s="8" t="str">
        <f t="shared" si="2"/>
        <v/>
      </c>
    </row>
    <row r="37" spans="2:11" x14ac:dyDescent="0.3">
      <c r="B37" s="24" t="str">
        <f>'Town Data'!A33</f>
        <v>CHESTER</v>
      </c>
      <c r="C37" s="40">
        <f>IF('Town Data'!C33&gt;9,'Town Data'!B33,"*")</f>
        <v>28558599.23</v>
      </c>
      <c r="D37" s="41">
        <f>IF('Town Data'!E33&gt;9,'Town Data'!D33,"*")</f>
        <v>2639033.7000000002</v>
      </c>
      <c r="E37" s="42">
        <f>IF('Town Data'!G33&gt;9,'Town Data'!F33,"*")</f>
        <v>74645.000000000029</v>
      </c>
      <c r="F37" s="41">
        <f>IF('Town Data'!I33&gt;9,'Town Data'!H33,"*")</f>
        <v>28154169.940000001</v>
      </c>
      <c r="G37" s="41">
        <f>IF('Town Data'!K33&gt;9,'Town Data'!J33,"*")</f>
        <v>2695165.77</v>
      </c>
      <c r="H37" s="42">
        <f>IF('Town Data'!M33&gt;9,'Town Data'!L33,"*")</f>
        <v>212283.16666666666</v>
      </c>
      <c r="I37" s="19">
        <f t="shared" si="0"/>
        <v>1.4364809577476007E-2</v>
      </c>
      <c r="J37" s="19">
        <f t="shared" si="1"/>
        <v>-2.0826945275429137E-2</v>
      </c>
      <c r="K37" s="19">
        <f t="shared" si="2"/>
        <v>-0.64837061189496092</v>
      </c>
    </row>
    <row r="38" spans="2:11" x14ac:dyDescent="0.3">
      <c r="B38" t="str">
        <f>'Town Data'!A34</f>
        <v>CHITTENDEN</v>
      </c>
      <c r="C38" s="37">
        <f>IF('Town Data'!C34&gt;9,'Town Data'!B34,"*")</f>
        <v>738826.51</v>
      </c>
      <c r="D38" s="38" t="str">
        <f>IF('Town Data'!E34&gt;9,'Town Data'!D34,"*")</f>
        <v>*</v>
      </c>
      <c r="E38" s="39" t="str">
        <f>IF('Town Data'!G34&gt;9,'Town Data'!F34,"*")</f>
        <v>*</v>
      </c>
      <c r="F38" s="38">
        <f>IF('Town Data'!I34&gt;9,'Town Data'!H34,"*")</f>
        <v>710470.43</v>
      </c>
      <c r="G38" s="38" t="str">
        <f>IF('Town Data'!K34&gt;9,'Town Data'!J34,"*")</f>
        <v>*</v>
      </c>
      <c r="H38" s="39" t="str">
        <f>IF('Town Data'!M34&gt;9,'Town Data'!L34,"*")</f>
        <v>*</v>
      </c>
      <c r="I38" s="8">
        <f t="shared" si="0"/>
        <v>3.9911696254550599E-2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CLARENDON</v>
      </c>
      <c r="C39" s="40">
        <f>IF('Town Data'!C35&gt;9,'Town Data'!B35,"*")</f>
        <v>35397860.439999998</v>
      </c>
      <c r="D39" s="41">
        <f>IF('Town Data'!E35&gt;9,'Town Data'!D35,"*")</f>
        <v>6302146.3099999996</v>
      </c>
      <c r="E39" s="42" t="str">
        <f>IF('Town Data'!G35&gt;9,'Town Data'!F35,"*")</f>
        <v>*</v>
      </c>
      <c r="F39" s="41">
        <f>IF('Town Data'!I35&gt;9,'Town Data'!H35,"*")</f>
        <v>36600802.979999997</v>
      </c>
      <c r="G39" s="41">
        <f>IF('Town Data'!K35&gt;9,'Town Data'!J35,"*")</f>
        <v>6411843.54</v>
      </c>
      <c r="H39" s="42" t="str">
        <f>IF('Town Data'!M35&gt;9,'Town Data'!L35,"*")</f>
        <v>*</v>
      </c>
      <c r="I39" s="19">
        <f t="shared" si="0"/>
        <v>-3.286656144285497E-2</v>
      </c>
      <c r="J39" s="19">
        <f t="shared" si="1"/>
        <v>-1.7108531940253871E-2</v>
      </c>
      <c r="K39" s="19" t="str">
        <f t="shared" si="2"/>
        <v/>
      </c>
    </row>
    <row r="40" spans="2:11" x14ac:dyDescent="0.3">
      <c r="B40" t="str">
        <f>'Town Data'!A36</f>
        <v>COLCHESTER</v>
      </c>
      <c r="C40" s="37">
        <f>IF('Town Data'!C36&gt;9,'Town Data'!B36,"*")</f>
        <v>448146454.88</v>
      </c>
      <c r="D40" s="38">
        <f>IF('Town Data'!E36&gt;9,'Town Data'!D36,"*")</f>
        <v>107833581.06</v>
      </c>
      <c r="E40" s="39">
        <f>IF('Town Data'!G36&gt;9,'Town Data'!F36,"*")</f>
        <v>3126387.6666666702</v>
      </c>
      <c r="F40" s="38">
        <f>IF('Town Data'!I36&gt;9,'Town Data'!H36,"*")</f>
        <v>434632412.00999999</v>
      </c>
      <c r="G40" s="38">
        <f>IF('Town Data'!K36&gt;9,'Town Data'!J36,"*")</f>
        <v>97003700.640000001</v>
      </c>
      <c r="H40" s="39">
        <f>IF('Town Data'!M36&gt;9,'Town Data'!L36,"*")</f>
        <v>2751146.333333333</v>
      </c>
      <c r="I40" s="8">
        <f t="shared" si="0"/>
        <v>3.1093039765495156E-2</v>
      </c>
      <c r="J40" s="8">
        <f t="shared" si="1"/>
        <v>0.11164399243067889</v>
      </c>
      <c r="K40" s="8">
        <f t="shared" si="2"/>
        <v>0.13639453808285393</v>
      </c>
    </row>
    <row r="41" spans="2:11" x14ac:dyDescent="0.3">
      <c r="B41" s="24" t="str">
        <f>'Town Data'!A37</f>
        <v>CORINTH</v>
      </c>
      <c r="C41" s="40">
        <f>IF('Town Data'!C37&gt;9,'Town Data'!B37,"*")</f>
        <v>1601448.44</v>
      </c>
      <c r="D41" s="41">
        <f>IF('Town Data'!E37&gt;9,'Town Data'!D37,"*")</f>
        <v>526256.27</v>
      </c>
      <c r="E41" s="42" t="str">
        <f>IF('Town Data'!G37&gt;9,'Town Data'!F37,"*")</f>
        <v>*</v>
      </c>
      <c r="F41" s="41">
        <f>IF('Town Data'!I37&gt;9,'Town Data'!H37,"*")</f>
        <v>1680570.25</v>
      </c>
      <c r="G41" s="41">
        <f>IF('Town Data'!K37&gt;9,'Town Data'!J37,"*")</f>
        <v>543667.4</v>
      </c>
      <c r="H41" s="42" t="str">
        <f>IF('Town Data'!M37&gt;9,'Town Data'!L37,"*")</f>
        <v>*</v>
      </c>
      <c r="I41" s="19">
        <f t="shared" si="0"/>
        <v>-4.7080334785171915E-2</v>
      </c>
      <c r="J41" s="19">
        <f t="shared" si="1"/>
        <v>-3.2025333871407415E-2</v>
      </c>
      <c r="K41" s="19" t="str">
        <f t="shared" si="2"/>
        <v/>
      </c>
    </row>
    <row r="42" spans="2:11" x14ac:dyDescent="0.3">
      <c r="B42" t="str">
        <f>'Town Data'!A38</f>
        <v>CORNWALL</v>
      </c>
      <c r="C42" s="37">
        <f>IF('Town Data'!C38&gt;9,'Town Data'!B38,"*")</f>
        <v>1122890.3500000001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>
        <f>IF('Town Data'!I38&gt;9,'Town Data'!H38,"*")</f>
        <v>1311083.97</v>
      </c>
      <c r="G42" s="38">
        <f>IF('Town Data'!K38&gt;9,'Town Data'!J38,"*")</f>
        <v>182693.42</v>
      </c>
      <c r="H42" s="39" t="str">
        <f>IF('Town Data'!M38&gt;9,'Town Data'!L38,"*")</f>
        <v>*</v>
      </c>
      <c r="I42" s="8">
        <f t="shared" si="0"/>
        <v>-0.14354047818920393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CRAFTSBURY</v>
      </c>
      <c r="C43" s="40">
        <f>IF('Town Data'!C39&gt;9,'Town Data'!B39,"*")</f>
        <v>4757170.0999999996</v>
      </c>
      <c r="D43" s="41">
        <f>IF('Town Data'!E39&gt;9,'Town Data'!D39,"*")</f>
        <v>975052.36</v>
      </c>
      <c r="E43" s="42" t="str">
        <f>IF('Town Data'!G39&gt;9,'Town Data'!F39,"*")</f>
        <v>*</v>
      </c>
      <c r="F43" s="41">
        <f>IF('Town Data'!I39&gt;9,'Town Data'!H39,"*")</f>
        <v>3603559.16</v>
      </c>
      <c r="G43" s="41">
        <f>IF('Town Data'!K39&gt;9,'Town Data'!J39,"*")</f>
        <v>928586.21</v>
      </c>
      <c r="H43" s="42" t="str">
        <f>IF('Town Data'!M39&gt;9,'Town Data'!L39,"*")</f>
        <v>*</v>
      </c>
      <c r="I43" s="19">
        <f t="shared" si="0"/>
        <v>0.32013098405743934</v>
      </c>
      <c r="J43" s="19">
        <f t="shared" si="1"/>
        <v>5.0039672676164368E-2</v>
      </c>
      <c r="K43" s="19" t="str">
        <f t="shared" si="2"/>
        <v/>
      </c>
    </row>
    <row r="44" spans="2:11" x14ac:dyDescent="0.3">
      <c r="B44" t="str">
        <f>'Town Data'!A40</f>
        <v>DANBY</v>
      </c>
      <c r="C44" s="37">
        <f>IF('Town Data'!C40&gt;9,'Town Data'!B40,"*")</f>
        <v>4513164.33</v>
      </c>
      <c r="D44" s="38">
        <f>IF('Town Data'!E40&gt;9,'Town Data'!D40,"*")</f>
        <v>1033165.95</v>
      </c>
      <c r="E44" s="39" t="str">
        <f>IF('Town Data'!G40&gt;9,'Town Data'!F40,"*")</f>
        <v>*</v>
      </c>
      <c r="F44" s="38">
        <f>IF('Town Data'!I40&gt;9,'Town Data'!H40,"*")</f>
        <v>2701347.35</v>
      </c>
      <c r="G44" s="38">
        <f>IF('Town Data'!K40&gt;9,'Town Data'!J40,"*")</f>
        <v>897908.87</v>
      </c>
      <c r="H44" s="39" t="str">
        <f>IF('Town Data'!M40&gt;9,'Town Data'!L40,"*")</f>
        <v>*</v>
      </c>
      <c r="I44" s="8">
        <f t="shared" si="0"/>
        <v>0.67070862989907609</v>
      </c>
      <c r="J44" s="8">
        <f t="shared" si="1"/>
        <v>0.15063564301352761</v>
      </c>
      <c r="K44" s="8" t="str">
        <f t="shared" si="2"/>
        <v/>
      </c>
    </row>
    <row r="45" spans="2:11" x14ac:dyDescent="0.3">
      <c r="B45" s="24" t="str">
        <f>'Town Data'!A41</f>
        <v>DANVILLE</v>
      </c>
      <c r="C45" s="40">
        <f>IF('Town Data'!C41&gt;9,'Town Data'!B41,"*")</f>
        <v>4626105.8099999996</v>
      </c>
      <c r="D45" s="41">
        <f>IF('Town Data'!E41&gt;9,'Town Data'!D41,"*")</f>
        <v>2753332.71</v>
      </c>
      <c r="E45" s="42" t="str">
        <f>IF('Town Data'!G41&gt;9,'Town Data'!F41,"*")</f>
        <v>*</v>
      </c>
      <c r="F45" s="41">
        <f>IF('Town Data'!I41&gt;9,'Town Data'!H41,"*")</f>
        <v>4642662</v>
      </c>
      <c r="G45" s="41">
        <f>IF('Town Data'!K41&gt;9,'Town Data'!J41,"*")</f>
        <v>2892981.57</v>
      </c>
      <c r="H45" s="42" t="str">
        <f>IF('Town Data'!M41&gt;9,'Town Data'!L41,"*")</f>
        <v>*</v>
      </c>
      <c r="I45" s="19">
        <f t="shared" si="0"/>
        <v>-3.5660985012478637E-3</v>
      </c>
      <c r="J45" s="19">
        <f t="shared" si="1"/>
        <v>-4.8271603748930858E-2</v>
      </c>
      <c r="K45" s="19" t="str">
        <f t="shared" si="2"/>
        <v/>
      </c>
    </row>
    <row r="46" spans="2:11" x14ac:dyDescent="0.3">
      <c r="B46" t="str">
        <f>'Town Data'!A42</f>
        <v>DERBY</v>
      </c>
      <c r="C46" s="37">
        <f>IF('Town Data'!C42&gt;9,'Town Data'!B42,"*")</f>
        <v>71034828.840000004</v>
      </c>
      <c r="D46" s="38">
        <f>IF('Town Data'!E42&gt;9,'Town Data'!D42,"*")</f>
        <v>22603133.050000001</v>
      </c>
      <c r="E46" s="39">
        <f>IF('Town Data'!G42&gt;9,'Town Data'!F42,"*")</f>
        <v>288502.66666666674</v>
      </c>
      <c r="F46" s="38">
        <f>IF('Town Data'!I42&gt;9,'Town Data'!H42,"*")</f>
        <v>84822262.989999995</v>
      </c>
      <c r="G46" s="38">
        <f>IF('Town Data'!K42&gt;9,'Town Data'!J42,"*")</f>
        <v>32678941.780000001</v>
      </c>
      <c r="H46" s="39">
        <f>IF('Town Data'!M42&gt;9,'Town Data'!L42,"*")</f>
        <v>325810.00000000017</v>
      </c>
      <c r="I46" s="8">
        <f t="shared" si="0"/>
        <v>-0.16254499307128178</v>
      </c>
      <c r="J46" s="8">
        <f t="shared" si="1"/>
        <v>-0.30832726462906901</v>
      </c>
      <c r="K46" s="8">
        <f t="shared" si="2"/>
        <v>-0.11450640966616558</v>
      </c>
    </row>
    <row r="47" spans="2:11" x14ac:dyDescent="0.3">
      <c r="B47" s="24" t="str">
        <f>'Town Data'!A43</f>
        <v>DORSET</v>
      </c>
      <c r="C47" s="40">
        <f>IF('Town Data'!C43&gt;9,'Town Data'!B43,"*")</f>
        <v>9343864.7100000009</v>
      </c>
      <c r="D47" s="41">
        <f>IF('Town Data'!E43&gt;9,'Town Data'!D43,"*")</f>
        <v>2890104.26</v>
      </c>
      <c r="E47" s="42" t="str">
        <f>IF('Town Data'!G43&gt;9,'Town Data'!F43,"*")</f>
        <v>*</v>
      </c>
      <c r="F47" s="41">
        <f>IF('Town Data'!I43&gt;9,'Town Data'!H43,"*")</f>
        <v>9150419.6999999993</v>
      </c>
      <c r="G47" s="41">
        <f>IF('Town Data'!K43&gt;9,'Town Data'!J43,"*")</f>
        <v>2931794.74</v>
      </c>
      <c r="H47" s="42" t="str">
        <f>IF('Town Data'!M43&gt;9,'Town Data'!L43,"*")</f>
        <v>*</v>
      </c>
      <c r="I47" s="19">
        <f t="shared" si="0"/>
        <v>2.114056145424692E-2</v>
      </c>
      <c r="J47" s="19">
        <f t="shared" si="1"/>
        <v>-1.4220122381418981E-2</v>
      </c>
      <c r="K47" s="19" t="str">
        <f t="shared" si="2"/>
        <v/>
      </c>
    </row>
    <row r="48" spans="2:11" x14ac:dyDescent="0.3">
      <c r="B48" t="str">
        <f>'Town Data'!A44</f>
        <v>DOVER</v>
      </c>
      <c r="C48" s="37">
        <f>IF('Town Data'!C44&gt;9,'Town Data'!B44,"*")</f>
        <v>3925574.86</v>
      </c>
      <c r="D48" s="38">
        <f>IF('Town Data'!E44&gt;9,'Town Data'!D44,"*")</f>
        <v>1534653.09</v>
      </c>
      <c r="E48" s="39" t="str">
        <f>IF('Town Data'!G44&gt;9,'Town Data'!F44,"*")</f>
        <v>*</v>
      </c>
      <c r="F48" s="38">
        <f>IF('Town Data'!I44&gt;9,'Town Data'!H44,"*")</f>
        <v>3961251.38</v>
      </c>
      <c r="G48" s="38">
        <f>IF('Town Data'!K44&gt;9,'Town Data'!J44,"*")</f>
        <v>1371747.38</v>
      </c>
      <c r="H48" s="39" t="str">
        <f>IF('Town Data'!M44&gt;9,'Town Data'!L44,"*")</f>
        <v>*</v>
      </c>
      <c r="I48" s="8">
        <f t="shared" si="0"/>
        <v>-9.0063761618683277E-3</v>
      </c>
      <c r="J48" s="8">
        <f t="shared" si="1"/>
        <v>0.11875780655764781</v>
      </c>
      <c r="K48" s="8" t="str">
        <f t="shared" si="2"/>
        <v/>
      </c>
    </row>
    <row r="49" spans="2:11" x14ac:dyDescent="0.3">
      <c r="B49" s="24" t="str">
        <f>'Town Data'!A45</f>
        <v>DUMMERSTON</v>
      </c>
      <c r="C49" s="40">
        <f>IF('Town Data'!C45&gt;9,'Town Data'!B45,"*")</f>
        <v>7240285.6399999997</v>
      </c>
      <c r="D49" s="41">
        <f>IF('Town Data'!E45&gt;9,'Town Data'!D45,"*")</f>
        <v>2197599.1800000002</v>
      </c>
      <c r="E49" s="42" t="str">
        <f>IF('Town Data'!G45&gt;9,'Town Data'!F45,"*")</f>
        <v>*</v>
      </c>
      <c r="F49" s="41">
        <f>IF('Town Data'!I45&gt;9,'Town Data'!H45,"*")</f>
        <v>7365076.2599999998</v>
      </c>
      <c r="G49" s="41">
        <f>IF('Town Data'!K45&gt;9,'Town Data'!J45,"*")</f>
        <v>2068620.72</v>
      </c>
      <c r="H49" s="42" t="str">
        <f>IF('Town Data'!M45&gt;9,'Town Data'!L45,"*")</f>
        <v>*</v>
      </c>
      <c r="I49" s="19">
        <f t="shared" si="0"/>
        <v>-1.6943561151938447E-2</v>
      </c>
      <c r="J49" s="19">
        <f t="shared" si="1"/>
        <v>6.2349979748825196E-2</v>
      </c>
      <c r="K49" s="19" t="str">
        <f t="shared" si="2"/>
        <v/>
      </c>
    </row>
    <row r="50" spans="2:11" x14ac:dyDescent="0.3">
      <c r="B50" t="str">
        <f>'Town Data'!A46</f>
        <v>DUXBURY</v>
      </c>
      <c r="C50" s="37">
        <f>IF('Town Data'!C46&gt;9,'Town Data'!B46,"*")</f>
        <v>617496.99</v>
      </c>
      <c r="D50" s="38">
        <f>IF('Town Data'!E46&gt;9,'Town Data'!D46,"*")</f>
        <v>380245.45</v>
      </c>
      <c r="E50" s="39" t="str">
        <f>IF('Town Data'!G46&gt;9,'Town Data'!F46,"*")</f>
        <v>*</v>
      </c>
      <c r="F50" s="38">
        <f>IF('Town Data'!I46&gt;9,'Town Data'!H46,"*")</f>
        <v>679110.38</v>
      </c>
      <c r="G50" s="38">
        <f>IF('Town Data'!K46&gt;9,'Town Data'!J46,"*")</f>
        <v>374499.65</v>
      </c>
      <c r="H50" s="39" t="str">
        <f>IF('Town Data'!M46&gt;9,'Town Data'!L46,"*")</f>
        <v>*</v>
      </c>
      <c r="I50" s="8">
        <f t="shared" si="0"/>
        <v>-9.0726620906604327E-2</v>
      </c>
      <c r="J50" s="8">
        <f t="shared" si="1"/>
        <v>1.5342604459042853E-2</v>
      </c>
      <c r="K50" s="8" t="str">
        <f t="shared" si="2"/>
        <v/>
      </c>
    </row>
    <row r="51" spans="2:11" x14ac:dyDescent="0.3">
      <c r="B51" s="24" t="str">
        <f>'Town Data'!A47</f>
        <v>EAST MONTPELIER</v>
      </c>
      <c r="C51" s="40">
        <f>IF('Town Data'!C47&gt;9,'Town Data'!B47,"*")</f>
        <v>17005024.379999999</v>
      </c>
      <c r="D51" s="41">
        <f>IF('Town Data'!E47&gt;9,'Town Data'!D47,"*")</f>
        <v>5802598.0499999998</v>
      </c>
      <c r="E51" s="42" t="str">
        <f>IF('Town Data'!G47&gt;9,'Town Data'!F47,"*")</f>
        <v>*</v>
      </c>
      <c r="F51" s="41">
        <f>IF('Town Data'!I47&gt;9,'Town Data'!H47,"*")</f>
        <v>19077025.84</v>
      </c>
      <c r="G51" s="41">
        <f>IF('Town Data'!K47&gt;9,'Town Data'!J47,"*")</f>
        <v>6786027.46</v>
      </c>
      <c r="H51" s="42" t="str">
        <f>IF('Town Data'!M47&gt;9,'Town Data'!L47,"*")</f>
        <v>*</v>
      </c>
      <c r="I51" s="19">
        <f t="shared" si="0"/>
        <v>-0.10861239468761977</v>
      </c>
      <c r="J51" s="19">
        <f t="shared" si="1"/>
        <v>-0.14491975103207144</v>
      </c>
      <c r="K51" s="19" t="str">
        <f t="shared" si="2"/>
        <v/>
      </c>
    </row>
    <row r="52" spans="2:11" x14ac:dyDescent="0.3">
      <c r="B52" t="str">
        <f>'Town Data'!A48</f>
        <v>EDEN</v>
      </c>
      <c r="C52" s="37">
        <f>IF('Town Data'!C48&gt;9,'Town Data'!B48,"*")</f>
        <v>1577979.05</v>
      </c>
      <c r="D52" s="38">
        <f>IF('Town Data'!E48&gt;9,'Town Data'!D48,"*")</f>
        <v>483506.96</v>
      </c>
      <c r="E52" s="39" t="str">
        <f>IF('Town Data'!G48&gt;9,'Town Data'!F48,"*")</f>
        <v>*</v>
      </c>
      <c r="F52" s="38">
        <f>IF('Town Data'!I48&gt;9,'Town Data'!H48,"*")</f>
        <v>1353747.16</v>
      </c>
      <c r="G52" s="38">
        <f>IF('Town Data'!K48&gt;9,'Town Data'!J48,"*")</f>
        <v>461547.71</v>
      </c>
      <c r="H52" s="39" t="str">
        <f>IF('Town Data'!M48&gt;9,'Town Data'!L48,"*")</f>
        <v>*</v>
      </c>
      <c r="I52" s="8">
        <f t="shared" si="0"/>
        <v>0.16563793936232535</v>
      </c>
      <c r="J52" s="8">
        <f t="shared" si="1"/>
        <v>4.7577421627766278E-2</v>
      </c>
      <c r="K52" s="8" t="str">
        <f t="shared" si="2"/>
        <v/>
      </c>
    </row>
    <row r="53" spans="2:11" x14ac:dyDescent="0.3">
      <c r="B53" s="24" t="str">
        <f>'Town Data'!A49</f>
        <v>ENOSBURG</v>
      </c>
      <c r="C53" s="40">
        <f>IF('Town Data'!C49&gt;9,'Town Data'!B49,"*")</f>
        <v>32751678.329999998</v>
      </c>
      <c r="D53" s="41">
        <f>IF('Town Data'!E49&gt;9,'Town Data'!D49,"*")</f>
        <v>8717537.1600000001</v>
      </c>
      <c r="E53" s="42">
        <f>IF('Town Data'!G49&gt;9,'Town Data'!F49,"*")</f>
        <v>49003.333333333263</v>
      </c>
      <c r="F53" s="41">
        <f>IF('Town Data'!I49&gt;9,'Town Data'!H49,"*")</f>
        <v>29509539.370000001</v>
      </c>
      <c r="G53" s="41">
        <f>IF('Town Data'!K49&gt;9,'Town Data'!J49,"*")</f>
        <v>7225491.4800000004</v>
      </c>
      <c r="H53" s="42">
        <f>IF('Town Data'!M49&gt;9,'Town Data'!L49,"*")</f>
        <v>127402.00000000003</v>
      </c>
      <c r="I53" s="19">
        <f t="shared" si="0"/>
        <v>0.10986748791124885</v>
      </c>
      <c r="J53" s="19">
        <f t="shared" si="1"/>
        <v>0.20649746583051809</v>
      </c>
      <c r="K53" s="19">
        <f t="shared" si="2"/>
        <v>-0.61536448930681431</v>
      </c>
    </row>
    <row r="54" spans="2:11" x14ac:dyDescent="0.3">
      <c r="B54" t="str">
        <f>'Town Data'!A50</f>
        <v>ESSEX</v>
      </c>
      <c r="C54" s="37">
        <f>IF('Town Data'!C50&gt;9,'Town Data'!B50,"*")</f>
        <v>140320806.65000001</v>
      </c>
      <c r="D54" s="38">
        <f>IF('Town Data'!E50&gt;9,'Town Data'!D50,"*")</f>
        <v>25172470.579999998</v>
      </c>
      <c r="E54" s="39">
        <f>IF('Town Data'!G50&gt;9,'Town Data'!F50,"*")</f>
        <v>319316.00000000006</v>
      </c>
      <c r="F54" s="38">
        <f>IF('Town Data'!I50&gt;9,'Town Data'!H50,"*")</f>
        <v>125167749.38</v>
      </c>
      <c r="G54" s="38">
        <f>IF('Town Data'!K50&gt;9,'Town Data'!J50,"*")</f>
        <v>22842067.84</v>
      </c>
      <c r="H54" s="39">
        <f>IF('Town Data'!M50&gt;9,'Town Data'!L50,"*")</f>
        <v>204718.66666666669</v>
      </c>
      <c r="I54" s="8">
        <f t="shared" si="0"/>
        <v>0.12106199356510321</v>
      </c>
      <c r="J54" s="8">
        <f t="shared" si="1"/>
        <v>0.10202240691707877</v>
      </c>
      <c r="K54" s="8">
        <f t="shared" si="2"/>
        <v>0.55977959997134297</v>
      </c>
    </row>
    <row r="55" spans="2:11" x14ac:dyDescent="0.3">
      <c r="B55" s="24" t="str">
        <f>'Town Data'!A51</f>
        <v>FAIR HAVEN</v>
      </c>
      <c r="C55" s="40">
        <f>IF('Town Data'!C51&gt;9,'Town Data'!B51,"*")</f>
        <v>23231663.960000001</v>
      </c>
      <c r="D55" s="41">
        <f>IF('Town Data'!E51&gt;9,'Town Data'!D51,"*")</f>
        <v>5097504.78</v>
      </c>
      <c r="E55" s="42" t="str">
        <f>IF('Town Data'!G51&gt;9,'Town Data'!F51,"*")</f>
        <v>*</v>
      </c>
      <c r="F55" s="41">
        <f>IF('Town Data'!I51&gt;9,'Town Data'!H51,"*")</f>
        <v>25120542.800000001</v>
      </c>
      <c r="G55" s="41">
        <f>IF('Town Data'!K51&gt;9,'Town Data'!J51,"*")</f>
        <v>4820179.51</v>
      </c>
      <c r="H55" s="42" t="str">
        <f>IF('Town Data'!M51&gt;9,'Town Data'!L51,"*")</f>
        <v>*</v>
      </c>
      <c r="I55" s="19">
        <f t="shared" si="0"/>
        <v>-7.519259655488017E-2</v>
      </c>
      <c r="J55" s="19">
        <f t="shared" si="1"/>
        <v>5.7534220338611518E-2</v>
      </c>
      <c r="K55" s="19" t="str">
        <f t="shared" si="2"/>
        <v/>
      </c>
    </row>
    <row r="56" spans="2:11" x14ac:dyDescent="0.3">
      <c r="B56" t="str">
        <f>'Town Data'!A52</f>
        <v>FAIRFAX</v>
      </c>
      <c r="C56" s="37">
        <f>IF('Town Data'!C52&gt;9,'Town Data'!B52,"*")</f>
        <v>20931999.280000001</v>
      </c>
      <c r="D56" s="38">
        <f>IF('Town Data'!E52&gt;9,'Town Data'!D52,"*")</f>
        <v>6271297.4199999999</v>
      </c>
      <c r="E56" s="39" t="str">
        <f>IF('Town Data'!G52&gt;9,'Town Data'!F52,"*")</f>
        <v>*</v>
      </c>
      <c r="F56" s="38">
        <f>IF('Town Data'!I52&gt;9,'Town Data'!H52,"*")</f>
        <v>22906469.390000001</v>
      </c>
      <c r="G56" s="38">
        <f>IF('Town Data'!K52&gt;9,'Town Data'!J52,"*")</f>
        <v>5955311.3700000001</v>
      </c>
      <c r="H56" s="39" t="str">
        <f>IF('Town Data'!M52&gt;9,'Town Data'!L52,"*")</f>
        <v>*</v>
      </c>
      <c r="I56" s="8">
        <f t="shared" si="0"/>
        <v>-8.6197050989532675E-2</v>
      </c>
      <c r="J56" s="8">
        <f t="shared" si="1"/>
        <v>5.3059534652005913E-2</v>
      </c>
      <c r="K56" s="8" t="str">
        <f t="shared" si="2"/>
        <v/>
      </c>
    </row>
    <row r="57" spans="2:11" x14ac:dyDescent="0.3">
      <c r="B57" s="24" t="str">
        <f>'Town Data'!A53</f>
        <v>FAIRFIELD</v>
      </c>
      <c r="C57" s="40">
        <f>IF('Town Data'!C53&gt;9,'Town Data'!B53,"*")</f>
        <v>3141579.68</v>
      </c>
      <c r="D57" s="41">
        <f>IF('Town Data'!E53&gt;9,'Town Data'!D53,"*")</f>
        <v>511419.03</v>
      </c>
      <c r="E57" s="42" t="str">
        <f>IF('Town Data'!G53&gt;9,'Town Data'!F53,"*")</f>
        <v>*</v>
      </c>
      <c r="F57" s="41">
        <f>IF('Town Data'!I53&gt;9,'Town Data'!H53,"*")</f>
        <v>2635822.0800000001</v>
      </c>
      <c r="G57" s="41">
        <f>IF('Town Data'!K53&gt;9,'Town Data'!J53,"*")</f>
        <v>510763.12</v>
      </c>
      <c r="H57" s="42" t="str">
        <f>IF('Town Data'!M53&gt;9,'Town Data'!L53,"*")</f>
        <v>*</v>
      </c>
      <c r="I57" s="19">
        <f t="shared" si="0"/>
        <v>0.19187850494066735</v>
      </c>
      <c r="J57" s="19">
        <f t="shared" si="1"/>
        <v>1.284176508280458E-3</v>
      </c>
      <c r="K57" s="19" t="str">
        <f t="shared" si="2"/>
        <v/>
      </c>
    </row>
    <row r="58" spans="2:11" x14ac:dyDescent="0.3">
      <c r="B58" t="str">
        <f>'Town Data'!A54</f>
        <v>FAIRLEE</v>
      </c>
      <c r="C58" s="37">
        <f>IF('Town Data'!C54&gt;9,'Town Data'!B54,"*")</f>
        <v>16909199.239999998</v>
      </c>
      <c r="D58" s="38">
        <f>IF('Town Data'!E54&gt;9,'Town Data'!D54,"*")</f>
        <v>2021713.85</v>
      </c>
      <c r="E58" s="39" t="str">
        <f>IF('Town Data'!G54&gt;9,'Town Data'!F54,"*")</f>
        <v>*</v>
      </c>
      <c r="F58" s="38">
        <f>IF('Town Data'!I54&gt;9,'Town Data'!H54,"*")</f>
        <v>17977564</v>
      </c>
      <c r="G58" s="38">
        <f>IF('Town Data'!K54&gt;9,'Town Data'!J54,"*")</f>
        <v>1829803.38</v>
      </c>
      <c r="H58" s="39">
        <f>IF('Town Data'!M54&gt;9,'Town Data'!L54,"*")</f>
        <v>66811.333333333343</v>
      </c>
      <c r="I58" s="8">
        <f t="shared" si="0"/>
        <v>-5.9427671068227134E-2</v>
      </c>
      <c r="J58" s="8">
        <f t="shared" si="1"/>
        <v>0.1048803779125166</v>
      </c>
      <c r="K58" s="8" t="str">
        <f t="shared" si="2"/>
        <v/>
      </c>
    </row>
    <row r="59" spans="2:11" x14ac:dyDescent="0.3">
      <c r="B59" s="24" t="str">
        <f>'Town Data'!A55</f>
        <v>FERRISBURGH</v>
      </c>
      <c r="C59" s="40">
        <f>IF('Town Data'!C55&gt;9,'Town Data'!B55,"*")</f>
        <v>7622899.8600000003</v>
      </c>
      <c r="D59" s="41">
        <f>IF('Town Data'!E55&gt;9,'Town Data'!D55,"*")</f>
        <v>2418405.25</v>
      </c>
      <c r="E59" s="42" t="str">
        <f>IF('Town Data'!G55&gt;9,'Town Data'!F55,"*")</f>
        <v>*</v>
      </c>
      <c r="F59" s="41">
        <f>IF('Town Data'!I55&gt;9,'Town Data'!H55,"*")</f>
        <v>8896912.4499999993</v>
      </c>
      <c r="G59" s="41">
        <f>IF('Town Data'!K55&gt;9,'Town Data'!J55,"*")</f>
        <v>2378940.21</v>
      </c>
      <c r="H59" s="42" t="str">
        <f>IF('Town Data'!M55&gt;9,'Town Data'!L55,"*")</f>
        <v>*</v>
      </c>
      <c r="I59" s="19">
        <f t="shared" si="0"/>
        <v>-0.1431971593695967</v>
      </c>
      <c r="J59" s="19">
        <f t="shared" si="1"/>
        <v>1.6589336644152162E-2</v>
      </c>
      <c r="K59" s="19" t="str">
        <f t="shared" si="2"/>
        <v/>
      </c>
    </row>
    <row r="60" spans="2:11" x14ac:dyDescent="0.3">
      <c r="B60" t="str">
        <f>'Town Data'!A56</f>
        <v>FRANKLIN</v>
      </c>
      <c r="C60" s="37">
        <f>IF('Town Data'!C56&gt;9,'Town Data'!B56,"*")</f>
        <v>1796858.44</v>
      </c>
      <c r="D60" s="38">
        <f>IF('Town Data'!E56&gt;9,'Town Data'!D56,"*")</f>
        <v>986315.39</v>
      </c>
      <c r="E60" s="39" t="str">
        <f>IF('Town Data'!G56&gt;9,'Town Data'!F56,"*")</f>
        <v>*</v>
      </c>
      <c r="F60" s="38">
        <f>IF('Town Data'!I56&gt;9,'Town Data'!H56,"*")</f>
        <v>1447178.26</v>
      </c>
      <c r="G60" s="38">
        <f>IF('Town Data'!K56&gt;9,'Town Data'!J56,"*")</f>
        <v>861311.77</v>
      </c>
      <c r="H60" s="39" t="str">
        <f>IF('Town Data'!M56&gt;9,'Town Data'!L56,"*")</f>
        <v>*</v>
      </c>
      <c r="I60" s="8">
        <f t="shared" si="0"/>
        <v>0.24162896145219867</v>
      </c>
      <c r="J60" s="8">
        <f t="shared" si="1"/>
        <v>0.14513167514243999</v>
      </c>
      <c r="K60" s="8" t="str">
        <f t="shared" si="2"/>
        <v/>
      </c>
    </row>
    <row r="61" spans="2:11" x14ac:dyDescent="0.3">
      <c r="B61" s="24" t="str">
        <f>'Town Data'!A57</f>
        <v>GEORGIA</v>
      </c>
      <c r="C61" s="40">
        <f>IF('Town Data'!C57&gt;9,'Town Data'!B57,"*")</f>
        <v>4664221.76</v>
      </c>
      <c r="D61" s="41">
        <f>IF('Town Data'!E57&gt;9,'Town Data'!D57,"*")</f>
        <v>2573415.91</v>
      </c>
      <c r="E61" s="42" t="str">
        <f>IF('Town Data'!G57&gt;9,'Town Data'!F57,"*")</f>
        <v>*</v>
      </c>
      <c r="F61" s="41">
        <f>IF('Town Data'!I57&gt;9,'Town Data'!H57,"*")</f>
        <v>4649458.3600000003</v>
      </c>
      <c r="G61" s="41">
        <f>IF('Town Data'!K57&gt;9,'Town Data'!J57,"*")</f>
        <v>2395688.14</v>
      </c>
      <c r="H61" s="42" t="str">
        <f>IF('Town Data'!M57&gt;9,'Town Data'!L57,"*")</f>
        <v>*</v>
      </c>
      <c r="I61" s="19">
        <f t="shared" si="0"/>
        <v>3.1752945949599688E-3</v>
      </c>
      <c r="J61" s="19">
        <f t="shared" si="1"/>
        <v>7.4186521622968848E-2</v>
      </c>
      <c r="K61" s="19" t="str">
        <f t="shared" si="2"/>
        <v/>
      </c>
    </row>
    <row r="62" spans="2:11" x14ac:dyDescent="0.3">
      <c r="B62" t="str">
        <f>'Town Data'!A58</f>
        <v>GLOVER</v>
      </c>
      <c r="C62" s="37">
        <f>IF('Town Data'!C58&gt;9,'Town Data'!B58,"*")</f>
        <v>183253.67</v>
      </c>
      <c r="D62" s="38">
        <f>IF('Town Data'!E58&gt;9,'Town Data'!D58,"*")</f>
        <v>88703.82</v>
      </c>
      <c r="E62" s="39" t="str">
        <f>IF('Town Data'!G58&gt;9,'Town Data'!F58,"*")</f>
        <v>*</v>
      </c>
      <c r="F62" s="38" t="str">
        <f>IF('Town Data'!I58&gt;9,'Town Data'!H58,"*")</f>
        <v>*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GRAFTON</v>
      </c>
      <c r="C63" s="40">
        <f>IF('Town Data'!C59&gt;9,'Town Data'!B59,"*")</f>
        <v>652248.29</v>
      </c>
      <c r="D63" s="41" t="str">
        <f>IF('Town Data'!E59&gt;9,'Town Data'!D59,"*")</f>
        <v>*</v>
      </c>
      <c r="E63" s="42" t="str">
        <f>IF('Town Data'!G59&gt;9,'Town Data'!F59,"*")</f>
        <v>*</v>
      </c>
      <c r="F63" s="41">
        <f>IF('Town Data'!I59&gt;9,'Town Data'!H59,"*")</f>
        <v>679503.33</v>
      </c>
      <c r="G63" s="41">
        <f>IF('Town Data'!K59&gt;9,'Town Data'!J59,"*")</f>
        <v>227874.85</v>
      </c>
      <c r="H63" s="42" t="str">
        <f>IF('Town Data'!M59&gt;9,'Town Data'!L59,"*")</f>
        <v>*</v>
      </c>
      <c r="I63" s="19">
        <f t="shared" si="0"/>
        <v>-4.0110237576024714E-2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GRAND ISLE</v>
      </c>
      <c r="C64" s="37">
        <f>IF('Town Data'!C60&gt;9,'Town Data'!B60,"*")</f>
        <v>2091868.65</v>
      </c>
      <c r="D64" s="38">
        <f>IF('Town Data'!E60&gt;9,'Town Data'!D60,"*")</f>
        <v>715243.55</v>
      </c>
      <c r="E64" s="39" t="str">
        <f>IF('Town Data'!G60&gt;9,'Town Data'!F60,"*")</f>
        <v>*</v>
      </c>
      <c r="F64" s="38">
        <f>IF('Town Data'!I60&gt;9,'Town Data'!H60,"*")</f>
        <v>2759962.55</v>
      </c>
      <c r="G64" s="38">
        <f>IF('Town Data'!K60&gt;9,'Town Data'!J60,"*")</f>
        <v>855469.86</v>
      </c>
      <c r="H64" s="39" t="str">
        <f>IF('Town Data'!M60&gt;9,'Town Data'!L60,"*")</f>
        <v>*</v>
      </c>
      <c r="I64" s="8">
        <f t="shared" si="0"/>
        <v>-0.24206629180530001</v>
      </c>
      <c r="J64" s="8">
        <f t="shared" si="1"/>
        <v>-0.16391730037104982</v>
      </c>
      <c r="K64" s="8" t="str">
        <f t="shared" si="2"/>
        <v/>
      </c>
    </row>
    <row r="65" spans="2:11" x14ac:dyDescent="0.3">
      <c r="B65" s="24" t="str">
        <f>'Town Data'!A61</f>
        <v>GREENSBORO</v>
      </c>
      <c r="C65" s="40">
        <f>IF('Town Data'!C61&gt;9,'Town Data'!B61,"*")</f>
        <v>4520443.08</v>
      </c>
      <c r="D65" s="41">
        <f>IF('Town Data'!E61&gt;9,'Town Data'!D61,"*")</f>
        <v>1882230.46</v>
      </c>
      <c r="E65" s="42" t="str">
        <f>IF('Town Data'!G61&gt;9,'Town Data'!F61,"*")</f>
        <v>*</v>
      </c>
      <c r="F65" s="41">
        <f>IF('Town Data'!I61&gt;9,'Town Data'!H61,"*")</f>
        <v>3960509.14</v>
      </c>
      <c r="G65" s="41">
        <f>IF('Town Data'!K61&gt;9,'Town Data'!J61,"*")</f>
        <v>1765338.17</v>
      </c>
      <c r="H65" s="42" t="str">
        <f>IF('Town Data'!M61&gt;9,'Town Data'!L61,"*")</f>
        <v>*</v>
      </c>
      <c r="I65" s="19">
        <f t="shared" si="0"/>
        <v>0.1413792823616612</v>
      </c>
      <c r="J65" s="19">
        <f t="shared" si="1"/>
        <v>6.6215239655753919E-2</v>
      </c>
      <c r="K65" s="19" t="str">
        <f t="shared" si="2"/>
        <v/>
      </c>
    </row>
    <row r="66" spans="2:11" x14ac:dyDescent="0.3">
      <c r="B66" t="str">
        <f>'Town Data'!A62</f>
        <v>GROTON</v>
      </c>
      <c r="C66" s="37">
        <f>IF('Town Data'!C62&gt;9,'Town Data'!B62,"*")</f>
        <v>3588116.68</v>
      </c>
      <c r="D66" s="38">
        <f>IF('Town Data'!E62&gt;9,'Town Data'!D62,"*")</f>
        <v>1648447.38</v>
      </c>
      <c r="E66" s="39" t="str">
        <f>IF('Town Data'!G62&gt;9,'Town Data'!F62,"*")</f>
        <v>*</v>
      </c>
      <c r="F66" s="38">
        <f>IF('Town Data'!I62&gt;9,'Town Data'!H62,"*")</f>
        <v>3721961.08</v>
      </c>
      <c r="G66" s="38">
        <f>IF('Town Data'!K62&gt;9,'Town Data'!J62,"*")</f>
        <v>1754409.39</v>
      </c>
      <c r="H66" s="39" t="str">
        <f>IF('Town Data'!M62&gt;9,'Town Data'!L62,"*")</f>
        <v>*</v>
      </c>
      <c r="I66" s="8">
        <f t="shared" si="0"/>
        <v>-3.596071993315951E-2</v>
      </c>
      <c r="J66" s="8">
        <f t="shared" si="1"/>
        <v>-6.0397539253936629E-2</v>
      </c>
      <c r="K66" s="8" t="str">
        <f t="shared" si="2"/>
        <v/>
      </c>
    </row>
    <row r="67" spans="2:11" x14ac:dyDescent="0.3">
      <c r="B67" s="24" t="str">
        <f>'Town Data'!A63</f>
        <v>GUILFORD</v>
      </c>
      <c r="C67" s="40">
        <f>IF('Town Data'!C63&gt;9,'Town Data'!B63,"*")</f>
        <v>1081612.45</v>
      </c>
      <c r="D67" s="41">
        <f>IF('Town Data'!E63&gt;9,'Town Data'!D63,"*")</f>
        <v>636327.48</v>
      </c>
      <c r="E67" s="42" t="str">
        <f>IF('Town Data'!G63&gt;9,'Town Data'!F63,"*")</f>
        <v>*</v>
      </c>
      <c r="F67" s="41">
        <f>IF('Town Data'!I63&gt;9,'Town Data'!H63,"*")</f>
        <v>959848.32</v>
      </c>
      <c r="G67" s="41">
        <f>IF('Town Data'!K63&gt;9,'Town Data'!J63,"*")</f>
        <v>577484.63</v>
      </c>
      <c r="H67" s="42" t="str">
        <f>IF('Town Data'!M63&gt;9,'Town Data'!L63,"*")</f>
        <v>*</v>
      </c>
      <c r="I67" s="19">
        <f t="shared" si="0"/>
        <v>0.1268576789299376</v>
      </c>
      <c r="J67" s="19">
        <f t="shared" si="1"/>
        <v>0.10189509286160564</v>
      </c>
      <c r="K67" s="19" t="str">
        <f t="shared" si="2"/>
        <v/>
      </c>
    </row>
    <row r="68" spans="2:11" x14ac:dyDescent="0.3">
      <c r="B68" t="str">
        <f>'Town Data'!A64</f>
        <v>HALIFAX</v>
      </c>
      <c r="C68" s="37">
        <f>IF('Town Data'!C64&gt;9,'Town Data'!B64,"*")</f>
        <v>884628.94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867882.37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1.9295898360050738E-2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HANCOCK</v>
      </c>
      <c r="C69" s="40">
        <f>IF('Town Data'!C65&gt;9,'Town Data'!B65,"*")</f>
        <v>406186.32</v>
      </c>
      <c r="D69" s="41">
        <f>IF('Town Data'!E65&gt;9,'Town Data'!D65,"*")</f>
        <v>169947.04</v>
      </c>
      <c r="E69" s="42" t="str">
        <f>IF('Town Data'!G65&gt;9,'Town Data'!F65,"*")</f>
        <v>*</v>
      </c>
      <c r="F69" s="41">
        <f>IF('Town Data'!I65&gt;9,'Town Data'!H65,"*")</f>
        <v>449705.1</v>
      </c>
      <c r="G69" s="41">
        <f>IF('Town Data'!K65&gt;9,'Town Data'!J65,"*")</f>
        <v>177359.1</v>
      </c>
      <c r="H69" s="42" t="str">
        <f>IF('Town Data'!M65&gt;9,'Town Data'!L65,"*")</f>
        <v>*</v>
      </c>
      <c r="I69" s="19">
        <f t="shared" si="0"/>
        <v>-9.6771817797930176E-2</v>
      </c>
      <c r="J69" s="19">
        <f t="shared" si="1"/>
        <v>-4.179125852578186E-2</v>
      </c>
      <c r="K69" s="19" t="str">
        <f t="shared" si="2"/>
        <v/>
      </c>
    </row>
    <row r="70" spans="2:11" x14ac:dyDescent="0.3">
      <c r="B70" t="str">
        <f>'Town Data'!A66</f>
        <v>HARDWICK</v>
      </c>
      <c r="C70" s="37">
        <f>IF('Town Data'!C66&gt;9,'Town Data'!B66,"*")</f>
        <v>32844104.5</v>
      </c>
      <c r="D70" s="38">
        <f>IF('Town Data'!E66&gt;9,'Town Data'!D66,"*")</f>
        <v>5100823.6399999997</v>
      </c>
      <c r="E70" s="39" t="str">
        <f>IF('Town Data'!G66&gt;9,'Town Data'!F66,"*")</f>
        <v>*</v>
      </c>
      <c r="F70" s="38">
        <f>IF('Town Data'!I66&gt;9,'Town Data'!H66,"*")</f>
        <v>33138764.460000001</v>
      </c>
      <c r="G70" s="38">
        <f>IF('Town Data'!K66&gt;9,'Town Data'!J66,"*")</f>
        <v>5005241.8899999997</v>
      </c>
      <c r="H70" s="39">
        <f>IF('Town Data'!M66&gt;9,'Town Data'!L66,"*")</f>
        <v>42560.166666666657</v>
      </c>
      <c r="I70" s="8">
        <f t="shared" ref="I70:I133" si="3">IFERROR((C70-F70)/F70,"")</f>
        <v>-8.891700242948674E-3</v>
      </c>
      <c r="J70" s="8">
        <f t="shared" ref="J70:J133" si="4">IFERROR((D70-G70)/G70,"")</f>
        <v>1.9096329827927659E-2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HARTFORD</v>
      </c>
      <c r="C71" s="40">
        <f>IF('Town Data'!C67&gt;9,'Town Data'!B67,"*")</f>
        <v>179734148.47999999</v>
      </c>
      <c r="D71" s="41">
        <f>IF('Town Data'!E67&gt;9,'Town Data'!D67,"*")</f>
        <v>35254198.359999999</v>
      </c>
      <c r="E71" s="42">
        <f>IF('Town Data'!G67&gt;9,'Town Data'!F67,"*")</f>
        <v>490886.33333333314</v>
      </c>
      <c r="F71" s="41">
        <f>IF('Town Data'!I67&gt;9,'Town Data'!H67,"*")</f>
        <v>146806864.55000001</v>
      </c>
      <c r="G71" s="41">
        <f>IF('Town Data'!K67&gt;9,'Town Data'!J67,"*")</f>
        <v>29384679.210000001</v>
      </c>
      <c r="H71" s="42">
        <f>IF('Town Data'!M67&gt;9,'Town Data'!L67,"*")</f>
        <v>616001.83333333302</v>
      </c>
      <c r="I71" s="19">
        <f t="shared" si="3"/>
        <v>0.22428981118103972</v>
      </c>
      <c r="J71" s="19">
        <f t="shared" si="4"/>
        <v>0.19974760003514083</v>
      </c>
      <c r="K71" s="19">
        <f t="shared" si="5"/>
        <v>-0.20310897343108547</v>
      </c>
    </row>
    <row r="72" spans="2:11" x14ac:dyDescent="0.3">
      <c r="B72" t="str">
        <f>'Town Data'!A68</f>
        <v>HARTLAND</v>
      </c>
      <c r="C72" s="37">
        <f>IF('Town Data'!C68&gt;9,'Town Data'!B68,"*")</f>
        <v>2443014.2200000002</v>
      </c>
      <c r="D72" s="38">
        <f>IF('Town Data'!E68&gt;9,'Town Data'!D68,"*")</f>
        <v>1105727.3600000001</v>
      </c>
      <c r="E72" s="39" t="str">
        <f>IF('Town Data'!G68&gt;9,'Town Data'!F68,"*")</f>
        <v>*</v>
      </c>
      <c r="F72" s="38">
        <f>IF('Town Data'!I68&gt;9,'Town Data'!H68,"*")</f>
        <v>2819896</v>
      </c>
      <c r="G72" s="38">
        <f>IF('Town Data'!K68&gt;9,'Town Data'!J68,"*")</f>
        <v>1019526.58</v>
      </c>
      <c r="H72" s="39">
        <f>IF('Town Data'!M68&gt;9,'Town Data'!L68,"*")</f>
        <v>107111.8333333333</v>
      </c>
      <c r="I72" s="8">
        <f t="shared" si="3"/>
        <v>-0.13365095024781048</v>
      </c>
      <c r="J72" s="8">
        <f t="shared" si="4"/>
        <v>8.454981134479117E-2</v>
      </c>
      <c r="K72" s="8" t="str">
        <f t="shared" si="5"/>
        <v/>
      </c>
    </row>
    <row r="73" spans="2:11" x14ac:dyDescent="0.3">
      <c r="B73" s="24" t="str">
        <f>'Town Data'!A69</f>
        <v>HIGHGATE</v>
      </c>
      <c r="C73" s="40">
        <f>IF('Town Data'!C69&gt;9,'Town Data'!B69,"*")</f>
        <v>7592253.4100000001</v>
      </c>
      <c r="D73" s="41">
        <f>IF('Town Data'!E69&gt;9,'Town Data'!D69,"*")</f>
        <v>2818960.84</v>
      </c>
      <c r="E73" s="42" t="str">
        <f>IF('Town Data'!G69&gt;9,'Town Data'!F69,"*")</f>
        <v>*</v>
      </c>
      <c r="F73" s="41">
        <f>IF('Town Data'!I69&gt;9,'Town Data'!H69,"*")</f>
        <v>8135730.4900000002</v>
      </c>
      <c r="G73" s="41">
        <f>IF('Town Data'!K69&gt;9,'Town Data'!J69,"*")</f>
        <v>2837531.07</v>
      </c>
      <c r="H73" s="42" t="str">
        <f>IF('Town Data'!M69&gt;9,'Town Data'!L69,"*")</f>
        <v>*</v>
      </c>
      <c r="I73" s="19">
        <f t="shared" si="3"/>
        <v>-6.6801263963698496E-2</v>
      </c>
      <c r="J73" s="19">
        <f t="shared" si="4"/>
        <v>-6.5445027884751877E-3</v>
      </c>
      <c r="K73" s="19" t="str">
        <f t="shared" si="5"/>
        <v/>
      </c>
    </row>
    <row r="74" spans="2:11" x14ac:dyDescent="0.3">
      <c r="B74" t="str">
        <f>'Town Data'!A70</f>
        <v>HINESBURG</v>
      </c>
      <c r="C74" s="37">
        <f>IF('Town Data'!C70&gt;9,'Town Data'!B70,"*")</f>
        <v>23011426.550000001</v>
      </c>
      <c r="D74" s="38">
        <f>IF('Town Data'!E70&gt;9,'Town Data'!D70,"*")</f>
        <v>6182893.8200000003</v>
      </c>
      <c r="E74" s="39">
        <f>IF('Town Data'!G70&gt;9,'Town Data'!F70,"*")</f>
        <v>24331.499999999964</v>
      </c>
      <c r="F74" s="38">
        <f>IF('Town Data'!I70&gt;9,'Town Data'!H70,"*")</f>
        <v>23164462.75</v>
      </c>
      <c r="G74" s="38">
        <f>IF('Town Data'!K70&gt;9,'Town Data'!J70,"*")</f>
        <v>5895463.3499999996</v>
      </c>
      <c r="H74" s="39" t="str">
        <f>IF('Town Data'!M70&gt;9,'Town Data'!L70,"*")</f>
        <v>*</v>
      </c>
      <c r="I74" s="8">
        <f t="shared" si="3"/>
        <v>-6.6065076341992541E-3</v>
      </c>
      <c r="J74" s="8">
        <f t="shared" si="4"/>
        <v>4.8754517318812723E-2</v>
      </c>
      <c r="K74" s="8" t="str">
        <f t="shared" si="5"/>
        <v/>
      </c>
    </row>
    <row r="75" spans="2:11" x14ac:dyDescent="0.3">
      <c r="B75" s="24" t="str">
        <f>'Town Data'!A71</f>
        <v>HUNTINGTON</v>
      </c>
      <c r="C75" s="40">
        <f>IF('Town Data'!C71&gt;9,'Town Data'!B71,"*")</f>
        <v>954670.75</v>
      </c>
      <c r="D75" s="41">
        <f>IF('Town Data'!E71&gt;9,'Town Data'!D71,"*")</f>
        <v>326112.90999999997</v>
      </c>
      <c r="E75" s="42" t="str">
        <f>IF('Town Data'!G71&gt;9,'Town Data'!F71,"*")</f>
        <v>*</v>
      </c>
      <c r="F75" s="41">
        <f>IF('Town Data'!I71&gt;9,'Town Data'!H71,"*")</f>
        <v>754922.44</v>
      </c>
      <c r="G75" s="41">
        <f>IF('Town Data'!K71&gt;9,'Town Data'!J71,"*")</f>
        <v>299449.2</v>
      </c>
      <c r="H75" s="42" t="str">
        <f>IF('Town Data'!M71&gt;9,'Town Data'!L71,"*")</f>
        <v>*</v>
      </c>
      <c r="I75" s="19">
        <f t="shared" si="3"/>
        <v>0.26459447940108932</v>
      </c>
      <c r="J75" s="19">
        <f t="shared" si="4"/>
        <v>8.9042515391592164E-2</v>
      </c>
      <c r="K75" s="19" t="str">
        <f t="shared" si="5"/>
        <v/>
      </c>
    </row>
    <row r="76" spans="2:11" x14ac:dyDescent="0.3">
      <c r="B76" t="str">
        <f>'Town Data'!A72</f>
        <v>HYDE PARK</v>
      </c>
      <c r="C76" s="37">
        <f>IF('Town Data'!C72&gt;9,'Town Data'!B72,"*")</f>
        <v>12118370.689999999</v>
      </c>
      <c r="D76" s="38">
        <f>IF('Town Data'!E72&gt;9,'Town Data'!D72,"*")</f>
        <v>1508291.9</v>
      </c>
      <c r="E76" s="39" t="str">
        <f>IF('Town Data'!G72&gt;9,'Town Data'!F72,"*")</f>
        <v>*</v>
      </c>
      <c r="F76" s="38">
        <f>IF('Town Data'!I72&gt;9,'Town Data'!H72,"*")</f>
        <v>12556739.16</v>
      </c>
      <c r="G76" s="38">
        <f>IF('Town Data'!K72&gt;9,'Town Data'!J72,"*")</f>
        <v>1473020.06</v>
      </c>
      <c r="H76" s="39" t="str">
        <f>IF('Town Data'!M72&gt;9,'Town Data'!L72,"*")</f>
        <v>*</v>
      </c>
      <c r="I76" s="8">
        <f t="shared" si="3"/>
        <v>-3.4911011880890318E-2</v>
      </c>
      <c r="J76" s="8">
        <f t="shared" si="4"/>
        <v>2.3945254350439635E-2</v>
      </c>
      <c r="K76" s="8" t="str">
        <f t="shared" si="5"/>
        <v/>
      </c>
    </row>
    <row r="77" spans="2:11" x14ac:dyDescent="0.3">
      <c r="B77" s="24" t="str">
        <f>'Town Data'!A73</f>
        <v>IRASBURG</v>
      </c>
      <c r="C77" s="40">
        <f>IF('Town Data'!C73&gt;9,'Town Data'!B73,"*")</f>
        <v>9079596.2400000002</v>
      </c>
      <c r="D77" s="41">
        <f>IF('Town Data'!E73&gt;9,'Town Data'!D73,"*")</f>
        <v>1949622.4</v>
      </c>
      <c r="E77" s="42" t="str">
        <f>IF('Town Data'!G73&gt;9,'Town Data'!F73,"*")</f>
        <v>*</v>
      </c>
      <c r="F77" s="41">
        <f>IF('Town Data'!I73&gt;9,'Town Data'!H73,"*")</f>
        <v>9015410.9399999995</v>
      </c>
      <c r="G77" s="41">
        <f>IF('Town Data'!K73&gt;9,'Town Data'!J73,"*")</f>
        <v>1606687.77</v>
      </c>
      <c r="H77" s="42" t="str">
        <f>IF('Town Data'!M73&gt;9,'Town Data'!L73,"*")</f>
        <v>*</v>
      </c>
      <c r="I77" s="19">
        <f t="shared" si="3"/>
        <v>7.1195090747578002E-3</v>
      </c>
      <c r="J77" s="19">
        <f t="shared" si="4"/>
        <v>0.21344198692693098</v>
      </c>
      <c r="K77" s="19" t="str">
        <f t="shared" si="5"/>
        <v/>
      </c>
    </row>
    <row r="78" spans="2:11" x14ac:dyDescent="0.3">
      <c r="B78" t="str">
        <f>'Town Data'!A74</f>
        <v>JAMAICA</v>
      </c>
      <c r="C78" s="37">
        <f>IF('Town Data'!C74&gt;9,'Town Data'!B74,"*")</f>
        <v>8019468.9400000004</v>
      </c>
      <c r="D78" s="38">
        <f>IF('Town Data'!E74&gt;9,'Town Data'!D74,"*")</f>
        <v>864429.73</v>
      </c>
      <c r="E78" s="39" t="str">
        <f>IF('Town Data'!G74&gt;9,'Town Data'!F74,"*")</f>
        <v>*</v>
      </c>
      <c r="F78" s="38">
        <f>IF('Town Data'!I74&gt;9,'Town Data'!H74,"*")</f>
        <v>5239445.5599999996</v>
      </c>
      <c r="G78" s="38">
        <f>IF('Town Data'!K74&gt;9,'Town Data'!J74,"*")</f>
        <v>936682.53</v>
      </c>
      <c r="H78" s="39" t="str">
        <f>IF('Town Data'!M74&gt;9,'Town Data'!L74,"*")</f>
        <v>*</v>
      </c>
      <c r="I78" s="8">
        <f t="shared" si="3"/>
        <v>0.53059495478372731</v>
      </c>
      <c r="J78" s="8">
        <f t="shared" si="4"/>
        <v>-7.7136914254181774E-2</v>
      </c>
      <c r="K78" s="8" t="str">
        <f t="shared" si="5"/>
        <v/>
      </c>
    </row>
    <row r="79" spans="2:11" x14ac:dyDescent="0.3">
      <c r="B79" s="24" t="str">
        <f>'Town Data'!A75</f>
        <v>JERICHO</v>
      </c>
      <c r="C79" s="40">
        <f>IF('Town Data'!C75&gt;9,'Town Data'!B75,"*")</f>
        <v>12428250.49</v>
      </c>
      <c r="D79" s="41">
        <f>IF('Town Data'!E75&gt;9,'Town Data'!D75,"*")</f>
        <v>3743065.07</v>
      </c>
      <c r="E79" s="42" t="str">
        <f>IF('Town Data'!G75&gt;9,'Town Data'!F75,"*")</f>
        <v>*</v>
      </c>
      <c r="F79" s="41">
        <f>IF('Town Data'!I75&gt;9,'Town Data'!H75,"*")</f>
        <v>15051471.48</v>
      </c>
      <c r="G79" s="41">
        <f>IF('Town Data'!K75&gt;9,'Town Data'!J75,"*")</f>
        <v>4248634.2300000004</v>
      </c>
      <c r="H79" s="42" t="str">
        <f>IF('Town Data'!M75&gt;9,'Town Data'!L75,"*")</f>
        <v>*</v>
      </c>
      <c r="I79" s="19">
        <f t="shared" si="3"/>
        <v>-0.17428335784216628</v>
      </c>
      <c r="J79" s="19">
        <f t="shared" si="4"/>
        <v>-0.11899568958658052</v>
      </c>
      <c r="K79" s="19" t="str">
        <f t="shared" si="5"/>
        <v/>
      </c>
    </row>
    <row r="80" spans="2:11" x14ac:dyDescent="0.3">
      <c r="B80" t="str">
        <f>'Town Data'!A76</f>
        <v>JOHNSON</v>
      </c>
      <c r="C80" s="37">
        <f>IF('Town Data'!C76&gt;9,'Town Data'!B76,"*")</f>
        <v>32686402.16</v>
      </c>
      <c r="D80" s="38">
        <f>IF('Town Data'!E76&gt;9,'Town Data'!D76,"*")</f>
        <v>9600725.1699999999</v>
      </c>
      <c r="E80" s="39" t="str">
        <f>IF('Town Data'!G76&gt;9,'Town Data'!F76,"*")</f>
        <v>*</v>
      </c>
      <c r="F80" s="38">
        <f>IF('Town Data'!I76&gt;9,'Town Data'!H76,"*")</f>
        <v>32976652.850000001</v>
      </c>
      <c r="G80" s="38">
        <f>IF('Town Data'!K76&gt;9,'Town Data'!J76,"*")</f>
        <v>9677989.5700000003</v>
      </c>
      <c r="H80" s="39" t="str">
        <f>IF('Town Data'!M76&gt;9,'Town Data'!L76,"*")</f>
        <v>*</v>
      </c>
      <c r="I80" s="8">
        <f t="shared" si="3"/>
        <v>-8.8017025657593784E-3</v>
      </c>
      <c r="J80" s="8">
        <f t="shared" si="4"/>
        <v>-7.9835175933135848E-3</v>
      </c>
      <c r="K80" s="8" t="str">
        <f t="shared" si="5"/>
        <v/>
      </c>
    </row>
    <row r="81" spans="2:11" x14ac:dyDescent="0.3">
      <c r="B81" s="24" t="str">
        <f>'Town Data'!A77</f>
        <v>KILLINGTON</v>
      </c>
      <c r="C81" s="40">
        <f>IF('Town Data'!C77&gt;9,'Town Data'!B77,"*")</f>
        <v>17363337.219999999</v>
      </c>
      <c r="D81" s="41">
        <f>IF('Town Data'!E77&gt;9,'Town Data'!D77,"*")</f>
        <v>14491056.08</v>
      </c>
      <c r="E81" s="42" t="str">
        <f>IF('Town Data'!G77&gt;9,'Town Data'!F77,"*")</f>
        <v>*</v>
      </c>
      <c r="F81" s="41">
        <f>IF('Town Data'!I77&gt;9,'Town Data'!H77,"*")</f>
        <v>14172777.73</v>
      </c>
      <c r="G81" s="41">
        <f>IF('Town Data'!K77&gt;9,'Town Data'!J77,"*")</f>
        <v>11626677.24</v>
      </c>
      <c r="H81" s="42" t="str">
        <f>IF('Town Data'!M77&gt;9,'Town Data'!L77,"*")</f>
        <v>*</v>
      </c>
      <c r="I81" s="19">
        <f t="shared" si="3"/>
        <v>0.22511885466505502</v>
      </c>
      <c r="J81" s="19">
        <f t="shared" si="4"/>
        <v>0.24636263490186985</v>
      </c>
      <c r="K81" s="19" t="str">
        <f t="shared" si="5"/>
        <v/>
      </c>
    </row>
    <row r="82" spans="2:11" x14ac:dyDescent="0.3">
      <c r="B82" t="str">
        <f>'Town Data'!A78</f>
        <v>LEICESTER</v>
      </c>
      <c r="C82" s="37">
        <f>IF('Town Data'!C78&gt;9,'Town Data'!B78,"*")</f>
        <v>1896117.7</v>
      </c>
      <c r="D82" s="38">
        <f>IF('Town Data'!E78&gt;9,'Town Data'!D78,"*")</f>
        <v>143927.71</v>
      </c>
      <c r="E82" s="39" t="str">
        <f>IF('Town Data'!G78&gt;9,'Town Data'!F78,"*")</f>
        <v>*</v>
      </c>
      <c r="F82" s="38">
        <f>IF('Town Data'!I78&gt;9,'Town Data'!H78,"*")</f>
        <v>1131721.83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>
        <f t="shared" si="3"/>
        <v>0.67542734419110728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LINCOLN</v>
      </c>
      <c r="C83" s="40">
        <f>IF('Town Data'!C79&gt;9,'Town Data'!B79,"*")</f>
        <v>1194209.0900000001</v>
      </c>
      <c r="D83" s="41" t="str">
        <f>IF('Town Data'!E79&gt;9,'Town Data'!D79,"*")</f>
        <v>*</v>
      </c>
      <c r="E83" s="42" t="str">
        <f>IF('Town Data'!G79&gt;9,'Town Data'!F79,"*")</f>
        <v>*</v>
      </c>
      <c r="F83" s="41">
        <f>IF('Town Data'!I79&gt;9,'Town Data'!H79,"*")</f>
        <v>958409.57</v>
      </c>
      <c r="G83" s="41" t="str">
        <f>IF('Town Data'!K79&gt;9,'Town Data'!J79,"*")</f>
        <v>*</v>
      </c>
      <c r="H83" s="42" t="str">
        <f>IF('Town Data'!M79&gt;9,'Town Data'!L79,"*")</f>
        <v>*</v>
      </c>
      <c r="I83" s="19">
        <f t="shared" si="3"/>
        <v>0.24603210086894287</v>
      </c>
      <c r="J83" s="19" t="str">
        <f t="shared" si="4"/>
        <v/>
      </c>
      <c r="K83" s="19" t="str">
        <f t="shared" si="5"/>
        <v/>
      </c>
    </row>
    <row r="84" spans="2:11" x14ac:dyDescent="0.3">
      <c r="B84" t="str">
        <f>'Town Data'!A80</f>
        <v>LONDONDERRY</v>
      </c>
      <c r="C84" s="37">
        <f>IF('Town Data'!C80&gt;9,'Town Data'!B80,"*")</f>
        <v>19374329.579999998</v>
      </c>
      <c r="D84" s="38">
        <f>IF('Town Data'!E80&gt;9,'Town Data'!D80,"*")</f>
        <v>9740790.8900000006</v>
      </c>
      <c r="E84" s="46" t="str">
        <f>IF('Town Data'!G80&gt;9,'Town Data'!F80,"*")</f>
        <v>*</v>
      </c>
      <c r="F84" s="38">
        <f>IF('Town Data'!I80&gt;9,'Town Data'!H80,"*")</f>
        <v>21794044.84</v>
      </c>
      <c r="G84" s="38">
        <f>IF('Town Data'!K80&gt;9,'Town Data'!J80,"*")</f>
        <v>10434220</v>
      </c>
      <c r="H84" s="39">
        <f>IF('Town Data'!M80&gt;9,'Town Data'!L80,"*")</f>
        <v>190827.16666666666</v>
      </c>
      <c r="I84" s="8">
        <f t="shared" si="3"/>
        <v>-0.11102644221227553</v>
      </c>
      <c r="J84" s="8">
        <f t="shared" si="4"/>
        <v>-6.6457206192700499E-2</v>
      </c>
      <c r="K84" s="8" t="str">
        <f t="shared" si="5"/>
        <v/>
      </c>
    </row>
    <row r="85" spans="2:11" x14ac:dyDescent="0.3">
      <c r="B85" s="24" t="str">
        <f>'Town Data'!A81</f>
        <v>LOWELL</v>
      </c>
      <c r="C85" s="40" t="str">
        <f>IF('Town Data'!C81&gt;9,'Town Data'!B81,"*")</f>
        <v>*</v>
      </c>
      <c r="D85" s="41" t="str">
        <f>IF('Town Data'!E81&gt;9,'Town Data'!D81,"*")</f>
        <v>*</v>
      </c>
      <c r="E85" s="42" t="str">
        <f>IF('Town Data'!G81&gt;9,'Town Data'!F81,"*")</f>
        <v>*</v>
      </c>
      <c r="F85" s="41">
        <f>IF('Town Data'!I81&gt;9,'Town Data'!H81,"*")</f>
        <v>312733.2</v>
      </c>
      <c r="G85" s="41">
        <f>IF('Town Data'!K81&gt;9,'Town Data'!J81,"*")</f>
        <v>95681.13</v>
      </c>
      <c r="H85" s="42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LUDLOW</v>
      </c>
      <c r="C86" s="37">
        <f>IF('Town Data'!C82&gt;9,'Town Data'!B82,"*")</f>
        <v>20011768.739999998</v>
      </c>
      <c r="D86" s="38">
        <f>IF('Town Data'!E82&gt;9,'Town Data'!D82,"*")</f>
        <v>9692484.1899999995</v>
      </c>
      <c r="E86" s="39" t="str">
        <f>IF('Town Data'!G82&gt;9,'Town Data'!F82,"*")</f>
        <v>*</v>
      </c>
      <c r="F86" s="38">
        <f>IF('Town Data'!I82&gt;9,'Town Data'!H82,"*")</f>
        <v>20786509.780000001</v>
      </c>
      <c r="G86" s="38">
        <f>IF('Town Data'!K82&gt;9,'Town Data'!J82,"*")</f>
        <v>9499334.6300000008</v>
      </c>
      <c r="H86" s="39">
        <f>IF('Town Data'!M82&gt;9,'Town Data'!L82,"*")</f>
        <v>436186.83333333372</v>
      </c>
      <c r="I86" s="8">
        <f t="shared" si="3"/>
        <v>-3.7271338392048367E-2</v>
      </c>
      <c r="J86" s="8">
        <f t="shared" si="4"/>
        <v>2.0332956730465094E-2</v>
      </c>
      <c r="K86" s="8" t="str">
        <f t="shared" si="5"/>
        <v/>
      </c>
    </row>
    <row r="87" spans="2:11" x14ac:dyDescent="0.3">
      <c r="B87" s="24" t="str">
        <f>'Town Data'!A83</f>
        <v>LUNENBURG</v>
      </c>
      <c r="C87" s="40">
        <f>IF('Town Data'!C83&gt;9,'Town Data'!B83,"*")</f>
        <v>608912.27</v>
      </c>
      <c r="D87" s="41" t="str">
        <f>IF('Town Data'!E83&gt;9,'Town Data'!D83,"*")</f>
        <v>*</v>
      </c>
      <c r="E87" s="42" t="str">
        <f>IF('Town Data'!G83&gt;9,'Town Data'!F83,"*")</f>
        <v>*</v>
      </c>
      <c r="F87" s="41" t="str">
        <f>IF('Town Data'!I83&gt;9,'Town Data'!H83,"*")</f>
        <v>*</v>
      </c>
      <c r="G87" s="41" t="str">
        <f>IF('Town Data'!K83&gt;9,'Town Data'!J83,"*")</f>
        <v>*</v>
      </c>
      <c r="H87" s="42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 t="str">
        <f>'Town Data'!A84</f>
        <v>LYNDON</v>
      </c>
      <c r="C88" s="37">
        <f>IF('Town Data'!C84&gt;9,'Town Data'!B84,"*")</f>
        <v>37409513.18</v>
      </c>
      <c r="D88" s="38">
        <f>IF('Town Data'!E84&gt;9,'Town Data'!D84,"*")</f>
        <v>10841369.289999999</v>
      </c>
      <c r="E88" s="39">
        <f>IF('Town Data'!G84&gt;9,'Town Data'!F84,"*")</f>
        <v>104712.66666666673</v>
      </c>
      <c r="F88" s="38">
        <f>IF('Town Data'!I84&gt;9,'Town Data'!H84,"*")</f>
        <v>46893998.119999997</v>
      </c>
      <c r="G88" s="38">
        <f>IF('Town Data'!K84&gt;9,'Town Data'!J84,"*")</f>
        <v>11769112.99</v>
      </c>
      <c r="H88" s="39">
        <f>IF('Town Data'!M84&gt;9,'Town Data'!L84,"*")</f>
        <v>92666.166666666701</v>
      </c>
      <c r="I88" s="8">
        <f t="shared" si="3"/>
        <v>-0.20225370666262138</v>
      </c>
      <c r="J88" s="8">
        <f t="shared" si="4"/>
        <v>-7.882868494747973E-2</v>
      </c>
      <c r="K88" s="8">
        <f t="shared" si="5"/>
        <v>0.12999890287177834</v>
      </c>
    </row>
    <row r="89" spans="2:11" x14ac:dyDescent="0.3">
      <c r="B89" s="24" t="str">
        <f>'Town Data'!A85</f>
        <v>MANCHESTER</v>
      </c>
      <c r="C89" s="40">
        <f>IF('Town Data'!C85&gt;9,'Town Data'!B85,"*")</f>
        <v>78919207.079999998</v>
      </c>
      <c r="D89" s="41">
        <f>IF('Town Data'!E85&gt;9,'Town Data'!D85,"*")</f>
        <v>32086293.960000001</v>
      </c>
      <c r="E89" s="42">
        <f>IF('Town Data'!G85&gt;9,'Town Data'!F85,"*")</f>
        <v>787097.49999999988</v>
      </c>
      <c r="F89" s="41">
        <f>IF('Town Data'!I85&gt;9,'Town Data'!H85,"*")</f>
        <v>82060830.719999999</v>
      </c>
      <c r="G89" s="41">
        <f>IF('Town Data'!K85&gt;9,'Town Data'!J85,"*")</f>
        <v>38375813.670000002</v>
      </c>
      <c r="H89" s="42">
        <f>IF('Town Data'!M85&gt;9,'Town Data'!L85,"*")</f>
        <v>750364.33333333384</v>
      </c>
      <c r="I89" s="19">
        <f t="shared" si="3"/>
        <v>-3.8284082825331661E-2</v>
      </c>
      <c r="J89" s="19">
        <f t="shared" si="4"/>
        <v>-0.16389280404800341</v>
      </c>
      <c r="K89" s="19">
        <f t="shared" si="5"/>
        <v>4.8953774899570146E-2</v>
      </c>
    </row>
    <row r="90" spans="2:11" x14ac:dyDescent="0.3">
      <c r="B90" t="str">
        <f>'Town Data'!A86</f>
        <v>MARLBORO</v>
      </c>
      <c r="C90" s="37">
        <f>IF('Town Data'!C86&gt;9,'Town Data'!B86,"*")</f>
        <v>674960.84</v>
      </c>
      <c r="D90" s="38">
        <f>IF('Town Data'!E86&gt;9,'Town Data'!D86,"*")</f>
        <v>271610.56</v>
      </c>
      <c r="E90" s="39" t="str">
        <f>IF('Town Data'!G86&gt;9,'Town Data'!F86,"*")</f>
        <v>*</v>
      </c>
      <c r="F90" s="38">
        <f>IF('Town Data'!I86&gt;9,'Town Data'!H86,"*")</f>
        <v>408443.02</v>
      </c>
      <c r="G90" s="38" t="str">
        <f>IF('Town Data'!K86&gt;9,'Town Data'!J86,"*")</f>
        <v>*</v>
      </c>
      <c r="H90" s="39" t="str">
        <f>IF('Town Data'!M86&gt;9,'Town Data'!L86,"*")</f>
        <v>*</v>
      </c>
      <c r="I90" s="8">
        <f t="shared" si="3"/>
        <v>0.65252142147024561</v>
      </c>
      <c r="J90" s="8" t="str">
        <f t="shared" si="4"/>
        <v/>
      </c>
      <c r="K90" s="8" t="str">
        <f t="shared" si="5"/>
        <v/>
      </c>
    </row>
    <row r="91" spans="2:11" x14ac:dyDescent="0.3">
      <c r="B91" s="24" t="str">
        <f>'Town Data'!A87</f>
        <v>MARSHFIELD</v>
      </c>
      <c r="C91" s="40">
        <f>IF('Town Data'!C87&gt;9,'Town Data'!B87,"*")</f>
        <v>2873693.19</v>
      </c>
      <c r="D91" s="41">
        <f>IF('Town Data'!E87&gt;9,'Town Data'!D87,"*")</f>
        <v>735087.02</v>
      </c>
      <c r="E91" s="42" t="str">
        <f>IF('Town Data'!G87&gt;9,'Town Data'!F87,"*")</f>
        <v>*</v>
      </c>
      <c r="F91" s="41">
        <f>IF('Town Data'!I87&gt;9,'Town Data'!H87,"*")</f>
        <v>3285159.15</v>
      </c>
      <c r="G91" s="41">
        <f>IF('Town Data'!K87&gt;9,'Town Data'!J87,"*")</f>
        <v>777813.96</v>
      </c>
      <c r="H91" s="42" t="str">
        <f>IF('Town Data'!M87&gt;9,'Town Data'!L87,"*")</f>
        <v>*</v>
      </c>
      <c r="I91" s="19">
        <f t="shared" si="3"/>
        <v>-0.12524993195535139</v>
      </c>
      <c r="J91" s="19">
        <f t="shared" si="4"/>
        <v>-5.4932081702416279E-2</v>
      </c>
      <c r="K91" s="19" t="str">
        <f t="shared" si="5"/>
        <v/>
      </c>
    </row>
    <row r="92" spans="2:11" x14ac:dyDescent="0.3">
      <c r="B92" t="str">
        <f>'Town Data'!A88</f>
        <v>MENDON</v>
      </c>
      <c r="C92" s="37">
        <f>IF('Town Data'!C88&gt;9,'Town Data'!B88,"*")</f>
        <v>9699510.9100000001</v>
      </c>
      <c r="D92" s="38">
        <f>IF('Town Data'!E88&gt;9,'Town Data'!D88,"*")</f>
        <v>2128408.77</v>
      </c>
      <c r="E92" s="39" t="str">
        <f>IF('Town Data'!G88&gt;9,'Town Data'!F88,"*")</f>
        <v>*</v>
      </c>
      <c r="F92" s="38">
        <f>IF('Town Data'!I88&gt;9,'Town Data'!H88,"*")</f>
        <v>9990299.0399999991</v>
      </c>
      <c r="G92" s="38">
        <f>IF('Town Data'!K88&gt;9,'Town Data'!J88,"*")</f>
        <v>2136936.2599999998</v>
      </c>
      <c r="H92" s="39" t="str">
        <f>IF('Town Data'!M88&gt;9,'Town Data'!L88,"*")</f>
        <v>*</v>
      </c>
      <c r="I92" s="8">
        <f t="shared" si="3"/>
        <v>-2.9107049632420112E-2</v>
      </c>
      <c r="J92" s="8">
        <f t="shared" si="4"/>
        <v>-3.9905214580428141E-3</v>
      </c>
      <c r="K92" s="8" t="str">
        <f t="shared" si="5"/>
        <v/>
      </c>
    </row>
    <row r="93" spans="2:11" x14ac:dyDescent="0.3">
      <c r="B93" s="24" t="str">
        <f>'Town Data'!A89</f>
        <v>MIDDLEBURY</v>
      </c>
      <c r="C93" s="40">
        <f>IF('Town Data'!C89&gt;9,'Town Data'!B89,"*")</f>
        <v>125342603.59999999</v>
      </c>
      <c r="D93" s="41">
        <f>IF('Town Data'!E89&gt;9,'Town Data'!D89,"*")</f>
        <v>39152785.579999998</v>
      </c>
      <c r="E93" s="42">
        <f>IF('Town Data'!G89&gt;9,'Town Data'!F89,"*")</f>
        <v>325637.33333333343</v>
      </c>
      <c r="F93" s="41">
        <f>IF('Town Data'!I89&gt;9,'Town Data'!H89,"*")</f>
        <v>124417910.28</v>
      </c>
      <c r="G93" s="41">
        <f>IF('Town Data'!K89&gt;9,'Town Data'!J89,"*")</f>
        <v>36474485.07</v>
      </c>
      <c r="H93" s="42">
        <f>IF('Town Data'!M89&gt;9,'Town Data'!L89,"*")</f>
        <v>229233.33333333337</v>
      </c>
      <c r="I93" s="19">
        <f t="shared" si="3"/>
        <v>7.4321560129003063E-3</v>
      </c>
      <c r="J93" s="19">
        <f t="shared" si="4"/>
        <v>7.3429426210128476E-2</v>
      </c>
      <c r="K93" s="19">
        <f t="shared" si="5"/>
        <v>0.42054965828122748</v>
      </c>
    </row>
    <row r="94" spans="2:11" x14ac:dyDescent="0.3">
      <c r="B94" t="str">
        <f>'Town Data'!A90</f>
        <v>MIDDLESEX</v>
      </c>
      <c r="C94" s="37">
        <f>IF('Town Data'!C90&gt;9,'Town Data'!B90,"*")</f>
        <v>11779981.880000001</v>
      </c>
      <c r="D94" s="38">
        <f>IF('Town Data'!E90&gt;9,'Town Data'!D90,"*")</f>
        <v>819802.2</v>
      </c>
      <c r="E94" s="39" t="str">
        <f>IF('Town Data'!G90&gt;9,'Town Data'!F90,"*")</f>
        <v>*</v>
      </c>
      <c r="F94" s="38">
        <f>IF('Town Data'!I90&gt;9,'Town Data'!H90,"*")</f>
        <v>9104663.4100000001</v>
      </c>
      <c r="G94" s="38">
        <f>IF('Town Data'!K90&gt;9,'Town Data'!J90,"*")</f>
        <v>563846.14</v>
      </c>
      <c r="H94" s="39" t="str">
        <f>IF('Town Data'!M90&gt;9,'Town Data'!L90,"*")</f>
        <v>*</v>
      </c>
      <c r="I94" s="8">
        <f t="shared" si="3"/>
        <v>0.29384045840306366</v>
      </c>
      <c r="J94" s="8">
        <f t="shared" si="4"/>
        <v>0.45394663870537438</v>
      </c>
      <c r="K94" s="8" t="str">
        <f t="shared" si="5"/>
        <v/>
      </c>
    </row>
    <row r="95" spans="2:11" x14ac:dyDescent="0.3">
      <c r="B95" s="24" t="str">
        <f>'Town Data'!A91</f>
        <v>MIDDLETOWN SPRINGS</v>
      </c>
      <c r="C95" s="40" t="str">
        <f>IF('Town Data'!C91&gt;9,'Town Data'!B91,"*")</f>
        <v>*</v>
      </c>
      <c r="D95" s="41" t="str">
        <f>IF('Town Data'!E91&gt;9,'Town Data'!D91,"*")</f>
        <v>*</v>
      </c>
      <c r="E95" s="42" t="str">
        <f>IF('Town Data'!G91&gt;9,'Town Data'!F91,"*")</f>
        <v>*</v>
      </c>
      <c r="F95" s="41">
        <f>IF('Town Data'!I91&gt;9,'Town Data'!H91,"*")</f>
        <v>716354.01</v>
      </c>
      <c r="G95" s="41" t="str">
        <f>IF('Town Data'!K91&gt;9,'Town Data'!J91,"*")</f>
        <v>*</v>
      </c>
      <c r="H95" s="4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 t="str">
        <f>'Town Data'!A92</f>
        <v>MILTON</v>
      </c>
      <c r="C96" s="37">
        <f>IF('Town Data'!C92&gt;9,'Town Data'!B92,"*")</f>
        <v>73494272.980000004</v>
      </c>
      <c r="D96" s="38">
        <f>IF('Town Data'!E92&gt;9,'Town Data'!D92,"*")</f>
        <v>18100179.920000002</v>
      </c>
      <c r="E96" s="39">
        <f>IF('Town Data'!G92&gt;9,'Town Data'!F92,"*")</f>
        <v>740770.66666666686</v>
      </c>
      <c r="F96" s="38">
        <f>IF('Town Data'!I92&gt;9,'Town Data'!H92,"*")</f>
        <v>68865872.269999996</v>
      </c>
      <c r="G96" s="38">
        <f>IF('Town Data'!K92&gt;9,'Town Data'!J92,"*")</f>
        <v>16120415.77</v>
      </c>
      <c r="H96" s="39">
        <f>IF('Town Data'!M92&gt;9,'Town Data'!L92,"*")</f>
        <v>234245.66666666674</v>
      </c>
      <c r="I96" s="8">
        <f t="shared" si="3"/>
        <v>6.7208917239203775E-2</v>
      </c>
      <c r="J96" s="8">
        <f t="shared" si="4"/>
        <v>0.12281098566231349</v>
      </c>
      <c r="K96" s="8">
        <f t="shared" si="5"/>
        <v>2.1623665752621535</v>
      </c>
    </row>
    <row r="97" spans="2:11" x14ac:dyDescent="0.3">
      <c r="B97" s="24" t="str">
        <f>'Town Data'!A93</f>
        <v>MONKTON</v>
      </c>
      <c r="C97" s="40">
        <f>IF('Town Data'!C93&gt;9,'Town Data'!B93,"*")</f>
        <v>815306.3</v>
      </c>
      <c r="D97" s="41">
        <f>IF('Town Data'!E93&gt;9,'Town Data'!D93,"*")</f>
        <v>104997.78</v>
      </c>
      <c r="E97" s="42" t="str">
        <f>IF('Town Data'!G93&gt;9,'Town Data'!F93,"*")</f>
        <v>*</v>
      </c>
      <c r="F97" s="41" t="str">
        <f>IF('Town Data'!I93&gt;9,'Town Data'!H93,"*")</f>
        <v>*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MONTGOMERY</v>
      </c>
      <c r="C98" s="37">
        <f>IF('Town Data'!C94&gt;9,'Town Data'!B94,"*")</f>
        <v>2352470.71</v>
      </c>
      <c r="D98" s="38">
        <f>IF('Town Data'!E94&gt;9,'Town Data'!D94,"*")</f>
        <v>971441.76</v>
      </c>
      <c r="E98" s="39" t="str">
        <f>IF('Town Data'!G94&gt;9,'Town Data'!F94,"*")</f>
        <v>*</v>
      </c>
      <c r="F98" s="38">
        <f>IF('Town Data'!I94&gt;9,'Town Data'!H94,"*")</f>
        <v>3446809.49</v>
      </c>
      <c r="G98" s="38">
        <f>IF('Town Data'!K94&gt;9,'Town Data'!J94,"*")</f>
        <v>817464.53</v>
      </c>
      <c r="H98" s="39" t="str">
        <f>IF('Town Data'!M94&gt;9,'Town Data'!L94,"*")</f>
        <v>*</v>
      </c>
      <c r="I98" s="8">
        <f t="shared" si="3"/>
        <v>-0.3174932595418844</v>
      </c>
      <c r="J98" s="8">
        <f t="shared" si="4"/>
        <v>0.18835952429642419</v>
      </c>
      <c r="K98" s="8" t="str">
        <f t="shared" si="5"/>
        <v/>
      </c>
    </row>
    <row r="99" spans="2:11" x14ac:dyDescent="0.3">
      <c r="B99" s="24" t="str">
        <f>'Town Data'!A95</f>
        <v>MONTPELIER</v>
      </c>
      <c r="C99" s="40">
        <f>IF('Town Data'!C95&gt;9,'Town Data'!B95,"*")</f>
        <v>75280026.140000001</v>
      </c>
      <c r="D99" s="41">
        <f>IF('Town Data'!E95&gt;9,'Town Data'!D95,"*")</f>
        <v>21615681.879999999</v>
      </c>
      <c r="E99" s="42">
        <f>IF('Town Data'!G95&gt;9,'Town Data'!F95,"*")</f>
        <v>2858326.3333333335</v>
      </c>
      <c r="F99" s="41">
        <f>IF('Town Data'!I95&gt;9,'Town Data'!H95,"*")</f>
        <v>67922289.540000007</v>
      </c>
      <c r="G99" s="41">
        <f>IF('Town Data'!K95&gt;9,'Town Data'!J95,"*")</f>
        <v>18744283.75</v>
      </c>
      <c r="H99" s="42">
        <f>IF('Town Data'!M95&gt;9,'Town Data'!L95,"*")</f>
        <v>2624786.666666666</v>
      </c>
      <c r="I99" s="19">
        <f t="shared" si="3"/>
        <v>0.10832580364751929</v>
      </c>
      <c r="J99" s="19">
        <f t="shared" si="4"/>
        <v>0.15318793549526794</v>
      </c>
      <c r="K99" s="19">
        <f t="shared" si="5"/>
        <v>8.8974723025109656E-2</v>
      </c>
    </row>
    <row r="100" spans="2:11" x14ac:dyDescent="0.3">
      <c r="B100" s="24" t="str">
        <f>'Town Data'!A96</f>
        <v>MORETOWN</v>
      </c>
      <c r="C100" s="40">
        <f>IF('Town Data'!C96&gt;9,'Town Data'!B96,"*")</f>
        <v>1798635.04</v>
      </c>
      <c r="D100" s="41">
        <f>IF('Town Data'!E96&gt;9,'Town Data'!D96,"*")</f>
        <v>738305.32</v>
      </c>
      <c r="E100" s="42" t="str">
        <f>IF('Town Data'!G96&gt;9,'Town Data'!F96,"*")</f>
        <v>*</v>
      </c>
      <c r="F100" s="41">
        <f>IF('Town Data'!I96&gt;9,'Town Data'!H96,"*")</f>
        <v>1812013.44</v>
      </c>
      <c r="G100" s="41">
        <f>IF('Town Data'!K96&gt;9,'Town Data'!J96,"*")</f>
        <v>665503.15</v>
      </c>
      <c r="H100" s="42" t="str">
        <f>IF('Town Data'!M96&gt;9,'Town Data'!L96,"*")</f>
        <v>*</v>
      </c>
      <c r="I100" s="19">
        <f t="shared" si="3"/>
        <v>-7.3831681954852979E-3</v>
      </c>
      <c r="J100" s="19">
        <f t="shared" si="4"/>
        <v>0.10939417792387597</v>
      </c>
      <c r="K100" s="19" t="str">
        <f t="shared" si="5"/>
        <v/>
      </c>
    </row>
    <row r="101" spans="2:11" x14ac:dyDescent="0.3">
      <c r="B101" s="24" t="str">
        <f>'Town Data'!A97</f>
        <v>MORRISTOWN</v>
      </c>
      <c r="C101" s="40">
        <f>IF('Town Data'!C97&gt;9,'Town Data'!B97,"*")</f>
        <v>95952479.959999993</v>
      </c>
      <c r="D101" s="41">
        <f>IF('Town Data'!E97&gt;9,'Town Data'!D97,"*")</f>
        <v>35332471.259999998</v>
      </c>
      <c r="E101" s="42">
        <f>IF('Town Data'!G97&gt;9,'Town Data'!F97,"*")</f>
        <v>466016.66666666622</v>
      </c>
      <c r="F101" s="41">
        <f>IF('Town Data'!I97&gt;9,'Town Data'!H97,"*")</f>
        <v>92913972.299999997</v>
      </c>
      <c r="G101" s="41">
        <f>IF('Town Data'!K97&gt;9,'Town Data'!J97,"*")</f>
        <v>29755946.539999999</v>
      </c>
      <c r="H101" s="42">
        <f>IF('Town Data'!M97&gt;9,'Town Data'!L97,"*")</f>
        <v>729368.00000000035</v>
      </c>
      <c r="I101" s="19">
        <f t="shared" si="3"/>
        <v>3.2702376023589691E-2</v>
      </c>
      <c r="J101" s="19">
        <f t="shared" si="4"/>
        <v>0.18740874912191582</v>
      </c>
      <c r="K101" s="19">
        <f t="shared" si="5"/>
        <v>-0.36106784686651183</v>
      </c>
    </row>
    <row r="102" spans="2:11" x14ac:dyDescent="0.3">
      <c r="B102" s="24" t="str">
        <f>'Town Data'!A98</f>
        <v>MOUNT HOLLY</v>
      </c>
      <c r="C102" s="40">
        <f>IF('Town Data'!C98&gt;9,'Town Data'!B98,"*")</f>
        <v>889242.64</v>
      </c>
      <c r="D102" s="41">
        <f>IF('Town Data'!E98&gt;9,'Town Data'!D98,"*")</f>
        <v>235120.99</v>
      </c>
      <c r="E102" s="42" t="str">
        <f>IF('Town Data'!G98&gt;9,'Town Data'!F98,"*")</f>
        <v>*</v>
      </c>
      <c r="F102" s="41">
        <f>IF('Town Data'!I98&gt;9,'Town Data'!H98,"*")</f>
        <v>985362.25</v>
      </c>
      <c r="G102" s="41">
        <f>IF('Town Data'!K98&gt;9,'Town Data'!J98,"*")</f>
        <v>305891.99</v>
      </c>
      <c r="H102" s="42" t="str">
        <f>IF('Town Data'!M98&gt;9,'Town Data'!L98,"*")</f>
        <v>*</v>
      </c>
      <c r="I102" s="19">
        <f t="shared" si="3"/>
        <v>-9.7547485708935969E-2</v>
      </c>
      <c r="J102" s="19">
        <f t="shared" si="4"/>
        <v>-0.23135944161205399</v>
      </c>
      <c r="K102" s="19" t="str">
        <f t="shared" si="5"/>
        <v/>
      </c>
    </row>
    <row r="103" spans="2:11" x14ac:dyDescent="0.3">
      <c r="B103" s="24" t="str">
        <f>'Town Data'!A99</f>
        <v>NEW HAVEN</v>
      </c>
      <c r="C103" s="40">
        <f>IF('Town Data'!C99&gt;9,'Town Data'!B99,"*")</f>
        <v>43399472.060000002</v>
      </c>
      <c r="D103" s="41">
        <f>IF('Town Data'!E99&gt;9,'Town Data'!D99,"*")</f>
        <v>4064636.87</v>
      </c>
      <c r="E103" s="42" t="str">
        <f>IF('Town Data'!G99&gt;9,'Town Data'!F99,"*")</f>
        <v>*</v>
      </c>
      <c r="F103" s="41">
        <f>IF('Town Data'!I99&gt;9,'Town Data'!H99,"*")</f>
        <v>46293708.390000001</v>
      </c>
      <c r="G103" s="41">
        <f>IF('Town Data'!K99&gt;9,'Town Data'!J99,"*")</f>
        <v>3848100.61</v>
      </c>
      <c r="H103" s="42" t="str">
        <f>IF('Town Data'!M99&gt;9,'Town Data'!L99,"*")</f>
        <v>*</v>
      </c>
      <c r="I103" s="19">
        <f t="shared" si="3"/>
        <v>-6.2518999463546721E-2</v>
      </c>
      <c r="J103" s="19">
        <f t="shared" si="4"/>
        <v>5.6270945576966151E-2</v>
      </c>
      <c r="K103" s="19" t="str">
        <f t="shared" si="5"/>
        <v/>
      </c>
    </row>
    <row r="104" spans="2:11" x14ac:dyDescent="0.3">
      <c r="B104" s="24" t="str">
        <f>'Town Data'!A100</f>
        <v>NEWBURY</v>
      </c>
      <c r="C104" s="40">
        <f>IF('Town Data'!C100&gt;9,'Town Data'!B100,"*")</f>
        <v>6886877.0300000003</v>
      </c>
      <c r="D104" s="41">
        <f>IF('Town Data'!E100&gt;9,'Town Data'!D100,"*")</f>
        <v>1055903.57</v>
      </c>
      <c r="E104" s="42" t="str">
        <f>IF('Town Data'!G100&gt;9,'Town Data'!F100,"*")</f>
        <v>*</v>
      </c>
      <c r="F104" s="41">
        <f>IF('Town Data'!I100&gt;9,'Town Data'!H100,"*")</f>
        <v>11498355.439999999</v>
      </c>
      <c r="G104" s="41">
        <f>IF('Town Data'!K100&gt;9,'Town Data'!J100,"*")</f>
        <v>952117.61</v>
      </c>
      <c r="H104" s="42" t="str">
        <f>IF('Town Data'!M100&gt;9,'Town Data'!L100,"*")</f>
        <v>*</v>
      </c>
      <c r="I104" s="19">
        <f t="shared" si="3"/>
        <v>-0.40105547563417465</v>
      </c>
      <c r="J104" s="19">
        <f t="shared" si="4"/>
        <v>0.10900539902838273</v>
      </c>
      <c r="K104" s="19" t="str">
        <f t="shared" si="5"/>
        <v/>
      </c>
    </row>
    <row r="105" spans="2:11" x14ac:dyDescent="0.3">
      <c r="B105" s="24" t="str">
        <f>'Town Data'!A101</f>
        <v>NEWFANE</v>
      </c>
      <c r="C105" s="40">
        <f>IF('Town Data'!C101&gt;9,'Town Data'!B101,"*")</f>
        <v>5087305.37</v>
      </c>
      <c r="D105" s="41">
        <f>IF('Town Data'!E101&gt;9,'Town Data'!D101,"*")</f>
        <v>3774256.01</v>
      </c>
      <c r="E105" s="42" t="str">
        <f>IF('Town Data'!G101&gt;9,'Town Data'!F101,"*")</f>
        <v>*</v>
      </c>
      <c r="F105" s="41">
        <f>IF('Town Data'!I101&gt;9,'Town Data'!H101,"*")</f>
        <v>5128949.92</v>
      </c>
      <c r="G105" s="41">
        <f>IF('Town Data'!K101&gt;9,'Town Data'!J101,"*")</f>
        <v>4031713.47</v>
      </c>
      <c r="H105" s="42" t="str">
        <f>IF('Town Data'!M101&gt;9,'Town Data'!L101,"*")</f>
        <v>*</v>
      </c>
      <c r="I105" s="19">
        <f t="shared" si="3"/>
        <v>-8.1195080181246555E-3</v>
      </c>
      <c r="J105" s="19">
        <f t="shared" si="4"/>
        <v>-6.3858074715810703E-2</v>
      </c>
      <c r="K105" s="19" t="str">
        <f t="shared" si="5"/>
        <v/>
      </c>
    </row>
    <row r="106" spans="2:11" x14ac:dyDescent="0.3">
      <c r="B106" s="24" t="str">
        <f>'Town Data'!A102</f>
        <v>NEWPORT</v>
      </c>
      <c r="C106" s="40">
        <f>IF('Town Data'!C102&gt;9,'Town Data'!B102,"*")</f>
        <v>81480493.159999996</v>
      </c>
      <c r="D106" s="41">
        <f>IF('Town Data'!E102&gt;9,'Town Data'!D102,"*")</f>
        <v>16374518.210000001</v>
      </c>
      <c r="E106" s="42">
        <f>IF('Town Data'!G102&gt;9,'Town Data'!F102,"*")</f>
        <v>378945.99999999971</v>
      </c>
      <c r="F106" s="41">
        <f>IF('Town Data'!I102&gt;9,'Town Data'!H102,"*")</f>
        <v>83008685.469999999</v>
      </c>
      <c r="G106" s="41">
        <f>IF('Town Data'!K102&gt;9,'Town Data'!J102,"*")</f>
        <v>14795946.76</v>
      </c>
      <c r="H106" s="42">
        <f>IF('Town Data'!M102&gt;9,'Town Data'!L102,"*")</f>
        <v>305911.16666666704</v>
      </c>
      <c r="I106" s="19">
        <f t="shared" si="3"/>
        <v>-1.84100290390974E-2</v>
      </c>
      <c r="J106" s="19">
        <f t="shared" si="4"/>
        <v>0.10668945188878208</v>
      </c>
      <c r="K106" s="19">
        <f t="shared" si="5"/>
        <v>0.23874523486393137</v>
      </c>
    </row>
    <row r="107" spans="2:11" x14ac:dyDescent="0.3">
      <c r="B107" s="24" t="str">
        <f>'Town Data'!A103</f>
        <v>NEWPORT TOWN</v>
      </c>
      <c r="C107" s="40">
        <f>IF('Town Data'!C103&gt;9,'Town Data'!B103,"*")</f>
        <v>2575433.56</v>
      </c>
      <c r="D107" s="41">
        <f>IF('Town Data'!E103&gt;9,'Town Data'!D103,"*")</f>
        <v>582892.82999999996</v>
      </c>
      <c r="E107" s="42" t="str">
        <f>IF('Town Data'!G103&gt;9,'Town Data'!F103,"*")</f>
        <v>*</v>
      </c>
      <c r="F107" s="41">
        <f>IF('Town Data'!I103&gt;9,'Town Data'!H103,"*")</f>
        <v>2186245.0499999998</v>
      </c>
      <c r="G107" s="41">
        <f>IF('Town Data'!K103&gt;9,'Town Data'!J103,"*")</f>
        <v>443074.73</v>
      </c>
      <c r="H107" s="42" t="str">
        <f>IF('Town Data'!M103&gt;9,'Town Data'!L103,"*")</f>
        <v>*</v>
      </c>
      <c r="I107" s="19">
        <f t="shared" si="3"/>
        <v>0.17801687418343168</v>
      </c>
      <c r="J107" s="19">
        <f t="shared" si="4"/>
        <v>0.31556324595627466</v>
      </c>
      <c r="K107" s="19" t="str">
        <f t="shared" si="5"/>
        <v/>
      </c>
    </row>
    <row r="108" spans="2:11" x14ac:dyDescent="0.3">
      <c r="B108" s="24" t="str">
        <f>'Town Data'!A104</f>
        <v>NORTH HERO</v>
      </c>
      <c r="C108" s="40">
        <f>IF('Town Data'!C104&gt;9,'Town Data'!B104,"*")</f>
        <v>2422550.5299999998</v>
      </c>
      <c r="D108" s="41">
        <f>IF('Town Data'!E104&gt;9,'Town Data'!D104,"*")</f>
        <v>899443.64</v>
      </c>
      <c r="E108" s="42" t="str">
        <f>IF('Town Data'!G104&gt;9,'Town Data'!F104,"*")</f>
        <v>*</v>
      </c>
      <c r="F108" s="41">
        <f>IF('Town Data'!I104&gt;9,'Town Data'!H104,"*")</f>
        <v>2251740.86</v>
      </c>
      <c r="G108" s="41">
        <f>IF('Town Data'!K104&gt;9,'Town Data'!J104,"*")</f>
        <v>738071.3</v>
      </c>
      <c r="H108" s="42" t="str">
        <f>IF('Town Data'!M104&gt;9,'Town Data'!L104,"*")</f>
        <v>*</v>
      </c>
      <c r="I108" s="19">
        <f t="shared" si="3"/>
        <v>7.5856717366668894E-2</v>
      </c>
      <c r="J108" s="19">
        <f t="shared" si="4"/>
        <v>0.21864058391106653</v>
      </c>
      <c r="K108" s="19" t="str">
        <f t="shared" si="5"/>
        <v/>
      </c>
    </row>
    <row r="109" spans="2:11" x14ac:dyDescent="0.3">
      <c r="B109" s="24" t="str">
        <f>'Town Data'!A105</f>
        <v>NORTHFIELD</v>
      </c>
      <c r="C109" s="40">
        <f>IF('Town Data'!C105&gt;9,'Town Data'!B105,"*")</f>
        <v>20932713.579999998</v>
      </c>
      <c r="D109" s="41">
        <f>IF('Town Data'!E105&gt;9,'Town Data'!D105,"*")</f>
        <v>5388074.5800000001</v>
      </c>
      <c r="E109" s="42">
        <f>IF('Town Data'!G105&gt;9,'Town Data'!F105,"*")</f>
        <v>809571.66666666605</v>
      </c>
      <c r="F109" s="41">
        <f>IF('Town Data'!I105&gt;9,'Town Data'!H105,"*")</f>
        <v>20318942.420000002</v>
      </c>
      <c r="G109" s="41">
        <f>IF('Town Data'!K105&gt;9,'Town Data'!J105,"*")</f>
        <v>5444174.1399999997</v>
      </c>
      <c r="H109" s="42" t="str">
        <f>IF('Town Data'!M105&gt;9,'Town Data'!L105,"*")</f>
        <v>*</v>
      </c>
      <c r="I109" s="19">
        <f t="shared" si="3"/>
        <v>3.0206845775391313E-2</v>
      </c>
      <c r="J109" s="19">
        <f t="shared" si="4"/>
        <v>-1.0304512412235145E-2</v>
      </c>
      <c r="K109" s="19" t="str">
        <f t="shared" si="5"/>
        <v/>
      </c>
    </row>
    <row r="110" spans="2:11" x14ac:dyDescent="0.3">
      <c r="B110" s="24" t="str">
        <f>'Town Data'!A106</f>
        <v>NORWICH</v>
      </c>
      <c r="C110" s="40">
        <f>IF('Town Data'!C106&gt;9,'Town Data'!B106,"*")</f>
        <v>7241433.4000000004</v>
      </c>
      <c r="D110" s="41">
        <f>IF('Town Data'!E106&gt;9,'Town Data'!D106,"*")</f>
        <v>1811707.22</v>
      </c>
      <c r="E110" s="42">
        <f>IF('Town Data'!G106&gt;9,'Town Data'!F106,"*")</f>
        <v>128312.49999999997</v>
      </c>
      <c r="F110" s="41">
        <f>IF('Town Data'!I106&gt;9,'Town Data'!H106,"*")</f>
        <v>7953548.75</v>
      </c>
      <c r="G110" s="41">
        <f>IF('Town Data'!K106&gt;9,'Town Data'!J106,"*")</f>
        <v>1838464.94</v>
      </c>
      <c r="H110" s="42">
        <f>IF('Town Data'!M106&gt;9,'Town Data'!L106,"*")</f>
        <v>57878.5</v>
      </c>
      <c r="I110" s="19">
        <f t="shared" si="3"/>
        <v>-8.9534291218118151E-2</v>
      </c>
      <c r="J110" s="19">
        <f t="shared" si="4"/>
        <v>-1.4554381439550309E-2</v>
      </c>
      <c r="K110" s="19">
        <f t="shared" si="5"/>
        <v>1.2169285658750653</v>
      </c>
    </row>
    <row r="111" spans="2:11" x14ac:dyDescent="0.3">
      <c r="B111" s="24" t="str">
        <f>'Town Data'!A107</f>
        <v>ORWELL</v>
      </c>
      <c r="C111" s="40">
        <f>IF('Town Data'!C107&gt;9,'Town Data'!B107,"*")</f>
        <v>4000380.59</v>
      </c>
      <c r="D111" s="41">
        <f>IF('Town Data'!E107&gt;9,'Town Data'!D107,"*")</f>
        <v>1037926.32</v>
      </c>
      <c r="E111" s="42" t="str">
        <f>IF('Town Data'!G107&gt;9,'Town Data'!F107,"*")</f>
        <v>*</v>
      </c>
      <c r="F111" s="41">
        <f>IF('Town Data'!I107&gt;9,'Town Data'!H107,"*")</f>
        <v>4847333.0599999996</v>
      </c>
      <c r="G111" s="41">
        <f>IF('Town Data'!K107&gt;9,'Town Data'!J107,"*")</f>
        <v>1020814.38</v>
      </c>
      <c r="H111" s="42" t="str">
        <f>IF('Town Data'!M107&gt;9,'Town Data'!L107,"*")</f>
        <v>*</v>
      </c>
      <c r="I111" s="19">
        <f t="shared" si="3"/>
        <v>-0.17472545408299214</v>
      </c>
      <c r="J111" s="19">
        <f t="shared" si="4"/>
        <v>1.6763027965965707E-2</v>
      </c>
      <c r="K111" s="19" t="str">
        <f t="shared" si="5"/>
        <v/>
      </c>
    </row>
    <row r="112" spans="2:11" x14ac:dyDescent="0.3">
      <c r="B112" s="24" t="str">
        <f>'Town Data'!A108</f>
        <v>PAWLET</v>
      </c>
      <c r="C112" s="40">
        <f>IF('Town Data'!C108&gt;9,'Town Data'!B108,"*")</f>
        <v>3119753.22</v>
      </c>
      <c r="D112" s="41">
        <f>IF('Town Data'!E108&gt;9,'Town Data'!D108,"*")</f>
        <v>894829.33</v>
      </c>
      <c r="E112" s="42" t="str">
        <f>IF('Town Data'!G108&gt;9,'Town Data'!F108,"*")</f>
        <v>*</v>
      </c>
      <c r="F112" s="41">
        <f>IF('Town Data'!I108&gt;9,'Town Data'!H108,"*")</f>
        <v>3813986.09</v>
      </c>
      <c r="G112" s="41">
        <f>IF('Town Data'!K108&gt;9,'Town Data'!J108,"*")</f>
        <v>862041.59999999998</v>
      </c>
      <c r="H112" s="42" t="str">
        <f>IF('Town Data'!M108&gt;9,'Town Data'!L108,"*")</f>
        <v>*</v>
      </c>
      <c r="I112" s="19">
        <f t="shared" si="3"/>
        <v>-0.18202291608252816</v>
      </c>
      <c r="J112" s="19">
        <f t="shared" si="4"/>
        <v>3.8034974182220418E-2</v>
      </c>
      <c r="K112" s="19" t="str">
        <f t="shared" si="5"/>
        <v/>
      </c>
    </row>
    <row r="113" spans="2:11" x14ac:dyDescent="0.3">
      <c r="B113" s="24" t="str">
        <f>'Town Data'!A109</f>
        <v>PERU</v>
      </c>
      <c r="C113" s="40">
        <f>IF('Town Data'!C109&gt;9,'Town Data'!B109,"*")</f>
        <v>2498506.5699999998</v>
      </c>
      <c r="D113" s="41">
        <f>IF('Town Data'!E109&gt;9,'Town Data'!D109,"*")</f>
        <v>1213247.8700000001</v>
      </c>
      <c r="E113" s="42" t="str">
        <f>IF('Town Data'!G109&gt;9,'Town Data'!F109,"*")</f>
        <v>*</v>
      </c>
      <c r="F113" s="41">
        <f>IF('Town Data'!I109&gt;9,'Town Data'!H109,"*")</f>
        <v>1849186.25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>
        <f t="shared" si="3"/>
        <v>0.35113841020611086</v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PITTSFORD</v>
      </c>
      <c r="C114" s="40">
        <f>IF('Town Data'!C110&gt;9,'Town Data'!B110,"*")</f>
        <v>12330802.039999999</v>
      </c>
      <c r="D114" s="41">
        <f>IF('Town Data'!E110&gt;9,'Town Data'!D110,"*")</f>
        <v>3457813.52</v>
      </c>
      <c r="E114" s="42" t="str">
        <f>IF('Town Data'!G110&gt;9,'Town Data'!F110,"*")</f>
        <v>*</v>
      </c>
      <c r="F114" s="41">
        <f>IF('Town Data'!I110&gt;9,'Town Data'!H110,"*")</f>
        <v>12504614.640000001</v>
      </c>
      <c r="G114" s="41">
        <f>IF('Town Data'!K110&gt;9,'Town Data'!J110,"*")</f>
        <v>3480437.69</v>
      </c>
      <c r="H114" s="42" t="str">
        <f>IF('Town Data'!M110&gt;9,'Town Data'!L110,"*")</f>
        <v>*</v>
      </c>
      <c r="I114" s="19">
        <f t="shared" si="3"/>
        <v>-1.3899876565888437E-2</v>
      </c>
      <c r="J114" s="19">
        <f t="shared" si="4"/>
        <v>-6.5003807035545367E-3</v>
      </c>
      <c r="K114" s="19" t="str">
        <f t="shared" si="5"/>
        <v/>
      </c>
    </row>
    <row r="115" spans="2:11" x14ac:dyDescent="0.3">
      <c r="B115" s="24" t="str">
        <f>'Town Data'!A111</f>
        <v>PLAINFIELD</v>
      </c>
      <c r="C115" s="40">
        <f>IF('Town Data'!C111&gt;9,'Town Data'!B111,"*")</f>
        <v>2136645.14</v>
      </c>
      <c r="D115" s="41">
        <f>IF('Town Data'!E111&gt;9,'Town Data'!D111,"*")</f>
        <v>844333.82</v>
      </c>
      <c r="E115" s="42" t="str">
        <f>IF('Town Data'!G111&gt;9,'Town Data'!F111,"*")</f>
        <v>*</v>
      </c>
      <c r="F115" s="41">
        <f>IF('Town Data'!I111&gt;9,'Town Data'!H111,"*")</f>
        <v>1564817.37</v>
      </c>
      <c r="G115" s="41">
        <f>IF('Town Data'!K111&gt;9,'Town Data'!J111,"*")</f>
        <v>594745.05000000005</v>
      </c>
      <c r="H115" s="42" t="str">
        <f>IF('Town Data'!M111&gt;9,'Town Data'!L111,"*")</f>
        <v>*</v>
      </c>
      <c r="I115" s="19">
        <f t="shared" si="3"/>
        <v>0.36542780068961017</v>
      </c>
      <c r="J115" s="19">
        <f t="shared" si="4"/>
        <v>0.41965674199390124</v>
      </c>
      <c r="K115" s="19" t="str">
        <f t="shared" si="5"/>
        <v/>
      </c>
    </row>
    <row r="116" spans="2:11" x14ac:dyDescent="0.3">
      <c r="B116" s="24" t="str">
        <f>'Town Data'!A112</f>
        <v>POMFRET</v>
      </c>
      <c r="C116" s="40">
        <f>IF('Town Data'!C112&gt;9,'Town Data'!B112,"*")</f>
        <v>467901.42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>
        <f>IF('Town Data'!I112&gt;9,'Town Data'!H112,"*")</f>
        <v>552464.91</v>
      </c>
      <c r="G116" s="41">
        <f>IF('Town Data'!K112&gt;9,'Town Data'!J112,"*")</f>
        <v>225435.66</v>
      </c>
      <c r="H116" s="42" t="str">
        <f>IF('Town Data'!M112&gt;9,'Town Data'!L112,"*")</f>
        <v>*</v>
      </c>
      <c r="I116" s="19">
        <f t="shared" si="3"/>
        <v>-0.15306581190830754</v>
      </c>
      <c r="J116" s="19" t="str">
        <f t="shared" si="4"/>
        <v/>
      </c>
      <c r="K116" s="19" t="str">
        <f t="shared" si="5"/>
        <v/>
      </c>
    </row>
    <row r="117" spans="2:11" x14ac:dyDescent="0.3">
      <c r="B117" s="24" t="str">
        <f>'Town Data'!A113</f>
        <v>POULTNEY</v>
      </c>
      <c r="C117" s="40">
        <f>IF('Town Data'!C113&gt;9,'Town Data'!B113,"*")</f>
        <v>15203671.449999999</v>
      </c>
      <c r="D117" s="41">
        <f>IF('Town Data'!E113&gt;9,'Town Data'!D113,"*")</f>
        <v>2897237.85</v>
      </c>
      <c r="E117" s="42" t="str">
        <f>IF('Town Data'!G113&gt;9,'Town Data'!F113,"*")</f>
        <v>*</v>
      </c>
      <c r="F117" s="41">
        <f>IF('Town Data'!I113&gt;9,'Town Data'!H113,"*")</f>
        <v>13464758.42</v>
      </c>
      <c r="G117" s="41">
        <f>IF('Town Data'!K113&gt;9,'Town Data'!J113,"*")</f>
        <v>2594840.85</v>
      </c>
      <c r="H117" s="42" t="str">
        <f>IF('Town Data'!M113&gt;9,'Town Data'!L113,"*")</f>
        <v>*</v>
      </c>
      <c r="I117" s="19">
        <f t="shared" si="3"/>
        <v>0.12914550530792215</v>
      </c>
      <c r="J117" s="19">
        <f t="shared" si="4"/>
        <v>0.11653778303975752</v>
      </c>
      <c r="K117" s="19" t="str">
        <f t="shared" si="5"/>
        <v/>
      </c>
    </row>
    <row r="118" spans="2:11" x14ac:dyDescent="0.3">
      <c r="B118" s="24" t="str">
        <f>'Town Data'!A114</f>
        <v>POWNAL</v>
      </c>
      <c r="C118" s="40">
        <f>IF('Town Data'!C114&gt;9,'Town Data'!B114,"*")</f>
        <v>4379883.38</v>
      </c>
      <c r="D118" s="41">
        <f>IF('Town Data'!E114&gt;9,'Town Data'!D114,"*")</f>
        <v>2086747.65</v>
      </c>
      <c r="E118" s="42" t="str">
        <f>IF('Town Data'!G114&gt;9,'Town Data'!F114,"*")</f>
        <v>*</v>
      </c>
      <c r="F118" s="41">
        <f>IF('Town Data'!I114&gt;9,'Town Data'!H114,"*")</f>
        <v>4979450.8099999996</v>
      </c>
      <c r="G118" s="41">
        <f>IF('Town Data'!K114&gt;9,'Town Data'!J114,"*")</f>
        <v>2176493.5299999998</v>
      </c>
      <c r="H118" s="42" t="str">
        <f>IF('Town Data'!M114&gt;9,'Town Data'!L114,"*")</f>
        <v>*</v>
      </c>
      <c r="I118" s="19">
        <f t="shared" si="3"/>
        <v>-0.12040834479093886</v>
      </c>
      <c r="J118" s="19">
        <f t="shared" si="4"/>
        <v>-4.1234158872045852E-2</v>
      </c>
      <c r="K118" s="19" t="str">
        <f t="shared" si="5"/>
        <v/>
      </c>
    </row>
    <row r="119" spans="2:11" x14ac:dyDescent="0.3">
      <c r="B119" s="24" t="str">
        <f>'Town Data'!A115</f>
        <v>PUTNEY</v>
      </c>
      <c r="C119" s="40">
        <f>IF('Town Data'!C115&gt;9,'Town Data'!B115,"*")</f>
        <v>14592009.560000001</v>
      </c>
      <c r="D119" s="41">
        <f>IF('Town Data'!E115&gt;9,'Town Data'!D115,"*")</f>
        <v>1038280.03</v>
      </c>
      <c r="E119" s="42">
        <f>IF('Town Data'!G115&gt;9,'Town Data'!F115,"*")</f>
        <v>101736.83333333327</v>
      </c>
      <c r="F119" s="41">
        <f>IF('Town Data'!I115&gt;9,'Town Data'!H115,"*")</f>
        <v>17118794.780000001</v>
      </c>
      <c r="G119" s="41">
        <f>IF('Town Data'!K115&gt;9,'Town Data'!J115,"*")</f>
        <v>913470.17</v>
      </c>
      <c r="H119" s="42">
        <f>IF('Town Data'!M115&gt;9,'Town Data'!L115,"*")</f>
        <v>61958.833333333285</v>
      </c>
      <c r="I119" s="19">
        <f t="shared" si="3"/>
        <v>-0.1476029856349502</v>
      </c>
      <c r="J119" s="19">
        <f t="shared" si="4"/>
        <v>0.13663266092203097</v>
      </c>
      <c r="K119" s="19">
        <f t="shared" si="5"/>
        <v>0.64200692395219439</v>
      </c>
    </row>
    <row r="120" spans="2:11" x14ac:dyDescent="0.3">
      <c r="B120" s="24" t="str">
        <f>'Town Data'!A116</f>
        <v>RANDOLPH</v>
      </c>
      <c r="C120" s="40">
        <f>IF('Town Data'!C116&gt;9,'Town Data'!B116,"*")</f>
        <v>43431592.18</v>
      </c>
      <c r="D120" s="41">
        <f>IF('Town Data'!E116&gt;9,'Town Data'!D116,"*")</f>
        <v>6370445.1399999997</v>
      </c>
      <c r="E120" s="42">
        <f>IF('Town Data'!G116&gt;9,'Town Data'!F116,"*")</f>
        <v>79184.833333333314</v>
      </c>
      <c r="F120" s="41">
        <f>IF('Town Data'!I116&gt;9,'Town Data'!H116,"*")</f>
        <v>46777163.700000003</v>
      </c>
      <c r="G120" s="41">
        <f>IF('Town Data'!K116&gt;9,'Town Data'!J116,"*")</f>
        <v>5659096.7199999997</v>
      </c>
      <c r="H120" s="42">
        <f>IF('Town Data'!M116&gt;9,'Town Data'!L116,"*")</f>
        <v>93215.500000000029</v>
      </c>
      <c r="I120" s="19">
        <f t="shared" si="3"/>
        <v>-7.1521470208335935E-2</v>
      </c>
      <c r="J120" s="19">
        <f t="shared" si="4"/>
        <v>0.1256999933374526</v>
      </c>
      <c r="K120" s="19">
        <f t="shared" si="5"/>
        <v>-0.15051860116253959</v>
      </c>
    </row>
    <row r="121" spans="2:11" x14ac:dyDescent="0.3">
      <c r="B121" s="24" t="str">
        <f>'Town Data'!A117</f>
        <v>READING</v>
      </c>
      <c r="C121" s="40">
        <f>IF('Town Data'!C117&gt;9,'Town Data'!B117,"*")</f>
        <v>597389.02</v>
      </c>
      <c r="D121" s="41">
        <f>IF('Town Data'!E117&gt;9,'Town Data'!D117,"*")</f>
        <v>383255.94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 t="str">
        <f>'Town Data'!A118</f>
        <v>RICHFORD</v>
      </c>
      <c r="C122" s="40">
        <f>IF('Town Data'!C118&gt;9,'Town Data'!B118,"*")</f>
        <v>19675518.879999999</v>
      </c>
      <c r="D122" s="41">
        <f>IF('Town Data'!E118&gt;9,'Town Data'!D118,"*")</f>
        <v>1041506.02</v>
      </c>
      <c r="E122" s="42" t="str">
        <f>IF('Town Data'!G118&gt;9,'Town Data'!F118,"*")</f>
        <v>*</v>
      </c>
      <c r="F122" s="41">
        <f>IF('Town Data'!I118&gt;9,'Town Data'!H118,"*")</f>
        <v>21937637.34</v>
      </c>
      <c r="G122" s="41">
        <f>IF('Town Data'!K118&gt;9,'Town Data'!J118,"*")</f>
        <v>1030252.63</v>
      </c>
      <c r="H122" s="42" t="str">
        <f>IF('Town Data'!M118&gt;9,'Town Data'!L118,"*")</f>
        <v>*</v>
      </c>
      <c r="I122" s="19">
        <f t="shared" si="3"/>
        <v>-0.10311586543895346</v>
      </c>
      <c r="J122" s="19">
        <f t="shared" si="4"/>
        <v>1.0922942269023874E-2</v>
      </c>
      <c r="K122" s="19" t="str">
        <f t="shared" si="5"/>
        <v/>
      </c>
    </row>
    <row r="123" spans="2:11" x14ac:dyDescent="0.3">
      <c r="B123" s="24" t="str">
        <f>'Town Data'!A119</f>
        <v>RICHMOND</v>
      </c>
      <c r="C123" s="40">
        <f>IF('Town Data'!C119&gt;9,'Town Data'!B119,"*")</f>
        <v>35027520.829999998</v>
      </c>
      <c r="D123" s="41">
        <f>IF('Town Data'!E119&gt;9,'Town Data'!D119,"*")</f>
        <v>8840416.0899999999</v>
      </c>
      <c r="E123" s="42" t="str">
        <f>IF('Town Data'!G119&gt;9,'Town Data'!F119,"*")</f>
        <v>*</v>
      </c>
      <c r="F123" s="41">
        <f>IF('Town Data'!I119&gt;9,'Town Data'!H119,"*")</f>
        <v>63382427.539999999</v>
      </c>
      <c r="G123" s="41">
        <f>IF('Town Data'!K119&gt;9,'Town Data'!J119,"*")</f>
        <v>9252543.6300000008</v>
      </c>
      <c r="H123" s="42">
        <f>IF('Town Data'!M119&gt;9,'Town Data'!L119,"*")</f>
        <v>344505.16666666698</v>
      </c>
      <c r="I123" s="19">
        <f t="shared" si="3"/>
        <v>-0.44736227075091928</v>
      </c>
      <c r="J123" s="19">
        <f t="shared" si="4"/>
        <v>-4.4542080154449479E-2</v>
      </c>
      <c r="K123" s="19" t="str">
        <f t="shared" si="5"/>
        <v/>
      </c>
    </row>
    <row r="124" spans="2:11" x14ac:dyDescent="0.3">
      <c r="B124" s="24" t="str">
        <f>'Town Data'!A120</f>
        <v>ROCHESTER</v>
      </c>
      <c r="C124" s="40">
        <f>IF('Town Data'!C120&gt;9,'Town Data'!B120,"*")</f>
        <v>5618291.6100000003</v>
      </c>
      <c r="D124" s="41">
        <f>IF('Town Data'!E120&gt;9,'Town Data'!D120,"*")</f>
        <v>1186570.52</v>
      </c>
      <c r="E124" s="42" t="str">
        <f>IF('Town Data'!G120&gt;9,'Town Data'!F120,"*")</f>
        <v>*</v>
      </c>
      <c r="F124" s="41">
        <f>IF('Town Data'!I120&gt;9,'Town Data'!H120,"*")</f>
        <v>7084571.3600000003</v>
      </c>
      <c r="G124" s="41">
        <f>IF('Town Data'!K120&gt;9,'Town Data'!J120,"*")</f>
        <v>1233906.45</v>
      </c>
      <c r="H124" s="42" t="str">
        <f>IF('Town Data'!M120&gt;9,'Town Data'!L120,"*")</f>
        <v>*</v>
      </c>
      <c r="I124" s="19">
        <f t="shared" si="3"/>
        <v>-0.20696802607970341</v>
      </c>
      <c r="J124" s="19">
        <f t="shared" si="4"/>
        <v>-3.8362657071773908E-2</v>
      </c>
      <c r="K124" s="19" t="str">
        <f t="shared" si="5"/>
        <v/>
      </c>
    </row>
    <row r="125" spans="2:11" x14ac:dyDescent="0.3">
      <c r="B125" s="24" t="str">
        <f>'Town Data'!A121</f>
        <v>ROCKINGHAM</v>
      </c>
      <c r="C125" s="40">
        <f>IF('Town Data'!C121&gt;9,'Town Data'!B121,"*")</f>
        <v>27471200.850000001</v>
      </c>
      <c r="D125" s="41">
        <f>IF('Town Data'!E121&gt;9,'Town Data'!D121,"*")</f>
        <v>3770734.05</v>
      </c>
      <c r="E125" s="42">
        <f>IF('Town Data'!G121&gt;9,'Town Data'!F121,"*")</f>
        <v>199334.83333333334</v>
      </c>
      <c r="F125" s="41">
        <f>IF('Town Data'!I121&gt;9,'Town Data'!H121,"*")</f>
        <v>26867669.629999999</v>
      </c>
      <c r="G125" s="41">
        <f>IF('Town Data'!K121&gt;9,'Town Data'!J121,"*")</f>
        <v>3707973.35</v>
      </c>
      <c r="H125" s="42">
        <f>IF('Town Data'!M121&gt;9,'Town Data'!L121,"*")</f>
        <v>78492.000000000029</v>
      </c>
      <c r="I125" s="19">
        <f t="shared" si="3"/>
        <v>2.2463102617806104E-2</v>
      </c>
      <c r="J125" s="19">
        <f t="shared" si="4"/>
        <v>1.692587677308946E-2</v>
      </c>
      <c r="K125" s="19">
        <f t="shared" si="5"/>
        <v>1.5395560481747601</v>
      </c>
    </row>
    <row r="126" spans="2:11" x14ac:dyDescent="0.3">
      <c r="B126" s="24" t="str">
        <f>'Town Data'!A122</f>
        <v>ROYALTON</v>
      </c>
      <c r="C126" s="40">
        <f>IF('Town Data'!C122&gt;9,'Town Data'!B122,"*")</f>
        <v>23740864.699999999</v>
      </c>
      <c r="D126" s="41">
        <f>IF('Town Data'!E122&gt;9,'Town Data'!D122,"*")</f>
        <v>3441450.31</v>
      </c>
      <c r="E126" s="42" t="str">
        <f>IF('Town Data'!G122&gt;9,'Town Data'!F122,"*")</f>
        <v>*</v>
      </c>
      <c r="F126" s="41">
        <f>IF('Town Data'!I122&gt;9,'Town Data'!H122,"*")</f>
        <v>19520878.969999999</v>
      </c>
      <c r="G126" s="41">
        <f>IF('Town Data'!K122&gt;9,'Town Data'!J122,"*")</f>
        <v>3177839.06</v>
      </c>
      <c r="H126" s="42">
        <f>IF('Town Data'!M122&gt;9,'Town Data'!L122,"*")</f>
        <v>54444.999999999971</v>
      </c>
      <c r="I126" s="19">
        <f t="shared" si="3"/>
        <v>0.2161780592198406</v>
      </c>
      <c r="J126" s="19">
        <f t="shared" si="4"/>
        <v>8.295298944434272E-2</v>
      </c>
      <c r="K126" s="19" t="str">
        <f t="shared" si="5"/>
        <v/>
      </c>
    </row>
    <row r="127" spans="2:11" x14ac:dyDescent="0.3">
      <c r="B127" s="24" t="str">
        <f>'Town Data'!A123</f>
        <v>RUTLAND</v>
      </c>
      <c r="C127" s="40">
        <f>IF('Town Data'!C123&gt;9,'Town Data'!B123,"*")</f>
        <v>205257141.41</v>
      </c>
      <c r="D127" s="41">
        <f>IF('Town Data'!E123&gt;9,'Town Data'!D123,"*")</f>
        <v>51685412.509999998</v>
      </c>
      <c r="E127" s="42">
        <f>IF('Town Data'!G123&gt;9,'Town Data'!F123,"*")</f>
        <v>1612961</v>
      </c>
      <c r="F127" s="41">
        <f>IF('Town Data'!I123&gt;9,'Town Data'!H123,"*")</f>
        <v>150038698.34999999</v>
      </c>
      <c r="G127" s="41">
        <f>IF('Town Data'!K123&gt;9,'Town Data'!J123,"*")</f>
        <v>48834314.460000001</v>
      </c>
      <c r="H127" s="42">
        <f>IF('Town Data'!M123&gt;9,'Town Data'!L123,"*")</f>
        <v>2339993.8333333372</v>
      </c>
      <c r="I127" s="19">
        <f t="shared" si="3"/>
        <v>0.36802800655595003</v>
      </c>
      <c r="J127" s="19">
        <f t="shared" si="4"/>
        <v>5.8383087415618797E-2</v>
      </c>
      <c r="K127" s="19">
        <f t="shared" si="5"/>
        <v>-0.31069861081542849</v>
      </c>
    </row>
    <row r="128" spans="2:11" x14ac:dyDescent="0.3">
      <c r="B128" s="24" t="str">
        <f>'Town Data'!A124</f>
        <v>RUTLAND TOWN</v>
      </c>
      <c r="C128" s="40">
        <f>IF('Town Data'!C124&gt;9,'Town Data'!B124,"*")</f>
        <v>80151872.450000003</v>
      </c>
      <c r="D128" s="41">
        <f>IF('Town Data'!E124&gt;9,'Town Data'!D124,"*")</f>
        <v>38996703.810000002</v>
      </c>
      <c r="E128" s="42">
        <f>IF('Town Data'!G124&gt;9,'Town Data'!F124,"*")</f>
        <v>2699303.0000000033</v>
      </c>
      <c r="F128" s="41">
        <f>IF('Town Data'!I124&gt;9,'Town Data'!H124,"*")</f>
        <v>89166701.459999993</v>
      </c>
      <c r="G128" s="41">
        <f>IF('Town Data'!K124&gt;9,'Town Data'!J124,"*")</f>
        <v>38224137.170000002</v>
      </c>
      <c r="H128" s="42">
        <f>IF('Town Data'!M124&gt;9,'Town Data'!L124,"*")</f>
        <v>1687918.333333333</v>
      </c>
      <c r="I128" s="19">
        <f t="shared" si="3"/>
        <v>-0.10110084664334057</v>
      </c>
      <c r="J128" s="19">
        <f t="shared" si="4"/>
        <v>2.0211486699203904E-2</v>
      </c>
      <c r="K128" s="19">
        <f t="shared" si="5"/>
        <v>0.59919052165833675</v>
      </c>
    </row>
    <row r="129" spans="2:11" x14ac:dyDescent="0.3">
      <c r="B129" s="24" t="str">
        <f>'Town Data'!A125</f>
        <v>RYEGATE</v>
      </c>
      <c r="C129" s="40">
        <f>IF('Town Data'!C125&gt;9,'Town Data'!B125,"*")</f>
        <v>7120106.0199999996</v>
      </c>
      <c r="D129" s="41">
        <f>IF('Town Data'!E125&gt;9,'Town Data'!D125,"*")</f>
        <v>427213.13</v>
      </c>
      <c r="E129" s="42" t="str">
        <f>IF('Town Data'!G125&gt;9,'Town Data'!F125,"*")</f>
        <v>*</v>
      </c>
      <c r="F129" s="41">
        <f>IF('Town Data'!I125&gt;9,'Town Data'!H125,"*")</f>
        <v>6138595.8899999997</v>
      </c>
      <c r="G129" s="41">
        <f>IF('Town Data'!K125&gt;9,'Town Data'!J125,"*")</f>
        <v>338916.59</v>
      </c>
      <c r="H129" s="42" t="str">
        <f>IF('Town Data'!M125&gt;9,'Town Data'!L125,"*")</f>
        <v>*</v>
      </c>
      <c r="I129" s="19">
        <f t="shared" si="3"/>
        <v>0.15989163443694288</v>
      </c>
      <c r="J129" s="19">
        <f t="shared" si="4"/>
        <v>0.26052587157211743</v>
      </c>
      <c r="K129" s="19" t="str">
        <f t="shared" si="5"/>
        <v/>
      </c>
    </row>
    <row r="130" spans="2:11" x14ac:dyDescent="0.3">
      <c r="B130" s="24" t="str">
        <f>'Town Data'!A126</f>
        <v>SALISBURY</v>
      </c>
      <c r="C130" s="40">
        <f>IF('Town Data'!C126&gt;9,'Town Data'!B126,"*")</f>
        <v>836552.35</v>
      </c>
      <c r="D130" s="41">
        <f>IF('Town Data'!E126&gt;9,'Town Data'!D126,"*")</f>
        <v>368410.3</v>
      </c>
      <c r="E130" s="42" t="str">
        <f>IF('Town Data'!G126&gt;9,'Town Data'!F126,"*")</f>
        <v>*</v>
      </c>
      <c r="F130" s="41">
        <f>IF('Town Data'!I126&gt;9,'Town Data'!H126,"*")</f>
        <v>752345.7</v>
      </c>
      <c r="G130" s="41">
        <f>IF('Town Data'!K126&gt;9,'Town Data'!J126,"*")</f>
        <v>350312.61</v>
      </c>
      <c r="H130" s="42" t="str">
        <f>IF('Town Data'!M126&gt;9,'Town Data'!L126,"*")</f>
        <v>*</v>
      </c>
      <c r="I130" s="19">
        <f t="shared" si="3"/>
        <v>0.11192547521704455</v>
      </c>
      <c r="J130" s="19">
        <f t="shared" si="4"/>
        <v>5.1661543100032861E-2</v>
      </c>
      <c r="K130" s="19" t="str">
        <f t="shared" si="5"/>
        <v/>
      </c>
    </row>
    <row r="131" spans="2:11" x14ac:dyDescent="0.3">
      <c r="B131" s="24" t="str">
        <f>'Town Data'!A127</f>
        <v>SHAFTSBURY</v>
      </c>
      <c r="C131" s="40">
        <f>IF('Town Data'!C127&gt;9,'Town Data'!B127,"*")</f>
        <v>21535704.219999999</v>
      </c>
      <c r="D131" s="41">
        <f>IF('Town Data'!E127&gt;9,'Town Data'!D127,"*")</f>
        <v>2217343.96</v>
      </c>
      <c r="E131" s="42" t="str">
        <f>IF('Town Data'!G127&gt;9,'Town Data'!F127,"*")</f>
        <v>*</v>
      </c>
      <c r="F131" s="41">
        <f>IF('Town Data'!I127&gt;9,'Town Data'!H127,"*")</f>
        <v>20109973.140000001</v>
      </c>
      <c r="G131" s="41">
        <f>IF('Town Data'!K127&gt;9,'Town Data'!J127,"*")</f>
        <v>2413734.9500000002</v>
      </c>
      <c r="H131" s="42" t="str">
        <f>IF('Town Data'!M127&gt;9,'Town Data'!L127,"*")</f>
        <v>*</v>
      </c>
      <c r="I131" s="19">
        <f t="shared" si="3"/>
        <v>7.0896717269310003E-2</v>
      </c>
      <c r="J131" s="19">
        <f t="shared" si="4"/>
        <v>-8.1363941803137996E-2</v>
      </c>
      <c r="K131" s="19" t="str">
        <f t="shared" si="5"/>
        <v/>
      </c>
    </row>
    <row r="132" spans="2:11" x14ac:dyDescent="0.3">
      <c r="B132" s="24" t="str">
        <f>'Town Data'!A128</f>
        <v>SHARON</v>
      </c>
      <c r="C132" s="40">
        <f>IF('Town Data'!C128&gt;9,'Town Data'!B128,"*")</f>
        <v>3333181.28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 t="str">
        <f>'Town Data'!A129</f>
        <v>SHELBURNE</v>
      </c>
      <c r="C133" s="40">
        <f>IF('Town Data'!C129&gt;9,'Town Data'!B129,"*")</f>
        <v>101144758.87</v>
      </c>
      <c r="D133" s="41">
        <f>IF('Town Data'!E129&gt;9,'Town Data'!D129,"*")</f>
        <v>26047948.050000001</v>
      </c>
      <c r="E133" s="42">
        <f>IF('Town Data'!G129&gt;9,'Town Data'!F129,"*")</f>
        <v>1016421.8333333333</v>
      </c>
      <c r="F133" s="41">
        <f>IF('Town Data'!I129&gt;9,'Town Data'!H129,"*")</f>
        <v>94756360.019999996</v>
      </c>
      <c r="G133" s="41">
        <f>IF('Town Data'!K129&gt;9,'Town Data'!J129,"*")</f>
        <v>25723104.620000001</v>
      </c>
      <c r="H133" s="42">
        <f>IF('Town Data'!M129&gt;9,'Town Data'!L129,"*")</f>
        <v>127734.83333333318</v>
      </c>
      <c r="I133" s="19">
        <f t="shared" si="3"/>
        <v>6.7419209102709571E-2</v>
      </c>
      <c r="J133" s="19">
        <f t="shared" si="4"/>
        <v>1.2628469028090424E-2</v>
      </c>
      <c r="K133" s="19">
        <f t="shared" si="5"/>
        <v>6.9572799901880158</v>
      </c>
    </row>
    <row r="134" spans="2:11" x14ac:dyDescent="0.3">
      <c r="B134" s="24" t="str">
        <f>'Town Data'!A130</f>
        <v>SHOREHAM</v>
      </c>
      <c r="C134" s="40">
        <f>IF('Town Data'!C130&gt;9,'Town Data'!B130,"*")</f>
        <v>28502195.43</v>
      </c>
      <c r="D134" s="41">
        <f>IF('Town Data'!E130&gt;9,'Town Data'!D130,"*")</f>
        <v>1138653.99</v>
      </c>
      <c r="E134" s="42" t="str">
        <f>IF('Town Data'!G130&gt;9,'Town Data'!F130,"*")</f>
        <v>*</v>
      </c>
      <c r="F134" s="41">
        <f>IF('Town Data'!I130&gt;9,'Town Data'!H130,"*")</f>
        <v>26762943.52</v>
      </c>
      <c r="G134" s="41">
        <f>IF('Town Data'!K130&gt;9,'Town Data'!J130,"*")</f>
        <v>2063378.84</v>
      </c>
      <c r="H134" s="42" t="str">
        <f>IF('Town Data'!M130&gt;9,'Town Data'!L130,"*")</f>
        <v>*</v>
      </c>
      <c r="I134" s="19">
        <f t="shared" ref="I134:I197" si="6">IFERROR((C134-F134)/F134,"")</f>
        <v>6.4987317583368731E-2</v>
      </c>
      <c r="J134" s="19">
        <f t="shared" ref="J134:J197" si="7">IFERROR((D134-G134)/G134,"")</f>
        <v>-0.44816047934270764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SHREWSBURY</v>
      </c>
      <c r="C135" s="40">
        <f>IF('Town Data'!C131&gt;9,'Town Data'!B131,"*")</f>
        <v>294707.63</v>
      </c>
      <c r="D135" s="41">
        <f>IF('Town Data'!E131&gt;9,'Town Data'!D131,"*")</f>
        <v>185502.48</v>
      </c>
      <c r="E135" s="42" t="str">
        <f>IF('Town Data'!G131&gt;9,'Town Data'!F131,"*")</f>
        <v>*</v>
      </c>
      <c r="F135" s="41">
        <f>IF('Town Data'!I131&gt;9,'Town Data'!H131,"*")</f>
        <v>305196.7</v>
      </c>
      <c r="G135" s="41">
        <f>IF('Town Data'!K131&gt;9,'Town Data'!J131,"*")</f>
        <v>182680.24</v>
      </c>
      <c r="H135" s="42" t="str">
        <f>IF('Town Data'!M131&gt;9,'Town Data'!L131,"*")</f>
        <v>*</v>
      </c>
      <c r="I135" s="19">
        <f t="shared" si="6"/>
        <v>-3.436822875214577E-2</v>
      </c>
      <c r="J135" s="19">
        <f t="shared" si="7"/>
        <v>1.5449071010635961E-2</v>
      </c>
      <c r="K135" s="19" t="str">
        <f t="shared" si="8"/>
        <v/>
      </c>
    </row>
    <row r="136" spans="2:11" x14ac:dyDescent="0.3">
      <c r="B136" s="24" t="str">
        <f>'Town Data'!A132</f>
        <v>SOUTH BURLINGTON</v>
      </c>
      <c r="C136" s="40">
        <f>IF('Town Data'!C132&gt;9,'Town Data'!B132,"*")</f>
        <v>398234517.69</v>
      </c>
      <c r="D136" s="41">
        <f>IF('Town Data'!E132&gt;9,'Town Data'!D132,"*")</f>
        <v>95636177.670000002</v>
      </c>
      <c r="E136" s="42">
        <f>IF('Town Data'!G132&gt;9,'Town Data'!F132,"*")</f>
        <v>5039733.1666666651</v>
      </c>
      <c r="F136" s="41">
        <f>IF('Town Data'!I132&gt;9,'Town Data'!H132,"*")</f>
        <v>395740426.86000001</v>
      </c>
      <c r="G136" s="41">
        <f>IF('Town Data'!K132&gt;9,'Town Data'!J132,"*")</f>
        <v>101314780.95999999</v>
      </c>
      <c r="H136" s="42">
        <f>IF('Town Data'!M132&gt;9,'Town Data'!L132,"*")</f>
        <v>6638200.3333333293</v>
      </c>
      <c r="I136" s="19">
        <f t="shared" si="6"/>
        <v>6.3023402733689143E-3</v>
      </c>
      <c r="J136" s="19">
        <f t="shared" si="7"/>
        <v>-5.6049109875112461E-2</v>
      </c>
      <c r="K136" s="19">
        <f t="shared" si="8"/>
        <v>-0.24079827157973166</v>
      </c>
    </row>
    <row r="137" spans="2:11" x14ac:dyDescent="0.3">
      <c r="B137" s="24" t="str">
        <f>'Town Data'!A133</f>
        <v>SOUTH HERO</v>
      </c>
      <c r="C137" s="40">
        <f>IF('Town Data'!C133&gt;9,'Town Data'!B133,"*")</f>
        <v>6057908.25</v>
      </c>
      <c r="D137" s="41">
        <f>IF('Town Data'!E133&gt;9,'Town Data'!D133,"*")</f>
        <v>2641714.84</v>
      </c>
      <c r="E137" s="42" t="str">
        <f>IF('Town Data'!G133&gt;9,'Town Data'!F133,"*")</f>
        <v>*</v>
      </c>
      <c r="F137" s="41">
        <f>IF('Town Data'!I133&gt;9,'Town Data'!H133,"*")</f>
        <v>6393672.8600000003</v>
      </c>
      <c r="G137" s="41">
        <f>IF('Town Data'!K133&gt;9,'Town Data'!J133,"*")</f>
        <v>2514651.1</v>
      </c>
      <c r="H137" s="42" t="str">
        <f>IF('Town Data'!M133&gt;9,'Town Data'!L133,"*")</f>
        <v>*</v>
      </c>
      <c r="I137" s="19">
        <f t="shared" si="6"/>
        <v>-5.2515137598078535E-2</v>
      </c>
      <c r="J137" s="19">
        <f t="shared" si="7"/>
        <v>5.0529371649211993E-2</v>
      </c>
      <c r="K137" s="19" t="str">
        <f t="shared" si="8"/>
        <v/>
      </c>
    </row>
    <row r="138" spans="2:11" x14ac:dyDescent="0.3">
      <c r="B138" s="24" t="str">
        <f>'Town Data'!A134</f>
        <v>SPRINGFIELD</v>
      </c>
      <c r="C138" s="40">
        <f>IF('Town Data'!C134&gt;9,'Town Data'!B134,"*")</f>
        <v>54833837.289999999</v>
      </c>
      <c r="D138" s="41">
        <f>IF('Town Data'!E134&gt;9,'Town Data'!D134,"*")</f>
        <v>16045371.439999999</v>
      </c>
      <c r="E138" s="42">
        <f>IF('Town Data'!G134&gt;9,'Town Data'!F134,"*")</f>
        <v>393903.16666666628</v>
      </c>
      <c r="F138" s="41">
        <f>IF('Town Data'!I134&gt;9,'Town Data'!H134,"*")</f>
        <v>42172681.82</v>
      </c>
      <c r="G138" s="41">
        <f>IF('Town Data'!K134&gt;9,'Town Data'!J134,"*")</f>
        <v>16221969.619999999</v>
      </c>
      <c r="H138" s="42">
        <f>IF('Town Data'!M134&gt;9,'Town Data'!L134,"*")</f>
        <v>387399.83333333337</v>
      </c>
      <c r="I138" s="19">
        <f t="shared" si="6"/>
        <v>0.3002217294133655</v>
      </c>
      <c r="J138" s="19">
        <f t="shared" si="7"/>
        <v>-1.0886358693599853E-2</v>
      </c>
      <c r="K138" s="19">
        <f t="shared" si="8"/>
        <v>1.6787135083089193E-2</v>
      </c>
    </row>
    <row r="139" spans="2:11" x14ac:dyDescent="0.3">
      <c r="B139" s="24" t="str">
        <f>'Town Data'!A135</f>
        <v>ST ALBANS</v>
      </c>
      <c r="C139" s="40">
        <f>IF('Town Data'!C135&gt;9,'Town Data'!B135,"*")</f>
        <v>263861067.06999999</v>
      </c>
      <c r="D139" s="41">
        <f>IF('Town Data'!E135&gt;9,'Town Data'!D135,"*")</f>
        <v>38635293.310000002</v>
      </c>
      <c r="E139" s="42">
        <f>IF('Town Data'!G135&gt;9,'Town Data'!F135,"*")</f>
        <v>766653.83333333337</v>
      </c>
      <c r="F139" s="41">
        <f>IF('Town Data'!I135&gt;9,'Town Data'!H135,"*")</f>
        <v>273146843.17000002</v>
      </c>
      <c r="G139" s="41">
        <f>IF('Town Data'!K135&gt;9,'Town Data'!J135,"*")</f>
        <v>39620316.859999999</v>
      </c>
      <c r="H139" s="42">
        <f>IF('Town Data'!M135&gt;9,'Town Data'!L135,"*")</f>
        <v>496198.83333333314</v>
      </c>
      <c r="I139" s="19">
        <f t="shared" si="6"/>
        <v>-3.3995546103459014E-2</v>
      </c>
      <c r="J139" s="19">
        <f t="shared" si="7"/>
        <v>-2.4861576788510243E-2</v>
      </c>
      <c r="K139" s="19">
        <f t="shared" si="8"/>
        <v>0.5450536797580815</v>
      </c>
    </row>
    <row r="140" spans="2:11" x14ac:dyDescent="0.3">
      <c r="B140" s="24" t="str">
        <f>'Town Data'!A136</f>
        <v>ST ALBANS TOWN</v>
      </c>
      <c r="C140" s="40">
        <f>IF('Town Data'!C136&gt;9,'Town Data'!B136,"*")</f>
        <v>88437924.439999998</v>
      </c>
      <c r="D140" s="41">
        <f>IF('Town Data'!E136&gt;9,'Town Data'!D136,"*")</f>
        <v>25606287.829999998</v>
      </c>
      <c r="E140" s="42">
        <f>IF('Town Data'!G136&gt;9,'Town Data'!F136,"*")</f>
        <v>352946.6666666664</v>
      </c>
      <c r="F140" s="41">
        <f>IF('Town Data'!I136&gt;9,'Town Data'!H136,"*")</f>
        <v>112436397.84999999</v>
      </c>
      <c r="G140" s="41">
        <f>IF('Town Data'!K136&gt;9,'Town Data'!J136,"*")</f>
        <v>25789554.390000001</v>
      </c>
      <c r="H140" s="42">
        <f>IF('Town Data'!M136&gt;9,'Town Data'!L136,"*")</f>
        <v>364978.83333333326</v>
      </c>
      <c r="I140" s="19">
        <f t="shared" si="6"/>
        <v>-0.21344043271482302</v>
      </c>
      <c r="J140" s="19">
        <f t="shared" si="7"/>
        <v>-7.1062321290461961E-3</v>
      </c>
      <c r="K140" s="19">
        <f t="shared" si="8"/>
        <v>-3.2966751953195997E-2</v>
      </c>
    </row>
    <row r="141" spans="2:11" x14ac:dyDescent="0.3">
      <c r="B141" s="24" t="str">
        <f>'Town Data'!A137</f>
        <v>ST JOHNSBURY</v>
      </c>
      <c r="C141" s="40">
        <f>IF('Town Data'!C137&gt;9,'Town Data'!B137,"*")</f>
        <v>90318608.329999998</v>
      </c>
      <c r="D141" s="41">
        <f>IF('Town Data'!E137&gt;9,'Town Data'!D137,"*")</f>
        <v>25077591.48</v>
      </c>
      <c r="E141" s="42">
        <f>IF('Town Data'!G137&gt;9,'Town Data'!F137,"*")</f>
        <v>519654.99999999994</v>
      </c>
      <c r="F141" s="41">
        <f>IF('Town Data'!I137&gt;9,'Town Data'!H137,"*")</f>
        <v>94416321.760000005</v>
      </c>
      <c r="G141" s="41">
        <f>IF('Town Data'!K137&gt;9,'Town Data'!J137,"*")</f>
        <v>23808824.07</v>
      </c>
      <c r="H141" s="42">
        <f>IF('Town Data'!M137&gt;9,'Town Data'!L137,"*")</f>
        <v>533261.83333333302</v>
      </c>
      <c r="I141" s="19">
        <f t="shared" si="6"/>
        <v>-4.3400477307473609E-2</v>
      </c>
      <c r="J141" s="19">
        <f t="shared" si="7"/>
        <v>5.3289797357051923E-2</v>
      </c>
      <c r="K141" s="19">
        <f t="shared" si="8"/>
        <v>-2.5516233270022306E-2</v>
      </c>
    </row>
    <row r="142" spans="2:11" x14ac:dyDescent="0.3">
      <c r="B142" s="24" t="str">
        <f>'Town Data'!A138</f>
        <v>STARKSBORO</v>
      </c>
      <c r="C142" s="40">
        <f>IF('Town Data'!C138&gt;9,'Town Data'!B138,"*")</f>
        <v>1085670.6100000001</v>
      </c>
      <c r="D142" s="41">
        <f>IF('Town Data'!E138&gt;9,'Town Data'!D138,"*")</f>
        <v>436334.85</v>
      </c>
      <c r="E142" s="42" t="str">
        <f>IF('Town Data'!G138&gt;9,'Town Data'!F138,"*")</f>
        <v>*</v>
      </c>
      <c r="F142" s="41">
        <f>IF('Town Data'!I138&gt;9,'Town Data'!H138,"*")</f>
        <v>1395750.41</v>
      </c>
      <c r="G142" s="41">
        <f>IF('Town Data'!K138&gt;9,'Town Data'!J138,"*")</f>
        <v>502386.04</v>
      </c>
      <c r="H142" s="42" t="str">
        <f>IF('Town Data'!M138&gt;9,'Town Data'!L138,"*")</f>
        <v>*</v>
      </c>
      <c r="I142" s="19">
        <f t="shared" si="6"/>
        <v>-0.22215992041155827</v>
      </c>
      <c r="J142" s="19">
        <f t="shared" si="7"/>
        <v>-0.13147497092076843</v>
      </c>
      <c r="K142" s="19" t="str">
        <f t="shared" si="8"/>
        <v/>
      </c>
    </row>
    <row r="143" spans="2:11" x14ac:dyDescent="0.3">
      <c r="B143" s="24" t="str">
        <f>'Town Data'!A139</f>
        <v>STOWE</v>
      </c>
      <c r="C143" s="40">
        <f>IF('Town Data'!C139&gt;9,'Town Data'!B139,"*")</f>
        <v>51205408.280000001</v>
      </c>
      <c r="D143" s="41">
        <f>IF('Town Data'!E139&gt;9,'Town Data'!D139,"*")</f>
        <v>21151122.100000001</v>
      </c>
      <c r="E143" s="42">
        <f>IF('Town Data'!G139&gt;9,'Town Data'!F139,"*")</f>
        <v>1294213.1666666672</v>
      </c>
      <c r="F143" s="41">
        <f>IF('Town Data'!I139&gt;9,'Town Data'!H139,"*")</f>
        <v>48259464.549999997</v>
      </c>
      <c r="G143" s="41">
        <f>IF('Town Data'!K139&gt;9,'Town Data'!J139,"*")</f>
        <v>18717232.960000001</v>
      </c>
      <c r="H143" s="42">
        <f>IF('Town Data'!M139&gt;9,'Town Data'!L139,"*")</f>
        <v>937996.83333333256</v>
      </c>
      <c r="I143" s="19">
        <f t="shared" si="6"/>
        <v>6.1043854453623529E-2</v>
      </c>
      <c r="J143" s="19">
        <f t="shared" si="7"/>
        <v>0.13003466619245416</v>
      </c>
      <c r="K143" s="19">
        <f t="shared" si="8"/>
        <v>0.37976283146656142</v>
      </c>
    </row>
    <row r="144" spans="2:11" x14ac:dyDescent="0.3">
      <c r="B144" s="24" t="str">
        <f>'Town Data'!A140</f>
        <v>STRAFFORD</v>
      </c>
      <c r="C144" s="40">
        <f>IF('Town Data'!C140&gt;9,'Town Data'!B140,"*")</f>
        <v>977711.56</v>
      </c>
      <c r="D144" s="41">
        <f>IF('Town Data'!E140&gt;9,'Town Data'!D140,"*")</f>
        <v>178779.19</v>
      </c>
      <c r="E144" s="42" t="str">
        <f>IF('Town Data'!G140&gt;9,'Town Data'!F140,"*")</f>
        <v>*</v>
      </c>
      <c r="F144" s="41">
        <f>IF('Town Data'!I140&gt;9,'Town Data'!H140,"*")</f>
        <v>1262303.67</v>
      </c>
      <c r="G144" s="41">
        <f>IF('Town Data'!K140&gt;9,'Town Data'!J140,"*")</f>
        <v>161693.78</v>
      </c>
      <c r="H144" s="42" t="str">
        <f>IF('Town Data'!M140&gt;9,'Town Data'!L140,"*")</f>
        <v>*</v>
      </c>
      <c r="I144" s="19">
        <f t="shared" si="6"/>
        <v>-0.22545455326133995</v>
      </c>
      <c r="J144" s="19">
        <f t="shared" si="7"/>
        <v>0.10566522719674191</v>
      </c>
      <c r="K144" s="19" t="str">
        <f t="shared" si="8"/>
        <v/>
      </c>
    </row>
    <row r="145" spans="2:11" x14ac:dyDescent="0.3">
      <c r="B145" s="24" t="str">
        <f>'Town Data'!A141</f>
        <v>STRATTON</v>
      </c>
      <c r="C145" s="40">
        <f>IF('Town Data'!C141&gt;9,'Town Data'!B141,"*")</f>
        <v>4873649.12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 t="str">
        <f>'Town Data'!A142</f>
        <v>SWANTON</v>
      </c>
      <c r="C146" s="40">
        <f>IF('Town Data'!C142&gt;9,'Town Data'!B142,"*")</f>
        <v>54287747.280000001</v>
      </c>
      <c r="D146" s="41">
        <f>IF('Town Data'!E142&gt;9,'Town Data'!D142,"*")</f>
        <v>10187506.24</v>
      </c>
      <c r="E146" s="42">
        <f>IF('Town Data'!G142&gt;9,'Town Data'!F142,"*")</f>
        <v>116768.16666666674</v>
      </c>
      <c r="F146" s="41">
        <f>IF('Town Data'!I142&gt;9,'Town Data'!H142,"*")</f>
        <v>53390508.5</v>
      </c>
      <c r="G146" s="41">
        <f>IF('Town Data'!K142&gt;9,'Town Data'!J142,"*")</f>
        <v>9586073.5600000005</v>
      </c>
      <c r="H146" s="42">
        <f>IF('Town Data'!M142&gt;9,'Town Data'!L142,"*")</f>
        <v>151796.49999999994</v>
      </c>
      <c r="I146" s="19">
        <f t="shared" si="6"/>
        <v>1.6805211360742166E-2</v>
      </c>
      <c r="J146" s="19">
        <f t="shared" si="7"/>
        <v>6.2740252955037795E-2</v>
      </c>
      <c r="K146" s="19">
        <f t="shared" si="8"/>
        <v>-0.23075850453293198</v>
      </c>
    </row>
    <row r="147" spans="2:11" x14ac:dyDescent="0.3">
      <c r="B147" s="24" t="str">
        <f>'Town Data'!A143</f>
        <v>THETFORD</v>
      </c>
      <c r="C147" s="40">
        <f>IF('Town Data'!C143&gt;9,'Town Data'!B143,"*")</f>
        <v>5486588.9500000002</v>
      </c>
      <c r="D147" s="41">
        <f>IF('Town Data'!E143&gt;9,'Town Data'!D143,"*")</f>
        <v>2229299.19</v>
      </c>
      <c r="E147" s="42">
        <f>IF('Town Data'!G143&gt;9,'Town Data'!F143,"*")</f>
        <v>33193.499999999993</v>
      </c>
      <c r="F147" s="41">
        <f>IF('Town Data'!I143&gt;9,'Town Data'!H143,"*")</f>
        <v>6633296.0700000003</v>
      </c>
      <c r="G147" s="41">
        <f>IF('Town Data'!K143&gt;9,'Town Data'!J143,"*")</f>
        <v>2446365.87</v>
      </c>
      <c r="H147" s="42">
        <f>IF('Town Data'!M143&gt;9,'Town Data'!L143,"*")</f>
        <v>35799.166666666701</v>
      </c>
      <c r="I147" s="19">
        <f t="shared" si="6"/>
        <v>-0.17287139122074496</v>
      </c>
      <c r="J147" s="19">
        <f t="shared" si="7"/>
        <v>-8.8730260122538485E-2</v>
      </c>
      <c r="K147" s="19">
        <f t="shared" si="8"/>
        <v>-7.2785679368701478E-2</v>
      </c>
    </row>
    <row r="148" spans="2:11" x14ac:dyDescent="0.3">
      <c r="B148" s="24" t="str">
        <f>'Town Data'!A144</f>
        <v>TOWNSHEND</v>
      </c>
      <c r="C148" s="40">
        <f>IF('Town Data'!C144&gt;9,'Town Data'!B144,"*")</f>
        <v>5276572.03</v>
      </c>
      <c r="D148" s="41">
        <f>IF('Town Data'!E144&gt;9,'Town Data'!D144,"*")</f>
        <v>950936.22</v>
      </c>
      <c r="E148" s="42" t="str">
        <f>IF('Town Data'!G144&gt;9,'Town Data'!F144,"*")</f>
        <v>*</v>
      </c>
      <c r="F148" s="41">
        <f>IF('Town Data'!I144&gt;9,'Town Data'!H144,"*")</f>
        <v>4784049.83</v>
      </c>
      <c r="G148" s="41">
        <f>IF('Town Data'!K144&gt;9,'Town Data'!J144,"*")</f>
        <v>911098.32</v>
      </c>
      <c r="H148" s="42" t="str">
        <f>IF('Town Data'!M144&gt;9,'Town Data'!L144,"*")</f>
        <v>*</v>
      </c>
      <c r="I148" s="19">
        <f t="shared" si="6"/>
        <v>0.10295089254954524</v>
      </c>
      <c r="J148" s="19">
        <f t="shared" si="7"/>
        <v>4.3725138248526266E-2</v>
      </c>
      <c r="K148" s="19" t="str">
        <f t="shared" si="8"/>
        <v/>
      </c>
    </row>
    <row r="149" spans="2:11" x14ac:dyDescent="0.3">
      <c r="B149" s="24" t="str">
        <f>'Town Data'!A145</f>
        <v>TROY</v>
      </c>
      <c r="C149" s="40">
        <f>IF('Town Data'!C145&gt;9,'Town Data'!B145,"*")</f>
        <v>7435996.6200000001</v>
      </c>
      <c r="D149" s="41">
        <f>IF('Town Data'!E145&gt;9,'Town Data'!D145,"*")</f>
        <v>1079547.19</v>
      </c>
      <c r="E149" s="42" t="str">
        <f>IF('Town Data'!G145&gt;9,'Town Data'!F145,"*")</f>
        <v>*</v>
      </c>
      <c r="F149" s="41">
        <f>IF('Town Data'!I145&gt;9,'Town Data'!H145,"*")</f>
        <v>10381153.439999999</v>
      </c>
      <c r="G149" s="41">
        <f>IF('Town Data'!K145&gt;9,'Town Data'!J145,"*")</f>
        <v>1038249.4</v>
      </c>
      <c r="H149" s="42">
        <f>IF('Town Data'!M145&gt;9,'Town Data'!L145,"*")</f>
        <v>378109.6666666664</v>
      </c>
      <c r="I149" s="19">
        <f t="shared" si="6"/>
        <v>-0.28370227229778811</v>
      </c>
      <c r="J149" s="19">
        <f t="shared" si="7"/>
        <v>3.9776367797563786E-2</v>
      </c>
      <c r="K149" s="19" t="str">
        <f t="shared" si="8"/>
        <v/>
      </c>
    </row>
    <row r="150" spans="2:11" x14ac:dyDescent="0.3">
      <c r="B150" s="24" t="str">
        <f>'Town Data'!A146</f>
        <v>TUNBRIDGE</v>
      </c>
      <c r="C150" s="40">
        <f>IF('Town Data'!C146&gt;9,'Town Data'!B146,"*")</f>
        <v>731051.33</v>
      </c>
      <c r="D150" s="41">
        <f>IF('Town Data'!E146&gt;9,'Town Data'!D146,"*")</f>
        <v>296211.64</v>
      </c>
      <c r="E150" s="42" t="str">
        <f>IF('Town Data'!G146&gt;9,'Town Data'!F146,"*")</f>
        <v>*</v>
      </c>
      <c r="F150" s="41">
        <f>IF('Town Data'!I146&gt;9,'Town Data'!H146,"*")</f>
        <v>577473.78</v>
      </c>
      <c r="G150" s="41">
        <f>IF('Town Data'!K146&gt;9,'Town Data'!J146,"*")</f>
        <v>322966</v>
      </c>
      <c r="H150" s="42" t="str">
        <f>IF('Town Data'!M146&gt;9,'Town Data'!L146,"*")</f>
        <v>*</v>
      </c>
      <c r="I150" s="19">
        <f t="shared" si="6"/>
        <v>0.26594722620999334</v>
      </c>
      <c r="J150" s="19">
        <f t="shared" si="7"/>
        <v>-8.2839555866561762E-2</v>
      </c>
      <c r="K150" s="19" t="str">
        <f t="shared" si="8"/>
        <v/>
      </c>
    </row>
    <row r="151" spans="2:11" x14ac:dyDescent="0.3">
      <c r="B151" s="24" t="str">
        <f>'Town Data'!A147</f>
        <v>UNDERHILL</v>
      </c>
      <c r="C151" s="40">
        <f>IF('Town Data'!C147&gt;9,'Town Data'!B147,"*")</f>
        <v>1245464.32</v>
      </c>
      <c r="D151" s="41">
        <f>IF('Town Data'!E147&gt;9,'Town Data'!D147,"*")</f>
        <v>516897.62</v>
      </c>
      <c r="E151" s="42" t="str">
        <f>IF('Town Data'!G147&gt;9,'Town Data'!F147,"*")</f>
        <v>*</v>
      </c>
      <c r="F151" s="41">
        <f>IF('Town Data'!I147&gt;9,'Town Data'!H147,"*")</f>
        <v>1229869.8400000001</v>
      </c>
      <c r="G151" s="41">
        <f>IF('Town Data'!K147&gt;9,'Town Data'!J147,"*")</f>
        <v>606317.84</v>
      </c>
      <c r="H151" s="42" t="str">
        <f>IF('Town Data'!M147&gt;9,'Town Data'!L147,"*")</f>
        <v>*</v>
      </c>
      <c r="I151" s="19">
        <f t="shared" si="6"/>
        <v>1.2679780813228155E-2</v>
      </c>
      <c r="J151" s="19">
        <f t="shared" si="7"/>
        <v>-0.14748076685323985</v>
      </c>
      <c r="K151" s="19" t="str">
        <f t="shared" si="8"/>
        <v/>
      </c>
    </row>
    <row r="152" spans="2:11" x14ac:dyDescent="0.3">
      <c r="B152" s="24" t="str">
        <f>'Town Data'!A148</f>
        <v>VERGENNES</v>
      </c>
      <c r="C152" s="40">
        <f>IF('Town Data'!C148&gt;9,'Town Data'!B148,"*")</f>
        <v>26372972.940000001</v>
      </c>
      <c r="D152" s="41">
        <f>IF('Town Data'!E148&gt;9,'Town Data'!D148,"*")</f>
        <v>5417898.0499999998</v>
      </c>
      <c r="E152" s="42">
        <f>IF('Town Data'!G148&gt;9,'Town Data'!F148,"*")</f>
        <v>506155.83333333337</v>
      </c>
      <c r="F152" s="41">
        <f>IF('Town Data'!I148&gt;9,'Town Data'!H148,"*")</f>
        <v>27458189.050000001</v>
      </c>
      <c r="G152" s="41">
        <f>IF('Town Data'!K148&gt;9,'Town Data'!J148,"*")</f>
        <v>5203911.8099999996</v>
      </c>
      <c r="H152" s="42">
        <f>IF('Town Data'!M148&gt;9,'Town Data'!L148,"*")</f>
        <v>310687.1666666664</v>
      </c>
      <c r="I152" s="19">
        <f t="shared" si="6"/>
        <v>-3.9522493927908887E-2</v>
      </c>
      <c r="J152" s="19">
        <f t="shared" si="7"/>
        <v>4.1120266409741528E-2</v>
      </c>
      <c r="K152" s="19">
        <f t="shared" si="8"/>
        <v>0.62914947135999233</v>
      </c>
    </row>
    <row r="153" spans="2:11" x14ac:dyDescent="0.3">
      <c r="B153" s="24" t="str">
        <f>'Town Data'!A149</f>
        <v>VERNON</v>
      </c>
      <c r="C153" s="40">
        <f>IF('Town Data'!C149&gt;9,'Town Data'!B149,"*")</f>
        <v>4692662.18</v>
      </c>
      <c r="D153" s="41">
        <f>IF('Town Data'!E149&gt;9,'Town Data'!D149,"*")</f>
        <v>1205856.31</v>
      </c>
      <c r="E153" s="42" t="str">
        <f>IF('Town Data'!G149&gt;9,'Town Data'!F149,"*")</f>
        <v>*</v>
      </c>
      <c r="F153" s="41">
        <f>IF('Town Data'!I149&gt;9,'Town Data'!H149,"*")</f>
        <v>6293967.71</v>
      </c>
      <c r="G153" s="41">
        <f>IF('Town Data'!K149&gt;9,'Town Data'!J149,"*")</f>
        <v>1749641.16</v>
      </c>
      <c r="H153" s="42" t="str">
        <f>IF('Town Data'!M149&gt;9,'Town Data'!L149,"*")</f>
        <v>*</v>
      </c>
      <c r="I153" s="19">
        <f t="shared" si="6"/>
        <v>-0.25441908884530967</v>
      </c>
      <c r="J153" s="19">
        <f t="shared" si="7"/>
        <v>-0.31079792955945312</v>
      </c>
      <c r="K153" s="19" t="str">
        <f t="shared" si="8"/>
        <v/>
      </c>
    </row>
    <row r="154" spans="2:11" x14ac:dyDescent="0.3">
      <c r="B154" s="24" t="str">
        <f>'Town Data'!A150</f>
        <v>WAITSFIELD</v>
      </c>
      <c r="C154" s="40">
        <f>IF('Town Data'!C150&gt;9,'Town Data'!B150,"*")</f>
        <v>30383602.16</v>
      </c>
      <c r="D154" s="41">
        <f>IF('Town Data'!E150&gt;9,'Town Data'!D150,"*")</f>
        <v>11017790.5</v>
      </c>
      <c r="E154" s="42">
        <f>IF('Town Data'!G150&gt;9,'Town Data'!F150,"*")</f>
        <v>596686.66666666628</v>
      </c>
      <c r="F154" s="41">
        <f>IF('Town Data'!I150&gt;9,'Town Data'!H150,"*")</f>
        <v>31051185.140000001</v>
      </c>
      <c r="G154" s="41">
        <f>IF('Town Data'!K150&gt;9,'Town Data'!J150,"*")</f>
        <v>10308806.640000001</v>
      </c>
      <c r="H154" s="42">
        <f>IF('Town Data'!M150&gt;9,'Town Data'!L150,"*")</f>
        <v>475397.00000000029</v>
      </c>
      <c r="I154" s="19">
        <f t="shared" si="6"/>
        <v>-2.1499436398001535E-2</v>
      </c>
      <c r="J154" s="19">
        <f t="shared" si="7"/>
        <v>6.8774581264238299E-2</v>
      </c>
      <c r="K154" s="19">
        <f t="shared" si="8"/>
        <v>0.25513342883246193</v>
      </c>
    </row>
    <row r="155" spans="2:11" x14ac:dyDescent="0.3">
      <c r="B155" s="24" t="str">
        <f>'Town Data'!A151</f>
        <v>WALLINGFORD</v>
      </c>
      <c r="C155" s="40">
        <f>IF('Town Data'!C151&gt;9,'Town Data'!B151,"*")</f>
        <v>4818411.54</v>
      </c>
      <c r="D155" s="41">
        <f>IF('Town Data'!E151&gt;9,'Town Data'!D151,"*")</f>
        <v>1344933.6</v>
      </c>
      <c r="E155" s="42" t="str">
        <f>IF('Town Data'!G151&gt;9,'Town Data'!F151,"*")</f>
        <v>*</v>
      </c>
      <c r="F155" s="41">
        <f>IF('Town Data'!I151&gt;9,'Town Data'!H151,"*")</f>
        <v>4174144.35</v>
      </c>
      <c r="G155" s="41">
        <f>IF('Town Data'!K151&gt;9,'Town Data'!J151,"*")</f>
        <v>1255719.96</v>
      </c>
      <c r="H155" s="42" t="str">
        <f>IF('Town Data'!M151&gt;9,'Town Data'!L151,"*")</f>
        <v>*</v>
      </c>
      <c r="I155" s="19">
        <f t="shared" si="6"/>
        <v>0.15434712745379778</v>
      </c>
      <c r="J155" s="19">
        <f t="shared" si="7"/>
        <v>7.1045808653069531E-2</v>
      </c>
      <c r="K155" s="19" t="str">
        <f t="shared" si="8"/>
        <v/>
      </c>
    </row>
    <row r="156" spans="2:11" x14ac:dyDescent="0.3">
      <c r="B156" s="24" t="str">
        <f>'Town Data'!A152</f>
        <v>WARDSBORO</v>
      </c>
      <c r="C156" s="40">
        <f>IF('Town Data'!C152&gt;9,'Town Data'!B152,"*")</f>
        <v>543813.27</v>
      </c>
      <c r="D156" s="41">
        <f>IF('Town Data'!E152&gt;9,'Town Data'!D152,"*")</f>
        <v>244076.97</v>
      </c>
      <c r="E156" s="42" t="str">
        <f>IF('Town Data'!G152&gt;9,'Town Data'!F152,"*")</f>
        <v>*</v>
      </c>
      <c r="F156" s="41">
        <f>IF('Town Data'!I152&gt;9,'Town Data'!H152,"*")</f>
        <v>569584.61</v>
      </c>
      <c r="G156" s="41">
        <f>IF('Town Data'!K152&gt;9,'Town Data'!J152,"*")</f>
        <v>265152.73</v>
      </c>
      <c r="H156" s="42" t="str">
        <f>IF('Town Data'!M152&gt;9,'Town Data'!L152,"*")</f>
        <v>*</v>
      </c>
      <c r="I156" s="19">
        <f t="shared" si="6"/>
        <v>-4.5245850304838763E-2</v>
      </c>
      <c r="J156" s="19">
        <f t="shared" si="7"/>
        <v>-7.9485359249365381E-2</v>
      </c>
      <c r="K156" s="19" t="str">
        <f t="shared" si="8"/>
        <v/>
      </c>
    </row>
    <row r="157" spans="2:11" x14ac:dyDescent="0.3">
      <c r="B157" s="24" t="str">
        <f>'Town Data'!A153</f>
        <v>WARREN</v>
      </c>
      <c r="C157" s="40">
        <f>IF('Town Data'!C153&gt;9,'Town Data'!B153,"*")</f>
        <v>12456068.130000001</v>
      </c>
      <c r="D157" s="41">
        <f>IF('Town Data'!E153&gt;9,'Town Data'!D153,"*")</f>
        <v>2440399.62</v>
      </c>
      <c r="E157" s="42" t="str">
        <f>IF('Town Data'!G153&gt;9,'Town Data'!F153,"*")</f>
        <v>*</v>
      </c>
      <c r="F157" s="41">
        <f>IF('Town Data'!I153&gt;9,'Town Data'!H153,"*")</f>
        <v>12084792.310000001</v>
      </c>
      <c r="G157" s="41">
        <f>IF('Town Data'!K153&gt;9,'Town Data'!J153,"*")</f>
        <v>1835960.19</v>
      </c>
      <c r="H157" s="42" t="str">
        <f>IF('Town Data'!M153&gt;9,'Town Data'!L153,"*")</f>
        <v>*</v>
      </c>
      <c r="I157" s="19">
        <f t="shared" si="6"/>
        <v>3.0722565227105692E-2</v>
      </c>
      <c r="J157" s="19">
        <f t="shared" si="7"/>
        <v>0.32922251435092403</v>
      </c>
      <c r="K157" s="19" t="str">
        <f t="shared" si="8"/>
        <v/>
      </c>
    </row>
    <row r="158" spans="2:11" x14ac:dyDescent="0.3">
      <c r="B158" s="24" t="str">
        <f>'Town Data'!A154</f>
        <v>WATERBURY</v>
      </c>
      <c r="C158" s="40">
        <f>IF('Town Data'!C154&gt;9,'Town Data'!B154,"*")</f>
        <v>41515680.600000001</v>
      </c>
      <c r="D158" s="41">
        <f>IF('Town Data'!E154&gt;9,'Town Data'!D154,"*")</f>
        <v>13318530.57</v>
      </c>
      <c r="E158" s="42">
        <f>IF('Town Data'!G154&gt;9,'Town Data'!F154,"*")</f>
        <v>1069517.4999999965</v>
      </c>
      <c r="F158" s="41">
        <f>IF('Town Data'!I154&gt;9,'Town Data'!H154,"*")</f>
        <v>33484355.440000001</v>
      </c>
      <c r="G158" s="41">
        <f>IF('Town Data'!K154&gt;9,'Town Data'!J154,"*")</f>
        <v>11753062.17</v>
      </c>
      <c r="H158" s="42">
        <f>IF('Town Data'!M154&gt;9,'Town Data'!L154,"*")</f>
        <v>822387.5000000007</v>
      </c>
      <c r="I158" s="19">
        <f t="shared" si="6"/>
        <v>0.23985306136148218</v>
      </c>
      <c r="J158" s="19">
        <f t="shared" si="7"/>
        <v>0.13319664078659429</v>
      </c>
      <c r="K158" s="19">
        <f t="shared" si="8"/>
        <v>0.30050310832788146</v>
      </c>
    </row>
    <row r="159" spans="2:11" x14ac:dyDescent="0.3">
      <c r="B159" s="24" t="str">
        <f>'Town Data'!A155</f>
        <v>WATERFORD</v>
      </c>
      <c r="C159" s="40">
        <f>IF('Town Data'!C155&gt;9,'Town Data'!B155,"*")</f>
        <v>3016474.95</v>
      </c>
      <c r="D159" s="41">
        <f>IF('Town Data'!E155&gt;9,'Town Data'!D155,"*")</f>
        <v>732158.5</v>
      </c>
      <c r="E159" s="42" t="str">
        <f>IF('Town Data'!G155&gt;9,'Town Data'!F155,"*")</f>
        <v>*</v>
      </c>
      <c r="F159" s="41">
        <f>IF('Town Data'!I155&gt;9,'Town Data'!H155,"*")</f>
        <v>4488574.5999999996</v>
      </c>
      <c r="G159" s="41">
        <f>IF('Town Data'!K155&gt;9,'Town Data'!J155,"*")</f>
        <v>969283.48</v>
      </c>
      <c r="H159" s="42" t="str">
        <f>IF('Town Data'!M155&gt;9,'Town Data'!L155,"*")</f>
        <v>*</v>
      </c>
      <c r="I159" s="19">
        <f t="shared" si="6"/>
        <v>-0.32796595382418275</v>
      </c>
      <c r="J159" s="19">
        <f t="shared" si="7"/>
        <v>-0.24463945263979944</v>
      </c>
      <c r="K159" s="19" t="str">
        <f t="shared" si="8"/>
        <v/>
      </c>
    </row>
    <row r="160" spans="2:11" x14ac:dyDescent="0.3">
      <c r="B160" s="24" t="str">
        <f>'Town Data'!A156</f>
        <v>WEATHERSFIELD</v>
      </c>
      <c r="C160" s="40">
        <f>IF('Town Data'!C156&gt;9,'Town Data'!B156,"*")</f>
        <v>7084305.9299999997</v>
      </c>
      <c r="D160" s="41">
        <f>IF('Town Data'!E156&gt;9,'Town Data'!D156,"*")</f>
        <v>1503346.15</v>
      </c>
      <c r="E160" s="42" t="str">
        <f>IF('Town Data'!G156&gt;9,'Town Data'!F156,"*")</f>
        <v>*</v>
      </c>
      <c r="F160" s="41">
        <f>IF('Town Data'!I156&gt;9,'Town Data'!H156,"*")</f>
        <v>6659753.6799999997</v>
      </c>
      <c r="G160" s="41">
        <f>IF('Town Data'!K156&gt;9,'Town Data'!J156,"*")</f>
        <v>1403364.55</v>
      </c>
      <c r="H160" s="42">
        <f>IF('Town Data'!M156&gt;9,'Town Data'!L156,"*")</f>
        <v>187884.83333333334</v>
      </c>
      <c r="I160" s="19">
        <f t="shared" si="6"/>
        <v>6.3748941837740769E-2</v>
      </c>
      <c r="J160" s="19">
        <f t="shared" si="7"/>
        <v>7.1244210921531298E-2</v>
      </c>
      <c r="K160" s="19" t="str">
        <f t="shared" si="8"/>
        <v/>
      </c>
    </row>
    <row r="161" spans="2:11" x14ac:dyDescent="0.3">
      <c r="B161" s="24" t="str">
        <f>'Town Data'!A157</f>
        <v>WELLS</v>
      </c>
      <c r="C161" s="40">
        <f>IF('Town Data'!C157&gt;9,'Town Data'!B157,"*")</f>
        <v>754084.37</v>
      </c>
      <c r="D161" s="41">
        <f>IF('Town Data'!E157&gt;9,'Town Data'!D157,"*")</f>
        <v>186688.69</v>
      </c>
      <c r="E161" s="42" t="str">
        <f>IF('Town Data'!G157&gt;9,'Town Data'!F157,"*")</f>
        <v>*</v>
      </c>
      <c r="F161" s="41">
        <f>IF('Town Data'!I157&gt;9,'Town Data'!H157,"*")</f>
        <v>1003989.13</v>
      </c>
      <c r="G161" s="41">
        <f>IF('Town Data'!K157&gt;9,'Town Data'!J157,"*")</f>
        <v>206871.37</v>
      </c>
      <c r="H161" s="42" t="str">
        <f>IF('Town Data'!M157&gt;9,'Town Data'!L157,"*")</f>
        <v>*</v>
      </c>
      <c r="I161" s="19">
        <f t="shared" si="6"/>
        <v>-0.24891181839787449</v>
      </c>
      <c r="J161" s="19">
        <f t="shared" si="7"/>
        <v>-9.7561494372082488E-2</v>
      </c>
      <c r="K161" s="19" t="str">
        <f t="shared" si="8"/>
        <v/>
      </c>
    </row>
    <row r="162" spans="2:11" x14ac:dyDescent="0.3">
      <c r="B162" s="24" t="str">
        <f>'Town Data'!A158</f>
        <v>WEST RUTLAND</v>
      </c>
      <c r="C162" s="40">
        <f>IF('Town Data'!C158&gt;9,'Town Data'!B158,"*")</f>
        <v>22040430.620000001</v>
      </c>
      <c r="D162" s="41">
        <f>IF('Town Data'!E158&gt;9,'Town Data'!D158,"*")</f>
        <v>4462262.95</v>
      </c>
      <c r="E162" s="42" t="str">
        <f>IF('Town Data'!G158&gt;9,'Town Data'!F158,"*")</f>
        <v>*</v>
      </c>
      <c r="F162" s="41">
        <f>IF('Town Data'!I158&gt;9,'Town Data'!H158,"*")</f>
        <v>21115493.350000001</v>
      </c>
      <c r="G162" s="41">
        <f>IF('Town Data'!K158&gt;9,'Town Data'!J158,"*")</f>
        <v>4051473.05</v>
      </c>
      <c r="H162" s="42" t="str">
        <f>IF('Town Data'!M158&gt;9,'Town Data'!L158,"*")</f>
        <v>*</v>
      </c>
      <c r="I162" s="19">
        <f t="shared" si="6"/>
        <v>4.3803725286863805E-2</v>
      </c>
      <c r="J162" s="19">
        <f t="shared" si="7"/>
        <v>0.1013927267762525</v>
      </c>
      <c r="K162" s="19" t="str">
        <f t="shared" si="8"/>
        <v/>
      </c>
    </row>
    <row r="163" spans="2:11" x14ac:dyDescent="0.3">
      <c r="B163" s="24" t="str">
        <f>'Town Data'!A159</f>
        <v>WESTFIELD</v>
      </c>
      <c r="C163" s="40">
        <f>IF('Town Data'!C159&gt;9,'Town Data'!B159,"*")</f>
        <v>7708933.1600000001</v>
      </c>
      <c r="D163" s="41">
        <f>IF('Town Data'!E159&gt;9,'Town Data'!D159,"*")</f>
        <v>586928.61</v>
      </c>
      <c r="E163" s="42" t="str">
        <f>IF('Town Data'!G159&gt;9,'Town Data'!F159,"*")</f>
        <v>*</v>
      </c>
      <c r="F163" s="41">
        <f>IF('Town Data'!I159&gt;9,'Town Data'!H159,"*")</f>
        <v>5647383.0199999996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>
        <f t="shared" si="6"/>
        <v>0.36504521345534674</v>
      </c>
      <c r="J163" s="19" t="str">
        <f t="shared" si="7"/>
        <v/>
      </c>
      <c r="K163" s="19" t="str">
        <f t="shared" si="8"/>
        <v/>
      </c>
    </row>
    <row r="164" spans="2:11" x14ac:dyDescent="0.3">
      <c r="B164" s="24" t="str">
        <f>'Town Data'!A160</f>
        <v>WESTFORD</v>
      </c>
      <c r="C164" s="40">
        <f>IF('Town Data'!C160&gt;9,'Town Data'!B160,"*")</f>
        <v>1406748.13</v>
      </c>
      <c r="D164" s="41">
        <f>IF('Town Data'!E160&gt;9,'Town Data'!D160,"*")</f>
        <v>301390.89</v>
      </c>
      <c r="E164" s="42" t="str">
        <f>IF('Town Data'!G160&gt;9,'Town Data'!F160,"*")</f>
        <v>*</v>
      </c>
      <c r="F164" s="41">
        <f>IF('Town Data'!I160&gt;9,'Town Data'!H160,"*")</f>
        <v>1584317.05</v>
      </c>
      <c r="G164" s="41">
        <f>IF('Town Data'!K160&gt;9,'Town Data'!J160,"*")</f>
        <v>233160.79</v>
      </c>
      <c r="H164" s="42" t="str">
        <f>IF('Town Data'!M160&gt;9,'Town Data'!L160,"*")</f>
        <v>*</v>
      </c>
      <c r="I164" s="19">
        <f t="shared" si="6"/>
        <v>-0.11207915738835239</v>
      </c>
      <c r="J164" s="19">
        <f t="shared" si="7"/>
        <v>0.2926311066281771</v>
      </c>
      <c r="K164" s="19" t="str">
        <f t="shared" si="8"/>
        <v/>
      </c>
    </row>
    <row r="165" spans="2:11" x14ac:dyDescent="0.3">
      <c r="B165" s="24" t="str">
        <f>'Town Data'!A161</f>
        <v>WESTMINSTER</v>
      </c>
      <c r="C165" s="40">
        <f>IF('Town Data'!C161&gt;9,'Town Data'!B161,"*")</f>
        <v>28289190.719999999</v>
      </c>
      <c r="D165" s="41">
        <f>IF('Town Data'!E161&gt;9,'Town Data'!D161,"*")</f>
        <v>3146777.37</v>
      </c>
      <c r="E165" s="42" t="str">
        <f>IF('Town Data'!G161&gt;9,'Town Data'!F161,"*")</f>
        <v>*</v>
      </c>
      <c r="F165" s="41">
        <f>IF('Town Data'!I161&gt;9,'Town Data'!H161,"*")</f>
        <v>29810570.59</v>
      </c>
      <c r="G165" s="41">
        <f>IF('Town Data'!K161&gt;9,'Town Data'!J161,"*")</f>
        <v>2873631.08</v>
      </c>
      <c r="H165" s="42" t="str">
        <f>IF('Town Data'!M161&gt;9,'Town Data'!L161,"*")</f>
        <v>*</v>
      </c>
      <c r="I165" s="19">
        <f t="shared" si="6"/>
        <v>-5.1034912780580935E-2</v>
      </c>
      <c r="J165" s="19">
        <f t="shared" si="7"/>
        <v>9.5052664171491358E-2</v>
      </c>
      <c r="K165" s="19" t="str">
        <f t="shared" si="8"/>
        <v/>
      </c>
    </row>
    <row r="166" spans="2:11" x14ac:dyDescent="0.3">
      <c r="B166" s="24" t="str">
        <f>'Town Data'!A162</f>
        <v>WEYBRIDGE</v>
      </c>
      <c r="C166" s="40">
        <f>IF('Town Data'!C162&gt;9,'Town Data'!B162,"*")</f>
        <v>730718.52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549568.68000000005</v>
      </c>
      <c r="G166" s="41">
        <f>IF('Town Data'!K162&gt;9,'Town Data'!J162,"*")</f>
        <v>251857.92000000001</v>
      </c>
      <c r="H166" s="42" t="str">
        <f>IF('Town Data'!M162&gt;9,'Town Data'!L162,"*")</f>
        <v>*</v>
      </c>
      <c r="I166" s="19">
        <f t="shared" si="6"/>
        <v>0.32962184089529983</v>
      </c>
      <c r="J166" s="19" t="str">
        <f t="shared" si="7"/>
        <v/>
      </c>
      <c r="K166" s="19" t="str">
        <f t="shared" si="8"/>
        <v/>
      </c>
    </row>
    <row r="167" spans="2:11" x14ac:dyDescent="0.3">
      <c r="B167" s="24" t="str">
        <f>'Town Data'!A163</f>
        <v>WHITINGHAM</v>
      </c>
      <c r="C167" s="40">
        <f>IF('Town Data'!C163&gt;9,'Town Data'!B163,"*")</f>
        <v>1242081.79</v>
      </c>
      <c r="D167" s="41">
        <f>IF('Town Data'!E163&gt;9,'Town Data'!D163,"*")</f>
        <v>431840.65</v>
      </c>
      <c r="E167" s="42" t="str">
        <f>IF('Town Data'!G163&gt;9,'Town Data'!F163,"*")</f>
        <v>*</v>
      </c>
      <c r="F167" s="41">
        <f>IF('Town Data'!I163&gt;9,'Town Data'!H163,"*")</f>
        <v>1073775.27</v>
      </c>
      <c r="G167" s="41">
        <f>IF('Town Data'!K163&gt;9,'Town Data'!J163,"*")</f>
        <v>382526.58</v>
      </c>
      <c r="H167" s="42" t="str">
        <f>IF('Town Data'!M163&gt;9,'Town Data'!L163,"*")</f>
        <v>*</v>
      </c>
      <c r="I167" s="19">
        <f t="shared" si="6"/>
        <v>0.15674277914781928</v>
      </c>
      <c r="J167" s="19">
        <f t="shared" si="7"/>
        <v>0.1289167147548283</v>
      </c>
      <c r="K167" s="19" t="str">
        <f t="shared" si="8"/>
        <v/>
      </c>
    </row>
    <row r="168" spans="2:11" x14ac:dyDescent="0.3">
      <c r="B168" s="24" t="str">
        <f>'Town Data'!A164</f>
        <v>WILLIAMSTOWN</v>
      </c>
      <c r="C168" s="40">
        <f>IF('Town Data'!C164&gt;9,'Town Data'!B164,"*")</f>
        <v>5702684.7300000004</v>
      </c>
      <c r="D168" s="41">
        <f>IF('Town Data'!E164&gt;9,'Town Data'!D164,"*")</f>
        <v>1904914.1</v>
      </c>
      <c r="E168" s="42" t="str">
        <f>IF('Town Data'!G164&gt;9,'Town Data'!F164,"*")</f>
        <v>*</v>
      </c>
      <c r="F168" s="41">
        <f>IF('Town Data'!I164&gt;9,'Town Data'!H164,"*")</f>
        <v>5515271.6600000001</v>
      </c>
      <c r="G168" s="41">
        <f>IF('Town Data'!K164&gt;9,'Town Data'!J164,"*")</f>
        <v>1703594.62</v>
      </c>
      <c r="H168" s="42" t="str">
        <f>IF('Town Data'!M164&gt;9,'Town Data'!L164,"*")</f>
        <v>*</v>
      </c>
      <c r="I168" s="19">
        <f t="shared" si="6"/>
        <v>3.3980750460440655E-2</v>
      </c>
      <c r="J168" s="19">
        <f t="shared" si="7"/>
        <v>0.11817334807032906</v>
      </c>
      <c r="K168" s="19" t="str">
        <f t="shared" si="8"/>
        <v/>
      </c>
    </row>
    <row r="169" spans="2:11" x14ac:dyDescent="0.3">
      <c r="B169" s="24" t="str">
        <f>'Town Data'!A165</f>
        <v>WILLISTON</v>
      </c>
      <c r="C169" s="40">
        <f>IF('Town Data'!C165&gt;9,'Town Data'!B165,"*")</f>
        <v>392105991.75999999</v>
      </c>
      <c r="D169" s="41">
        <f>IF('Town Data'!E165&gt;9,'Town Data'!D165,"*")</f>
        <v>129745973.33</v>
      </c>
      <c r="E169" s="42">
        <f>IF('Town Data'!G165&gt;9,'Town Data'!F165,"*")</f>
        <v>8010997.1666666716</v>
      </c>
      <c r="F169" s="41">
        <f>IF('Town Data'!I165&gt;9,'Town Data'!H165,"*")</f>
        <v>299690644.41000003</v>
      </c>
      <c r="G169" s="41">
        <f>IF('Town Data'!K165&gt;9,'Town Data'!J165,"*")</f>
        <v>119924775.39</v>
      </c>
      <c r="H169" s="42">
        <f>IF('Town Data'!M165&gt;9,'Town Data'!L165,"*")</f>
        <v>6491666.666666667</v>
      </c>
      <c r="I169" s="19">
        <f t="shared" si="6"/>
        <v>0.30836914356114703</v>
      </c>
      <c r="J169" s="19">
        <f t="shared" si="7"/>
        <v>8.189465361149173E-2</v>
      </c>
      <c r="K169" s="19">
        <f t="shared" si="8"/>
        <v>0.23404320924261945</v>
      </c>
    </row>
    <row r="170" spans="2:11" x14ac:dyDescent="0.3">
      <c r="B170" s="24" t="str">
        <f>'Town Data'!A166</f>
        <v>WILMINGTON</v>
      </c>
      <c r="C170" s="40">
        <f>IF('Town Data'!C166&gt;9,'Town Data'!B166,"*")</f>
        <v>19254188.18</v>
      </c>
      <c r="D170" s="41">
        <f>IF('Town Data'!E166&gt;9,'Town Data'!D166,"*")</f>
        <v>9676413.9399999995</v>
      </c>
      <c r="E170" s="42">
        <f>IF('Town Data'!G166&gt;9,'Town Data'!F166,"*")</f>
        <v>26394.666666666631</v>
      </c>
      <c r="F170" s="41">
        <f>IF('Town Data'!I166&gt;9,'Town Data'!H166,"*")</f>
        <v>26798465.149999999</v>
      </c>
      <c r="G170" s="41">
        <f>IF('Town Data'!K166&gt;9,'Town Data'!J166,"*")</f>
        <v>13368422.17</v>
      </c>
      <c r="H170" s="42">
        <f>IF('Town Data'!M166&gt;9,'Town Data'!L166,"*")</f>
        <v>37818.499999999964</v>
      </c>
      <c r="I170" s="19">
        <f t="shared" si="6"/>
        <v>-0.28151899475481712</v>
      </c>
      <c r="J170" s="19">
        <f t="shared" si="7"/>
        <v>-0.27617382089303066</v>
      </c>
      <c r="K170" s="19">
        <f t="shared" si="8"/>
        <v>-0.30206997457152829</v>
      </c>
    </row>
    <row r="171" spans="2:11" x14ac:dyDescent="0.3">
      <c r="B171" s="24" t="str">
        <f>'Town Data'!A167</f>
        <v>WINDSOR</v>
      </c>
      <c r="C171" s="40">
        <f>IF('Town Data'!C167&gt;9,'Town Data'!B167,"*")</f>
        <v>11605608.91</v>
      </c>
      <c r="D171" s="41">
        <f>IF('Town Data'!E167&gt;9,'Town Data'!D167,"*")</f>
        <v>4226875.66</v>
      </c>
      <c r="E171" s="42">
        <f>IF('Town Data'!G167&gt;9,'Town Data'!F167,"*")</f>
        <v>188783.83333333317</v>
      </c>
      <c r="F171" s="41">
        <f>IF('Town Data'!I167&gt;9,'Town Data'!H167,"*")</f>
        <v>10289400.43</v>
      </c>
      <c r="G171" s="41">
        <f>IF('Town Data'!K167&gt;9,'Town Data'!J167,"*")</f>
        <v>3149603.25</v>
      </c>
      <c r="H171" s="42">
        <f>IF('Town Data'!M167&gt;9,'Town Data'!L167,"*")</f>
        <v>74638.500000000073</v>
      </c>
      <c r="I171" s="19">
        <f t="shared" si="6"/>
        <v>0.12791887039039071</v>
      </c>
      <c r="J171" s="19">
        <f t="shared" si="7"/>
        <v>0.34203432130697736</v>
      </c>
      <c r="K171" s="19">
        <f t="shared" si="8"/>
        <v>1.5293090473861746</v>
      </c>
    </row>
    <row r="172" spans="2:11" x14ac:dyDescent="0.3">
      <c r="B172" s="24" t="str">
        <f>'Town Data'!A168</f>
        <v>WINHALL</v>
      </c>
      <c r="C172" s="40">
        <f>IF('Town Data'!C168&gt;9,'Town Data'!B168,"*")</f>
        <v>2989286.71</v>
      </c>
      <c r="D172" s="41">
        <f>IF('Town Data'!E168&gt;9,'Town Data'!D168,"*")</f>
        <v>1508576.59</v>
      </c>
      <c r="E172" s="42" t="str">
        <f>IF('Town Data'!G168&gt;9,'Town Data'!F168,"*")</f>
        <v>*</v>
      </c>
      <c r="F172" s="41">
        <f>IF('Town Data'!I168&gt;9,'Town Data'!H168,"*")</f>
        <v>3594547.16</v>
      </c>
      <c r="G172" s="41">
        <f>IF('Town Data'!K168&gt;9,'Town Data'!J168,"*")</f>
        <v>1519710.58</v>
      </c>
      <c r="H172" s="42" t="str">
        <f>IF('Town Data'!M168&gt;9,'Town Data'!L168,"*")</f>
        <v>*</v>
      </c>
      <c r="I172" s="19">
        <f t="shared" si="6"/>
        <v>-0.16838294868831272</v>
      </c>
      <c r="J172" s="19">
        <f t="shared" si="7"/>
        <v>-7.3263884232483206E-3</v>
      </c>
      <c r="K172" s="19" t="str">
        <f t="shared" si="8"/>
        <v/>
      </c>
    </row>
    <row r="173" spans="2:11" x14ac:dyDescent="0.3">
      <c r="B173" s="24" t="str">
        <f>'Town Data'!A169</f>
        <v>WINOOSKI</v>
      </c>
      <c r="C173" s="40">
        <f>IF('Town Data'!C169&gt;9,'Town Data'!B169,"*")</f>
        <v>41875135.450000003</v>
      </c>
      <c r="D173" s="41">
        <f>IF('Town Data'!E169&gt;9,'Town Data'!D169,"*")</f>
        <v>4694451.9000000004</v>
      </c>
      <c r="E173" s="42" t="str">
        <f>IF('Town Data'!G169&gt;9,'Town Data'!F169,"*")</f>
        <v>*</v>
      </c>
      <c r="F173" s="41">
        <f>IF('Town Data'!I169&gt;9,'Town Data'!H169,"*")</f>
        <v>41011597.329999998</v>
      </c>
      <c r="G173" s="41">
        <f>IF('Town Data'!K169&gt;9,'Town Data'!J169,"*")</f>
        <v>3520030.76</v>
      </c>
      <c r="H173" s="42">
        <f>IF('Town Data'!M169&gt;9,'Town Data'!L169,"*")</f>
        <v>513533.16666666669</v>
      </c>
      <c r="I173" s="19">
        <f t="shared" si="6"/>
        <v>2.105594944404485E-2</v>
      </c>
      <c r="J173" s="19">
        <f t="shared" si="7"/>
        <v>0.33363945376431903</v>
      </c>
      <c r="K173" s="19" t="str">
        <f t="shared" si="8"/>
        <v/>
      </c>
    </row>
    <row r="174" spans="2:11" x14ac:dyDescent="0.3">
      <c r="B174" s="24" t="str">
        <f>'Town Data'!A170</f>
        <v>WOLCOTT</v>
      </c>
      <c r="C174" s="40">
        <f>IF('Town Data'!C170&gt;9,'Town Data'!B170,"*")</f>
        <v>2247222.7599999998</v>
      </c>
      <c r="D174" s="41">
        <f>IF('Town Data'!E170&gt;9,'Town Data'!D170,"*")</f>
        <v>1111126.21</v>
      </c>
      <c r="E174" s="42" t="str">
        <f>IF('Town Data'!G170&gt;9,'Town Data'!F170,"*")</f>
        <v>*</v>
      </c>
      <c r="F174" s="41">
        <f>IF('Town Data'!I170&gt;9,'Town Data'!H170,"*")</f>
        <v>2538294.34</v>
      </c>
      <c r="G174" s="41">
        <f>IF('Town Data'!K170&gt;9,'Town Data'!J170,"*")</f>
        <v>1329302.5</v>
      </c>
      <c r="H174" s="42" t="str">
        <f>IF('Town Data'!M170&gt;9,'Town Data'!L170,"*")</f>
        <v>*</v>
      </c>
      <c r="I174" s="19">
        <f t="shared" si="6"/>
        <v>-0.11467211481864632</v>
      </c>
      <c r="J174" s="19">
        <f t="shared" si="7"/>
        <v>-0.16412839816369865</v>
      </c>
      <c r="K174" s="19" t="str">
        <f t="shared" si="8"/>
        <v/>
      </c>
    </row>
    <row r="175" spans="2:11" x14ac:dyDescent="0.3">
      <c r="B175" s="24" t="str">
        <f>'Town Data'!A171</f>
        <v>WOODSTOCK</v>
      </c>
      <c r="C175" s="40">
        <f>IF('Town Data'!C171&gt;9,'Town Data'!B171,"*")</f>
        <v>20495429.129999999</v>
      </c>
      <c r="D175" s="41">
        <f>IF('Town Data'!E171&gt;9,'Town Data'!D171,"*")</f>
        <v>7097955.8200000003</v>
      </c>
      <c r="E175" s="42">
        <f>IF('Town Data'!G171&gt;9,'Town Data'!F171,"*")</f>
        <v>590483.49999999965</v>
      </c>
      <c r="F175" s="41">
        <f>IF('Town Data'!I171&gt;9,'Town Data'!H171,"*")</f>
        <v>20626005.190000001</v>
      </c>
      <c r="G175" s="41">
        <f>IF('Town Data'!K171&gt;9,'Town Data'!J171,"*")</f>
        <v>6374748.9100000001</v>
      </c>
      <c r="H175" s="42">
        <f>IF('Town Data'!M171&gt;9,'Town Data'!L171,"*")</f>
        <v>393529.16666666698</v>
      </c>
      <c r="I175" s="19">
        <f t="shared" si="6"/>
        <v>-6.330651951125703E-3</v>
      </c>
      <c r="J175" s="19">
        <f t="shared" si="7"/>
        <v>0.11344868954218938</v>
      </c>
      <c r="K175" s="19">
        <f t="shared" si="8"/>
        <v>0.50048217518819871</v>
      </c>
    </row>
    <row r="176" spans="2:11" x14ac:dyDescent="0.3">
      <c r="B176" s="24" t="str">
        <f>'Town Data'!A172</f>
        <v>WORCESTER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>
        <f>IF('Town Data'!I172&gt;9,'Town Data'!H172,"*")</f>
        <v>795104.85</v>
      </c>
      <c r="G176" s="41">
        <f>IF('Town Data'!K172&gt;9,'Town Data'!J172,"*")</f>
        <v>373183.88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A158" workbookViewId="0">
      <selection activeCell="F172" sqref="F17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1842994.39</v>
      </c>
      <c r="C2" s="30">
        <v>20</v>
      </c>
      <c r="D2" s="33">
        <v>558214.06000000006</v>
      </c>
      <c r="E2" s="30">
        <v>17</v>
      </c>
      <c r="F2" s="33">
        <v>0</v>
      </c>
      <c r="G2" s="30">
        <v>0</v>
      </c>
      <c r="H2" s="33">
        <v>2160765.41</v>
      </c>
      <c r="I2" s="30">
        <v>22</v>
      </c>
      <c r="J2" s="33">
        <v>757182.47</v>
      </c>
      <c r="K2" s="30">
        <v>19</v>
      </c>
      <c r="L2" s="33">
        <v>0</v>
      </c>
      <c r="M2" s="30">
        <v>0</v>
      </c>
    </row>
    <row r="3" spans="1:13" x14ac:dyDescent="0.3">
      <c r="A3" s="29" t="s">
        <v>53</v>
      </c>
      <c r="B3" s="33">
        <v>6357960.3700000001</v>
      </c>
      <c r="C3" s="30">
        <v>30</v>
      </c>
      <c r="D3" s="33">
        <v>1668444.65</v>
      </c>
      <c r="E3" s="30">
        <v>28</v>
      </c>
      <c r="F3" s="33">
        <v>0</v>
      </c>
      <c r="G3" s="30">
        <v>0</v>
      </c>
      <c r="H3" s="33">
        <v>7041624.6299999999</v>
      </c>
      <c r="I3" s="30">
        <v>27</v>
      </c>
      <c r="J3" s="33">
        <v>1527370.9</v>
      </c>
      <c r="K3" s="30">
        <v>25</v>
      </c>
      <c r="L3" s="33">
        <v>0</v>
      </c>
      <c r="M3" s="30">
        <v>0</v>
      </c>
    </row>
    <row r="4" spans="1:13" x14ac:dyDescent="0.3">
      <c r="A4" s="29" t="s">
        <v>54</v>
      </c>
      <c r="B4" s="33">
        <v>53661657.829999998</v>
      </c>
      <c r="C4" s="30">
        <v>38</v>
      </c>
      <c r="D4" s="33">
        <v>1688155.46</v>
      </c>
      <c r="E4" s="30">
        <v>35</v>
      </c>
      <c r="F4" s="33">
        <v>0</v>
      </c>
      <c r="G4" s="30">
        <v>0</v>
      </c>
      <c r="H4" s="33">
        <v>48632110.390000001</v>
      </c>
      <c r="I4" s="30">
        <v>42</v>
      </c>
      <c r="J4" s="33">
        <v>1778629.29</v>
      </c>
      <c r="K4" s="30">
        <v>40</v>
      </c>
      <c r="L4" s="33">
        <v>0</v>
      </c>
      <c r="M4" s="30">
        <v>0</v>
      </c>
    </row>
    <row r="5" spans="1:13" x14ac:dyDescent="0.3">
      <c r="A5" s="29" t="s">
        <v>55</v>
      </c>
      <c r="B5" s="33">
        <v>498896.22</v>
      </c>
      <c r="C5" s="30">
        <v>11</v>
      </c>
      <c r="D5" s="33">
        <v>129753.4</v>
      </c>
      <c r="E5" s="30">
        <v>11</v>
      </c>
      <c r="F5" s="33">
        <v>0</v>
      </c>
      <c r="G5" s="30">
        <v>0</v>
      </c>
      <c r="H5" s="33">
        <v>390396.78</v>
      </c>
      <c r="I5" s="30">
        <v>14</v>
      </c>
      <c r="J5" s="33">
        <v>134811.35999999999</v>
      </c>
      <c r="K5" s="30">
        <v>11</v>
      </c>
      <c r="L5" s="33">
        <v>0</v>
      </c>
      <c r="M5" s="30">
        <v>0</v>
      </c>
    </row>
    <row r="6" spans="1:13" x14ac:dyDescent="0.3">
      <c r="A6" s="29" t="s">
        <v>56</v>
      </c>
      <c r="B6" s="33">
        <v>1773427.23</v>
      </c>
      <c r="C6" s="30">
        <v>17</v>
      </c>
      <c r="D6" s="33">
        <v>445492.02</v>
      </c>
      <c r="E6" s="30">
        <v>15</v>
      </c>
      <c r="F6" s="33">
        <v>0</v>
      </c>
      <c r="G6" s="30">
        <v>0</v>
      </c>
      <c r="H6" s="33">
        <v>2021922.4</v>
      </c>
      <c r="I6" s="30">
        <v>19</v>
      </c>
      <c r="J6" s="33">
        <v>453206.27</v>
      </c>
      <c r="K6" s="30">
        <v>14</v>
      </c>
      <c r="L6" s="33">
        <v>0</v>
      </c>
      <c r="M6" s="30">
        <v>0</v>
      </c>
    </row>
    <row r="7" spans="1:13" x14ac:dyDescent="0.3">
      <c r="A7" s="29" t="s">
        <v>57</v>
      </c>
      <c r="B7" s="33">
        <v>162202211.41</v>
      </c>
      <c r="C7" s="30">
        <v>232</v>
      </c>
      <c r="D7" s="33">
        <v>38832169.140000001</v>
      </c>
      <c r="E7" s="30">
        <v>212</v>
      </c>
      <c r="F7" s="33">
        <v>828999.16666666686</v>
      </c>
      <c r="G7" s="30">
        <v>57</v>
      </c>
      <c r="H7" s="33">
        <v>135864243.13999999</v>
      </c>
      <c r="I7" s="30">
        <v>238</v>
      </c>
      <c r="J7" s="33">
        <v>37573126.340000004</v>
      </c>
      <c r="K7" s="30">
        <v>214</v>
      </c>
      <c r="L7" s="33">
        <v>1135204.3333333337</v>
      </c>
      <c r="M7" s="30">
        <v>51</v>
      </c>
    </row>
    <row r="8" spans="1:13" x14ac:dyDescent="0.3">
      <c r="A8" s="29" t="s">
        <v>58</v>
      </c>
      <c r="B8" s="33">
        <v>38869516.039999999</v>
      </c>
      <c r="C8" s="30">
        <v>40</v>
      </c>
      <c r="D8" s="33">
        <v>3649886.8</v>
      </c>
      <c r="E8" s="30">
        <v>37</v>
      </c>
      <c r="F8" s="33">
        <v>0</v>
      </c>
      <c r="G8" s="30">
        <v>0</v>
      </c>
      <c r="H8" s="33">
        <v>37818577.969999999</v>
      </c>
      <c r="I8" s="30">
        <v>43</v>
      </c>
      <c r="J8" s="33">
        <v>3819791.84</v>
      </c>
      <c r="K8" s="30">
        <v>41</v>
      </c>
      <c r="L8" s="33">
        <v>0</v>
      </c>
      <c r="M8" s="30">
        <v>0</v>
      </c>
    </row>
    <row r="9" spans="1:13" x14ac:dyDescent="0.3">
      <c r="A9" s="29" t="s">
        <v>59</v>
      </c>
      <c r="B9" s="33">
        <v>53217186.060000002</v>
      </c>
      <c r="C9" s="30">
        <v>70</v>
      </c>
      <c r="D9" s="33">
        <v>6265365.6699999999</v>
      </c>
      <c r="E9" s="30">
        <v>61</v>
      </c>
      <c r="F9" s="33">
        <v>104861.66666666658</v>
      </c>
      <c r="G9" s="30">
        <v>16</v>
      </c>
      <c r="H9" s="33">
        <v>63615010.840000004</v>
      </c>
      <c r="I9" s="30">
        <v>61</v>
      </c>
      <c r="J9" s="33">
        <v>5894526.2400000002</v>
      </c>
      <c r="K9" s="30">
        <v>51</v>
      </c>
      <c r="L9" s="33">
        <v>81719.333333333328</v>
      </c>
      <c r="M9" s="30">
        <v>14</v>
      </c>
    </row>
    <row r="10" spans="1:13" x14ac:dyDescent="0.3">
      <c r="A10" s="29" t="s">
        <v>60</v>
      </c>
      <c r="B10" s="33">
        <v>162067657.38999999</v>
      </c>
      <c r="C10" s="30">
        <v>258</v>
      </c>
      <c r="D10" s="33">
        <v>51656332.5</v>
      </c>
      <c r="E10" s="30">
        <v>235</v>
      </c>
      <c r="F10" s="33">
        <v>716310.49999999977</v>
      </c>
      <c r="G10" s="30">
        <v>50</v>
      </c>
      <c r="H10" s="33">
        <v>155804235.63999999</v>
      </c>
      <c r="I10" s="30">
        <v>256</v>
      </c>
      <c r="J10" s="33">
        <v>47877020.18</v>
      </c>
      <c r="K10" s="30">
        <v>232</v>
      </c>
      <c r="L10" s="33">
        <v>556823.99999999965</v>
      </c>
      <c r="M10" s="30">
        <v>49</v>
      </c>
    </row>
    <row r="11" spans="1:13" x14ac:dyDescent="0.3">
      <c r="A11" s="29" t="s">
        <v>61</v>
      </c>
      <c r="B11" s="33">
        <v>65020610</v>
      </c>
      <c r="C11" s="30">
        <v>62</v>
      </c>
      <c r="D11" s="33">
        <v>23207338.649999999</v>
      </c>
      <c r="E11" s="30">
        <v>59</v>
      </c>
      <c r="F11" s="33">
        <v>4116815.3333333372</v>
      </c>
      <c r="G11" s="30">
        <v>27</v>
      </c>
      <c r="H11" s="33">
        <v>59275213.740000002</v>
      </c>
      <c r="I11" s="30">
        <v>62</v>
      </c>
      <c r="J11" s="33">
        <v>19852393.739999998</v>
      </c>
      <c r="K11" s="30">
        <v>57</v>
      </c>
      <c r="L11" s="33">
        <v>608398.83333333372</v>
      </c>
      <c r="M11" s="30">
        <v>26</v>
      </c>
    </row>
    <row r="12" spans="1:13" x14ac:dyDescent="0.3">
      <c r="A12" s="29" t="s">
        <v>62</v>
      </c>
      <c r="B12" s="33">
        <v>15845387</v>
      </c>
      <c r="C12" s="30">
        <v>41</v>
      </c>
      <c r="D12" s="33">
        <v>2494079.5299999998</v>
      </c>
      <c r="E12" s="30">
        <v>37</v>
      </c>
      <c r="F12" s="33">
        <v>189717.50000000006</v>
      </c>
      <c r="G12" s="30">
        <v>10</v>
      </c>
      <c r="H12" s="33">
        <v>15385865.859999999</v>
      </c>
      <c r="I12" s="30">
        <v>45</v>
      </c>
      <c r="J12" s="33">
        <v>2202183.7200000002</v>
      </c>
      <c r="K12" s="30">
        <v>40</v>
      </c>
      <c r="L12" s="33">
        <v>309908.33333333372</v>
      </c>
      <c r="M12" s="30">
        <v>12</v>
      </c>
    </row>
    <row r="13" spans="1:13" x14ac:dyDescent="0.3">
      <c r="A13" s="29" t="s">
        <v>63</v>
      </c>
      <c r="B13" s="33">
        <v>30168938.559999999</v>
      </c>
      <c r="C13" s="30">
        <v>47</v>
      </c>
      <c r="D13" s="33">
        <v>7006241.7300000004</v>
      </c>
      <c r="E13" s="30">
        <v>45</v>
      </c>
      <c r="F13" s="33">
        <v>237649.83333333294</v>
      </c>
      <c r="G13" s="30">
        <v>19</v>
      </c>
      <c r="H13" s="33">
        <v>28833397.469999999</v>
      </c>
      <c r="I13" s="30">
        <v>55</v>
      </c>
      <c r="J13" s="33">
        <v>6713525.7199999997</v>
      </c>
      <c r="K13" s="30">
        <v>50</v>
      </c>
      <c r="L13" s="33">
        <v>325793.33333333296</v>
      </c>
      <c r="M13" s="30">
        <v>21</v>
      </c>
    </row>
    <row r="14" spans="1:13" x14ac:dyDescent="0.3">
      <c r="A14" s="29" t="s">
        <v>64</v>
      </c>
      <c r="B14" s="33">
        <v>42760923</v>
      </c>
      <c r="C14" s="30">
        <v>80</v>
      </c>
      <c r="D14" s="33">
        <v>5187156.58</v>
      </c>
      <c r="E14" s="30">
        <v>74</v>
      </c>
      <c r="F14" s="33">
        <v>309298.49999999965</v>
      </c>
      <c r="G14" s="30">
        <v>10</v>
      </c>
      <c r="H14" s="33">
        <v>34896127.68</v>
      </c>
      <c r="I14" s="30">
        <v>89</v>
      </c>
      <c r="J14" s="33">
        <v>4610411.5</v>
      </c>
      <c r="K14" s="30">
        <v>80</v>
      </c>
      <c r="L14" s="33">
        <v>803512.83333333267</v>
      </c>
      <c r="M14" s="30">
        <v>11</v>
      </c>
    </row>
    <row r="15" spans="1:13" x14ac:dyDescent="0.3">
      <c r="A15" s="29" t="s">
        <v>65</v>
      </c>
      <c r="B15" s="33">
        <v>199888186.5</v>
      </c>
      <c r="C15" s="30">
        <v>312</v>
      </c>
      <c r="D15" s="33">
        <v>29005805.469999999</v>
      </c>
      <c r="E15" s="30">
        <v>278</v>
      </c>
      <c r="F15" s="33">
        <v>572370.66666666651</v>
      </c>
      <c r="G15" s="30">
        <v>70</v>
      </c>
      <c r="H15" s="33">
        <v>165155398.41999999</v>
      </c>
      <c r="I15" s="30">
        <v>307</v>
      </c>
      <c r="J15" s="33">
        <v>26584672.73</v>
      </c>
      <c r="K15" s="30">
        <v>273</v>
      </c>
      <c r="L15" s="33">
        <v>913857.16666666628</v>
      </c>
      <c r="M15" s="30">
        <v>64</v>
      </c>
    </row>
    <row r="16" spans="1:13" x14ac:dyDescent="0.3">
      <c r="A16" s="29" t="s">
        <v>66</v>
      </c>
      <c r="B16" s="33">
        <v>1579080.94</v>
      </c>
      <c r="C16" s="30">
        <v>17</v>
      </c>
      <c r="D16" s="33">
        <v>502150.68</v>
      </c>
      <c r="E16" s="30">
        <v>17</v>
      </c>
      <c r="F16" s="33">
        <v>0</v>
      </c>
      <c r="G16" s="30">
        <v>0</v>
      </c>
      <c r="H16" s="33">
        <v>1739546.48</v>
      </c>
      <c r="I16" s="30">
        <v>18</v>
      </c>
      <c r="J16" s="33">
        <v>523574.82</v>
      </c>
      <c r="K16" s="30">
        <v>16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5819919.6600000001</v>
      </c>
      <c r="C17" s="30">
        <v>22</v>
      </c>
      <c r="D17" s="33">
        <v>1864981.78</v>
      </c>
      <c r="E17" s="30">
        <v>20</v>
      </c>
      <c r="F17" s="33">
        <v>0</v>
      </c>
      <c r="G17" s="30">
        <v>0</v>
      </c>
      <c r="H17" s="33">
        <v>6969917.5099999998</v>
      </c>
      <c r="I17" s="30">
        <v>20</v>
      </c>
      <c r="J17" s="33">
        <v>1786417.52</v>
      </c>
      <c r="K17" s="30">
        <v>17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3133516.86</v>
      </c>
      <c r="C18" s="30">
        <v>19</v>
      </c>
      <c r="D18" s="33">
        <v>1282366.26</v>
      </c>
      <c r="E18" s="30">
        <v>16</v>
      </c>
      <c r="F18" s="33">
        <v>0</v>
      </c>
      <c r="G18" s="30">
        <v>0</v>
      </c>
      <c r="H18" s="33">
        <v>3114588.84</v>
      </c>
      <c r="I18" s="30">
        <v>20</v>
      </c>
      <c r="J18" s="33">
        <v>1361730.49</v>
      </c>
      <c r="K18" s="30">
        <v>18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21183782.059999999</v>
      </c>
      <c r="C19" s="30">
        <v>89</v>
      </c>
      <c r="D19" s="33">
        <v>7052948.2999999998</v>
      </c>
      <c r="E19" s="30">
        <v>81</v>
      </c>
      <c r="F19" s="33">
        <v>0</v>
      </c>
      <c r="G19" s="30">
        <v>0</v>
      </c>
      <c r="H19" s="33">
        <v>21868766.34</v>
      </c>
      <c r="I19" s="30">
        <v>87</v>
      </c>
      <c r="J19" s="33">
        <v>7029349.7199999997</v>
      </c>
      <c r="K19" s="30">
        <v>72</v>
      </c>
      <c r="L19" s="33">
        <v>445431.16666666663</v>
      </c>
      <c r="M19" s="30">
        <v>11</v>
      </c>
    </row>
    <row r="20" spans="1:13" x14ac:dyDescent="0.3">
      <c r="A20" s="29" t="s">
        <v>70</v>
      </c>
      <c r="B20" s="33">
        <v>0</v>
      </c>
      <c r="C20" s="30">
        <v>0</v>
      </c>
      <c r="D20" s="33">
        <v>0</v>
      </c>
      <c r="E20" s="30">
        <v>0</v>
      </c>
      <c r="F20" s="33">
        <v>0</v>
      </c>
      <c r="G20" s="30">
        <v>0</v>
      </c>
      <c r="H20" s="33">
        <v>30854532.359999999</v>
      </c>
      <c r="I20" s="30">
        <v>10</v>
      </c>
      <c r="J20" s="33">
        <v>0</v>
      </c>
      <c r="K20" s="30">
        <v>0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396613.12</v>
      </c>
      <c r="C21" s="30">
        <v>12</v>
      </c>
      <c r="D21" s="33">
        <v>105306.59</v>
      </c>
      <c r="E21" s="30">
        <v>12</v>
      </c>
      <c r="F21" s="33">
        <v>0</v>
      </c>
      <c r="G21" s="30">
        <v>0</v>
      </c>
      <c r="H21" s="33">
        <v>0</v>
      </c>
      <c r="I21" s="30">
        <v>0</v>
      </c>
      <c r="J21" s="33">
        <v>0</v>
      </c>
      <c r="K21" s="30">
        <v>0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2666917.52</v>
      </c>
      <c r="C22" s="30">
        <v>32</v>
      </c>
      <c r="D22" s="33">
        <v>1443633.69</v>
      </c>
      <c r="E22" s="30">
        <v>27</v>
      </c>
      <c r="F22" s="33">
        <v>0</v>
      </c>
      <c r="G22" s="30">
        <v>0</v>
      </c>
      <c r="H22" s="33">
        <v>3010538.39</v>
      </c>
      <c r="I22" s="30">
        <v>36</v>
      </c>
      <c r="J22" s="33">
        <v>1385940.96</v>
      </c>
      <c r="K22" s="30">
        <v>33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281555633.52999997</v>
      </c>
      <c r="C23" s="30">
        <v>590</v>
      </c>
      <c r="D23" s="33">
        <v>74967909.319999993</v>
      </c>
      <c r="E23" s="30">
        <v>528</v>
      </c>
      <c r="F23" s="33">
        <v>2545652.6666666656</v>
      </c>
      <c r="G23" s="30">
        <v>90</v>
      </c>
      <c r="H23" s="33">
        <v>279833263.51999998</v>
      </c>
      <c r="I23" s="30">
        <v>604</v>
      </c>
      <c r="J23" s="33">
        <v>70747272.420000002</v>
      </c>
      <c r="K23" s="30">
        <v>539</v>
      </c>
      <c r="L23" s="33">
        <v>2415826.6666666665</v>
      </c>
      <c r="M23" s="30">
        <v>99</v>
      </c>
    </row>
    <row r="24" spans="1:13" x14ac:dyDescent="0.3">
      <c r="A24" s="29" t="s">
        <v>74</v>
      </c>
      <c r="B24" s="33">
        <v>282359812.36000001</v>
      </c>
      <c r="C24" s="30">
        <v>15</v>
      </c>
      <c r="D24" s="33">
        <v>547525.66</v>
      </c>
      <c r="E24" s="30">
        <v>14</v>
      </c>
      <c r="F24" s="33">
        <v>0</v>
      </c>
      <c r="G24" s="30">
        <v>0</v>
      </c>
      <c r="H24" s="33">
        <v>299137905.04000002</v>
      </c>
      <c r="I24" s="30">
        <v>18</v>
      </c>
      <c r="J24" s="33">
        <v>718670.32</v>
      </c>
      <c r="K24" s="30">
        <v>18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525769.13</v>
      </c>
      <c r="C25" s="30">
        <v>10</v>
      </c>
      <c r="D25" s="33">
        <v>0</v>
      </c>
      <c r="E25" s="30">
        <v>0</v>
      </c>
      <c r="F25" s="33">
        <v>0</v>
      </c>
      <c r="G25" s="30">
        <v>0</v>
      </c>
      <c r="H25" s="33">
        <v>503735.68</v>
      </c>
      <c r="I25" s="30">
        <v>16</v>
      </c>
      <c r="J25" s="33">
        <v>94342.63</v>
      </c>
      <c r="K25" s="30">
        <v>13</v>
      </c>
      <c r="L25" s="33">
        <v>0</v>
      </c>
      <c r="M25" s="30">
        <v>0</v>
      </c>
    </row>
    <row r="26" spans="1:13" x14ac:dyDescent="0.3">
      <c r="A26" s="29" t="s">
        <v>76</v>
      </c>
      <c r="B26" s="33">
        <v>20884076.760000002</v>
      </c>
      <c r="C26" s="30">
        <v>87</v>
      </c>
      <c r="D26" s="33">
        <v>6470047.5499999998</v>
      </c>
      <c r="E26" s="30">
        <v>73</v>
      </c>
      <c r="F26" s="33">
        <v>167383.33333333369</v>
      </c>
      <c r="G26" s="30">
        <v>10</v>
      </c>
      <c r="H26" s="33">
        <v>19045214.140000001</v>
      </c>
      <c r="I26" s="30">
        <v>86</v>
      </c>
      <c r="J26" s="33">
        <v>5771758.5199999996</v>
      </c>
      <c r="K26" s="30">
        <v>77</v>
      </c>
      <c r="L26" s="33">
        <v>163421.66666666669</v>
      </c>
      <c r="M26" s="30">
        <v>12</v>
      </c>
    </row>
    <row r="27" spans="1:13" x14ac:dyDescent="0.3">
      <c r="A27" s="29" t="s">
        <v>77</v>
      </c>
      <c r="B27" s="33">
        <v>0</v>
      </c>
      <c r="C27" s="30">
        <v>0</v>
      </c>
      <c r="D27" s="33">
        <v>0</v>
      </c>
      <c r="E27" s="30">
        <v>0</v>
      </c>
      <c r="F27" s="33">
        <v>0</v>
      </c>
      <c r="G27" s="30">
        <v>0</v>
      </c>
      <c r="H27" s="33">
        <v>1726986.3</v>
      </c>
      <c r="I27" s="30">
        <v>11</v>
      </c>
      <c r="J27" s="33">
        <v>0</v>
      </c>
      <c r="K27" s="30">
        <v>0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22020282.350000001</v>
      </c>
      <c r="C28" s="30">
        <v>64</v>
      </c>
      <c r="D28" s="33">
        <v>7834405.1600000001</v>
      </c>
      <c r="E28" s="30">
        <v>59</v>
      </c>
      <c r="F28" s="33">
        <v>0</v>
      </c>
      <c r="G28" s="30">
        <v>0</v>
      </c>
      <c r="H28" s="33">
        <v>23384867.420000002</v>
      </c>
      <c r="I28" s="30">
        <v>67</v>
      </c>
      <c r="J28" s="33">
        <v>8675405.9399999995</v>
      </c>
      <c r="K28" s="30">
        <v>61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2167694.41</v>
      </c>
      <c r="C29" s="30">
        <v>14</v>
      </c>
      <c r="D29" s="33">
        <v>385649.59</v>
      </c>
      <c r="E29" s="30">
        <v>14</v>
      </c>
      <c r="F29" s="33">
        <v>0</v>
      </c>
      <c r="G29" s="30">
        <v>0</v>
      </c>
      <c r="H29" s="33">
        <v>2002760.02</v>
      </c>
      <c r="I29" s="30">
        <v>16</v>
      </c>
      <c r="J29" s="33">
        <v>384926.55</v>
      </c>
      <c r="K29" s="30">
        <v>16</v>
      </c>
      <c r="L29" s="33">
        <v>0</v>
      </c>
      <c r="M29" s="30">
        <v>0</v>
      </c>
    </row>
    <row r="30" spans="1:13" x14ac:dyDescent="0.3">
      <c r="A30" s="29" t="s">
        <v>80</v>
      </c>
      <c r="B30" s="33">
        <v>1015784.92</v>
      </c>
      <c r="C30" s="30">
        <v>13</v>
      </c>
      <c r="D30" s="33">
        <v>470300.13</v>
      </c>
      <c r="E30" s="30">
        <v>10</v>
      </c>
      <c r="F30" s="33">
        <v>0</v>
      </c>
      <c r="G30" s="30">
        <v>0</v>
      </c>
      <c r="H30" s="33">
        <v>910040.77</v>
      </c>
      <c r="I30" s="30">
        <v>15</v>
      </c>
      <c r="J30" s="33">
        <v>453219.07</v>
      </c>
      <c r="K30" s="30">
        <v>12</v>
      </c>
      <c r="L30" s="33">
        <v>0</v>
      </c>
      <c r="M30" s="30">
        <v>0</v>
      </c>
    </row>
    <row r="31" spans="1:13" x14ac:dyDescent="0.3">
      <c r="A31" s="29" t="s">
        <v>81</v>
      </c>
      <c r="B31" s="33">
        <v>8848012.0999999996</v>
      </c>
      <c r="C31" s="30">
        <v>56</v>
      </c>
      <c r="D31" s="33">
        <v>3285068.19</v>
      </c>
      <c r="E31" s="30">
        <v>42</v>
      </c>
      <c r="F31" s="33">
        <v>0</v>
      </c>
      <c r="G31" s="30">
        <v>0</v>
      </c>
      <c r="H31" s="33">
        <v>7504133.5899999999</v>
      </c>
      <c r="I31" s="30">
        <v>58</v>
      </c>
      <c r="J31" s="33">
        <v>3074883.92</v>
      </c>
      <c r="K31" s="30">
        <v>40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2232269.5299999998</v>
      </c>
      <c r="C32" s="30">
        <v>12</v>
      </c>
      <c r="D32" s="33">
        <v>340059.98</v>
      </c>
      <c r="E32" s="30">
        <v>12</v>
      </c>
      <c r="F32" s="33">
        <v>0</v>
      </c>
      <c r="G32" s="30">
        <v>0</v>
      </c>
      <c r="H32" s="33">
        <v>3182380.76</v>
      </c>
      <c r="I32" s="30">
        <v>13</v>
      </c>
      <c r="J32" s="33">
        <v>413107.5</v>
      </c>
      <c r="K32" s="30">
        <v>13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28558599.23</v>
      </c>
      <c r="C33" s="30">
        <v>65</v>
      </c>
      <c r="D33" s="33">
        <v>2639033.7000000002</v>
      </c>
      <c r="E33" s="30">
        <v>56</v>
      </c>
      <c r="F33" s="33">
        <v>74645.000000000029</v>
      </c>
      <c r="G33" s="30">
        <v>11</v>
      </c>
      <c r="H33" s="33">
        <v>28154169.940000001</v>
      </c>
      <c r="I33" s="30">
        <v>69</v>
      </c>
      <c r="J33" s="33">
        <v>2695165.77</v>
      </c>
      <c r="K33" s="30">
        <v>58</v>
      </c>
      <c r="L33" s="33">
        <v>212283.16666666666</v>
      </c>
      <c r="M33" s="30">
        <v>12</v>
      </c>
    </row>
    <row r="34" spans="1:13" x14ac:dyDescent="0.3">
      <c r="A34" s="29" t="s">
        <v>84</v>
      </c>
      <c r="B34" s="33">
        <v>738826.51</v>
      </c>
      <c r="C34" s="30">
        <v>10</v>
      </c>
      <c r="D34" s="33">
        <v>0</v>
      </c>
      <c r="E34" s="30">
        <v>0</v>
      </c>
      <c r="F34" s="33">
        <v>0</v>
      </c>
      <c r="G34" s="30">
        <v>0</v>
      </c>
      <c r="H34" s="33">
        <v>710470.43</v>
      </c>
      <c r="I34" s="30">
        <v>10</v>
      </c>
      <c r="J34" s="33">
        <v>0</v>
      </c>
      <c r="K34" s="30">
        <v>0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35397860.439999998</v>
      </c>
      <c r="C35" s="30">
        <v>43</v>
      </c>
      <c r="D35" s="33">
        <v>6302146.3099999996</v>
      </c>
      <c r="E35" s="30">
        <v>37</v>
      </c>
      <c r="F35" s="33">
        <v>0</v>
      </c>
      <c r="G35" s="30">
        <v>0</v>
      </c>
      <c r="H35" s="33">
        <v>36600802.979999997</v>
      </c>
      <c r="I35" s="30">
        <v>41</v>
      </c>
      <c r="J35" s="33">
        <v>6411843.54</v>
      </c>
      <c r="K35" s="30">
        <v>37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448146454.88</v>
      </c>
      <c r="C36" s="30">
        <v>224</v>
      </c>
      <c r="D36" s="33">
        <v>107833581.06</v>
      </c>
      <c r="E36" s="30">
        <v>193</v>
      </c>
      <c r="F36" s="33">
        <v>3126387.6666666702</v>
      </c>
      <c r="G36" s="30">
        <v>52</v>
      </c>
      <c r="H36" s="33">
        <v>434632412.00999999</v>
      </c>
      <c r="I36" s="30">
        <v>225</v>
      </c>
      <c r="J36" s="33">
        <v>97003700.640000001</v>
      </c>
      <c r="K36" s="30">
        <v>193</v>
      </c>
      <c r="L36" s="33">
        <v>2751146.333333333</v>
      </c>
      <c r="M36" s="30">
        <v>52</v>
      </c>
    </row>
    <row r="37" spans="1:13" x14ac:dyDescent="0.3">
      <c r="A37" s="29" t="s">
        <v>87</v>
      </c>
      <c r="B37" s="33">
        <v>1601448.44</v>
      </c>
      <c r="C37" s="30">
        <v>15</v>
      </c>
      <c r="D37" s="33">
        <v>526256.27</v>
      </c>
      <c r="E37" s="30">
        <v>14</v>
      </c>
      <c r="F37" s="33">
        <v>0</v>
      </c>
      <c r="G37" s="30">
        <v>0</v>
      </c>
      <c r="H37" s="33">
        <v>1680570.25</v>
      </c>
      <c r="I37" s="30">
        <v>17</v>
      </c>
      <c r="J37" s="33">
        <v>543667.4</v>
      </c>
      <c r="K37" s="30">
        <v>17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1122890.3500000001</v>
      </c>
      <c r="C38" s="30">
        <v>10</v>
      </c>
      <c r="D38" s="33">
        <v>0</v>
      </c>
      <c r="E38" s="30">
        <v>0</v>
      </c>
      <c r="F38" s="33">
        <v>0</v>
      </c>
      <c r="G38" s="30">
        <v>0</v>
      </c>
      <c r="H38" s="33">
        <v>1311083.97</v>
      </c>
      <c r="I38" s="30">
        <v>11</v>
      </c>
      <c r="J38" s="33">
        <v>182693.42</v>
      </c>
      <c r="K38" s="30">
        <v>11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4757170.0999999996</v>
      </c>
      <c r="C39" s="30">
        <v>31</v>
      </c>
      <c r="D39" s="33">
        <v>975052.36</v>
      </c>
      <c r="E39" s="30">
        <v>29</v>
      </c>
      <c r="F39" s="33">
        <v>0</v>
      </c>
      <c r="G39" s="30">
        <v>0</v>
      </c>
      <c r="H39" s="33">
        <v>3603559.16</v>
      </c>
      <c r="I39" s="30">
        <v>27</v>
      </c>
      <c r="J39" s="33">
        <v>928586.21</v>
      </c>
      <c r="K39" s="30">
        <v>25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4513164.33</v>
      </c>
      <c r="C40" s="30">
        <v>18</v>
      </c>
      <c r="D40" s="33">
        <v>1033165.95</v>
      </c>
      <c r="E40" s="30">
        <v>15</v>
      </c>
      <c r="F40" s="33">
        <v>0</v>
      </c>
      <c r="G40" s="30">
        <v>0</v>
      </c>
      <c r="H40" s="33">
        <v>2701347.35</v>
      </c>
      <c r="I40" s="30">
        <v>19</v>
      </c>
      <c r="J40" s="33">
        <v>897908.87</v>
      </c>
      <c r="K40" s="30">
        <v>16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4626105.8099999996</v>
      </c>
      <c r="C41" s="30">
        <v>33</v>
      </c>
      <c r="D41" s="33">
        <v>2753332.71</v>
      </c>
      <c r="E41" s="30">
        <v>31</v>
      </c>
      <c r="F41" s="33">
        <v>0</v>
      </c>
      <c r="G41" s="30">
        <v>0</v>
      </c>
      <c r="H41" s="33">
        <v>4642662</v>
      </c>
      <c r="I41" s="30">
        <v>32</v>
      </c>
      <c r="J41" s="33">
        <v>2892981.57</v>
      </c>
      <c r="K41" s="30">
        <v>32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71034828.840000004</v>
      </c>
      <c r="C42" s="30">
        <v>81</v>
      </c>
      <c r="D42" s="33">
        <v>22603133.050000001</v>
      </c>
      <c r="E42" s="30">
        <v>67</v>
      </c>
      <c r="F42" s="33">
        <v>288502.66666666674</v>
      </c>
      <c r="G42" s="30">
        <v>32</v>
      </c>
      <c r="H42" s="33">
        <v>84822262.989999995</v>
      </c>
      <c r="I42" s="30">
        <v>83</v>
      </c>
      <c r="J42" s="33">
        <v>32678941.780000001</v>
      </c>
      <c r="K42" s="30">
        <v>71</v>
      </c>
      <c r="L42" s="33">
        <v>325810.00000000017</v>
      </c>
      <c r="M42" s="30">
        <v>32</v>
      </c>
    </row>
    <row r="43" spans="1:13" x14ac:dyDescent="0.3">
      <c r="A43" s="29" t="s">
        <v>93</v>
      </c>
      <c r="B43" s="33">
        <v>9343864.7100000009</v>
      </c>
      <c r="C43" s="30">
        <v>50</v>
      </c>
      <c r="D43" s="33">
        <v>2890104.26</v>
      </c>
      <c r="E43" s="30">
        <v>43</v>
      </c>
      <c r="F43" s="33">
        <v>0</v>
      </c>
      <c r="G43" s="30">
        <v>0</v>
      </c>
      <c r="H43" s="33">
        <v>9150419.6999999993</v>
      </c>
      <c r="I43" s="30">
        <v>50</v>
      </c>
      <c r="J43" s="33">
        <v>2931794.74</v>
      </c>
      <c r="K43" s="30">
        <v>43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3925574.86</v>
      </c>
      <c r="C44" s="30">
        <v>40</v>
      </c>
      <c r="D44" s="33">
        <v>1534653.09</v>
      </c>
      <c r="E44" s="30">
        <v>38</v>
      </c>
      <c r="F44" s="33">
        <v>0</v>
      </c>
      <c r="G44" s="30">
        <v>0</v>
      </c>
      <c r="H44" s="33">
        <v>3961251.38</v>
      </c>
      <c r="I44" s="30">
        <v>37</v>
      </c>
      <c r="J44" s="33">
        <v>1371747.38</v>
      </c>
      <c r="K44" s="30">
        <v>33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7240285.6399999997</v>
      </c>
      <c r="C45" s="30">
        <v>29</v>
      </c>
      <c r="D45" s="33">
        <v>2197599.1800000002</v>
      </c>
      <c r="E45" s="30">
        <v>27</v>
      </c>
      <c r="F45" s="33">
        <v>0</v>
      </c>
      <c r="G45" s="30">
        <v>0</v>
      </c>
      <c r="H45" s="33">
        <v>7365076.2599999998</v>
      </c>
      <c r="I45" s="30">
        <v>30</v>
      </c>
      <c r="J45" s="33">
        <v>2068620.72</v>
      </c>
      <c r="K45" s="30">
        <v>29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617496.99</v>
      </c>
      <c r="C46" s="30">
        <v>13</v>
      </c>
      <c r="D46" s="33">
        <v>380245.45</v>
      </c>
      <c r="E46" s="30">
        <v>11</v>
      </c>
      <c r="F46" s="33">
        <v>0</v>
      </c>
      <c r="G46" s="30">
        <v>0</v>
      </c>
      <c r="H46" s="33">
        <v>679110.38</v>
      </c>
      <c r="I46" s="30">
        <v>13</v>
      </c>
      <c r="J46" s="33">
        <v>374499.65</v>
      </c>
      <c r="K46" s="30">
        <v>11</v>
      </c>
      <c r="L46" s="33">
        <v>0</v>
      </c>
      <c r="M46" s="30">
        <v>0</v>
      </c>
    </row>
    <row r="47" spans="1:13" x14ac:dyDescent="0.3">
      <c r="A47" s="29" t="s">
        <v>97</v>
      </c>
      <c r="B47" s="33">
        <v>17005024.379999999</v>
      </c>
      <c r="C47" s="30">
        <v>45</v>
      </c>
      <c r="D47" s="33">
        <v>5802598.0499999998</v>
      </c>
      <c r="E47" s="30">
        <v>41</v>
      </c>
      <c r="F47" s="33">
        <v>0</v>
      </c>
      <c r="G47" s="30">
        <v>0</v>
      </c>
      <c r="H47" s="33">
        <v>19077025.84</v>
      </c>
      <c r="I47" s="30">
        <v>45</v>
      </c>
      <c r="J47" s="33">
        <v>6786027.46</v>
      </c>
      <c r="K47" s="30">
        <v>42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1577979.05</v>
      </c>
      <c r="C48" s="30">
        <v>14</v>
      </c>
      <c r="D48" s="33">
        <v>483506.96</v>
      </c>
      <c r="E48" s="30">
        <v>13</v>
      </c>
      <c r="F48" s="33">
        <v>0</v>
      </c>
      <c r="G48" s="30">
        <v>0</v>
      </c>
      <c r="H48" s="33">
        <v>1353747.16</v>
      </c>
      <c r="I48" s="30">
        <v>14</v>
      </c>
      <c r="J48" s="33">
        <v>461547.71</v>
      </c>
      <c r="K48" s="30">
        <v>13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32751678.329999998</v>
      </c>
      <c r="C49" s="30">
        <v>73</v>
      </c>
      <c r="D49" s="33">
        <v>8717537.1600000001</v>
      </c>
      <c r="E49" s="30">
        <v>70</v>
      </c>
      <c r="F49" s="33">
        <v>49003.333333333263</v>
      </c>
      <c r="G49" s="30">
        <v>15</v>
      </c>
      <c r="H49" s="33">
        <v>29509539.370000001</v>
      </c>
      <c r="I49" s="30">
        <v>73</v>
      </c>
      <c r="J49" s="33">
        <v>7225491.4800000004</v>
      </c>
      <c r="K49" s="30">
        <v>69</v>
      </c>
      <c r="L49" s="33">
        <v>127402.00000000003</v>
      </c>
      <c r="M49" s="30">
        <v>12</v>
      </c>
    </row>
    <row r="50" spans="1:13" x14ac:dyDescent="0.3">
      <c r="A50" s="29" t="s">
        <v>100</v>
      </c>
      <c r="B50" s="33">
        <v>140320806.65000001</v>
      </c>
      <c r="C50" s="30">
        <v>191</v>
      </c>
      <c r="D50" s="33">
        <v>25172470.579999998</v>
      </c>
      <c r="E50" s="30">
        <v>172</v>
      </c>
      <c r="F50" s="33">
        <v>319316.00000000006</v>
      </c>
      <c r="G50" s="30">
        <v>33</v>
      </c>
      <c r="H50" s="33">
        <v>125167749.38</v>
      </c>
      <c r="I50" s="30">
        <v>193</v>
      </c>
      <c r="J50" s="33">
        <v>22842067.84</v>
      </c>
      <c r="K50" s="30">
        <v>175</v>
      </c>
      <c r="L50" s="33">
        <v>204718.66666666669</v>
      </c>
      <c r="M50" s="30">
        <v>36</v>
      </c>
    </row>
    <row r="51" spans="1:13" x14ac:dyDescent="0.3">
      <c r="A51" s="29" t="s">
        <v>101</v>
      </c>
      <c r="B51" s="33">
        <v>23231663.960000001</v>
      </c>
      <c r="C51" s="30">
        <v>60</v>
      </c>
      <c r="D51" s="33">
        <v>5097504.78</v>
      </c>
      <c r="E51" s="30">
        <v>56</v>
      </c>
      <c r="F51" s="33">
        <v>0</v>
      </c>
      <c r="G51" s="30">
        <v>0</v>
      </c>
      <c r="H51" s="33">
        <v>25120542.800000001</v>
      </c>
      <c r="I51" s="30">
        <v>56</v>
      </c>
      <c r="J51" s="33">
        <v>4820179.51</v>
      </c>
      <c r="K51" s="30">
        <v>55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20931999.280000001</v>
      </c>
      <c r="C52" s="30">
        <v>48</v>
      </c>
      <c r="D52" s="33">
        <v>6271297.4199999999</v>
      </c>
      <c r="E52" s="30">
        <v>44</v>
      </c>
      <c r="F52" s="33">
        <v>0</v>
      </c>
      <c r="G52" s="30">
        <v>0</v>
      </c>
      <c r="H52" s="33">
        <v>22906469.390000001</v>
      </c>
      <c r="I52" s="30">
        <v>45</v>
      </c>
      <c r="J52" s="33">
        <v>5955311.3700000001</v>
      </c>
      <c r="K52" s="30">
        <v>42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3141579.68</v>
      </c>
      <c r="C53" s="30">
        <v>21</v>
      </c>
      <c r="D53" s="33">
        <v>511419.03</v>
      </c>
      <c r="E53" s="30">
        <v>19</v>
      </c>
      <c r="F53" s="33">
        <v>0</v>
      </c>
      <c r="G53" s="30">
        <v>0</v>
      </c>
      <c r="H53" s="33">
        <v>2635822.0800000001</v>
      </c>
      <c r="I53" s="30">
        <v>22</v>
      </c>
      <c r="J53" s="33">
        <v>510763.12</v>
      </c>
      <c r="K53" s="30">
        <v>19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16909199.239999998</v>
      </c>
      <c r="C54" s="30">
        <v>32</v>
      </c>
      <c r="D54" s="33">
        <v>2021713.85</v>
      </c>
      <c r="E54" s="30">
        <v>30</v>
      </c>
      <c r="F54" s="33">
        <v>0</v>
      </c>
      <c r="G54" s="30">
        <v>0</v>
      </c>
      <c r="H54" s="33">
        <v>17977564</v>
      </c>
      <c r="I54" s="30">
        <v>34</v>
      </c>
      <c r="J54" s="33">
        <v>1829803.38</v>
      </c>
      <c r="K54" s="30">
        <v>32</v>
      </c>
      <c r="L54" s="33">
        <v>66811.333333333343</v>
      </c>
      <c r="M54" s="30">
        <v>10</v>
      </c>
    </row>
    <row r="55" spans="1:13" x14ac:dyDescent="0.3">
      <c r="A55" s="29" t="s">
        <v>105</v>
      </c>
      <c r="B55" s="33">
        <v>7622899.8600000003</v>
      </c>
      <c r="C55" s="30">
        <v>35</v>
      </c>
      <c r="D55" s="33">
        <v>2418405.25</v>
      </c>
      <c r="E55" s="30">
        <v>33</v>
      </c>
      <c r="F55" s="33">
        <v>0</v>
      </c>
      <c r="G55" s="30">
        <v>0</v>
      </c>
      <c r="H55" s="33">
        <v>8896912.4499999993</v>
      </c>
      <c r="I55" s="30">
        <v>34</v>
      </c>
      <c r="J55" s="33">
        <v>2378940.21</v>
      </c>
      <c r="K55" s="30">
        <v>30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1796858.44</v>
      </c>
      <c r="C56" s="30">
        <v>16</v>
      </c>
      <c r="D56" s="33">
        <v>986315.39</v>
      </c>
      <c r="E56" s="30">
        <v>14</v>
      </c>
      <c r="F56" s="33">
        <v>0</v>
      </c>
      <c r="G56" s="30">
        <v>0</v>
      </c>
      <c r="H56" s="33">
        <v>1447178.26</v>
      </c>
      <c r="I56" s="30">
        <v>14</v>
      </c>
      <c r="J56" s="33">
        <v>861311.77</v>
      </c>
      <c r="K56" s="30">
        <v>13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4664221.76</v>
      </c>
      <c r="C57" s="30">
        <v>20</v>
      </c>
      <c r="D57" s="33">
        <v>2573415.91</v>
      </c>
      <c r="E57" s="30">
        <v>19</v>
      </c>
      <c r="F57" s="33">
        <v>0</v>
      </c>
      <c r="G57" s="30">
        <v>0</v>
      </c>
      <c r="H57" s="33">
        <v>4649458.3600000003</v>
      </c>
      <c r="I57" s="30">
        <v>21</v>
      </c>
      <c r="J57" s="33">
        <v>2395688.14</v>
      </c>
      <c r="K57" s="30">
        <v>21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183253.67</v>
      </c>
      <c r="C58" s="30">
        <v>10</v>
      </c>
      <c r="D58" s="33">
        <v>88703.82</v>
      </c>
      <c r="E58" s="30">
        <v>10</v>
      </c>
      <c r="F58" s="33">
        <v>0</v>
      </c>
      <c r="G58" s="30">
        <v>0</v>
      </c>
      <c r="H58" s="33">
        <v>0</v>
      </c>
      <c r="I58" s="30">
        <v>0</v>
      </c>
      <c r="J58" s="33">
        <v>0</v>
      </c>
      <c r="K58" s="30">
        <v>0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652248.29</v>
      </c>
      <c r="C59" s="30">
        <v>12</v>
      </c>
      <c r="D59" s="33">
        <v>0</v>
      </c>
      <c r="E59" s="30">
        <v>0</v>
      </c>
      <c r="F59" s="33">
        <v>0</v>
      </c>
      <c r="G59" s="30">
        <v>0</v>
      </c>
      <c r="H59" s="33">
        <v>679503.33</v>
      </c>
      <c r="I59" s="30">
        <v>13</v>
      </c>
      <c r="J59" s="33">
        <v>227874.85</v>
      </c>
      <c r="K59" s="30">
        <v>11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2091868.65</v>
      </c>
      <c r="C60" s="30">
        <v>20</v>
      </c>
      <c r="D60" s="33">
        <v>715243.55</v>
      </c>
      <c r="E60" s="30">
        <v>17</v>
      </c>
      <c r="F60" s="33">
        <v>0</v>
      </c>
      <c r="G60" s="30">
        <v>0</v>
      </c>
      <c r="H60" s="33">
        <v>2759962.55</v>
      </c>
      <c r="I60" s="30">
        <v>24</v>
      </c>
      <c r="J60" s="33">
        <v>855469.86</v>
      </c>
      <c r="K60" s="30">
        <v>21</v>
      </c>
      <c r="L60" s="33">
        <v>0</v>
      </c>
      <c r="M60" s="30">
        <v>0</v>
      </c>
    </row>
    <row r="61" spans="1:13" x14ac:dyDescent="0.3">
      <c r="A61" s="29" t="s">
        <v>111</v>
      </c>
      <c r="B61" s="33">
        <v>4520443.08</v>
      </c>
      <c r="C61" s="30">
        <v>22</v>
      </c>
      <c r="D61" s="33">
        <v>1882230.46</v>
      </c>
      <c r="E61" s="30">
        <v>21</v>
      </c>
      <c r="F61" s="33">
        <v>0</v>
      </c>
      <c r="G61" s="30">
        <v>0</v>
      </c>
      <c r="H61" s="33">
        <v>3960509.14</v>
      </c>
      <c r="I61" s="30">
        <v>25</v>
      </c>
      <c r="J61" s="33">
        <v>1765338.17</v>
      </c>
      <c r="K61" s="30">
        <v>24</v>
      </c>
      <c r="L61" s="33">
        <v>0</v>
      </c>
      <c r="M61" s="30">
        <v>0</v>
      </c>
    </row>
    <row r="62" spans="1:13" x14ac:dyDescent="0.3">
      <c r="A62" s="29" t="s">
        <v>112</v>
      </c>
      <c r="B62" s="33">
        <v>3588116.68</v>
      </c>
      <c r="C62" s="30">
        <v>16</v>
      </c>
      <c r="D62" s="33">
        <v>1648447.38</v>
      </c>
      <c r="E62" s="30">
        <v>14</v>
      </c>
      <c r="F62" s="33">
        <v>0</v>
      </c>
      <c r="G62" s="30">
        <v>0</v>
      </c>
      <c r="H62" s="33">
        <v>3721961.08</v>
      </c>
      <c r="I62" s="30">
        <v>16</v>
      </c>
      <c r="J62" s="33">
        <v>1754409.39</v>
      </c>
      <c r="K62" s="30">
        <v>13</v>
      </c>
      <c r="L62" s="33">
        <v>0</v>
      </c>
      <c r="M62" s="30">
        <v>0</v>
      </c>
    </row>
    <row r="63" spans="1:13" x14ac:dyDescent="0.3">
      <c r="A63" s="29" t="s">
        <v>113</v>
      </c>
      <c r="B63" s="33">
        <v>1081612.45</v>
      </c>
      <c r="C63" s="30">
        <v>20</v>
      </c>
      <c r="D63" s="33">
        <v>636327.48</v>
      </c>
      <c r="E63" s="30">
        <v>17</v>
      </c>
      <c r="F63" s="33">
        <v>0</v>
      </c>
      <c r="G63" s="30">
        <v>0</v>
      </c>
      <c r="H63" s="33">
        <v>959848.32</v>
      </c>
      <c r="I63" s="30">
        <v>21</v>
      </c>
      <c r="J63" s="33">
        <v>577484.63</v>
      </c>
      <c r="K63" s="30">
        <v>18</v>
      </c>
      <c r="L63" s="33">
        <v>0</v>
      </c>
      <c r="M63" s="30">
        <v>0</v>
      </c>
    </row>
    <row r="64" spans="1:13" x14ac:dyDescent="0.3">
      <c r="A64" s="29" t="s">
        <v>114</v>
      </c>
      <c r="B64" s="33">
        <v>884628.94</v>
      </c>
      <c r="C64" s="30">
        <v>11</v>
      </c>
      <c r="D64" s="33">
        <v>0</v>
      </c>
      <c r="E64" s="30">
        <v>0</v>
      </c>
      <c r="F64" s="33">
        <v>0</v>
      </c>
      <c r="G64" s="30">
        <v>0</v>
      </c>
      <c r="H64" s="33">
        <v>867882.37</v>
      </c>
      <c r="I64" s="30">
        <v>10</v>
      </c>
      <c r="J64" s="33">
        <v>0</v>
      </c>
      <c r="K64" s="30">
        <v>0</v>
      </c>
      <c r="L64" s="33">
        <v>0</v>
      </c>
      <c r="M64" s="30">
        <v>0</v>
      </c>
    </row>
    <row r="65" spans="1:13" x14ac:dyDescent="0.3">
      <c r="A65" s="29" t="s">
        <v>115</v>
      </c>
      <c r="B65" s="33">
        <v>406186.32</v>
      </c>
      <c r="C65" s="30">
        <v>10</v>
      </c>
      <c r="D65" s="33">
        <v>169947.04</v>
      </c>
      <c r="E65" s="30">
        <v>10</v>
      </c>
      <c r="F65" s="33">
        <v>0</v>
      </c>
      <c r="G65" s="30">
        <v>0</v>
      </c>
      <c r="H65" s="33">
        <v>449705.1</v>
      </c>
      <c r="I65" s="30">
        <v>13</v>
      </c>
      <c r="J65" s="33">
        <v>177359.1</v>
      </c>
      <c r="K65" s="30">
        <v>12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32844104.5</v>
      </c>
      <c r="C66" s="30">
        <v>59</v>
      </c>
      <c r="D66" s="33">
        <v>5100823.6399999997</v>
      </c>
      <c r="E66" s="30">
        <v>53</v>
      </c>
      <c r="F66" s="33">
        <v>0</v>
      </c>
      <c r="G66" s="30">
        <v>0</v>
      </c>
      <c r="H66" s="33">
        <v>33138764.460000001</v>
      </c>
      <c r="I66" s="30">
        <v>62</v>
      </c>
      <c r="J66" s="33">
        <v>5005241.8899999997</v>
      </c>
      <c r="K66" s="30">
        <v>55</v>
      </c>
      <c r="L66" s="33">
        <v>42560.166666666657</v>
      </c>
      <c r="M66" s="30">
        <v>10</v>
      </c>
    </row>
    <row r="67" spans="1:13" x14ac:dyDescent="0.3">
      <c r="A67" s="29" t="s">
        <v>117</v>
      </c>
      <c r="B67" s="33">
        <v>179734148.47999999</v>
      </c>
      <c r="C67" s="30">
        <v>213</v>
      </c>
      <c r="D67" s="33">
        <v>35254198.359999999</v>
      </c>
      <c r="E67" s="30">
        <v>199</v>
      </c>
      <c r="F67" s="33">
        <v>490886.33333333314</v>
      </c>
      <c r="G67" s="30">
        <v>67</v>
      </c>
      <c r="H67" s="33">
        <v>146806864.55000001</v>
      </c>
      <c r="I67" s="30">
        <v>222</v>
      </c>
      <c r="J67" s="33">
        <v>29384679.210000001</v>
      </c>
      <c r="K67" s="30">
        <v>205</v>
      </c>
      <c r="L67" s="33">
        <v>616001.83333333302</v>
      </c>
      <c r="M67" s="30">
        <v>73</v>
      </c>
    </row>
    <row r="68" spans="1:13" x14ac:dyDescent="0.3">
      <c r="A68" s="29" t="s">
        <v>118</v>
      </c>
      <c r="B68" s="33">
        <v>2443014.2200000002</v>
      </c>
      <c r="C68" s="30">
        <v>31</v>
      </c>
      <c r="D68" s="33">
        <v>1105727.3600000001</v>
      </c>
      <c r="E68" s="30">
        <v>25</v>
      </c>
      <c r="F68" s="33">
        <v>0</v>
      </c>
      <c r="G68" s="30">
        <v>0</v>
      </c>
      <c r="H68" s="33">
        <v>2819896</v>
      </c>
      <c r="I68" s="30">
        <v>36</v>
      </c>
      <c r="J68" s="33">
        <v>1019526.58</v>
      </c>
      <c r="K68" s="30">
        <v>31</v>
      </c>
      <c r="L68" s="33">
        <v>107111.8333333333</v>
      </c>
      <c r="M68" s="30">
        <v>10</v>
      </c>
    </row>
    <row r="69" spans="1:13" x14ac:dyDescent="0.3">
      <c r="A69" s="29" t="s">
        <v>119</v>
      </c>
      <c r="B69" s="33">
        <v>7592253.4100000001</v>
      </c>
      <c r="C69" s="30">
        <v>23</v>
      </c>
      <c r="D69" s="33">
        <v>2818960.84</v>
      </c>
      <c r="E69" s="30">
        <v>22</v>
      </c>
      <c r="F69" s="33">
        <v>0</v>
      </c>
      <c r="G69" s="30">
        <v>0</v>
      </c>
      <c r="H69" s="33">
        <v>8135730.4900000002</v>
      </c>
      <c r="I69" s="30">
        <v>26</v>
      </c>
      <c r="J69" s="33">
        <v>2837531.07</v>
      </c>
      <c r="K69" s="30">
        <v>24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23011426.550000001</v>
      </c>
      <c r="C70" s="30">
        <v>64</v>
      </c>
      <c r="D70" s="33">
        <v>6182893.8200000003</v>
      </c>
      <c r="E70" s="30">
        <v>55</v>
      </c>
      <c r="F70" s="33">
        <v>24331.499999999964</v>
      </c>
      <c r="G70" s="30">
        <v>10</v>
      </c>
      <c r="H70" s="33">
        <v>23164462.75</v>
      </c>
      <c r="I70" s="30">
        <v>72</v>
      </c>
      <c r="J70" s="33">
        <v>5895463.3499999996</v>
      </c>
      <c r="K70" s="30">
        <v>61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954670.75</v>
      </c>
      <c r="C71" s="30">
        <v>22</v>
      </c>
      <c r="D71" s="33">
        <v>326112.90999999997</v>
      </c>
      <c r="E71" s="30">
        <v>20</v>
      </c>
      <c r="F71" s="33">
        <v>0</v>
      </c>
      <c r="G71" s="30">
        <v>0</v>
      </c>
      <c r="H71" s="33">
        <v>754922.44</v>
      </c>
      <c r="I71" s="30">
        <v>19</v>
      </c>
      <c r="J71" s="33">
        <v>299449.2</v>
      </c>
      <c r="K71" s="30">
        <v>17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12118370.689999999</v>
      </c>
      <c r="C72" s="30">
        <v>37</v>
      </c>
      <c r="D72" s="33">
        <v>1508291.9</v>
      </c>
      <c r="E72" s="30">
        <v>31</v>
      </c>
      <c r="F72" s="33">
        <v>0</v>
      </c>
      <c r="G72" s="30">
        <v>0</v>
      </c>
      <c r="H72" s="33">
        <v>12556739.16</v>
      </c>
      <c r="I72" s="30">
        <v>43</v>
      </c>
      <c r="J72" s="33">
        <v>1473020.06</v>
      </c>
      <c r="K72" s="30">
        <v>38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9079596.2400000002</v>
      </c>
      <c r="C73" s="30">
        <v>21</v>
      </c>
      <c r="D73" s="33">
        <v>1949622.4</v>
      </c>
      <c r="E73" s="30">
        <v>18</v>
      </c>
      <c r="F73" s="33">
        <v>0</v>
      </c>
      <c r="G73" s="30">
        <v>0</v>
      </c>
      <c r="H73" s="33">
        <v>9015410.9399999995</v>
      </c>
      <c r="I73" s="30">
        <v>22</v>
      </c>
      <c r="J73" s="33">
        <v>1606687.77</v>
      </c>
      <c r="K73" s="30">
        <v>16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8019468.9400000004</v>
      </c>
      <c r="C74" s="30">
        <v>18</v>
      </c>
      <c r="D74" s="33">
        <v>864429.73</v>
      </c>
      <c r="E74" s="30">
        <v>18</v>
      </c>
      <c r="F74" s="33">
        <v>0</v>
      </c>
      <c r="G74" s="30">
        <v>0</v>
      </c>
      <c r="H74" s="33">
        <v>5239445.5599999996</v>
      </c>
      <c r="I74" s="30">
        <v>18</v>
      </c>
      <c r="J74" s="33">
        <v>936682.53</v>
      </c>
      <c r="K74" s="30">
        <v>18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12428250.49</v>
      </c>
      <c r="C75" s="30">
        <v>52</v>
      </c>
      <c r="D75" s="33">
        <v>3743065.07</v>
      </c>
      <c r="E75" s="30">
        <v>49</v>
      </c>
      <c r="F75" s="33">
        <v>0</v>
      </c>
      <c r="G75" s="30">
        <v>0</v>
      </c>
      <c r="H75" s="33">
        <v>15051471.48</v>
      </c>
      <c r="I75" s="30">
        <v>58</v>
      </c>
      <c r="J75" s="33">
        <v>4248634.2300000004</v>
      </c>
      <c r="K75" s="30">
        <v>53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32686402.16</v>
      </c>
      <c r="C76" s="30">
        <v>38</v>
      </c>
      <c r="D76" s="33">
        <v>9600725.1699999999</v>
      </c>
      <c r="E76" s="30">
        <v>36</v>
      </c>
      <c r="F76" s="33">
        <v>0</v>
      </c>
      <c r="G76" s="30">
        <v>0</v>
      </c>
      <c r="H76" s="33">
        <v>32976652.850000001</v>
      </c>
      <c r="I76" s="30">
        <v>48</v>
      </c>
      <c r="J76" s="33">
        <v>9677989.5700000003</v>
      </c>
      <c r="K76" s="30">
        <v>44</v>
      </c>
      <c r="L76" s="33">
        <v>0</v>
      </c>
      <c r="M76" s="30">
        <v>0</v>
      </c>
    </row>
    <row r="77" spans="1:13" x14ac:dyDescent="0.3">
      <c r="A77" t="s">
        <v>127</v>
      </c>
      <c r="B77" s="31">
        <v>17363337.219999999</v>
      </c>
      <c r="C77">
        <v>46</v>
      </c>
      <c r="D77" s="31">
        <v>14491056.08</v>
      </c>
      <c r="E77">
        <v>43</v>
      </c>
      <c r="F77" s="31">
        <v>0</v>
      </c>
      <c r="G77">
        <v>0</v>
      </c>
      <c r="H77" s="31">
        <v>14172777.73</v>
      </c>
      <c r="I77">
        <v>48</v>
      </c>
      <c r="J77" s="31">
        <v>11626677.24</v>
      </c>
      <c r="K77">
        <v>47</v>
      </c>
      <c r="L77" s="31">
        <v>0</v>
      </c>
      <c r="M77">
        <v>0</v>
      </c>
    </row>
    <row r="78" spans="1:13" x14ac:dyDescent="0.3">
      <c r="A78" t="s">
        <v>128</v>
      </c>
      <c r="B78" s="31">
        <v>1896117.7</v>
      </c>
      <c r="C78">
        <v>11</v>
      </c>
      <c r="D78" s="31">
        <v>143927.71</v>
      </c>
      <c r="E78">
        <v>10</v>
      </c>
      <c r="F78" s="31">
        <v>0</v>
      </c>
      <c r="G78">
        <v>0</v>
      </c>
      <c r="H78" s="31">
        <v>1131721.83</v>
      </c>
      <c r="I78">
        <v>10</v>
      </c>
      <c r="J78" s="31">
        <v>0</v>
      </c>
      <c r="K78">
        <v>0</v>
      </c>
      <c r="L78" s="31">
        <v>0</v>
      </c>
      <c r="M78">
        <v>0</v>
      </c>
    </row>
    <row r="79" spans="1:13" x14ac:dyDescent="0.3">
      <c r="A79" t="s">
        <v>129</v>
      </c>
      <c r="B79" s="31">
        <v>1194209.0900000001</v>
      </c>
      <c r="C79">
        <v>11</v>
      </c>
      <c r="D79" s="31">
        <v>0</v>
      </c>
      <c r="E79">
        <v>0</v>
      </c>
      <c r="F79" s="31">
        <v>0</v>
      </c>
      <c r="G79">
        <v>0</v>
      </c>
      <c r="H79" s="31">
        <v>958409.57</v>
      </c>
      <c r="I79">
        <v>11</v>
      </c>
      <c r="J79" s="31">
        <v>0</v>
      </c>
      <c r="K79">
        <v>0</v>
      </c>
      <c r="L79" s="31">
        <v>0</v>
      </c>
      <c r="M79">
        <v>0</v>
      </c>
    </row>
    <row r="80" spans="1:13" x14ac:dyDescent="0.3">
      <c r="A80" t="s">
        <v>130</v>
      </c>
      <c r="B80" s="31">
        <v>19374329.579999998</v>
      </c>
      <c r="C80">
        <v>41</v>
      </c>
      <c r="D80" s="31">
        <v>9740790.8900000006</v>
      </c>
      <c r="E80">
        <v>35</v>
      </c>
      <c r="F80" s="31">
        <v>0</v>
      </c>
      <c r="G80">
        <v>0</v>
      </c>
      <c r="H80" s="31">
        <v>21794044.84</v>
      </c>
      <c r="I80">
        <v>44</v>
      </c>
      <c r="J80" s="31">
        <v>10434220</v>
      </c>
      <c r="K80">
        <v>38</v>
      </c>
      <c r="L80" s="31">
        <v>190827.16666666666</v>
      </c>
      <c r="M80">
        <v>10</v>
      </c>
    </row>
    <row r="81" spans="1:13" x14ac:dyDescent="0.3">
      <c r="A81" t="s">
        <v>131</v>
      </c>
      <c r="B81" s="31">
        <v>0</v>
      </c>
      <c r="C81">
        <v>0</v>
      </c>
      <c r="D81" s="31">
        <v>0</v>
      </c>
      <c r="E81">
        <v>0</v>
      </c>
      <c r="F81" s="31">
        <v>0</v>
      </c>
      <c r="G81">
        <v>0</v>
      </c>
      <c r="H81" s="31">
        <v>312733.2</v>
      </c>
      <c r="I81">
        <v>10</v>
      </c>
      <c r="J81" s="31">
        <v>95681.13</v>
      </c>
      <c r="K81">
        <v>10</v>
      </c>
      <c r="L81" s="31">
        <v>0</v>
      </c>
      <c r="M81">
        <v>0</v>
      </c>
    </row>
    <row r="82" spans="1:13" x14ac:dyDescent="0.3">
      <c r="A82" t="s">
        <v>132</v>
      </c>
      <c r="B82" s="31">
        <v>20011768.739999998</v>
      </c>
      <c r="C82">
        <v>55</v>
      </c>
      <c r="D82" s="31">
        <v>9692484.1899999995</v>
      </c>
      <c r="E82">
        <v>52</v>
      </c>
      <c r="F82" s="31">
        <v>0</v>
      </c>
      <c r="G82">
        <v>0</v>
      </c>
      <c r="H82" s="31">
        <v>20786509.780000001</v>
      </c>
      <c r="I82">
        <v>55</v>
      </c>
      <c r="J82" s="31">
        <v>9499334.6300000008</v>
      </c>
      <c r="K82">
        <v>51</v>
      </c>
      <c r="L82" s="31">
        <v>436186.83333333372</v>
      </c>
      <c r="M82">
        <v>10</v>
      </c>
    </row>
    <row r="83" spans="1:13" x14ac:dyDescent="0.3">
      <c r="A83" t="s">
        <v>133</v>
      </c>
      <c r="B83" s="31">
        <v>608912.27</v>
      </c>
      <c r="C83">
        <v>10</v>
      </c>
      <c r="D83" s="31">
        <v>0</v>
      </c>
      <c r="E83">
        <v>0</v>
      </c>
      <c r="F83" s="31">
        <v>0</v>
      </c>
      <c r="G83">
        <v>0</v>
      </c>
      <c r="H83" s="31">
        <v>0</v>
      </c>
      <c r="I83">
        <v>0</v>
      </c>
      <c r="J83" s="31">
        <v>0</v>
      </c>
      <c r="K83">
        <v>0</v>
      </c>
      <c r="L83" s="31">
        <v>0</v>
      </c>
      <c r="M83">
        <v>0</v>
      </c>
    </row>
    <row r="84" spans="1:13" x14ac:dyDescent="0.3">
      <c r="A84" t="s">
        <v>134</v>
      </c>
      <c r="B84" s="31">
        <v>37409513.18</v>
      </c>
      <c r="C84">
        <v>105</v>
      </c>
      <c r="D84" s="31">
        <v>10841369.289999999</v>
      </c>
      <c r="E84">
        <v>92</v>
      </c>
      <c r="F84" s="31">
        <v>104712.66666666673</v>
      </c>
      <c r="G84">
        <v>25</v>
      </c>
      <c r="H84" s="31">
        <v>46893998.119999997</v>
      </c>
      <c r="I84">
        <v>104</v>
      </c>
      <c r="J84" s="31">
        <v>11769112.99</v>
      </c>
      <c r="K84">
        <v>91</v>
      </c>
      <c r="L84" s="31">
        <v>92666.166666666701</v>
      </c>
      <c r="M84">
        <v>25</v>
      </c>
    </row>
    <row r="85" spans="1:13" x14ac:dyDescent="0.3">
      <c r="A85" t="s">
        <v>135</v>
      </c>
      <c r="B85" s="31">
        <v>78919207.079999998</v>
      </c>
      <c r="C85">
        <v>202</v>
      </c>
      <c r="D85" s="31">
        <v>32086293.960000001</v>
      </c>
      <c r="E85">
        <v>187</v>
      </c>
      <c r="F85" s="31">
        <v>787097.49999999988</v>
      </c>
      <c r="G85">
        <v>33</v>
      </c>
      <c r="H85" s="31">
        <v>82060830.719999999</v>
      </c>
      <c r="I85">
        <v>206</v>
      </c>
      <c r="J85" s="31">
        <v>38375813.670000002</v>
      </c>
      <c r="K85">
        <v>190</v>
      </c>
      <c r="L85" s="31">
        <v>750364.33333333384</v>
      </c>
      <c r="M85">
        <v>30</v>
      </c>
    </row>
    <row r="86" spans="1:13" x14ac:dyDescent="0.3">
      <c r="A86" t="s">
        <v>136</v>
      </c>
      <c r="B86" s="31">
        <v>674960.84</v>
      </c>
      <c r="C86">
        <v>12</v>
      </c>
      <c r="D86" s="31">
        <v>271610.56</v>
      </c>
      <c r="E86">
        <v>11</v>
      </c>
      <c r="F86" s="31">
        <v>0</v>
      </c>
      <c r="G86">
        <v>0</v>
      </c>
      <c r="H86" s="31">
        <v>408443.02</v>
      </c>
      <c r="I86">
        <v>12</v>
      </c>
      <c r="J86" s="31">
        <v>0</v>
      </c>
      <c r="K86">
        <v>0</v>
      </c>
      <c r="L86" s="31">
        <v>0</v>
      </c>
      <c r="M86">
        <v>0</v>
      </c>
    </row>
    <row r="87" spans="1:13" x14ac:dyDescent="0.3">
      <c r="A87" t="s">
        <v>137</v>
      </c>
      <c r="B87" s="31">
        <v>2873693.19</v>
      </c>
      <c r="C87">
        <v>14</v>
      </c>
      <c r="D87" s="31">
        <v>735087.02</v>
      </c>
      <c r="E87">
        <v>11</v>
      </c>
      <c r="F87" s="31">
        <v>0</v>
      </c>
      <c r="G87">
        <v>0</v>
      </c>
      <c r="H87" s="31">
        <v>3285159.15</v>
      </c>
      <c r="I87">
        <v>16</v>
      </c>
      <c r="J87" s="31">
        <v>777813.96</v>
      </c>
      <c r="K87">
        <v>14</v>
      </c>
      <c r="L87" s="31">
        <v>0</v>
      </c>
      <c r="M87">
        <v>0</v>
      </c>
    </row>
    <row r="88" spans="1:13" x14ac:dyDescent="0.3">
      <c r="A88" t="s">
        <v>138</v>
      </c>
      <c r="B88" s="31">
        <v>9699510.9100000001</v>
      </c>
      <c r="C88">
        <v>21</v>
      </c>
      <c r="D88" s="31">
        <v>2128408.77</v>
      </c>
      <c r="E88">
        <v>20</v>
      </c>
      <c r="F88" s="31">
        <v>0</v>
      </c>
      <c r="G88">
        <v>0</v>
      </c>
      <c r="H88" s="31">
        <v>9990299.0399999991</v>
      </c>
      <c r="I88">
        <v>19</v>
      </c>
      <c r="J88" s="31">
        <v>2136936.2599999998</v>
      </c>
      <c r="K88">
        <v>18</v>
      </c>
      <c r="L88" s="31">
        <v>0</v>
      </c>
      <c r="M88">
        <v>0</v>
      </c>
    </row>
    <row r="89" spans="1:13" x14ac:dyDescent="0.3">
      <c r="A89" t="s">
        <v>139</v>
      </c>
      <c r="B89" s="31">
        <v>125342603.59999999</v>
      </c>
      <c r="C89">
        <v>189</v>
      </c>
      <c r="D89" s="31">
        <v>39152785.579999998</v>
      </c>
      <c r="E89">
        <v>179</v>
      </c>
      <c r="F89" s="31">
        <v>325637.33333333343</v>
      </c>
      <c r="G89">
        <v>40</v>
      </c>
      <c r="H89" s="31">
        <v>124417910.28</v>
      </c>
      <c r="I89">
        <v>193</v>
      </c>
      <c r="J89" s="31">
        <v>36474485.07</v>
      </c>
      <c r="K89">
        <v>183</v>
      </c>
      <c r="L89" s="31">
        <v>229233.33333333337</v>
      </c>
      <c r="M89">
        <v>43</v>
      </c>
    </row>
    <row r="90" spans="1:13" x14ac:dyDescent="0.3">
      <c r="A90" t="s">
        <v>140</v>
      </c>
      <c r="B90" s="31">
        <v>11779981.880000001</v>
      </c>
      <c r="C90">
        <v>28</v>
      </c>
      <c r="D90" s="31">
        <v>819802.2</v>
      </c>
      <c r="E90">
        <v>24</v>
      </c>
      <c r="F90" s="31">
        <v>0</v>
      </c>
      <c r="G90">
        <v>0</v>
      </c>
      <c r="H90" s="31">
        <v>9104663.4100000001</v>
      </c>
      <c r="I90">
        <v>24</v>
      </c>
      <c r="J90" s="31">
        <v>563846.14</v>
      </c>
      <c r="K90">
        <v>20</v>
      </c>
      <c r="L90" s="31">
        <v>0</v>
      </c>
      <c r="M90">
        <v>0</v>
      </c>
    </row>
    <row r="91" spans="1:13" x14ac:dyDescent="0.3">
      <c r="A91" t="s">
        <v>141</v>
      </c>
      <c r="B91" s="31">
        <v>0</v>
      </c>
      <c r="C91">
        <v>0</v>
      </c>
      <c r="D91" s="31">
        <v>0</v>
      </c>
      <c r="E91">
        <v>0</v>
      </c>
      <c r="F91" s="31">
        <v>0</v>
      </c>
      <c r="G91">
        <v>0</v>
      </c>
      <c r="H91" s="31">
        <v>716354.01</v>
      </c>
      <c r="I91">
        <v>11</v>
      </c>
      <c r="J91" s="31">
        <v>0</v>
      </c>
      <c r="K91">
        <v>0</v>
      </c>
      <c r="L91" s="31">
        <v>0</v>
      </c>
      <c r="M91">
        <v>0</v>
      </c>
    </row>
    <row r="92" spans="1:13" x14ac:dyDescent="0.3">
      <c r="A92" t="s">
        <v>142</v>
      </c>
      <c r="B92" s="31">
        <v>73494272.980000004</v>
      </c>
      <c r="C92">
        <v>163</v>
      </c>
      <c r="D92" s="31">
        <v>18100179.920000002</v>
      </c>
      <c r="E92">
        <v>142</v>
      </c>
      <c r="F92" s="31">
        <v>740770.66666666686</v>
      </c>
      <c r="G92">
        <v>27</v>
      </c>
      <c r="H92" s="31">
        <v>68865872.269999996</v>
      </c>
      <c r="I92">
        <v>154</v>
      </c>
      <c r="J92" s="31">
        <v>16120415.77</v>
      </c>
      <c r="K92">
        <v>138</v>
      </c>
      <c r="L92" s="31">
        <v>234245.66666666674</v>
      </c>
      <c r="M92">
        <v>29</v>
      </c>
    </row>
    <row r="93" spans="1:13" x14ac:dyDescent="0.3">
      <c r="A93" t="s">
        <v>143</v>
      </c>
      <c r="B93" s="31">
        <v>815306.3</v>
      </c>
      <c r="C93">
        <v>11</v>
      </c>
      <c r="D93" s="31">
        <v>104997.78</v>
      </c>
      <c r="E93">
        <v>10</v>
      </c>
      <c r="F93" s="31">
        <v>0</v>
      </c>
      <c r="G93">
        <v>0</v>
      </c>
      <c r="H93" s="31">
        <v>0</v>
      </c>
      <c r="I93">
        <v>0</v>
      </c>
      <c r="J93" s="31">
        <v>0</v>
      </c>
      <c r="K93">
        <v>0</v>
      </c>
      <c r="L93" s="31">
        <v>0</v>
      </c>
      <c r="M93">
        <v>0</v>
      </c>
    </row>
    <row r="94" spans="1:13" x14ac:dyDescent="0.3">
      <c r="A94" t="s">
        <v>144</v>
      </c>
      <c r="B94" s="31">
        <v>2352470.71</v>
      </c>
      <c r="C94">
        <v>20</v>
      </c>
      <c r="D94" s="31">
        <v>971441.76</v>
      </c>
      <c r="E94">
        <v>17</v>
      </c>
      <c r="F94" s="31">
        <v>0</v>
      </c>
      <c r="G94">
        <v>0</v>
      </c>
      <c r="H94" s="31">
        <v>3446809.49</v>
      </c>
      <c r="I94">
        <v>20</v>
      </c>
      <c r="J94" s="31">
        <v>817464.53</v>
      </c>
      <c r="K94">
        <v>18</v>
      </c>
      <c r="L94" s="31">
        <v>0</v>
      </c>
      <c r="M94">
        <v>0</v>
      </c>
    </row>
    <row r="95" spans="1:13" x14ac:dyDescent="0.3">
      <c r="A95" t="s">
        <v>145</v>
      </c>
      <c r="B95" s="31">
        <v>75280026.140000001</v>
      </c>
      <c r="C95">
        <v>200</v>
      </c>
      <c r="D95" s="31">
        <v>21615681.879999999</v>
      </c>
      <c r="E95">
        <v>174</v>
      </c>
      <c r="F95" s="31">
        <v>2858326.3333333335</v>
      </c>
      <c r="G95">
        <v>45</v>
      </c>
      <c r="H95" s="31">
        <v>67922289.540000007</v>
      </c>
      <c r="I95">
        <v>198</v>
      </c>
      <c r="J95" s="31">
        <v>18744283.75</v>
      </c>
      <c r="K95">
        <v>173</v>
      </c>
      <c r="L95" s="31">
        <v>2624786.666666666</v>
      </c>
      <c r="M95">
        <v>47</v>
      </c>
    </row>
    <row r="96" spans="1:13" x14ac:dyDescent="0.3">
      <c r="A96" t="s">
        <v>146</v>
      </c>
      <c r="B96" s="31">
        <v>1798635.04</v>
      </c>
      <c r="C96">
        <v>25</v>
      </c>
      <c r="D96" s="31">
        <v>738305.32</v>
      </c>
      <c r="E96">
        <v>22</v>
      </c>
      <c r="F96" s="31">
        <v>0</v>
      </c>
      <c r="G96">
        <v>0</v>
      </c>
      <c r="H96" s="31">
        <v>1812013.44</v>
      </c>
      <c r="I96">
        <v>24</v>
      </c>
      <c r="J96" s="31">
        <v>665503.15</v>
      </c>
      <c r="K96">
        <v>20</v>
      </c>
      <c r="L96" s="31">
        <v>0</v>
      </c>
      <c r="M96">
        <v>0</v>
      </c>
    </row>
    <row r="97" spans="1:13" x14ac:dyDescent="0.3">
      <c r="A97" t="s">
        <v>147</v>
      </c>
      <c r="B97" s="31">
        <v>95952479.959999993</v>
      </c>
      <c r="C97">
        <v>134</v>
      </c>
      <c r="D97" s="31">
        <v>35332471.259999998</v>
      </c>
      <c r="E97">
        <v>125</v>
      </c>
      <c r="F97" s="31">
        <v>466016.66666666622</v>
      </c>
      <c r="G97">
        <v>39</v>
      </c>
      <c r="H97" s="31">
        <v>92913972.299999997</v>
      </c>
      <c r="I97">
        <v>135</v>
      </c>
      <c r="J97" s="31">
        <v>29755946.539999999</v>
      </c>
      <c r="K97">
        <v>128</v>
      </c>
      <c r="L97" s="31">
        <v>729368.00000000035</v>
      </c>
      <c r="M97">
        <v>42</v>
      </c>
    </row>
    <row r="98" spans="1:13" x14ac:dyDescent="0.3">
      <c r="A98" t="s">
        <v>148</v>
      </c>
      <c r="B98" s="31">
        <v>889242.64</v>
      </c>
      <c r="C98">
        <v>11</v>
      </c>
      <c r="D98" s="31">
        <v>235120.99</v>
      </c>
      <c r="E98">
        <v>10</v>
      </c>
      <c r="F98" s="31">
        <v>0</v>
      </c>
      <c r="G98">
        <v>0</v>
      </c>
      <c r="H98" s="31">
        <v>985362.25</v>
      </c>
      <c r="I98">
        <v>13</v>
      </c>
      <c r="J98" s="31">
        <v>305891.99</v>
      </c>
      <c r="K98">
        <v>13</v>
      </c>
      <c r="L98" s="31">
        <v>0</v>
      </c>
      <c r="M98">
        <v>0</v>
      </c>
    </row>
    <row r="99" spans="1:13" x14ac:dyDescent="0.3">
      <c r="A99" t="s">
        <v>149</v>
      </c>
      <c r="B99" s="31">
        <v>43399472.060000002</v>
      </c>
      <c r="C99">
        <v>44</v>
      </c>
      <c r="D99" s="31">
        <v>4064636.87</v>
      </c>
      <c r="E99">
        <v>40</v>
      </c>
      <c r="F99" s="31">
        <v>0</v>
      </c>
      <c r="G99">
        <v>0</v>
      </c>
      <c r="H99" s="31">
        <v>46293708.390000001</v>
      </c>
      <c r="I99">
        <v>40</v>
      </c>
      <c r="J99" s="31">
        <v>3848100.61</v>
      </c>
      <c r="K99">
        <v>37</v>
      </c>
      <c r="L99" s="31">
        <v>0</v>
      </c>
      <c r="M99">
        <v>0</v>
      </c>
    </row>
    <row r="100" spans="1:13" x14ac:dyDescent="0.3">
      <c r="A100" t="s">
        <v>150</v>
      </c>
      <c r="B100" s="31">
        <v>6886877.0300000003</v>
      </c>
      <c r="C100">
        <v>24</v>
      </c>
      <c r="D100" s="31">
        <v>1055903.57</v>
      </c>
      <c r="E100">
        <v>21</v>
      </c>
      <c r="F100" s="31">
        <v>0</v>
      </c>
      <c r="G100">
        <v>0</v>
      </c>
      <c r="H100" s="31">
        <v>11498355.439999999</v>
      </c>
      <c r="I100">
        <v>23</v>
      </c>
      <c r="J100" s="31">
        <v>952117.61</v>
      </c>
      <c r="K100">
        <v>23</v>
      </c>
      <c r="L100" s="31">
        <v>0</v>
      </c>
      <c r="M100">
        <v>0</v>
      </c>
    </row>
    <row r="101" spans="1:13" x14ac:dyDescent="0.3">
      <c r="A101" t="s">
        <v>151</v>
      </c>
      <c r="B101" s="31">
        <v>5087305.37</v>
      </c>
      <c r="C101">
        <v>25</v>
      </c>
      <c r="D101" s="31">
        <v>3774256.01</v>
      </c>
      <c r="E101">
        <v>23</v>
      </c>
      <c r="F101" s="31">
        <v>0</v>
      </c>
      <c r="G101">
        <v>0</v>
      </c>
      <c r="H101" s="31">
        <v>5128949.92</v>
      </c>
      <c r="I101">
        <v>23</v>
      </c>
      <c r="J101" s="31">
        <v>4031713.47</v>
      </c>
      <c r="K101">
        <v>22</v>
      </c>
      <c r="L101" s="31">
        <v>0</v>
      </c>
      <c r="M101">
        <v>0</v>
      </c>
    </row>
    <row r="102" spans="1:13" x14ac:dyDescent="0.3">
      <c r="A102" t="s">
        <v>152</v>
      </c>
      <c r="B102" s="31">
        <v>81480493.159999996</v>
      </c>
      <c r="C102">
        <v>151</v>
      </c>
      <c r="D102" s="31">
        <v>16374518.210000001</v>
      </c>
      <c r="E102">
        <v>130</v>
      </c>
      <c r="F102" s="31">
        <v>378945.99999999971</v>
      </c>
      <c r="G102">
        <v>42</v>
      </c>
      <c r="H102" s="31">
        <v>83008685.469999999</v>
      </c>
      <c r="I102">
        <v>156</v>
      </c>
      <c r="J102" s="31">
        <v>14795946.76</v>
      </c>
      <c r="K102">
        <v>131</v>
      </c>
      <c r="L102" s="31">
        <v>305911.16666666704</v>
      </c>
      <c r="M102">
        <v>45</v>
      </c>
    </row>
    <row r="103" spans="1:13" x14ac:dyDescent="0.3">
      <c r="A103" t="s">
        <v>153</v>
      </c>
      <c r="B103" s="31">
        <v>2575433.56</v>
      </c>
      <c r="C103">
        <v>21</v>
      </c>
      <c r="D103" s="31">
        <v>582892.82999999996</v>
      </c>
      <c r="E103">
        <v>19</v>
      </c>
      <c r="F103" s="31">
        <v>0</v>
      </c>
      <c r="G103">
        <v>0</v>
      </c>
      <c r="H103" s="31">
        <v>2186245.0499999998</v>
      </c>
      <c r="I103">
        <v>19</v>
      </c>
      <c r="J103" s="31">
        <v>443074.73</v>
      </c>
      <c r="K103">
        <v>17</v>
      </c>
      <c r="L103" s="31">
        <v>0</v>
      </c>
      <c r="M103">
        <v>0</v>
      </c>
    </row>
    <row r="104" spans="1:13" x14ac:dyDescent="0.3">
      <c r="A104" t="s">
        <v>154</v>
      </c>
      <c r="B104" s="31">
        <v>2422550.5299999998</v>
      </c>
      <c r="C104">
        <v>15</v>
      </c>
      <c r="D104" s="31">
        <v>899443.64</v>
      </c>
      <c r="E104">
        <v>12</v>
      </c>
      <c r="F104" s="31">
        <v>0</v>
      </c>
      <c r="G104">
        <v>0</v>
      </c>
      <c r="H104" s="31">
        <v>2251740.86</v>
      </c>
      <c r="I104">
        <v>18</v>
      </c>
      <c r="J104" s="31">
        <v>738071.3</v>
      </c>
      <c r="K104">
        <v>14</v>
      </c>
      <c r="L104" s="31">
        <v>0</v>
      </c>
      <c r="M104">
        <v>0</v>
      </c>
    </row>
    <row r="105" spans="1:13" x14ac:dyDescent="0.3">
      <c r="A105" t="s">
        <v>155</v>
      </c>
      <c r="B105" s="31">
        <v>20932713.579999998</v>
      </c>
      <c r="C105">
        <v>57</v>
      </c>
      <c r="D105" s="31">
        <v>5388074.5800000001</v>
      </c>
      <c r="E105">
        <v>53</v>
      </c>
      <c r="F105" s="31">
        <v>809571.66666666605</v>
      </c>
      <c r="G105">
        <v>10</v>
      </c>
      <c r="H105" s="31">
        <v>20318942.420000002</v>
      </c>
      <c r="I105">
        <v>57</v>
      </c>
      <c r="J105" s="31">
        <v>5444174.1399999997</v>
      </c>
      <c r="K105">
        <v>51</v>
      </c>
      <c r="L105" s="31">
        <v>0</v>
      </c>
      <c r="M105">
        <v>0</v>
      </c>
    </row>
    <row r="106" spans="1:13" x14ac:dyDescent="0.3">
      <c r="A106" t="s">
        <v>156</v>
      </c>
      <c r="B106" s="31">
        <v>7241433.4000000004</v>
      </c>
      <c r="C106">
        <v>41</v>
      </c>
      <c r="D106" s="31">
        <v>1811707.22</v>
      </c>
      <c r="E106">
        <v>35</v>
      </c>
      <c r="F106" s="31">
        <v>128312.49999999997</v>
      </c>
      <c r="G106">
        <v>14</v>
      </c>
      <c r="H106" s="31">
        <v>7953548.75</v>
      </c>
      <c r="I106">
        <v>41</v>
      </c>
      <c r="J106" s="31">
        <v>1838464.94</v>
      </c>
      <c r="K106">
        <v>36</v>
      </c>
      <c r="L106" s="31">
        <v>57878.5</v>
      </c>
      <c r="M106">
        <v>14</v>
      </c>
    </row>
    <row r="107" spans="1:13" x14ac:dyDescent="0.3">
      <c r="A107" t="s">
        <v>157</v>
      </c>
      <c r="B107" s="31">
        <v>4000380.59</v>
      </c>
      <c r="C107">
        <v>15</v>
      </c>
      <c r="D107" s="31">
        <v>1037926.32</v>
      </c>
      <c r="E107">
        <v>13</v>
      </c>
      <c r="F107" s="31">
        <v>0</v>
      </c>
      <c r="G107">
        <v>0</v>
      </c>
      <c r="H107" s="31">
        <v>4847333.0599999996</v>
      </c>
      <c r="I107">
        <v>17</v>
      </c>
      <c r="J107" s="31">
        <v>1020814.38</v>
      </c>
      <c r="K107">
        <v>15</v>
      </c>
      <c r="L107" s="31">
        <v>0</v>
      </c>
      <c r="M107">
        <v>0</v>
      </c>
    </row>
    <row r="108" spans="1:13" x14ac:dyDescent="0.3">
      <c r="A108" t="s">
        <v>158</v>
      </c>
      <c r="B108" s="31">
        <v>3119753.22</v>
      </c>
      <c r="C108">
        <v>26</v>
      </c>
      <c r="D108" s="31">
        <v>894829.33</v>
      </c>
      <c r="E108">
        <v>19</v>
      </c>
      <c r="F108" s="31">
        <v>0</v>
      </c>
      <c r="G108">
        <v>0</v>
      </c>
      <c r="H108" s="31">
        <v>3813986.09</v>
      </c>
      <c r="I108">
        <v>24</v>
      </c>
      <c r="J108" s="31">
        <v>862041.59999999998</v>
      </c>
      <c r="K108">
        <v>20</v>
      </c>
      <c r="L108" s="31">
        <v>0</v>
      </c>
      <c r="M108">
        <v>0</v>
      </c>
    </row>
    <row r="109" spans="1:13" x14ac:dyDescent="0.3">
      <c r="A109" t="s">
        <v>159</v>
      </c>
      <c r="B109" s="31">
        <v>2498506.5699999998</v>
      </c>
      <c r="C109">
        <v>12</v>
      </c>
      <c r="D109" s="31">
        <v>1213247.8700000001</v>
      </c>
      <c r="E109">
        <v>10</v>
      </c>
      <c r="F109" s="31">
        <v>0</v>
      </c>
      <c r="G109">
        <v>0</v>
      </c>
      <c r="H109" s="31">
        <v>1849186.25</v>
      </c>
      <c r="I109">
        <v>10</v>
      </c>
      <c r="J109" s="31">
        <v>0</v>
      </c>
      <c r="K109">
        <v>0</v>
      </c>
      <c r="L109" s="31">
        <v>0</v>
      </c>
      <c r="M109">
        <v>0</v>
      </c>
    </row>
    <row r="110" spans="1:13" x14ac:dyDescent="0.3">
      <c r="A110" t="s">
        <v>160</v>
      </c>
      <c r="B110" s="31">
        <v>12330802.039999999</v>
      </c>
      <c r="C110">
        <v>51</v>
      </c>
      <c r="D110" s="31">
        <v>3457813.52</v>
      </c>
      <c r="E110">
        <v>46</v>
      </c>
      <c r="F110" s="31">
        <v>0</v>
      </c>
      <c r="G110">
        <v>0</v>
      </c>
      <c r="H110" s="31">
        <v>12504614.640000001</v>
      </c>
      <c r="I110">
        <v>49</v>
      </c>
      <c r="J110" s="31">
        <v>3480437.69</v>
      </c>
      <c r="K110">
        <v>47</v>
      </c>
      <c r="L110" s="31">
        <v>0</v>
      </c>
      <c r="M110">
        <v>0</v>
      </c>
    </row>
    <row r="111" spans="1:13" x14ac:dyDescent="0.3">
      <c r="A111" t="s">
        <v>161</v>
      </c>
      <c r="B111" s="31">
        <v>2136645.14</v>
      </c>
      <c r="C111">
        <v>12</v>
      </c>
      <c r="D111" s="31">
        <v>844333.82</v>
      </c>
      <c r="E111">
        <v>11</v>
      </c>
      <c r="F111" s="31">
        <v>0</v>
      </c>
      <c r="G111">
        <v>0</v>
      </c>
      <c r="H111" s="31">
        <v>1564817.37</v>
      </c>
      <c r="I111">
        <v>15</v>
      </c>
      <c r="J111" s="31">
        <v>594745.05000000005</v>
      </c>
      <c r="K111">
        <v>11</v>
      </c>
      <c r="L111" s="31">
        <v>0</v>
      </c>
      <c r="M111">
        <v>0</v>
      </c>
    </row>
    <row r="112" spans="1:13" x14ac:dyDescent="0.3">
      <c r="A112" t="s">
        <v>162</v>
      </c>
      <c r="B112" s="31">
        <v>467901.42</v>
      </c>
      <c r="C112">
        <v>11</v>
      </c>
      <c r="D112" s="31">
        <v>0</v>
      </c>
      <c r="E112">
        <v>0</v>
      </c>
      <c r="F112" s="31">
        <v>0</v>
      </c>
      <c r="G112">
        <v>0</v>
      </c>
      <c r="H112" s="31">
        <v>552464.91</v>
      </c>
      <c r="I112">
        <v>12</v>
      </c>
      <c r="J112" s="31">
        <v>225435.66</v>
      </c>
      <c r="K112">
        <v>12</v>
      </c>
      <c r="L112" s="31">
        <v>0</v>
      </c>
      <c r="M112">
        <v>0</v>
      </c>
    </row>
    <row r="113" spans="1:13" x14ac:dyDescent="0.3">
      <c r="A113" t="s">
        <v>163</v>
      </c>
      <c r="B113" s="31">
        <v>15203671.449999999</v>
      </c>
      <c r="C113">
        <v>48</v>
      </c>
      <c r="D113" s="31">
        <v>2897237.85</v>
      </c>
      <c r="E113">
        <v>44</v>
      </c>
      <c r="F113" s="31">
        <v>0</v>
      </c>
      <c r="G113">
        <v>0</v>
      </c>
      <c r="H113" s="31">
        <v>13464758.42</v>
      </c>
      <c r="I113">
        <v>50</v>
      </c>
      <c r="J113" s="31">
        <v>2594840.85</v>
      </c>
      <c r="K113">
        <v>43</v>
      </c>
      <c r="L113" s="31">
        <v>0</v>
      </c>
      <c r="M113">
        <v>0</v>
      </c>
    </row>
    <row r="114" spans="1:13" x14ac:dyDescent="0.3">
      <c r="A114" t="s">
        <v>164</v>
      </c>
      <c r="B114" s="31">
        <v>4379883.38</v>
      </c>
      <c r="C114">
        <v>23</v>
      </c>
      <c r="D114" s="31">
        <v>2086747.65</v>
      </c>
      <c r="E114">
        <v>16</v>
      </c>
      <c r="F114" s="31">
        <v>0</v>
      </c>
      <c r="G114">
        <v>0</v>
      </c>
      <c r="H114" s="31">
        <v>4979450.8099999996</v>
      </c>
      <c r="I114">
        <v>24</v>
      </c>
      <c r="J114" s="31">
        <v>2176493.5299999998</v>
      </c>
      <c r="K114">
        <v>19</v>
      </c>
      <c r="L114" s="31">
        <v>0</v>
      </c>
      <c r="M114">
        <v>0</v>
      </c>
    </row>
    <row r="115" spans="1:13" x14ac:dyDescent="0.3">
      <c r="A115" t="s">
        <v>165</v>
      </c>
      <c r="B115" s="31">
        <v>14592009.560000001</v>
      </c>
      <c r="C115">
        <v>47</v>
      </c>
      <c r="D115" s="31">
        <v>1038280.03</v>
      </c>
      <c r="E115">
        <v>40</v>
      </c>
      <c r="F115" s="31">
        <v>101736.83333333327</v>
      </c>
      <c r="G115">
        <v>11</v>
      </c>
      <c r="H115" s="31">
        <v>17118794.780000001</v>
      </c>
      <c r="I115">
        <v>51</v>
      </c>
      <c r="J115" s="31">
        <v>913470.17</v>
      </c>
      <c r="K115">
        <v>43</v>
      </c>
      <c r="L115" s="31">
        <v>61958.833333333285</v>
      </c>
      <c r="M115">
        <v>13</v>
      </c>
    </row>
    <row r="116" spans="1:13" x14ac:dyDescent="0.3">
      <c r="A116" t="s">
        <v>166</v>
      </c>
      <c r="B116" s="31">
        <v>43431592.18</v>
      </c>
      <c r="C116">
        <v>106</v>
      </c>
      <c r="D116" s="31">
        <v>6370445.1399999997</v>
      </c>
      <c r="E116">
        <v>95</v>
      </c>
      <c r="F116" s="31">
        <v>79184.833333333314</v>
      </c>
      <c r="G116">
        <v>23</v>
      </c>
      <c r="H116" s="31">
        <v>46777163.700000003</v>
      </c>
      <c r="I116">
        <v>108</v>
      </c>
      <c r="J116" s="31">
        <v>5659096.7199999997</v>
      </c>
      <c r="K116">
        <v>93</v>
      </c>
      <c r="L116" s="31">
        <v>93215.500000000029</v>
      </c>
      <c r="M116">
        <v>24</v>
      </c>
    </row>
    <row r="117" spans="1:13" x14ac:dyDescent="0.3">
      <c r="A117" t="s">
        <v>167</v>
      </c>
      <c r="B117" s="31">
        <v>597389.02</v>
      </c>
      <c r="C117">
        <v>11</v>
      </c>
      <c r="D117" s="31">
        <v>383255.94</v>
      </c>
      <c r="E117">
        <v>10</v>
      </c>
      <c r="F117" s="31">
        <v>0</v>
      </c>
      <c r="G117">
        <v>0</v>
      </c>
      <c r="H117" s="31">
        <v>0</v>
      </c>
      <c r="I117">
        <v>0</v>
      </c>
      <c r="J117" s="31">
        <v>0</v>
      </c>
      <c r="K117">
        <v>0</v>
      </c>
      <c r="L117" s="31">
        <v>0</v>
      </c>
      <c r="M117">
        <v>0</v>
      </c>
    </row>
    <row r="118" spans="1:13" x14ac:dyDescent="0.3">
      <c r="A118" t="s">
        <v>168</v>
      </c>
      <c r="B118" s="31">
        <v>19675518.879999999</v>
      </c>
      <c r="C118">
        <v>22</v>
      </c>
      <c r="D118" s="31">
        <v>1041506.02</v>
      </c>
      <c r="E118">
        <v>19</v>
      </c>
      <c r="F118" s="31">
        <v>0</v>
      </c>
      <c r="G118">
        <v>0</v>
      </c>
      <c r="H118" s="31">
        <v>21937637.34</v>
      </c>
      <c r="I118">
        <v>27</v>
      </c>
      <c r="J118" s="31">
        <v>1030252.63</v>
      </c>
      <c r="K118">
        <v>23</v>
      </c>
      <c r="L118" s="31">
        <v>0</v>
      </c>
      <c r="M118">
        <v>0</v>
      </c>
    </row>
    <row r="119" spans="1:13" x14ac:dyDescent="0.3">
      <c r="A119" t="s">
        <v>169</v>
      </c>
      <c r="B119" s="31">
        <v>35027520.829999998</v>
      </c>
      <c r="C119">
        <v>65</v>
      </c>
      <c r="D119" s="31">
        <v>8840416.0899999999</v>
      </c>
      <c r="E119">
        <v>53</v>
      </c>
      <c r="F119" s="31">
        <v>0</v>
      </c>
      <c r="G119">
        <v>0</v>
      </c>
      <c r="H119" s="31">
        <v>63382427.539999999</v>
      </c>
      <c r="I119">
        <v>65</v>
      </c>
      <c r="J119" s="31">
        <v>9252543.6300000008</v>
      </c>
      <c r="K119">
        <v>55</v>
      </c>
      <c r="L119" s="31">
        <v>344505.16666666698</v>
      </c>
      <c r="M119">
        <v>12</v>
      </c>
    </row>
    <row r="120" spans="1:13" x14ac:dyDescent="0.3">
      <c r="A120" t="s">
        <v>170</v>
      </c>
      <c r="B120" s="31">
        <v>5618291.6100000003</v>
      </c>
      <c r="C120">
        <v>21</v>
      </c>
      <c r="D120" s="31">
        <v>1186570.52</v>
      </c>
      <c r="E120">
        <v>20</v>
      </c>
      <c r="F120" s="31">
        <v>0</v>
      </c>
      <c r="G120">
        <v>0</v>
      </c>
      <c r="H120" s="31">
        <v>7084571.3600000003</v>
      </c>
      <c r="I120">
        <v>22</v>
      </c>
      <c r="J120" s="31">
        <v>1233906.45</v>
      </c>
      <c r="K120">
        <v>21</v>
      </c>
      <c r="L120" s="31">
        <v>0</v>
      </c>
      <c r="M120">
        <v>0</v>
      </c>
    </row>
    <row r="121" spans="1:13" x14ac:dyDescent="0.3">
      <c r="A121" t="s">
        <v>171</v>
      </c>
      <c r="B121" s="31">
        <v>27471200.850000001</v>
      </c>
      <c r="C121">
        <v>83</v>
      </c>
      <c r="D121" s="31">
        <v>3770734.05</v>
      </c>
      <c r="E121">
        <v>67</v>
      </c>
      <c r="F121" s="31">
        <v>199334.83333333334</v>
      </c>
      <c r="G121">
        <v>14</v>
      </c>
      <c r="H121" s="31">
        <v>26867669.629999999</v>
      </c>
      <c r="I121">
        <v>83</v>
      </c>
      <c r="J121" s="31">
        <v>3707973.35</v>
      </c>
      <c r="K121">
        <v>69</v>
      </c>
      <c r="L121" s="31">
        <v>78492.000000000029</v>
      </c>
      <c r="M121">
        <v>16</v>
      </c>
    </row>
    <row r="122" spans="1:13" x14ac:dyDescent="0.3">
      <c r="A122" t="s">
        <v>172</v>
      </c>
      <c r="B122" s="31">
        <v>23740864.699999999</v>
      </c>
      <c r="C122">
        <v>33</v>
      </c>
      <c r="D122" s="31">
        <v>3441450.31</v>
      </c>
      <c r="E122">
        <v>31</v>
      </c>
      <c r="F122" s="31">
        <v>0</v>
      </c>
      <c r="G122">
        <v>0</v>
      </c>
      <c r="H122" s="31">
        <v>19520878.969999999</v>
      </c>
      <c r="I122">
        <v>37</v>
      </c>
      <c r="J122" s="31">
        <v>3177839.06</v>
      </c>
      <c r="K122">
        <v>33</v>
      </c>
      <c r="L122" s="31">
        <v>54444.999999999971</v>
      </c>
      <c r="M122">
        <v>10</v>
      </c>
    </row>
    <row r="123" spans="1:13" x14ac:dyDescent="0.3">
      <c r="A123" t="s">
        <v>173</v>
      </c>
      <c r="B123" s="31">
        <v>205257141.41</v>
      </c>
      <c r="C123">
        <v>344</v>
      </c>
      <c r="D123" s="31">
        <v>51685412.509999998</v>
      </c>
      <c r="E123">
        <v>307</v>
      </c>
      <c r="F123" s="31">
        <v>1612961</v>
      </c>
      <c r="G123">
        <v>78</v>
      </c>
      <c r="H123" s="31">
        <v>150038698.34999999</v>
      </c>
      <c r="I123">
        <v>346</v>
      </c>
      <c r="J123" s="31">
        <v>48834314.460000001</v>
      </c>
      <c r="K123">
        <v>313</v>
      </c>
      <c r="L123" s="31">
        <v>2339993.8333333372</v>
      </c>
      <c r="M123">
        <v>81</v>
      </c>
    </row>
    <row r="124" spans="1:13" x14ac:dyDescent="0.3">
      <c r="A124" t="s">
        <v>174</v>
      </c>
      <c r="B124" s="31">
        <v>80151872.450000003</v>
      </c>
      <c r="C124">
        <v>60</v>
      </c>
      <c r="D124" s="31">
        <v>38996703.810000002</v>
      </c>
      <c r="E124">
        <v>59</v>
      </c>
      <c r="F124" s="31">
        <v>2699303.0000000033</v>
      </c>
      <c r="G124">
        <v>22</v>
      </c>
      <c r="H124" s="31">
        <v>89166701.459999993</v>
      </c>
      <c r="I124">
        <v>72</v>
      </c>
      <c r="J124" s="31">
        <v>38224137.170000002</v>
      </c>
      <c r="K124">
        <v>70</v>
      </c>
      <c r="L124" s="31">
        <v>1687918.333333333</v>
      </c>
      <c r="M124">
        <v>24</v>
      </c>
    </row>
    <row r="125" spans="1:13" x14ac:dyDescent="0.3">
      <c r="A125" t="s">
        <v>175</v>
      </c>
      <c r="B125" s="31">
        <v>7120106.0199999996</v>
      </c>
      <c r="C125">
        <v>15</v>
      </c>
      <c r="D125" s="31">
        <v>427213.13</v>
      </c>
      <c r="E125">
        <v>13</v>
      </c>
      <c r="F125" s="31">
        <v>0</v>
      </c>
      <c r="G125">
        <v>0</v>
      </c>
      <c r="H125" s="31">
        <v>6138595.8899999997</v>
      </c>
      <c r="I125">
        <v>13</v>
      </c>
      <c r="J125" s="31">
        <v>338916.59</v>
      </c>
      <c r="K125">
        <v>11</v>
      </c>
      <c r="L125" s="31">
        <v>0</v>
      </c>
      <c r="M125">
        <v>0</v>
      </c>
    </row>
    <row r="126" spans="1:13" x14ac:dyDescent="0.3">
      <c r="A126" t="s">
        <v>176</v>
      </c>
      <c r="B126" s="31">
        <v>836552.35</v>
      </c>
      <c r="C126">
        <v>14</v>
      </c>
      <c r="D126" s="31">
        <v>368410.3</v>
      </c>
      <c r="E126">
        <v>10</v>
      </c>
      <c r="F126" s="31">
        <v>0</v>
      </c>
      <c r="G126">
        <v>0</v>
      </c>
      <c r="H126" s="31">
        <v>752345.7</v>
      </c>
      <c r="I126">
        <v>14</v>
      </c>
      <c r="J126" s="31">
        <v>350312.61</v>
      </c>
      <c r="K126">
        <v>12</v>
      </c>
      <c r="L126" s="31">
        <v>0</v>
      </c>
      <c r="M126">
        <v>0</v>
      </c>
    </row>
    <row r="127" spans="1:13" x14ac:dyDescent="0.3">
      <c r="A127" t="s">
        <v>177</v>
      </c>
      <c r="B127" s="31">
        <v>21535704.219999999</v>
      </c>
      <c r="C127">
        <v>21</v>
      </c>
      <c r="D127" s="31">
        <v>2217343.96</v>
      </c>
      <c r="E127">
        <v>19</v>
      </c>
      <c r="F127" s="31">
        <v>0</v>
      </c>
      <c r="G127">
        <v>0</v>
      </c>
      <c r="H127" s="31">
        <v>20109973.140000001</v>
      </c>
      <c r="I127">
        <v>23</v>
      </c>
      <c r="J127" s="31">
        <v>2413734.9500000002</v>
      </c>
      <c r="K127">
        <v>21</v>
      </c>
      <c r="L127" s="31">
        <v>0</v>
      </c>
      <c r="M127">
        <v>0</v>
      </c>
    </row>
    <row r="128" spans="1:13" x14ac:dyDescent="0.3">
      <c r="A128" t="s">
        <v>178</v>
      </c>
      <c r="B128" s="31">
        <v>3333181.28</v>
      </c>
      <c r="C128">
        <v>10</v>
      </c>
      <c r="D128" s="31">
        <v>0</v>
      </c>
      <c r="E128">
        <v>0</v>
      </c>
      <c r="F128" s="31">
        <v>0</v>
      </c>
      <c r="G128">
        <v>0</v>
      </c>
      <c r="H128" s="31">
        <v>0</v>
      </c>
      <c r="I128">
        <v>0</v>
      </c>
      <c r="J128" s="31">
        <v>0</v>
      </c>
      <c r="K128">
        <v>0</v>
      </c>
      <c r="L128" s="31">
        <v>0</v>
      </c>
      <c r="M128">
        <v>0</v>
      </c>
    </row>
    <row r="129" spans="1:13" x14ac:dyDescent="0.3">
      <c r="A129" t="s">
        <v>179</v>
      </c>
      <c r="B129" s="31">
        <v>101144758.87</v>
      </c>
      <c r="C129">
        <v>145</v>
      </c>
      <c r="D129" s="31">
        <v>26047948.050000001</v>
      </c>
      <c r="E129">
        <v>136</v>
      </c>
      <c r="F129" s="31">
        <v>1016421.8333333333</v>
      </c>
      <c r="G129">
        <v>20</v>
      </c>
      <c r="H129" s="31">
        <v>94756360.019999996</v>
      </c>
      <c r="I129">
        <v>145</v>
      </c>
      <c r="J129" s="31">
        <v>25723104.620000001</v>
      </c>
      <c r="K129">
        <v>131</v>
      </c>
      <c r="L129" s="31">
        <v>127734.83333333318</v>
      </c>
      <c r="M129">
        <v>19</v>
      </c>
    </row>
    <row r="130" spans="1:13" x14ac:dyDescent="0.3">
      <c r="A130" t="s">
        <v>180</v>
      </c>
      <c r="B130" s="31">
        <v>28502195.43</v>
      </c>
      <c r="C130">
        <v>18</v>
      </c>
      <c r="D130" s="31">
        <v>1138653.99</v>
      </c>
      <c r="E130">
        <v>16</v>
      </c>
      <c r="F130" s="31">
        <v>0</v>
      </c>
      <c r="G130">
        <v>0</v>
      </c>
      <c r="H130" s="31">
        <v>26762943.52</v>
      </c>
      <c r="I130">
        <v>24</v>
      </c>
      <c r="J130" s="31">
        <v>2063378.84</v>
      </c>
      <c r="K130">
        <v>19</v>
      </c>
      <c r="L130" s="31">
        <v>0</v>
      </c>
      <c r="M130">
        <v>0</v>
      </c>
    </row>
    <row r="131" spans="1:13" x14ac:dyDescent="0.3">
      <c r="A131" t="s">
        <v>181</v>
      </c>
      <c r="B131" s="31">
        <v>294707.63</v>
      </c>
      <c r="C131">
        <v>14</v>
      </c>
      <c r="D131" s="31">
        <v>185502.48</v>
      </c>
      <c r="E131">
        <v>14</v>
      </c>
      <c r="F131" s="31">
        <v>0</v>
      </c>
      <c r="G131">
        <v>0</v>
      </c>
      <c r="H131" s="31">
        <v>305196.7</v>
      </c>
      <c r="I131">
        <v>17</v>
      </c>
      <c r="J131" s="31">
        <v>182680.24</v>
      </c>
      <c r="K131">
        <v>17</v>
      </c>
      <c r="L131" s="31">
        <v>0</v>
      </c>
      <c r="M131">
        <v>0</v>
      </c>
    </row>
    <row r="132" spans="1:13" x14ac:dyDescent="0.3">
      <c r="A132" t="s">
        <v>182</v>
      </c>
      <c r="B132" s="31">
        <v>398234517.69</v>
      </c>
      <c r="C132">
        <v>422</v>
      </c>
      <c r="D132" s="31">
        <v>95636177.670000002</v>
      </c>
      <c r="E132">
        <v>377</v>
      </c>
      <c r="F132" s="31">
        <v>5039733.1666666651</v>
      </c>
      <c r="G132">
        <v>126</v>
      </c>
      <c r="H132" s="31">
        <v>395740426.86000001</v>
      </c>
      <c r="I132">
        <v>430</v>
      </c>
      <c r="J132" s="31">
        <v>101314780.95999999</v>
      </c>
      <c r="K132">
        <v>379</v>
      </c>
      <c r="L132" s="31">
        <v>6638200.3333333293</v>
      </c>
      <c r="M132">
        <v>133</v>
      </c>
    </row>
    <row r="133" spans="1:13" x14ac:dyDescent="0.3">
      <c r="A133" t="s">
        <v>183</v>
      </c>
      <c r="B133" s="31">
        <v>6057908.25</v>
      </c>
      <c r="C133">
        <v>30</v>
      </c>
      <c r="D133" s="31">
        <v>2641714.84</v>
      </c>
      <c r="E133">
        <v>30</v>
      </c>
      <c r="F133" s="31">
        <v>0</v>
      </c>
      <c r="G133">
        <v>0</v>
      </c>
      <c r="H133" s="31">
        <v>6393672.8600000003</v>
      </c>
      <c r="I133">
        <v>35</v>
      </c>
      <c r="J133" s="31">
        <v>2514651.1</v>
      </c>
      <c r="K133">
        <v>32</v>
      </c>
      <c r="L133" s="31">
        <v>0</v>
      </c>
      <c r="M133">
        <v>0</v>
      </c>
    </row>
    <row r="134" spans="1:13" x14ac:dyDescent="0.3">
      <c r="A134" t="s">
        <v>184</v>
      </c>
      <c r="B134" s="31">
        <v>54833837.289999999</v>
      </c>
      <c r="C134">
        <v>129</v>
      </c>
      <c r="D134" s="31">
        <v>16045371.439999999</v>
      </c>
      <c r="E134">
        <v>118</v>
      </c>
      <c r="F134" s="31">
        <v>393903.16666666628</v>
      </c>
      <c r="G134">
        <v>35</v>
      </c>
      <c r="H134" s="31">
        <v>42172681.82</v>
      </c>
      <c r="I134">
        <v>140</v>
      </c>
      <c r="J134" s="31">
        <v>16221969.619999999</v>
      </c>
      <c r="K134">
        <v>120</v>
      </c>
      <c r="L134" s="31">
        <v>387399.83333333337</v>
      </c>
      <c r="M134">
        <v>39</v>
      </c>
    </row>
    <row r="135" spans="1:13" x14ac:dyDescent="0.3">
      <c r="A135" t="s">
        <v>185</v>
      </c>
      <c r="B135" s="31">
        <v>263861067.06999999</v>
      </c>
      <c r="C135">
        <v>166</v>
      </c>
      <c r="D135" s="31">
        <v>38635293.310000002</v>
      </c>
      <c r="E135">
        <v>147</v>
      </c>
      <c r="F135" s="31">
        <v>766653.83333333337</v>
      </c>
      <c r="G135">
        <v>33</v>
      </c>
      <c r="H135" s="31">
        <v>273146843.17000002</v>
      </c>
      <c r="I135">
        <v>172</v>
      </c>
      <c r="J135" s="31">
        <v>39620316.859999999</v>
      </c>
      <c r="K135">
        <v>152</v>
      </c>
      <c r="L135" s="31">
        <v>496198.83333333314</v>
      </c>
      <c r="M135">
        <v>32</v>
      </c>
    </row>
    <row r="136" spans="1:13" x14ac:dyDescent="0.3">
      <c r="A136" t="s">
        <v>186</v>
      </c>
      <c r="B136" s="31">
        <v>88437924.439999998</v>
      </c>
      <c r="C136">
        <v>52</v>
      </c>
      <c r="D136" s="31">
        <v>25606287.829999998</v>
      </c>
      <c r="E136">
        <v>46</v>
      </c>
      <c r="F136" s="31">
        <v>352946.6666666664</v>
      </c>
      <c r="G136">
        <v>17</v>
      </c>
      <c r="H136" s="31">
        <v>112436397.84999999</v>
      </c>
      <c r="I136">
        <v>57</v>
      </c>
      <c r="J136" s="31">
        <v>25789554.390000001</v>
      </c>
      <c r="K136">
        <v>52</v>
      </c>
      <c r="L136" s="31">
        <v>364978.83333333326</v>
      </c>
      <c r="M136">
        <v>17</v>
      </c>
    </row>
    <row r="137" spans="1:13" x14ac:dyDescent="0.3">
      <c r="A137" t="s">
        <v>187</v>
      </c>
      <c r="B137" s="31">
        <v>90318608.329999998</v>
      </c>
      <c r="C137">
        <v>171</v>
      </c>
      <c r="D137" s="31">
        <v>25077591.48</v>
      </c>
      <c r="E137">
        <v>156</v>
      </c>
      <c r="F137" s="31">
        <v>519654.99999999994</v>
      </c>
      <c r="G137">
        <v>50</v>
      </c>
      <c r="H137" s="31">
        <v>94416321.760000005</v>
      </c>
      <c r="I137">
        <v>169</v>
      </c>
      <c r="J137" s="31">
        <v>23808824.07</v>
      </c>
      <c r="K137">
        <v>154</v>
      </c>
      <c r="L137" s="31">
        <v>533261.83333333302</v>
      </c>
      <c r="M137">
        <v>53</v>
      </c>
    </row>
    <row r="138" spans="1:13" x14ac:dyDescent="0.3">
      <c r="A138" t="s">
        <v>188</v>
      </c>
      <c r="B138" s="31">
        <v>1085670.6100000001</v>
      </c>
      <c r="C138">
        <v>16</v>
      </c>
      <c r="D138" s="31">
        <v>436334.85</v>
      </c>
      <c r="E138">
        <v>13</v>
      </c>
      <c r="F138" s="31">
        <v>0</v>
      </c>
      <c r="G138">
        <v>0</v>
      </c>
      <c r="H138" s="31">
        <v>1395750.41</v>
      </c>
      <c r="I138">
        <v>17</v>
      </c>
      <c r="J138" s="31">
        <v>502386.04</v>
      </c>
      <c r="K138">
        <v>11</v>
      </c>
      <c r="L138" s="31">
        <v>0</v>
      </c>
      <c r="M138">
        <v>0</v>
      </c>
    </row>
    <row r="139" spans="1:13" x14ac:dyDescent="0.3">
      <c r="A139" t="s">
        <v>189</v>
      </c>
      <c r="B139" s="31">
        <v>51205408.280000001</v>
      </c>
      <c r="C139">
        <v>183</v>
      </c>
      <c r="D139" s="31">
        <v>21151122.100000001</v>
      </c>
      <c r="E139">
        <v>175</v>
      </c>
      <c r="F139" s="31">
        <v>1294213.1666666672</v>
      </c>
      <c r="G139">
        <v>33</v>
      </c>
      <c r="H139" s="31">
        <v>48259464.549999997</v>
      </c>
      <c r="I139">
        <v>183</v>
      </c>
      <c r="J139" s="31">
        <v>18717232.960000001</v>
      </c>
      <c r="K139">
        <v>173</v>
      </c>
      <c r="L139" s="31">
        <v>937996.83333333256</v>
      </c>
      <c r="M139">
        <v>31</v>
      </c>
    </row>
    <row r="140" spans="1:13" x14ac:dyDescent="0.3">
      <c r="A140" t="s">
        <v>190</v>
      </c>
      <c r="B140" s="31">
        <v>977711.56</v>
      </c>
      <c r="C140">
        <v>10</v>
      </c>
      <c r="D140" s="31">
        <v>178779.19</v>
      </c>
      <c r="E140">
        <v>10</v>
      </c>
      <c r="F140" s="31">
        <v>0</v>
      </c>
      <c r="G140">
        <v>0</v>
      </c>
      <c r="H140" s="31">
        <v>1262303.67</v>
      </c>
      <c r="I140">
        <v>14</v>
      </c>
      <c r="J140" s="31">
        <v>161693.78</v>
      </c>
      <c r="K140">
        <v>11</v>
      </c>
      <c r="L140" s="31">
        <v>0</v>
      </c>
      <c r="M140">
        <v>0</v>
      </c>
    </row>
    <row r="141" spans="1:13" x14ac:dyDescent="0.3">
      <c r="A141" t="s">
        <v>191</v>
      </c>
      <c r="B141" s="31">
        <v>4873649.12</v>
      </c>
      <c r="C141">
        <v>10</v>
      </c>
      <c r="D141" s="31">
        <v>0</v>
      </c>
      <c r="E141">
        <v>0</v>
      </c>
      <c r="F141" s="31">
        <v>0</v>
      </c>
      <c r="G141">
        <v>0</v>
      </c>
      <c r="H141" s="31">
        <v>0</v>
      </c>
      <c r="I141">
        <v>0</v>
      </c>
      <c r="J141" s="31">
        <v>0</v>
      </c>
      <c r="K141">
        <v>0</v>
      </c>
      <c r="L141" s="31">
        <v>0</v>
      </c>
      <c r="M141">
        <v>0</v>
      </c>
    </row>
    <row r="142" spans="1:13" x14ac:dyDescent="0.3">
      <c r="A142" t="s">
        <v>192</v>
      </c>
      <c r="B142" s="31">
        <v>54287747.280000001</v>
      </c>
      <c r="C142">
        <v>91</v>
      </c>
      <c r="D142" s="31">
        <v>10187506.24</v>
      </c>
      <c r="E142">
        <v>79</v>
      </c>
      <c r="F142" s="31">
        <v>116768.16666666674</v>
      </c>
      <c r="G142">
        <v>13</v>
      </c>
      <c r="H142" s="31">
        <v>53390508.5</v>
      </c>
      <c r="I142">
        <v>92</v>
      </c>
      <c r="J142" s="31">
        <v>9586073.5600000005</v>
      </c>
      <c r="K142">
        <v>78</v>
      </c>
      <c r="L142" s="31">
        <v>151796.49999999994</v>
      </c>
      <c r="M142">
        <v>11</v>
      </c>
    </row>
    <row r="143" spans="1:13" x14ac:dyDescent="0.3">
      <c r="A143" t="s">
        <v>193</v>
      </c>
      <c r="B143" s="31">
        <v>5486588.9500000002</v>
      </c>
      <c r="C143">
        <v>40</v>
      </c>
      <c r="D143" s="31">
        <v>2229299.19</v>
      </c>
      <c r="E143">
        <v>34</v>
      </c>
      <c r="F143" s="31">
        <v>33193.499999999993</v>
      </c>
      <c r="G143">
        <v>11</v>
      </c>
      <c r="H143" s="31">
        <v>6633296.0700000003</v>
      </c>
      <c r="I143">
        <v>39</v>
      </c>
      <c r="J143" s="31">
        <v>2446365.87</v>
      </c>
      <c r="K143">
        <v>34</v>
      </c>
      <c r="L143" s="31">
        <v>35799.166666666701</v>
      </c>
      <c r="M143">
        <v>14</v>
      </c>
    </row>
    <row r="144" spans="1:13" x14ac:dyDescent="0.3">
      <c r="A144" t="s">
        <v>194</v>
      </c>
      <c r="B144" s="31">
        <v>5276572.03</v>
      </c>
      <c r="C144">
        <v>22</v>
      </c>
      <c r="D144" s="31">
        <v>950936.22</v>
      </c>
      <c r="E144">
        <v>19</v>
      </c>
      <c r="F144" s="31">
        <v>0</v>
      </c>
      <c r="G144">
        <v>0</v>
      </c>
      <c r="H144" s="31">
        <v>4784049.83</v>
      </c>
      <c r="I144">
        <v>21</v>
      </c>
      <c r="J144" s="31">
        <v>911098.32</v>
      </c>
      <c r="K144">
        <v>20</v>
      </c>
      <c r="L144" s="31">
        <v>0</v>
      </c>
      <c r="M144">
        <v>0</v>
      </c>
    </row>
    <row r="145" spans="1:13" x14ac:dyDescent="0.3">
      <c r="A145" t="s">
        <v>195</v>
      </c>
      <c r="B145" s="31">
        <v>7435996.6200000001</v>
      </c>
      <c r="C145">
        <v>21</v>
      </c>
      <c r="D145" s="31">
        <v>1079547.19</v>
      </c>
      <c r="E145">
        <v>18</v>
      </c>
      <c r="F145" s="31">
        <v>0</v>
      </c>
      <c r="G145">
        <v>0</v>
      </c>
      <c r="H145" s="31">
        <v>10381153.439999999</v>
      </c>
      <c r="I145">
        <v>23</v>
      </c>
      <c r="J145" s="31">
        <v>1038249.4</v>
      </c>
      <c r="K145">
        <v>19</v>
      </c>
      <c r="L145" s="31">
        <v>378109.6666666664</v>
      </c>
      <c r="M145">
        <v>10</v>
      </c>
    </row>
    <row r="146" spans="1:13" x14ac:dyDescent="0.3">
      <c r="A146" t="s">
        <v>196</v>
      </c>
      <c r="B146" s="31">
        <v>731051.33</v>
      </c>
      <c r="C146">
        <v>21</v>
      </c>
      <c r="D146" s="31">
        <v>296211.64</v>
      </c>
      <c r="E146">
        <v>20</v>
      </c>
      <c r="F146" s="31">
        <v>0</v>
      </c>
      <c r="G146">
        <v>0</v>
      </c>
      <c r="H146" s="31">
        <v>577473.78</v>
      </c>
      <c r="I146">
        <v>21</v>
      </c>
      <c r="J146" s="31">
        <v>322966</v>
      </c>
      <c r="K146">
        <v>20</v>
      </c>
      <c r="L146" s="31">
        <v>0</v>
      </c>
      <c r="M146">
        <v>0</v>
      </c>
    </row>
    <row r="147" spans="1:13" x14ac:dyDescent="0.3">
      <c r="A147" t="s">
        <v>197</v>
      </c>
      <c r="B147" s="31">
        <v>1245464.32</v>
      </c>
      <c r="C147">
        <v>30</v>
      </c>
      <c r="D147" s="31">
        <v>516897.62</v>
      </c>
      <c r="E147">
        <v>28</v>
      </c>
      <c r="F147" s="31">
        <v>0</v>
      </c>
      <c r="G147">
        <v>0</v>
      </c>
      <c r="H147" s="31">
        <v>1229869.8400000001</v>
      </c>
      <c r="I147">
        <v>28</v>
      </c>
      <c r="J147" s="31">
        <v>606317.84</v>
      </c>
      <c r="K147">
        <v>25</v>
      </c>
      <c r="L147" s="31">
        <v>0</v>
      </c>
      <c r="M147">
        <v>0</v>
      </c>
    </row>
    <row r="148" spans="1:13" x14ac:dyDescent="0.3">
      <c r="A148" t="s">
        <v>198</v>
      </c>
      <c r="B148" s="31">
        <v>26372972.940000001</v>
      </c>
      <c r="C148">
        <v>67</v>
      </c>
      <c r="D148" s="31">
        <v>5417898.0499999998</v>
      </c>
      <c r="E148">
        <v>60</v>
      </c>
      <c r="F148" s="31">
        <v>506155.83333333337</v>
      </c>
      <c r="G148">
        <v>10</v>
      </c>
      <c r="H148" s="31">
        <v>27458189.050000001</v>
      </c>
      <c r="I148">
        <v>70</v>
      </c>
      <c r="J148" s="31">
        <v>5203911.8099999996</v>
      </c>
      <c r="K148">
        <v>62</v>
      </c>
      <c r="L148" s="31">
        <v>310687.1666666664</v>
      </c>
      <c r="M148">
        <v>11</v>
      </c>
    </row>
    <row r="149" spans="1:13" x14ac:dyDescent="0.3">
      <c r="A149" t="s">
        <v>199</v>
      </c>
      <c r="B149" s="31">
        <v>4692662.18</v>
      </c>
      <c r="C149">
        <v>19</v>
      </c>
      <c r="D149" s="31">
        <v>1205856.31</v>
      </c>
      <c r="E149">
        <v>16</v>
      </c>
      <c r="F149" s="31">
        <v>0</v>
      </c>
      <c r="G149">
        <v>0</v>
      </c>
      <c r="H149" s="31">
        <v>6293967.71</v>
      </c>
      <c r="I149">
        <v>22</v>
      </c>
      <c r="J149" s="31">
        <v>1749641.16</v>
      </c>
      <c r="K149">
        <v>17</v>
      </c>
      <c r="L149" s="31">
        <v>0</v>
      </c>
      <c r="M149">
        <v>0</v>
      </c>
    </row>
    <row r="150" spans="1:13" x14ac:dyDescent="0.3">
      <c r="A150" t="s">
        <v>200</v>
      </c>
      <c r="B150" s="31">
        <v>30383602.16</v>
      </c>
      <c r="C150">
        <v>102</v>
      </c>
      <c r="D150" s="31">
        <v>11017790.5</v>
      </c>
      <c r="E150">
        <v>92</v>
      </c>
      <c r="F150" s="31">
        <v>596686.66666666628</v>
      </c>
      <c r="G150">
        <v>12</v>
      </c>
      <c r="H150" s="31">
        <v>31051185.140000001</v>
      </c>
      <c r="I150">
        <v>103</v>
      </c>
      <c r="J150" s="31">
        <v>10308806.640000001</v>
      </c>
      <c r="K150">
        <v>91</v>
      </c>
      <c r="L150" s="31">
        <v>475397.00000000029</v>
      </c>
      <c r="M150">
        <v>13</v>
      </c>
    </row>
    <row r="151" spans="1:13" x14ac:dyDescent="0.3">
      <c r="A151" t="s">
        <v>201</v>
      </c>
      <c r="B151" s="31">
        <v>4818411.54</v>
      </c>
      <c r="C151">
        <v>19</v>
      </c>
      <c r="D151" s="31">
        <v>1344933.6</v>
      </c>
      <c r="E151">
        <v>17</v>
      </c>
      <c r="F151" s="31">
        <v>0</v>
      </c>
      <c r="G151">
        <v>0</v>
      </c>
      <c r="H151" s="31">
        <v>4174144.35</v>
      </c>
      <c r="I151">
        <v>18</v>
      </c>
      <c r="J151" s="31">
        <v>1255719.96</v>
      </c>
      <c r="K151">
        <v>18</v>
      </c>
      <c r="L151" s="31">
        <v>0</v>
      </c>
      <c r="M151">
        <v>0</v>
      </c>
    </row>
    <row r="152" spans="1:13" x14ac:dyDescent="0.3">
      <c r="A152" t="s">
        <v>202</v>
      </c>
      <c r="B152" s="31">
        <v>543813.27</v>
      </c>
      <c r="C152">
        <v>11</v>
      </c>
      <c r="D152" s="31">
        <v>244076.97</v>
      </c>
      <c r="E152">
        <v>10</v>
      </c>
      <c r="F152" s="31">
        <v>0</v>
      </c>
      <c r="G152">
        <v>0</v>
      </c>
      <c r="H152" s="31">
        <v>569584.61</v>
      </c>
      <c r="I152">
        <v>12</v>
      </c>
      <c r="J152" s="31">
        <v>265152.73</v>
      </c>
      <c r="K152">
        <v>12</v>
      </c>
      <c r="L152" s="31">
        <v>0</v>
      </c>
      <c r="M152">
        <v>0</v>
      </c>
    </row>
    <row r="153" spans="1:13" x14ac:dyDescent="0.3">
      <c r="A153" t="s">
        <v>203</v>
      </c>
      <c r="B153" s="31">
        <v>12456068.130000001</v>
      </c>
      <c r="C153">
        <v>36</v>
      </c>
      <c r="D153" s="31">
        <v>2440399.62</v>
      </c>
      <c r="E153">
        <v>34</v>
      </c>
      <c r="F153" s="31">
        <v>0</v>
      </c>
      <c r="G153">
        <v>0</v>
      </c>
      <c r="H153" s="31">
        <v>12084792.310000001</v>
      </c>
      <c r="I153">
        <v>34</v>
      </c>
      <c r="J153" s="31">
        <v>1835960.19</v>
      </c>
      <c r="K153">
        <v>32</v>
      </c>
      <c r="L153" s="31">
        <v>0</v>
      </c>
      <c r="M153">
        <v>0</v>
      </c>
    </row>
    <row r="154" spans="1:13" x14ac:dyDescent="0.3">
      <c r="A154" t="s">
        <v>204</v>
      </c>
      <c r="B154" s="31">
        <v>41515680.600000001</v>
      </c>
      <c r="C154">
        <v>135</v>
      </c>
      <c r="D154" s="31">
        <v>13318530.57</v>
      </c>
      <c r="E154">
        <v>121</v>
      </c>
      <c r="F154" s="31">
        <v>1069517.4999999965</v>
      </c>
      <c r="G154">
        <v>12</v>
      </c>
      <c r="H154" s="31">
        <v>33484355.440000001</v>
      </c>
      <c r="I154">
        <v>140</v>
      </c>
      <c r="J154" s="31">
        <v>11753062.17</v>
      </c>
      <c r="K154">
        <v>131</v>
      </c>
      <c r="L154" s="31">
        <v>822387.5000000007</v>
      </c>
      <c r="M154">
        <v>19</v>
      </c>
    </row>
    <row r="155" spans="1:13" x14ac:dyDescent="0.3">
      <c r="A155" t="s">
        <v>205</v>
      </c>
      <c r="B155" s="31">
        <v>3016474.95</v>
      </c>
      <c r="C155">
        <v>12</v>
      </c>
      <c r="D155" s="31">
        <v>732158.5</v>
      </c>
      <c r="E155">
        <v>12</v>
      </c>
      <c r="F155" s="31">
        <v>0</v>
      </c>
      <c r="G155">
        <v>0</v>
      </c>
      <c r="H155" s="31">
        <v>4488574.5999999996</v>
      </c>
      <c r="I155">
        <v>13</v>
      </c>
      <c r="J155" s="31">
        <v>969283.48</v>
      </c>
      <c r="K155">
        <v>11</v>
      </c>
      <c r="L155" s="31">
        <v>0</v>
      </c>
      <c r="M155">
        <v>0</v>
      </c>
    </row>
    <row r="156" spans="1:13" x14ac:dyDescent="0.3">
      <c r="A156" t="s">
        <v>206</v>
      </c>
      <c r="B156" s="31">
        <v>7084305.9299999997</v>
      </c>
      <c r="C156">
        <v>32</v>
      </c>
      <c r="D156" s="31">
        <v>1503346.15</v>
      </c>
      <c r="E156">
        <v>27</v>
      </c>
      <c r="F156" s="31">
        <v>0</v>
      </c>
      <c r="G156">
        <v>0</v>
      </c>
      <c r="H156" s="31">
        <v>6659753.6799999997</v>
      </c>
      <c r="I156">
        <v>35</v>
      </c>
      <c r="J156" s="31">
        <v>1403364.55</v>
      </c>
      <c r="K156">
        <v>30</v>
      </c>
      <c r="L156" s="31">
        <v>187884.83333333334</v>
      </c>
      <c r="M156">
        <v>11</v>
      </c>
    </row>
    <row r="157" spans="1:13" x14ac:dyDescent="0.3">
      <c r="A157" t="s">
        <v>207</v>
      </c>
      <c r="B157" s="31">
        <v>754084.37</v>
      </c>
      <c r="C157">
        <v>16</v>
      </c>
      <c r="D157" s="31">
        <v>186688.69</v>
      </c>
      <c r="E157">
        <v>16</v>
      </c>
      <c r="F157" s="31">
        <v>0</v>
      </c>
      <c r="G157">
        <v>0</v>
      </c>
      <c r="H157" s="31">
        <v>1003989.13</v>
      </c>
      <c r="I157">
        <v>14</v>
      </c>
      <c r="J157" s="31">
        <v>206871.37</v>
      </c>
      <c r="K157">
        <v>12</v>
      </c>
      <c r="L157" s="31">
        <v>0</v>
      </c>
      <c r="M157">
        <v>0</v>
      </c>
    </row>
    <row r="158" spans="1:13" x14ac:dyDescent="0.3">
      <c r="A158" t="s">
        <v>208</v>
      </c>
      <c r="B158" s="31">
        <v>22040430.620000001</v>
      </c>
      <c r="C158">
        <v>35</v>
      </c>
      <c r="D158" s="31">
        <v>4462262.95</v>
      </c>
      <c r="E158">
        <v>33</v>
      </c>
      <c r="F158" s="31">
        <v>0</v>
      </c>
      <c r="G158">
        <v>0</v>
      </c>
      <c r="H158" s="31">
        <v>21115493.350000001</v>
      </c>
      <c r="I158">
        <v>34</v>
      </c>
      <c r="J158" s="31">
        <v>4051473.05</v>
      </c>
      <c r="K158">
        <v>31</v>
      </c>
      <c r="L158" s="31">
        <v>0</v>
      </c>
      <c r="M158">
        <v>0</v>
      </c>
    </row>
    <row r="159" spans="1:13" x14ac:dyDescent="0.3">
      <c r="A159" t="s">
        <v>209</v>
      </c>
      <c r="B159" s="31">
        <v>7708933.1600000001</v>
      </c>
      <c r="C159">
        <v>15</v>
      </c>
      <c r="D159" s="31">
        <v>586928.61</v>
      </c>
      <c r="E159">
        <v>10</v>
      </c>
      <c r="F159" s="31">
        <v>0</v>
      </c>
      <c r="G159">
        <v>0</v>
      </c>
      <c r="H159" s="31">
        <v>5647383.0199999996</v>
      </c>
      <c r="I159">
        <v>13</v>
      </c>
      <c r="J159" s="31">
        <v>0</v>
      </c>
      <c r="K159">
        <v>0</v>
      </c>
      <c r="L159" s="31">
        <v>0</v>
      </c>
      <c r="M159">
        <v>0</v>
      </c>
    </row>
    <row r="160" spans="1:13" x14ac:dyDescent="0.3">
      <c r="A160" t="s">
        <v>210</v>
      </c>
      <c r="B160" s="31">
        <v>1406748.13</v>
      </c>
      <c r="C160">
        <v>17</v>
      </c>
      <c r="D160" s="31">
        <v>301390.89</v>
      </c>
      <c r="E160">
        <v>13</v>
      </c>
      <c r="F160" s="31">
        <v>0</v>
      </c>
      <c r="G160">
        <v>0</v>
      </c>
      <c r="H160" s="31">
        <v>1584317.05</v>
      </c>
      <c r="I160">
        <v>21</v>
      </c>
      <c r="J160" s="31">
        <v>233160.79</v>
      </c>
      <c r="K160">
        <v>16</v>
      </c>
      <c r="L160" s="31">
        <v>0</v>
      </c>
      <c r="M160">
        <v>0</v>
      </c>
    </row>
    <row r="161" spans="1:13" x14ac:dyDescent="0.3">
      <c r="A161" t="s">
        <v>211</v>
      </c>
      <c r="B161" s="31">
        <v>28289190.719999999</v>
      </c>
      <c r="C161">
        <v>32</v>
      </c>
      <c r="D161" s="31">
        <v>3146777.37</v>
      </c>
      <c r="E161">
        <v>30</v>
      </c>
      <c r="F161" s="31">
        <v>0</v>
      </c>
      <c r="G161">
        <v>0</v>
      </c>
      <c r="H161" s="31">
        <v>29810570.59</v>
      </c>
      <c r="I161">
        <v>30</v>
      </c>
      <c r="J161" s="31">
        <v>2873631.08</v>
      </c>
      <c r="K161">
        <v>29</v>
      </c>
      <c r="L161" s="31">
        <v>0</v>
      </c>
      <c r="M161">
        <v>0</v>
      </c>
    </row>
    <row r="162" spans="1:13" x14ac:dyDescent="0.3">
      <c r="A162" t="s">
        <v>212</v>
      </c>
      <c r="B162" s="31">
        <v>730718.52</v>
      </c>
      <c r="C162">
        <v>10</v>
      </c>
      <c r="D162" s="31">
        <v>0</v>
      </c>
      <c r="E162">
        <v>0</v>
      </c>
      <c r="F162" s="31">
        <v>0</v>
      </c>
      <c r="G162">
        <v>0</v>
      </c>
      <c r="H162" s="31">
        <v>549568.68000000005</v>
      </c>
      <c r="I162">
        <v>14</v>
      </c>
      <c r="J162" s="31">
        <v>251857.92000000001</v>
      </c>
      <c r="K162">
        <v>11</v>
      </c>
      <c r="L162" s="31">
        <v>0</v>
      </c>
      <c r="M162">
        <v>0</v>
      </c>
    </row>
    <row r="163" spans="1:13" x14ac:dyDescent="0.3">
      <c r="A163" t="s">
        <v>213</v>
      </c>
      <c r="B163" s="31">
        <v>1242081.79</v>
      </c>
      <c r="C163">
        <v>23</v>
      </c>
      <c r="D163" s="31">
        <v>431840.65</v>
      </c>
      <c r="E163">
        <v>20</v>
      </c>
      <c r="F163" s="31">
        <v>0</v>
      </c>
      <c r="G163">
        <v>0</v>
      </c>
      <c r="H163" s="31">
        <v>1073775.27</v>
      </c>
      <c r="I163">
        <v>21</v>
      </c>
      <c r="J163" s="31">
        <v>382526.58</v>
      </c>
      <c r="K163">
        <v>19</v>
      </c>
      <c r="L163" s="31">
        <v>0</v>
      </c>
      <c r="M163">
        <v>0</v>
      </c>
    </row>
    <row r="164" spans="1:13" x14ac:dyDescent="0.3">
      <c r="A164" t="s">
        <v>214</v>
      </c>
      <c r="B164" s="31">
        <v>5702684.7300000004</v>
      </c>
      <c r="C164">
        <v>29</v>
      </c>
      <c r="D164" s="31">
        <v>1904914.1</v>
      </c>
      <c r="E164">
        <v>26</v>
      </c>
      <c r="F164" s="31">
        <v>0</v>
      </c>
      <c r="G164">
        <v>0</v>
      </c>
      <c r="H164" s="31">
        <v>5515271.6600000001</v>
      </c>
      <c r="I164">
        <v>31</v>
      </c>
      <c r="J164" s="31">
        <v>1703594.62</v>
      </c>
      <c r="K164">
        <v>27</v>
      </c>
      <c r="L164" s="31">
        <v>0</v>
      </c>
      <c r="M164">
        <v>0</v>
      </c>
    </row>
    <row r="165" spans="1:13" x14ac:dyDescent="0.3">
      <c r="A165" t="s">
        <v>215</v>
      </c>
      <c r="B165" s="31">
        <v>392105991.75999999</v>
      </c>
      <c r="C165">
        <v>364</v>
      </c>
      <c r="D165" s="31">
        <v>129745973.33</v>
      </c>
      <c r="E165">
        <v>310</v>
      </c>
      <c r="F165" s="31">
        <v>8010997.1666666716</v>
      </c>
      <c r="G165">
        <v>94</v>
      </c>
      <c r="H165" s="31">
        <v>299690644.41000003</v>
      </c>
      <c r="I165">
        <v>364</v>
      </c>
      <c r="J165" s="31">
        <v>119924775.39</v>
      </c>
      <c r="K165">
        <v>312</v>
      </c>
      <c r="L165" s="31">
        <v>6491666.666666667</v>
      </c>
      <c r="M165">
        <v>118</v>
      </c>
    </row>
    <row r="166" spans="1:13" x14ac:dyDescent="0.3">
      <c r="A166" t="s">
        <v>216</v>
      </c>
      <c r="B166" s="31">
        <v>19254188.18</v>
      </c>
      <c r="C166">
        <v>65</v>
      </c>
      <c r="D166" s="31">
        <v>9676413.9399999995</v>
      </c>
      <c r="E166">
        <v>61</v>
      </c>
      <c r="F166" s="31">
        <v>26394.666666666631</v>
      </c>
      <c r="G166">
        <v>10</v>
      </c>
      <c r="H166" s="31">
        <v>26798465.149999999</v>
      </c>
      <c r="I166">
        <v>70</v>
      </c>
      <c r="J166" s="31">
        <v>13368422.17</v>
      </c>
      <c r="K166">
        <v>64</v>
      </c>
      <c r="L166" s="31">
        <v>37818.499999999964</v>
      </c>
      <c r="M166">
        <v>10</v>
      </c>
    </row>
    <row r="167" spans="1:13" x14ac:dyDescent="0.3">
      <c r="A167" t="s">
        <v>217</v>
      </c>
      <c r="B167" s="31">
        <v>11605608.91</v>
      </c>
      <c r="C167">
        <v>49</v>
      </c>
      <c r="D167" s="31">
        <v>4226875.66</v>
      </c>
      <c r="E167">
        <v>40</v>
      </c>
      <c r="F167" s="31">
        <v>188783.83333333317</v>
      </c>
      <c r="G167">
        <v>19</v>
      </c>
      <c r="H167" s="31">
        <v>10289400.43</v>
      </c>
      <c r="I167">
        <v>47</v>
      </c>
      <c r="J167" s="31">
        <v>3149603.25</v>
      </c>
      <c r="K167">
        <v>39</v>
      </c>
      <c r="L167" s="31">
        <v>74638.500000000073</v>
      </c>
      <c r="M167">
        <v>19</v>
      </c>
    </row>
    <row r="168" spans="1:13" x14ac:dyDescent="0.3">
      <c r="A168" t="s">
        <v>218</v>
      </c>
      <c r="B168" s="31">
        <v>2989286.71</v>
      </c>
      <c r="C168">
        <v>22</v>
      </c>
      <c r="D168" s="31">
        <v>1508576.59</v>
      </c>
      <c r="E168">
        <v>21</v>
      </c>
      <c r="F168" s="31">
        <v>0</v>
      </c>
      <c r="G168">
        <v>0</v>
      </c>
      <c r="H168" s="31">
        <v>3594547.16</v>
      </c>
      <c r="I168">
        <v>22</v>
      </c>
      <c r="J168" s="31">
        <v>1519710.58</v>
      </c>
      <c r="K168">
        <v>21</v>
      </c>
      <c r="L168" s="31">
        <v>0</v>
      </c>
      <c r="M168">
        <v>0</v>
      </c>
    </row>
    <row r="169" spans="1:13" x14ac:dyDescent="0.3">
      <c r="A169" t="s">
        <v>219</v>
      </c>
      <c r="B169" s="31">
        <v>41875135.450000003</v>
      </c>
      <c r="C169">
        <v>78</v>
      </c>
      <c r="D169" s="31">
        <v>4694451.9000000004</v>
      </c>
      <c r="E169">
        <v>68</v>
      </c>
      <c r="F169" s="31">
        <v>0</v>
      </c>
      <c r="G169">
        <v>0</v>
      </c>
      <c r="H169" s="31">
        <v>41011597.329999998</v>
      </c>
      <c r="I169">
        <v>76</v>
      </c>
      <c r="J169" s="31">
        <v>3520030.76</v>
      </c>
      <c r="K169">
        <v>65</v>
      </c>
      <c r="L169" s="31">
        <v>513533.16666666669</v>
      </c>
      <c r="M169">
        <v>11</v>
      </c>
    </row>
    <row r="170" spans="1:13" x14ac:dyDescent="0.3">
      <c r="A170" t="s">
        <v>220</v>
      </c>
      <c r="B170" s="31">
        <v>2247222.7599999998</v>
      </c>
      <c r="C170">
        <v>23</v>
      </c>
      <c r="D170" s="31">
        <v>1111126.21</v>
      </c>
      <c r="E170">
        <v>22</v>
      </c>
      <c r="F170" s="31">
        <v>0</v>
      </c>
      <c r="G170">
        <v>0</v>
      </c>
      <c r="H170" s="31">
        <v>2538294.34</v>
      </c>
      <c r="I170">
        <v>25</v>
      </c>
      <c r="J170" s="31">
        <v>1329302.5</v>
      </c>
      <c r="K170">
        <v>23</v>
      </c>
      <c r="L170" s="31">
        <v>0</v>
      </c>
      <c r="M170">
        <v>0</v>
      </c>
    </row>
    <row r="171" spans="1:13" x14ac:dyDescent="0.3">
      <c r="A171" t="s">
        <v>221</v>
      </c>
      <c r="B171" s="31">
        <v>20495429.129999999</v>
      </c>
      <c r="C171">
        <v>104</v>
      </c>
      <c r="D171" s="31">
        <v>7097955.8200000003</v>
      </c>
      <c r="E171">
        <v>92</v>
      </c>
      <c r="F171" s="31">
        <v>590483.49999999965</v>
      </c>
      <c r="G171">
        <v>21</v>
      </c>
      <c r="H171" s="31">
        <v>20626005.190000001</v>
      </c>
      <c r="I171">
        <v>107</v>
      </c>
      <c r="J171" s="31">
        <v>6374748.9100000001</v>
      </c>
      <c r="K171">
        <v>97</v>
      </c>
      <c r="L171" s="31">
        <v>393529.16666666698</v>
      </c>
      <c r="M171">
        <v>26</v>
      </c>
    </row>
    <row r="172" spans="1:13" x14ac:dyDescent="0.3">
      <c r="A172" t="s">
        <v>222</v>
      </c>
      <c r="B172" s="31">
        <v>0</v>
      </c>
      <c r="C172">
        <v>0</v>
      </c>
      <c r="D172" s="31">
        <v>0</v>
      </c>
      <c r="E172">
        <v>0</v>
      </c>
      <c r="F172" s="31">
        <v>0</v>
      </c>
      <c r="G172">
        <v>0</v>
      </c>
      <c r="H172" s="31">
        <v>795104.85</v>
      </c>
      <c r="I172">
        <v>10</v>
      </c>
      <c r="J172" s="31">
        <v>373183.88</v>
      </c>
      <c r="K172">
        <v>10</v>
      </c>
      <c r="L172" s="31">
        <v>0</v>
      </c>
      <c r="M172">
        <v>0</v>
      </c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/>
  </sheetViews>
  <sheetFormatPr defaultColWidth="9.109375" defaultRowHeight="14.4" x14ac:dyDescent="0.3"/>
  <cols>
    <col min="1" max="1" width="15" customWidth="1"/>
    <col min="2" max="2" width="15.5546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223</v>
      </c>
      <c r="B2" s="31">
        <v>275608132.93000001</v>
      </c>
      <c r="C2" s="2">
        <v>629</v>
      </c>
      <c r="D2" s="31">
        <v>65535262.880000003</v>
      </c>
      <c r="E2" s="2">
        <v>562</v>
      </c>
      <c r="F2" s="31">
        <v>1681879.8333333328</v>
      </c>
      <c r="G2" s="2">
        <v>82</v>
      </c>
      <c r="H2" s="31">
        <v>280535687.01999998</v>
      </c>
      <c r="I2" s="2">
        <v>641</v>
      </c>
      <c r="J2" s="31">
        <v>63279559.5</v>
      </c>
      <c r="K2" s="2">
        <v>566</v>
      </c>
      <c r="L2" s="31">
        <v>1736459.666666666</v>
      </c>
      <c r="M2" s="28">
        <v>89</v>
      </c>
    </row>
    <row r="3" spans="1:13" x14ac:dyDescent="0.3">
      <c r="A3" t="s">
        <v>224</v>
      </c>
      <c r="B3" s="31">
        <v>337599468.49000001</v>
      </c>
      <c r="C3" s="2">
        <v>665</v>
      </c>
      <c r="D3" s="31">
        <v>96652229.209999993</v>
      </c>
      <c r="E3" s="2">
        <v>598</v>
      </c>
      <c r="F3" s="31">
        <v>2336351.3333333321</v>
      </c>
      <c r="G3" s="2">
        <v>111</v>
      </c>
      <c r="H3" s="31">
        <v>328751512.17000002</v>
      </c>
      <c r="I3" s="2">
        <v>667</v>
      </c>
      <c r="J3" s="31">
        <v>99360383.829999998</v>
      </c>
      <c r="K3" s="2">
        <v>605</v>
      </c>
      <c r="L3" s="31">
        <v>2240677.0000000014</v>
      </c>
      <c r="M3" s="28">
        <v>108</v>
      </c>
    </row>
    <row r="4" spans="1:13" x14ac:dyDescent="0.3">
      <c r="A4" t="s">
        <v>225</v>
      </c>
      <c r="B4" s="31">
        <v>188461363.97</v>
      </c>
      <c r="C4" s="2">
        <v>498</v>
      </c>
      <c r="D4" s="31">
        <v>51274517.939999998</v>
      </c>
      <c r="E4" s="2">
        <v>447</v>
      </c>
      <c r="F4" s="31">
        <v>1266506.833333334</v>
      </c>
      <c r="G4" s="2">
        <v>115</v>
      </c>
      <c r="H4" s="31">
        <v>203936002.86000001</v>
      </c>
      <c r="I4" s="2">
        <v>503</v>
      </c>
      <c r="J4" s="31">
        <v>51055134.659999996</v>
      </c>
      <c r="K4" s="2">
        <v>447</v>
      </c>
      <c r="L4" s="31">
        <v>1443696.1666666667</v>
      </c>
      <c r="M4" s="28">
        <v>119</v>
      </c>
    </row>
    <row r="5" spans="1:13" x14ac:dyDescent="0.3">
      <c r="A5" t="s">
        <v>226</v>
      </c>
      <c r="B5" s="31">
        <v>1962995852.29</v>
      </c>
      <c r="C5" s="32">
        <v>2494</v>
      </c>
      <c r="D5" s="31">
        <v>507621330.89999998</v>
      </c>
      <c r="E5" s="32">
        <v>2197</v>
      </c>
      <c r="F5" s="31">
        <v>22204474.33333334</v>
      </c>
      <c r="G5" s="2">
        <v>486</v>
      </c>
      <c r="H5" s="31">
        <v>1855607677.0899999</v>
      </c>
      <c r="I5" s="32">
        <v>2524</v>
      </c>
      <c r="J5" s="31">
        <v>483124996.33999997</v>
      </c>
      <c r="K5" s="32">
        <v>2210</v>
      </c>
      <c r="L5" s="31">
        <v>19944785.666666664</v>
      </c>
      <c r="M5" s="28">
        <v>538</v>
      </c>
    </row>
    <row r="6" spans="1:13" x14ac:dyDescent="0.3">
      <c r="A6" t="s">
        <v>227</v>
      </c>
      <c r="B6" s="31">
        <v>7204003</v>
      </c>
      <c r="C6" s="2">
        <v>64</v>
      </c>
      <c r="D6" s="31">
        <v>2040037.34</v>
      </c>
      <c r="E6" s="2">
        <v>53</v>
      </c>
      <c r="F6" s="31">
        <v>148900</v>
      </c>
      <c r="G6" s="2">
        <v>10</v>
      </c>
      <c r="H6" s="31">
        <v>7258272.3499999996</v>
      </c>
      <c r="I6" s="2">
        <v>66</v>
      </c>
      <c r="J6" s="31">
        <v>2224025.56</v>
      </c>
      <c r="K6" s="2">
        <v>59</v>
      </c>
      <c r="L6" s="31">
        <v>18217.000000000004</v>
      </c>
      <c r="M6" s="28">
        <v>11</v>
      </c>
    </row>
    <row r="7" spans="1:13" x14ac:dyDescent="0.3">
      <c r="A7" t="s">
        <v>228</v>
      </c>
      <c r="B7" s="31">
        <v>511559670.73000002</v>
      </c>
      <c r="C7" s="2">
        <v>571</v>
      </c>
      <c r="D7" s="31">
        <v>99701255.379999995</v>
      </c>
      <c r="E7" s="2">
        <v>515</v>
      </c>
      <c r="F7" s="31">
        <v>1805531.9999999995</v>
      </c>
      <c r="G7" s="2">
        <v>100</v>
      </c>
      <c r="H7" s="31">
        <v>545987603.33000004</v>
      </c>
      <c r="I7" s="2">
        <v>593</v>
      </c>
      <c r="J7" s="31">
        <v>97951374.560000002</v>
      </c>
      <c r="K7" s="2">
        <v>534</v>
      </c>
      <c r="L7" s="31">
        <v>1643051.4999999991</v>
      </c>
      <c r="M7" s="28">
        <v>99</v>
      </c>
    </row>
    <row r="8" spans="1:13" x14ac:dyDescent="0.3">
      <c r="A8" t="s">
        <v>229</v>
      </c>
      <c r="B8" s="31">
        <v>17579820.57</v>
      </c>
      <c r="C8" s="2">
        <v>102</v>
      </c>
      <c r="D8" s="31">
        <v>6057741.0800000001</v>
      </c>
      <c r="E8" s="2">
        <v>94</v>
      </c>
      <c r="F8" s="31">
        <v>82026.333333333387</v>
      </c>
      <c r="G8" s="2">
        <v>11</v>
      </c>
      <c r="H8" s="31">
        <v>19031676.440000001</v>
      </c>
      <c r="I8" s="2">
        <v>112</v>
      </c>
      <c r="J8" s="31">
        <v>5739886.8700000001</v>
      </c>
      <c r="K8" s="2">
        <v>100</v>
      </c>
      <c r="L8" s="31">
        <v>86080.333333333328</v>
      </c>
      <c r="M8" s="28">
        <v>13</v>
      </c>
    </row>
    <row r="9" spans="1:13" x14ac:dyDescent="0.3">
      <c r="A9" t="s">
        <v>230</v>
      </c>
      <c r="B9" s="31">
        <v>217189616.43000001</v>
      </c>
      <c r="C9" s="2">
        <v>534</v>
      </c>
      <c r="D9" s="31">
        <v>75770899.409999996</v>
      </c>
      <c r="E9" s="2">
        <v>492</v>
      </c>
      <c r="F9" s="31">
        <v>2151382.833333334</v>
      </c>
      <c r="G9" s="2">
        <v>96</v>
      </c>
      <c r="H9" s="31">
        <v>210209095.15000001</v>
      </c>
      <c r="I9" s="2">
        <v>551</v>
      </c>
      <c r="J9" s="31">
        <v>67383175.840000004</v>
      </c>
      <c r="K9" s="2">
        <v>511</v>
      </c>
      <c r="L9" s="31">
        <v>2181000.6666666665</v>
      </c>
      <c r="M9" s="28">
        <v>105</v>
      </c>
    </row>
    <row r="10" spans="1:13" x14ac:dyDescent="0.3">
      <c r="A10" t="s">
        <v>231</v>
      </c>
      <c r="B10" s="31">
        <v>135223120.94999999</v>
      </c>
      <c r="C10" s="2">
        <v>382</v>
      </c>
      <c r="D10" s="31">
        <v>22618907.52</v>
      </c>
      <c r="E10" s="2">
        <v>345</v>
      </c>
      <c r="F10" s="31">
        <v>559740.16666666628</v>
      </c>
      <c r="G10" s="2">
        <v>91</v>
      </c>
      <c r="H10" s="31">
        <v>157294718.72</v>
      </c>
      <c r="I10" s="2">
        <v>408</v>
      </c>
      <c r="J10" s="31">
        <v>21425429.649999999</v>
      </c>
      <c r="K10" s="2">
        <v>364</v>
      </c>
      <c r="L10" s="31">
        <v>714949.99999999965</v>
      </c>
      <c r="M10" s="28">
        <v>100</v>
      </c>
    </row>
    <row r="11" spans="1:13" x14ac:dyDescent="0.3">
      <c r="A11" t="s">
        <v>232</v>
      </c>
      <c r="B11" s="31">
        <v>248756202.02000001</v>
      </c>
      <c r="C11" s="2">
        <v>512</v>
      </c>
      <c r="D11" s="31">
        <v>54848032.990000002</v>
      </c>
      <c r="E11" s="2">
        <v>443</v>
      </c>
      <c r="F11" s="31">
        <v>1514197.3333333333</v>
      </c>
      <c r="G11" s="2">
        <v>121</v>
      </c>
      <c r="H11" s="31">
        <v>275715977.64999998</v>
      </c>
      <c r="I11" s="2">
        <v>506</v>
      </c>
      <c r="J11" s="31">
        <v>64416908.409999996</v>
      </c>
      <c r="K11" s="2">
        <v>436</v>
      </c>
      <c r="L11" s="31">
        <v>1767977.333333334</v>
      </c>
      <c r="M11" s="28">
        <v>126</v>
      </c>
    </row>
    <row r="12" spans="1:13" x14ac:dyDescent="0.3">
      <c r="A12" t="s">
        <v>233</v>
      </c>
      <c r="B12" s="31">
        <v>4700131093.5799999</v>
      </c>
      <c r="C12" s="2">
        <v>12490</v>
      </c>
      <c r="D12" s="31">
        <v>922708827.63999999</v>
      </c>
      <c r="E12" s="2">
        <v>10057</v>
      </c>
      <c r="F12" s="31">
        <v>21501829.000000007</v>
      </c>
      <c r="G12" s="2">
        <v>570</v>
      </c>
      <c r="H12" s="31">
        <v>4990751102.7700005</v>
      </c>
      <c r="I12" s="2">
        <v>11623</v>
      </c>
      <c r="J12" s="31">
        <v>887152223.64999998</v>
      </c>
      <c r="K12" s="2">
        <v>9382</v>
      </c>
      <c r="L12" s="31">
        <v>16790629.166666668</v>
      </c>
      <c r="M12" s="28">
        <v>589</v>
      </c>
    </row>
    <row r="13" spans="1:13" x14ac:dyDescent="0.3">
      <c r="A13" t="s">
        <v>234</v>
      </c>
      <c r="B13" s="31">
        <v>509410972.69</v>
      </c>
      <c r="C13" s="2">
        <v>1023</v>
      </c>
      <c r="D13" s="31">
        <v>149284028.08000001</v>
      </c>
      <c r="E13" s="2">
        <v>922</v>
      </c>
      <c r="F13" s="31">
        <v>5978356.5000000019</v>
      </c>
      <c r="G13" s="2">
        <v>178</v>
      </c>
      <c r="H13" s="31">
        <v>454268003.26999998</v>
      </c>
      <c r="I13" s="2">
        <v>1040</v>
      </c>
      <c r="J13" s="31">
        <v>142222907.34999999</v>
      </c>
      <c r="K13" s="2">
        <v>949</v>
      </c>
      <c r="L13" s="31">
        <v>6524396.1666666698</v>
      </c>
      <c r="M13" s="28">
        <v>183</v>
      </c>
    </row>
    <row r="14" spans="1:13" x14ac:dyDescent="0.3">
      <c r="A14" t="s">
        <v>235</v>
      </c>
      <c r="B14" s="31">
        <v>766605209.08000004</v>
      </c>
      <c r="C14" s="2">
        <v>1053</v>
      </c>
      <c r="D14" s="31">
        <v>129764575.63</v>
      </c>
      <c r="E14" s="2">
        <v>947</v>
      </c>
      <c r="F14" s="31">
        <v>11414535.5</v>
      </c>
      <c r="G14" s="2">
        <v>189</v>
      </c>
      <c r="H14" s="31">
        <v>734097802.22000003</v>
      </c>
      <c r="I14" s="2">
        <v>1074</v>
      </c>
      <c r="J14" s="31">
        <v>120476635.17</v>
      </c>
      <c r="K14" s="2">
        <v>964</v>
      </c>
      <c r="L14" s="31">
        <v>7886396.0000000009</v>
      </c>
      <c r="M14" s="28">
        <v>194</v>
      </c>
    </row>
    <row r="15" spans="1:13" x14ac:dyDescent="0.3">
      <c r="A15" t="s">
        <v>236</v>
      </c>
      <c r="B15" s="31">
        <v>353398001.74000001</v>
      </c>
      <c r="C15" s="2">
        <v>841</v>
      </c>
      <c r="D15" s="31">
        <v>70705080.299999997</v>
      </c>
      <c r="E15" s="2">
        <v>742</v>
      </c>
      <c r="F15" s="31">
        <v>1954929.8333333333</v>
      </c>
      <c r="G15" s="2">
        <v>159</v>
      </c>
      <c r="H15" s="31">
        <v>329168657.47000003</v>
      </c>
      <c r="I15" s="2">
        <v>844</v>
      </c>
      <c r="J15" s="31">
        <v>71791528.659999996</v>
      </c>
      <c r="K15" s="2">
        <v>747</v>
      </c>
      <c r="L15" s="31">
        <v>1905188.6666666663</v>
      </c>
      <c r="M15" s="28">
        <v>168</v>
      </c>
    </row>
    <row r="16" spans="1:13" x14ac:dyDescent="0.3">
      <c r="A16" t="s">
        <v>237</v>
      </c>
      <c r="B16" s="31">
        <v>389666804.30000001</v>
      </c>
      <c r="C16" s="2">
        <v>925</v>
      </c>
      <c r="D16" s="31">
        <v>90162244.620000005</v>
      </c>
      <c r="E16" s="2">
        <v>834</v>
      </c>
      <c r="F16" s="31">
        <v>2766653.9999999995</v>
      </c>
      <c r="G16" s="2">
        <v>237</v>
      </c>
      <c r="H16" s="31">
        <v>341288177.13999999</v>
      </c>
      <c r="I16" s="2">
        <v>969</v>
      </c>
      <c r="J16" s="31">
        <v>81598443.280000001</v>
      </c>
      <c r="K16" s="2">
        <v>863</v>
      </c>
      <c r="L16" s="31">
        <v>3160069.666666667</v>
      </c>
      <c r="M16" s="28">
        <v>266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2024-01-11T18:55:43Z</dcterms:modified>
</cp:coreProperties>
</file>