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A78D3B08-40BF-4210-BB19-65FC5A20EB08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H473" i="3"/>
  <c r="G473" i="3"/>
  <c r="F473" i="3"/>
  <c r="E473" i="3"/>
  <c r="D473" i="3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F469" i="3"/>
  <c r="E469" i="3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J463" i="3" s="1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J451" i="3" s="1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J443" i="3" s="1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J439" i="3" s="1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J435" i="3" s="1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J427" i="3" s="1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J423" i="3" s="1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J419" i="3" s="1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H415" i="3"/>
  <c r="G415" i="3"/>
  <c r="J415" i="3" s="1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J411" i="3" s="1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H407" i="3"/>
  <c r="G407" i="3"/>
  <c r="J407" i="3" s="1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J403" i="3" s="1"/>
  <c r="F403" i="3"/>
  <c r="E403" i="3"/>
  <c r="D403" i="3"/>
  <c r="C403" i="3"/>
  <c r="I403" i="3" s="1"/>
  <c r="B403" i="3"/>
  <c r="I402" i="3"/>
  <c r="H402" i="3"/>
  <c r="G402" i="3"/>
  <c r="F402" i="3"/>
  <c r="E402" i="3"/>
  <c r="D402" i="3"/>
  <c r="J402" i="3" s="1"/>
  <c r="C402" i="3"/>
  <c r="B402" i="3"/>
  <c r="K401" i="3"/>
  <c r="J401" i="3"/>
  <c r="H401" i="3"/>
  <c r="G401" i="3"/>
  <c r="F401" i="3"/>
  <c r="E401" i="3"/>
  <c r="D401" i="3"/>
  <c r="C401" i="3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B397" i="3"/>
  <c r="I396" i="3"/>
  <c r="H396" i="3"/>
  <c r="G396" i="3"/>
  <c r="F396" i="3"/>
  <c r="E396" i="3"/>
  <c r="D396" i="3"/>
  <c r="J396" i="3" s="1"/>
  <c r="C396" i="3"/>
  <c r="B396" i="3"/>
  <c r="K395" i="3"/>
  <c r="H395" i="3"/>
  <c r="G395" i="3"/>
  <c r="J395" i="3" s="1"/>
  <c r="F395" i="3"/>
  <c r="E395" i="3"/>
  <c r="D395" i="3"/>
  <c r="C395" i="3"/>
  <c r="I395" i="3" s="1"/>
  <c r="B395" i="3"/>
  <c r="I394" i="3"/>
  <c r="H394" i="3"/>
  <c r="G394" i="3"/>
  <c r="F394" i="3"/>
  <c r="E394" i="3"/>
  <c r="D394" i="3"/>
  <c r="J394" i="3" s="1"/>
  <c r="C394" i="3"/>
  <c r="B394" i="3"/>
  <c r="K393" i="3"/>
  <c r="J393" i="3"/>
  <c r="H393" i="3"/>
  <c r="G393" i="3"/>
  <c r="F393" i="3"/>
  <c r="E393" i="3"/>
  <c r="D393" i="3"/>
  <c r="C393" i="3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B391" i="3"/>
  <c r="H390" i="3"/>
  <c r="G390" i="3"/>
  <c r="F390" i="3"/>
  <c r="I390" i="3" s="1"/>
  <c r="E390" i="3"/>
  <c r="K390" i="3" s="1"/>
  <c r="D390" i="3"/>
  <c r="C390" i="3"/>
  <c r="B390" i="3"/>
  <c r="H389" i="3"/>
  <c r="K389" i="3" s="1"/>
  <c r="G389" i="3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H387" i="3"/>
  <c r="K387" i="3" s="1"/>
  <c r="G387" i="3"/>
  <c r="F387" i="3"/>
  <c r="E387" i="3"/>
  <c r="D387" i="3"/>
  <c r="J387" i="3" s="1"/>
  <c r="C387" i="3"/>
  <c r="I387" i="3" s="1"/>
  <c r="B387" i="3"/>
  <c r="J386" i="3"/>
  <c r="I386" i="3"/>
  <c r="H386" i="3"/>
  <c r="G386" i="3"/>
  <c r="F386" i="3"/>
  <c r="E386" i="3"/>
  <c r="K386" i="3" s="1"/>
  <c r="D386" i="3"/>
  <c r="C386" i="3"/>
  <c r="B386" i="3"/>
  <c r="K385" i="3"/>
  <c r="H385" i="3"/>
  <c r="G385" i="3"/>
  <c r="F385" i="3"/>
  <c r="E385" i="3"/>
  <c r="D385" i="3"/>
  <c r="J385" i="3" s="1"/>
  <c r="C385" i="3"/>
  <c r="I385" i="3" s="1"/>
  <c r="B385" i="3"/>
  <c r="J384" i="3"/>
  <c r="H384" i="3"/>
  <c r="G384" i="3"/>
  <c r="F384" i="3"/>
  <c r="I384" i="3" s="1"/>
  <c r="E384" i="3"/>
  <c r="K384" i="3" s="1"/>
  <c r="D384" i="3"/>
  <c r="C384" i="3"/>
  <c r="B384" i="3"/>
  <c r="K383" i="3"/>
  <c r="H383" i="3"/>
  <c r="G383" i="3"/>
  <c r="F383" i="3"/>
  <c r="E383" i="3"/>
  <c r="D383" i="3"/>
  <c r="C383" i="3"/>
  <c r="I383" i="3" s="1"/>
  <c r="B383" i="3"/>
  <c r="J382" i="3"/>
  <c r="H382" i="3"/>
  <c r="G382" i="3"/>
  <c r="F382" i="3"/>
  <c r="I382" i="3" s="1"/>
  <c r="E382" i="3"/>
  <c r="K382" i="3" s="1"/>
  <c r="D382" i="3"/>
  <c r="C382" i="3"/>
  <c r="B382" i="3"/>
  <c r="H381" i="3"/>
  <c r="K381" i="3" s="1"/>
  <c r="G381" i="3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H379" i="3"/>
  <c r="K379" i="3" s="1"/>
  <c r="G379" i="3"/>
  <c r="F379" i="3"/>
  <c r="E379" i="3"/>
  <c r="D379" i="3"/>
  <c r="J379" i="3" s="1"/>
  <c r="C379" i="3"/>
  <c r="I379" i="3" s="1"/>
  <c r="B379" i="3"/>
  <c r="J378" i="3"/>
  <c r="I378" i="3"/>
  <c r="H378" i="3"/>
  <c r="G378" i="3"/>
  <c r="F378" i="3"/>
  <c r="E378" i="3"/>
  <c r="K378" i="3" s="1"/>
  <c r="D378" i="3"/>
  <c r="C378" i="3"/>
  <c r="B378" i="3"/>
  <c r="K377" i="3"/>
  <c r="H377" i="3"/>
  <c r="G377" i="3"/>
  <c r="F377" i="3"/>
  <c r="E377" i="3"/>
  <c r="D377" i="3"/>
  <c r="J377" i="3" s="1"/>
  <c r="C377" i="3"/>
  <c r="I377" i="3" s="1"/>
  <c r="B377" i="3"/>
  <c r="J376" i="3"/>
  <c r="H376" i="3"/>
  <c r="G376" i="3"/>
  <c r="F376" i="3"/>
  <c r="I376" i="3" s="1"/>
  <c r="E376" i="3"/>
  <c r="K376" i="3" s="1"/>
  <c r="D376" i="3"/>
  <c r="C376" i="3"/>
  <c r="B376" i="3"/>
  <c r="K375" i="3"/>
  <c r="H375" i="3"/>
  <c r="G375" i="3"/>
  <c r="F375" i="3"/>
  <c r="E375" i="3"/>
  <c r="D375" i="3"/>
  <c r="C375" i="3"/>
  <c r="I375" i="3" s="1"/>
  <c r="B375" i="3"/>
  <c r="J374" i="3"/>
  <c r="H374" i="3"/>
  <c r="G374" i="3"/>
  <c r="F374" i="3"/>
  <c r="I374" i="3" s="1"/>
  <c r="E374" i="3"/>
  <c r="K374" i="3" s="1"/>
  <c r="D374" i="3"/>
  <c r="C374" i="3"/>
  <c r="B374" i="3"/>
  <c r="H373" i="3"/>
  <c r="K373" i="3" s="1"/>
  <c r="G373" i="3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H371" i="3"/>
  <c r="K371" i="3" s="1"/>
  <c r="G371" i="3"/>
  <c r="F371" i="3"/>
  <c r="E371" i="3"/>
  <c r="D371" i="3"/>
  <c r="J371" i="3" s="1"/>
  <c r="C371" i="3"/>
  <c r="I371" i="3" s="1"/>
  <c r="B371" i="3"/>
  <c r="J370" i="3"/>
  <c r="I370" i="3"/>
  <c r="H370" i="3"/>
  <c r="G370" i="3"/>
  <c r="F370" i="3"/>
  <c r="E370" i="3"/>
  <c r="K370" i="3" s="1"/>
  <c r="D370" i="3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J368" i="3"/>
  <c r="H368" i="3"/>
  <c r="G368" i="3"/>
  <c r="F368" i="3"/>
  <c r="I368" i="3" s="1"/>
  <c r="E368" i="3"/>
  <c r="K368" i="3" s="1"/>
  <c r="D368" i="3"/>
  <c r="C368" i="3"/>
  <c r="B368" i="3"/>
  <c r="K367" i="3"/>
  <c r="H367" i="3"/>
  <c r="G367" i="3"/>
  <c r="F367" i="3"/>
  <c r="E367" i="3"/>
  <c r="D367" i="3"/>
  <c r="C367" i="3"/>
  <c r="I367" i="3" s="1"/>
  <c r="B367" i="3"/>
  <c r="J366" i="3"/>
  <c r="H366" i="3"/>
  <c r="G366" i="3"/>
  <c r="F366" i="3"/>
  <c r="I366" i="3" s="1"/>
  <c r="E366" i="3"/>
  <c r="K366" i="3" s="1"/>
  <c r="D366" i="3"/>
  <c r="C366" i="3"/>
  <c r="B366" i="3"/>
  <c r="H365" i="3"/>
  <c r="K365" i="3" s="1"/>
  <c r="G365" i="3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H363" i="3"/>
  <c r="K363" i="3" s="1"/>
  <c r="G363" i="3"/>
  <c r="F363" i="3"/>
  <c r="E363" i="3"/>
  <c r="D363" i="3"/>
  <c r="J363" i="3" s="1"/>
  <c r="C363" i="3"/>
  <c r="I363" i="3" s="1"/>
  <c r="B363" i="3"/>
  <c r="J362" i="3"/>
  <c r="I362" i="3"/>
  <c r="H362" i="3"/>
  <c r="G362" i="3"/>
  <c r="F362" i="3"/>
  <c r="E362" i="3"/>
  <c r="K362" i="3" s="1"/>
  <c r="D362" i="3"/>
  <c r="C362" i="3"/>
  <c r="B362" i="3"/>
  <c r="K361" i="3"/>
  <c r="H361" i="3"/>
  <c r="G361" i="3"/>
  <c r="F361" i="3"/>
  <c r="E361" i="3"/>
  <c r="D361" i="3"/>
  <c r="J361" i="3" s="1"/>
  <c r="C361" i="3"/>
  <c r="I361" i="3" s="1"/>
  <c r="B361" i="3"/>
  <c r="J360" i="3"/>
  <c r="H360" i="3"/>
  <c r="G360" i="3"/>
  <c r="F360" i="3"/>
  <c r="I360" i="3" s="1"/>
  <c r="E360" i="3"/>
  <c r="K360" i="3" s="1"/>
  <c r="D360" i="3"/>
  <c r="C360" i="3"/>
  <c r="B360" i="3"/>
  <c r="K359" i="3"/>
  <c r="H359" i="3"/>
  <c r="G359" i="3"/>
  <c r="F359" i="3"/>
  <c r="E359" i="3"/>
  <c r="D359" i="3"/>
  <c r="C359" i="3"/>
  <c r="I359" i="3" s="1"/>
  <c r="B359" i="3"/>
  <c r="J358" i="3"/>
  <c r="H358" i="3"/>
  <c r="G358" i="3"/>
  <c r="F358" i="3"/>
  <c r="I358" i="3" s="1"/>
  <c r="E358" i="3"/>
  <c r="K358" i="3" s="1"/>
  <c r="D358" i="3"/>
  <c r="C358" i="3"/>
  <c r="B358" i="3"/>
  <c r="H357" i="3"/>
  <c r="K357" i="3" s="1"/>
  <c r="G357" i="3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H355" i="3"/>
  <c r="K355" i="3" s="1"/>
  <c r="G355" i="3"/>
  <c r="F355" i="3"/>
  <c r="E355" i="3"/>
  <c r="D355" i="3"/>
  <c r="J355" i="3" s="1"/>
  <c r="C355" i="3"/>
  <c r="I355" i="3" s="1"/>
  <c r="B355" i="3"/>
  <c r="J354" i="3"/>
  <c r="I354" i="3"/>
  <c r="H354" i="3"/>
  <c r="G354" i="3"/>
  <c r="F354" i="3"/>
  <c r="E354" i="3"/>
  <c r="K354" i="3" s="1"/>
  <c r="D354" i="3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J352" i="3"/>
  <c r="H352" i="3"/>
  <c r="G352" i="3"/>
  <c r="F352" i="3"/>
  <c r="I352" i="3" s="1"/>
  <c r="E352" i="3"/>
  <c r="K352" i="3" s="1"/>
  <c r="D352" i="3"/>
  <c r="C352" i="3"/>
  <c r="B352" i="3"/>
  <c r="K351" i="3"/>
  <c r="H351" i="3"/>
  <c r="G351" i="3"/>
  <c r="F351" i="3"/>
  <c r="E351" i="3"/>
  <c r="D351" i="3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K343" i="3"/>
  <c r="H343" i="3"/>
  <c r="G343" i="3"/>
  <c r="F343" i="3"/>
  <c r="E343" i="3"/>
  <c r="D343" i="3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I302" i="3"/>
  <c r="H302" i="3"/>
  <c r="G302" i="3"/>
  <c r="J302" i="3" s="1"/>
  <c r="F302" i="3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I299" i="3"/>
  <c r="H299" i="3"/>
  <c r="G299" i="3"/>
  <c r="F299" i="3"/>
  <c r="E299" i="3"/>
  <c r="K299" i="3" s="1"/>
  <c r="D299" i="3"/>
  <c r="C299" i="3"/>
  <c r="B299" i="3"/>
  <c r="H298" i="3"/>
  <c r="G298" i="3"/>
  <c r="J298" i="3" s="1"/>
  <c r="F298" i="3"/>
  <c r="E298" i="3"/>
  <c r="K298" i="3" s="1"/>
  <c r="D298" i="3"/>
  <c r="C298" i="3"/>
  <c r="I298" i="3" s="1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C295" i="3"/>
  <c r="B295" i="3"/>
  <c r="K294" i="3"/>
  <c r="I294" i="3"/>
  <c r="H294" i="3"/>
  <c r="G294" i="3"/>
  <c r="J294" i="3" s="1"/>
  <c r="F294" i="3"/>
  <c r="E294" i="3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G291" i="3"/>
  <c r="F291" i="3"/>
  <c r="E291" i="3"/>
  <c r="K291" i="3" s="1"/>
  <c r="D291" i="3"/>
  <c r="C291" i="3"/>
  <c r="I291" i="3" s="1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I287" i="3"/>
  <c r="H287" i="3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I283" i="3"/>
  <c r="H283" i="3"/>
  <c r="G283" i="3"/>
  <c r="F283" i="3"/>
  <c r="E283" i="3"/>
  <c r="D283" i="3"/>
  <c r="C283" i="3"/>
  <c r="B283" i="3"/>
  <c r="H282" i="3"/>
  <c r="G282" i="3"/>
  <c r="J282" i="3" s="1"/>
  <c r="F282" i="3"/>
  <c r="E282" i="3"/>
  <c r="K282" i="3" s="1"/>
  <c r="D282" i="3"/>
  <c r="C282" i="3"/>
  <c r="I282" i="3" s="1"/>
  <c r="B282" i="3"/>
  <c r="I281" i="3"/>
  <c r="H281" i="3"/>
  <c r="K281" i="3" s="1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K277" i="3"/>
  <c r="H277" i="3"/>
  <c r="G277" i="3"/>
  <c r="F277" i="3"/>
  <c r="E277" i="3"/>
  <c r="D277" i="3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I275" i="3"/>
  <c r="H275" i="3"/>
  <c r="G275" i="3"/>
  <c r="F275" i="3"/>
  <c r="E275" i="3"/>
  <c r="K275" i="3" s="1"/>
  <c r="D275" i="3"/>
  <c r="C275" i="3"/>
  <c r="B275" i="3"/>
  <c r="K274" i="3"/>
  <c r="I274" i="3"/>
  <c r="H274" i="3"/>
  <c r="G274" i="3"/>
  <c r="J274" i="3" s="1"/>
  <c r="F274" i="3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B272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G259" i="3"/>
  <c r="F259" i="3"/>
  <c r="E259" i="3"/>
  <c r="K259" i="3" s="1"/>
  <c r="D259" i="3"/>
  <c r="C259" i="3"/>
  <c r="I259" i="3" s="1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I255" i="3"/>
  <c r="H255" i="3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I251" i="3"/>
  <c r="H251" i="3"/>
  <c r="G251" i="3"/>
  <c r="F251" i="3"/>
  <c r="E251" i="3"/>
  <c r="D251" i="3"/>
  <c r="C251" i="3"/>
  <c r="B251" i="3"/>
  <c r="H250" i="3"/>
  <c r="G250" i="3"/>
  <c r="J250" i="3" s="1"/>
  <c r="F250" i="3"/>
  <c r="E250" i="3"/>
  <c r="K250" i="3" s="1"/>
  <c r="D250" i="3"/>
  <c r="C250" i="3"/>
  <c r="I250" i="3" s="1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K245" i="3"/>
  <c r="H245" i="3"/>
  <c r="G245" i="3"/>
  <c r="F245" i="3"/>
  <c r="E245" i="3"/>
  <c r="D245" i="3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I243" i="3"/>
  <c r="H243" i="3"/>
  <c r="G243" i="3"/>
  <c r="F243" i="3"/>
  <c r="E243" i="3"/>
  <c r="K243" i="3" s="1"/>
  <c r="D243" i="3"/>
  <c r="C243" i="3"/>
  <c r="B243" i="3"/>
  <c r="K242" i="3"/>
  <c r="I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B240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I233" i="3"/>
  <c r="H233" i="3"/>
  <c r="G233" i="3"/>
  <c r="F233" i="3"/>
  <c r="E233" i="3"/>
  <c r="D233" i="3"/>
  <c r="J233" i="3" s="1"/>
  <c r="C233" i="3"/>
  <c r="B233" i="3"/>
  <c r="J232" i="3"/>
  <c r="H232" i="3"/>
  <c r="G232" i="3"/>
  <c r="F232" i="3"/>
  <c r="E232" i="3"/>
  <c r="K232" i="3" s="1"/>
  <c r="D232" i="3"/>
  <c r="C232" i="3"/>
  <c r="I232" i="3" s="1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I230" i="3" s="1"/>
  <c r="E230" i="3"/>
  <c r="D230" i="3"/>
  <c r="J230" i="3" s="1"/>
  <c r="C230" i="3"/>
  <c r="B230" i="3"/>
  <c r="J229" i="3"/>
  <c r="H229" i="3"/>
  <c r="K229" i="3" s="1"/>
  <c r="G229" i="3"/>
  <c r="F229" i="3"/>
  <c r="E229" i="3"/>
  <c r="D229" i="3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J227" i="3"/>
  <c r="H227" i="3"/>
  <c r="K227" i="3" s="1"/>
  <c r="G227" i="3"/>
  <c r="F227" i="3"/>
  <c r="E227" i="3"/>
  <c r="D227" i="3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B225" i="3"/>
  <c r="H224" i="3"/>
  <c r="G224" i="3"/>
  <c r="F224" i="3"/>
  <c r="I224" i="3" s="1"/>
  <c r="E224" i="3"/>
  <c r="K224" i="3" s="1"/>
  <c r="D224" i="3"/>
  <c r="J224" i="3" s="1"/>
  <c r="C224" i="3"/>
  <c r="B224" i="3"/>
  <c r="J223" i="3"/>
  <c r="H223" i="3"/>
  <c r="K223" i="3" s="1"/>
  <c r="G223" i="3"/>
  <c r="F223" i="3"/>
  <c r="E223" i="3"/>
  <c r="D223" i="3"/>
  <c r="C223" i="3"/>
  <c r="I223" i="3" s="1"/>
  <c r="B223" i="3"/>
  <c r="H222" i="3"/>
  <c r="G222" i="3"/>
  <c r="F222" i="3"/>
  <c r="I222" i="3" s="1"/>
  <c r="E222" i="3"/>
  <c r="D222" i="3"/>
  <c r="J222" i="3" s="1"/>
  <c r="C222" i="3"/>
  <c r="B222" i="3"/>
  <c r="J221" i="3"/>
  <c r="H221" i="3"/>
  <c r="K221" i="3" s="1"/>
  <c r="G221" i="3"/>
  <c r="F221" i="3"/>
  <c r="E221" i="3"/>
  <c r="D221" i="3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J219" i="3"/>
  <c r="H219" i="3"/>
  <c r="K219" i="3" s="1"/>
  <c r="G219" i="3"/>
  <c r="F219" i="3"/>
  <c r="E219" i="3"/>
  <c r="D219" i="3"/>
  <c r="C219" i="3"/>
  <c r="I219" i="3" s="1"/>
  <c r="B219" i="3"/>
  <c r="H218" i="3"/>
  <c r="G218" i="3"/>
  <c r="F218" i="3"/>
  <c r="I218" i="3" s="1"/>
  <c r="E218" i="3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B217" i="3"/>
  <c r="H216" i="3"/>
  <c r="G216" i="3"/>
  <c r="F216" i="3"/>
  <c r="I216" i="3" s="1"/>
  <c r="E216" i="3"/>
  <c r="K216" i="3" s="1"/>
  <c r="D216" i="3"/>
  <c r="J216" i="3" s="1"/>
  <c r="C216" i="3"/>
  <c r="B216" i="3"/>
  <c r="J215" i="3"/>
  <c r="H215" i="3"/>
  <c r="K215" i="3" s="1"/>
  <c r="G215" i="3"/>
  <c r="F215" i="3"/>
  <c r="E215" i="3"/>
  <c r="D215" i="3"/>
  <c r="C215" i="3"/>
  <c r="I215" i="3" s="1"/>
  <c r="B215" i="3"/>
  <c r="H214" i="3"/>
  <c r="G214" i="3"/>
  <c r="F214" i="3"/>
  <c r="I214" i="3" s="1"/>
  <c r="E214" i="3"/>
  <c r="D214" i="3"/>
  <c r="J214" i="3" s="1"/>
  <c r="C214" i="3"/>
  <c r="B214" i="3"/>
  <c r="J213" i="3"/>
  <c r="H213" i="3"/>
  <c r="K213" i="3" s="1"/>
  <c r="G213" i="3"/>
  <c r="F213" i="3"/>
  <c r="E213" i="3"/>
  <c r="D213" i="3"/>
  <c r="C213" i="3"/>
  <c r="B213" i="3"/>
  <c r="H212" i="3"/>
  <c r="G212" i="3"/>
  <c r="F212" i="3"/>
  <c r="I212" i="3" s="1"/>
  <c r="E212" i="3"/>
  <c r="K212" i="3" s="1"/>
  <c r="D212" i="3"/>
  <c r="J212" i="3" s="1"/>
  <c r="C212" i="3"/>
  <c r="B212" i="3"/>
  <c r="J211" i="3"/>
  <c r="H211" i="3"/>
  <c r="K211" i="3" s="1"/>
  <c r="G211" i="3"/>
  <c r="F211" i="3"/>
  <c r="E211" i="3"/>
  <c r="D211" i="3"/>
  <c r="C211" i="3"/>
  <c r="I211" i="3" s="1"/>
  <c r="B211" i="3"/>
  <c r="H210" i="3"/>
  <c r="G210" i="3"/>
  <c r="F210" i="3"/>
  <c r="I210" i="3" s="1"/>
  <c r="E210" i="3"/>
  <c r="D210" i="3"/>
  <c r="J210" i="3" s="1"/>
  <c r="C210" i="3"/>
  <c r="B210" i="3"/>
  <c r="J209" i="3"/>
  <c r="H209" i="3"/>
  <c r="K209" i="3" s="1"/>
  <c r="G209" i="3"/>
  <c r="F209" i="3"/>
  <c r="E209" i="3"/>
  <c r="D209" i="3"/>
  <c r="C209" i="3"/>
  <c r="B209" i="3"/>
  <c r="H208" i="3"/>
  <c r="G208" i="3"/>
  <c r="F208" i="3"/>
  <c r="I208" i="3" s="1"/>
  <c r="E208" i="3"/>
  <c r="K208" i="3" s="1"/>
  <c r="D208" i="3"/>
  <c r="J208" i="3" s="1"/>
  <c r="C208" i="3"/>
  <c r="B208" i="3"/>
  <c r="J207" i="3"/>
  <c r="H207" i="3"/>
  <c r="K207" i="3" s="1"/>
  <c r="G207" i="3"/>
  <c r="F207" i="3"/>
  <c r="E207" i="3"/>
  <c r="D207" i="3"/>
  <c r="C207" i="3"/>
  <c r="I207" i="3" s="1"/>
  <c r="B207" i="3"/>
  <c r="H206" i="3"/>
  <c r="G206" i="3"/>
  <c r="F206" i="3"/>
  <c r="I206" i="3" s="1"/>
  <c r="E206" i="3"/>
  <c r="D206" i="3"/>
  <c r="J206" i="3" s="1"/>
  <c r="C206" i="3"/>
  <c r="B206" i="3"/>
  <c r="J205" i="3"/>
  <c r="H205" i="3"/>
  <c r="K205" i="3" s="1"/>
  <c r="G205" i="3"/>
  <c r="F205" i="3"/>
  <c r="E205" i="3"/>
  <c r="D205" i="3"/>
  <c r="C205" i="3"/>
  <c r="B205" i="3"/>
  <c r="H204" i="3"/>
  <c r="G204" i="3"/>
  <c r="F204" i="3"/>
  <c r="I204" i="3" s="1"/>
  <c r="E204" i="3"/>
  <c r="K204" i="3" s="1"/>
  <c r="D204" i="3"/>
  <c r="J204" i="3" s="1"/>
  <c r="C204" i="3"/>
  <c r="B204" i="3"/>
  <c r="J203" i="3"/>
  <c r="H203" i="3"/>
  <c r="K203" i="3" s="1"/>
  <c r="G203" i="3"/>
  <c r="F203" i="3"/>
  <c r="E203" i="3"/>
  <c r="D203" i="3"/>
  <c r="C203" i="3"/>
  <c r="I203" i="3" s="1"/>
  <c r="B203" i="3"/>
  <c r="H202" i="3"/>
  <c r="G202" i="3"/>
  <c r="F202" i="3"/>
  <c r="I202" i="3" s="1"/>
  <c r="E202" i="3"/>
  <c r="D202" i="3"/>
  <c r="J202" i="3" s="1"/>
  <c r="C202" i="3"/>
  <c r="B202" i="3"/>
  <c r="J201" i="3"/>
  <c r="H201" i="3"/>
  <c r="K201" i="3" s="1"/>
  <c r="G201" i="3"/>
  <c r="F201" i="3"/>
  <c r="E201" i="3"/>
  <c r="D201" i="3"/>
  <c r="C201" i="3"/>
  <c r="B201" i="3"/>
  <c r="H200" i="3"/>
  <c r="G200" i="3"/>
  <c r="F200" i="3"/>
  <c r="I200" i="3" s="1"/>
  <c r="E200" i="3"/>
  <c r="K200" i="3" s="1"/>
  <c r="D200" i="3"/>
  <c r="J200" i="3" s="1"/>
  <c r="C200" i="3"/>
  <c r="B200" i="3"/>
  <c r="J199" i="3"/>
  <c r="H199" i="3"/>
  <c r="K199" i="3" s="1"/>
  <c r="G199" i="3"/>
  <c r="F199" i="3"/>
  <c r="E199" i="3"/>
  <c r="D199" i="3"/>
  <c r="C199" i="3"/>
  <c r="I199" i="3" s="1"/>
  <c r="B199" i="3"/>
  <c r="H198" i="3"/>
  <c r="G198" i="3"/>
  <c r="F198" i="3"/>
  <c r="I198" i="3" s="1"/>
  <c r="E198" i="3"/>
  <c r="D198" i="3"/>
  <c r="J198" i="3" s="1"/>
  <c r="C198" i="3"/>
  <c r="B198" i="3"/>
  <c r="J197" i="3"/>
  <c r="H197" i="3"/>
  <c r="K197" i="3" s="1"/>
  <c r="G197" i="3"/>
  <c r="F197" i="3"/>
  <c r="E197" i="3"/>
  <c r="D197" i="3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J195" i="3"/>
  <c r="H195" i="3"/>
  <c r="K195" i="3" s="1"/>
  <c r="G195" i="3"/>
  <c r="F195" i="3"/>
  <c r="E195" i="3"/>
  <c r="D195" i="3"/>
  <c r="C195" i="3"/>
  <c r="I195" i="3" s="1"/>
  <c r="B195" i="3"/>
  <c r="H194" i="3"/>
  <c r="G194" i="3"/>
  <c r="F194" i="3"/>
  <c r="I194" i="3" s="1"/>
  <c r="E194" i="3"/>
  <c r="D194" i="3"/>
  <c r="J194" i="3" s="1"/>
  <c r="C194" i="3"/>
  <c r="B194" i="3"/>
  <c r="J193" i="3"/>
  <c r="H193" i="3"/>
  <c r="K193" i="3" s="1"/>
  <c r="G193" i="3"/>
  <c r="F193" i="3"/>
  <c r="E193" i="3"/>
  <c r="D193" i="3"/>
  <c r="C193" i="3"/>
  <c r="B193" i="3"/>
  <c r="H192" i="3"/>
  <c r="G192" i="3"/>
  <c r="F192" i="3"/>
  <c r="I192" i="3" s="1"/>
  <c r="E192" i="3"/>
  <c r="K192" i="3" s="1"/>
  <c r="D192" i="3"/>
  <c r="J192" i="3" s="1"/>
  <c r="C192" i="3"/>
  <c r="B192" i="3"/>
  <c r="J191" i="3"/>
  <c r="H191" i="3"/>
  <c r="K191" i="3" s="1"/>
  <c r="G191" i="3"/>
  <c r="F191" i="3"/>
  <c r="E191" i="3"/>
  <c r="D191" i="3"/>
  <c r="C191" i="3"/>
  <c r="I191" i="3" s="1"/>
  <c r="B191" i="3"/>
  <c r="H190" i="3"/>
  <c r="G190" i="3"/>
  <c r="F190" i="3"/>
  <c r="I190" i="3" s="1"/>
  <c r="E190" i="3"/>
  <c r="D190" i="3"/>
  <c r="J190" i="3" s="1"/>
  <c r="C190" i="3"/>
  <c r="B190" i="3"/>
  <c r="J189" i="3"/>
  <c r="H189" i="3"/>
  <c r="K189" i="3" s="1"/>
  <c r="G189" i="3"/>
  <c r="F189" i="3"/>
  <c r="E189" i="3"/>
  <c r="D189" i="3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J187" i="3"/>
  <c r="H187" i="3"/>
  <c r="K187" i="3" s="1"/>
  <c r="G187" i="3"/>
  <c r="F187" i="3"/>
  <c r="E187" i="3"/>
  <c r="D187" i="3"/>
  <c r="C187" i="3"/>
  <c r="I187" i="3" s="1"/>
  <c r="B187" i="3"/>
  <c r="H186" i="3"/>
  <c r="G186" i="3"/>
  <c r="F186" i="3"/>
  <c r="I186" i="3" s="1"/>
  <c r="E186" i="3"/>
  <c r="D186" i="3"/>
  <c r="J186" i="3" s="1"/>
  <c r="C186" i="3"/>
  <c r="B186" i="3"/>
  <c r="J185" i="3"/>
  <c r="H185" i="3"/>
  <c r="K185" i="3" s="1"/>
  <c r="G185" i="3"/>
  <c r="F185" i="3"/>
  <c r="E185" i="3"/>
  <c r="D185" i="3"/>
  <c r="C185" i="3"/>
  <c r="B185" i="3"/>
  <c r="H184" i="3"/>
  <c r="G184" i="3"/>
  <c r="F184" i="3"/>
  <c r="I184" i="3" s="1"/>
  <c r="E184" i="3"/>
  <c r="K184" i="3" s="1"/>
  <c r="D184" i="3"/>
  <c r="J184" i="3" s="1"/>
  <c r="C184" i="3"/>
  <c r="B184" i="3"/>
  <c r="J183" i="3"/>
  <c r="H183" i="3"/>
  <c r="K183" i="3" s="1"/>
  <c r="G183" i="3"/>
  <c r="F183" i="3"/>
  <c r="E183" i="3"/>
  <c r="D183" i="3"/>
  <c r="C183" i="3"/>
  <c r="I183" i="3" s="1"/>
  <c r="B183" i="3"/>
  <c r="H182" i="3"/>
  <c r="G182" i="3"/>
  <c r="F182" i="3"/>
  <c r="I182" i="3" s="1"/>
  <c r="E182" i="3"/>
  <c r="D182" i="3"/>
  <c r="J182" i="3" s="1"/>
  <c r="C182" i="3"/>
  <c r="B182" i="3"/>
  <c r="J181" i="3"/>
  <c r="H181" i="3"/>
  <c r="K181" i="3" s="1"/>
  <c r="G181" i="3"/>
  <c r="F181" i="3"/>
  <c r="E181" i="3"/>
  <c r="D181" i="3"/>
  <c r="C181" i="3"/>
  <c r="B181" i="3"/>
  <c r="H180" i="3"/>
  <c r="G180" i="3"/>
  <c r="F180" i="3"/>
  <c r="I180" i="3" s="1"/>
  <c r="E180" i="3"/>
  <c r="K180" i="3" s="1"/>
  <c r="D180" i="3"/>
  <c r="J180" i="3" s="1"/>
  <c r="C180" i="3"/>
  <c r="B180" i="3"/>
  <c r="J179" i="3"/>
  <c r="H179" i="3"/>
  <c r="K179" i="3" s="1"/>
  <c r="G179" i="3"/>
  <c r="F179" i="3"/>
  <c r="E179" i="3"/>
  <c r="D179" i="3"/>
  <c r="C179" i="3"/>
  <c r="I179" i="3" s="1"/>
  <c r="B179" i="3"/>
  <c r="H178" i="3"/>
  <c r="G178" i="3"/>
  <c r="F178" i="3"/>
  <c r="I178" i="3" s="1"/>
  <c r="E178" i="3"/>
  <c r="D178" i="3"/>
  <c r="J178" i="3" s="1"/>
  <c r="C178" i="3"/>
  <c r="B178" i="3"/>
  <c r="J177" i="3"/>
  <c r="H177" i="3"/>
  <c r="K177" i="3" s="1"/>
  <c r="G177" i="3"/>
  <c r="F177" i="3"/>
  <c r="E177" i="3"/>
  <c r="D177" i="3"/>
  <c r="C177" i="3"/>
  <c r="B177" i="3"/>
  <c r="H176" i="3"/>
  <c r="G176" i="3"/>
  <c r="F176" i="3"/>
  <c r="I176" i="3" s="1"/>
  <c r="E176" i="3"/>
  <c r="K176" i="3" s="1"/>
  <c r="D176" i="3"/>
  <c r="J176" i="3" s="1"/>
  <c r="C176" i="3"/>
  <c r="B176" i="3"/>
  <c r="J175" i="3"/>
  <c r="H175" i="3"/>
  <c r="K175" i="3" s="1"/>
  <c r="G175" i="3"/>
  <c r="F175" i="3"/>
  <c r="E175" i="3"/>
  <c r="D175" i="3"/>
  <c r="C175" i="3"/>
  <c r="I175" i="3" s="1"/>
  <c r="B175" i="3"/>
  <c r="H174" i="3"/>
  <c r="G174" i="3"/>
  <c r="F174" i="3"/>
  <c r="I174" i="3" s="1"/>
  <c r="E174" i="3"/>
  <c r="D174" i="3"/>
  <c r="J174" i="3" s="1"/>
  <c r="C174" i="3"/>
  <c r="B174" i="3"/>
  <c r="J173" i="3"/>
  <c r="H173" i="3"/>
  <c r="K173" i="3" s="1"/>
  <c r="G173" i="3"/>
  <c r="F173" i="3"/>
  <c r="E173" i="3"/>
  <c r="D173" i="3"/>
  <c r="C173" i="3"/>
  <c r="B173" i="3"/>
  <c r="H172" i="3"/>
  <c r="G172" i="3"/>
  <c r="F172" i="3"/>
  <c r="I172" i="3" s="1"/>
  <c r="E172" i="3"/>
  <c r="K172" i="3" s="1"/>
  <c r="D172" i="3"/>
  <c r="J172" i="3" s="1"/>
  <c r="C172" i="3"/>
  <c r="B172" i="3"/>
  <c r="J171" i="3"/>
  <c r="H171" i="3"/>
  <c r="K171" i="3" s="1"/>
  <c r="G171" i="3"/>
  <c r="F171" i="3"/>
  <c r="E171" i="3"/>
  <c r="D171" i="3"/>
  <c r="C171" i="3"/>
  <c r="I171" i="3" s="1"/>
  <c r="B171" i="3"/>
  <c r="H170" i="3"/>
  <c r="G170" i="3"/>
  <c r="F170" i="3"/>
  <c r="I170" i="3" s="1"/>
  <c r="E170" i="3"/>
  <c r="D170" i="3"/>
  <c r="J170" i="3" s="1"/>
  <c r="C170" i="3"/>
  <c r="B170" i="3"/>
  <c r="J169" i="3"/>
  <c r="H169" i="3"/>
  <c r="K169" i="3" s="1"/>
  <c r="G169" i="3"/>
  <c r="F169" i="3"/>
  <c r="E169" i="3"/>
  <c r="D169" i="3"/>
  <c r="C169" i="3"/>
  <c r="B169" i="3"/>
  <c r="H168" i="3"/>
  <c r="G168" i="3"/>
  <c r="F168" i="3"/>
  <c r="I168" i="3" s="1"/>
  <c r="E168" i="3"/>
  <c r="K168" i="3" s="1"/>
  <c r="D168" i="3"/>
  <c r="J168" i="3" s="1"/>
  <c r="C168" i="3"/>
  <c r="B168" i="3"/>
  <c r="J167" i="3"/>
  <c r="H167" i="3"/>
  <c r="K167" i="3" s="1"/>
  <c r="G167" i="3"/>
  <c r="F167" i="3"/>
  <c r="E167" i="3"/>
  <c r="D167" i="3"/>
  <c r="C167" i="3"/>
  <c r="I167" i="3" s="1"/>
  <c r="B167" i="3"/>
  <c r="H166" i="3"/>
  <c r="G166" i="3"/>
  <c r="F166" i="3"/>
  <c r="I166" i="3" s="1"/>
  <c r="E166" i="3"/>
  <c r="D166" i="3"/>
  <c r="J166" i="3" s="1"/>
  <c r="C166" i="3"/>
  <c r="B166" i="3"/>
  <c r="J165" i="3"/>
  <c r="H165" i="3"/>
  <c r="K165" i="3" s="1"/>
  <c r="G165" i="3"/>
  <c r="F165" i="3"/>
  <c r="E165" i="3"/>
  <c r="D165" i="3"/>
  <c r="C165" i="3"/>
  <c r="B165" i="3"/>
  <c r="H164" i="3"/>
  <c r="G164" i="3"/>
  <c r="F164" i="3"/>
  <c r="I164" i="3" s="1"/>
  <c r="E164" i="3"/>
  <c r="K164" i="3" s="1"/>
  <c r="D164" i="3"/>
  <c r="J164" i="3" s="1"/>
  <c r="C164" i="3"/>
  <c r="B164" i="3"/>
  <c r="J163" i="3"/>
  <c r="H163" i="3"/>
  <c r="K163" i="3" s="1"/>
  <c r="G163" i="3"/>
  <c r="F163" i="3"/>
  <c r="E163" i="3"/>
  <c r="D163" i="3"/>
  <c r="C163" i="3"/>
  <c r="I163" i="3" s="1"/>
  <c r="B163" i="3"/>
  <c r="H162" i="3"/>
  <c r="G162" i="3"/>
  <c r="F162" i="3"/>
  <c r="I162" i="3" s="1"/>
  <c r="E162" i="3"/>
  <c r="D162" i="3"/>
  <c r="J162" i="3" s="1"/>
  <c r="C162" i="3"/>
  <c r="B162" i="3"/>
  <c r="J161" i="3"/>
  <c r="H161" i="3"/>
  <c r="K161" i="3" s="1"/>
  <c r="G161" i="3"/>
  <c r="F161" i="3"/>
  <c r="E161" i="3"/>
  <c r="D161" i="3"/>
  <c r="C161" i="3"/>
  <c r="B161" i="3"/>
  <c r="H160" i="3"/>
  <c r="G160" i="3"/>
  <c r="F160" i="3"/>
  <c r="I160" i="3" s="1"/>
  <c r="E160" i="3"/>
  <c r="K160" i="3" s="1"/>
  <c r="D160" i="3"/>
  <c r="J160" i="3" s="1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H158" i="3"/>
  <c r="G158" i="3"/>
  <c r="F158" i="3"/>
  <c r="I158" i="3" s="1"/>
  <c r="E158" i="3"/>
  <c r="D158" i="3"/>
  <c r="J158" i="3" s="1"/>
  <c r="C158" i="3"/>
  <c r="B158" i="3"/>
  <c r="J157" i="3"/>
  <c r="H157" i="3"/>
  <c r="K157" i="3" s="1"/>
  <c r="G157" i="3"/>
  <c r="F157" i="3"/>
  <c r="E157" i="3"/>
  <c r="D157" i="3"/>
  <c r="C157" i="3"/>
  <c r="B157" i="3"/>
  <c r="H156" i="3"/>
  <c r="G156" i="3"/>
  <c r="F156" i="3"/>
  <c r="I156" i="3" s="1"/>
  <c r="E156" i="3"/>
  <c r="K156" i="3" s="1"/>
  <c r="D156" i="3"/>
  <c r="J156" i="3" s="1"/>
  <c r="C156" i="3"/>
  <c r="B156" i="3"/>
  <c r="J155" i="3"/>
  <c r="H155" i="3"/>
  <c r="K155" i="3" s="1"/>
  <c r="G155" i="3"/>
  <c r="F155" i="3"/>
  <c r="E155" i="3"/>
  <c r="D155" i="3"/>
  <c r="C155" i="3"/>
  <c r="I155" i="3" s="1"/>
  <c r="B155" i="3"/>
  <c r="H154" i="3"/>
  <c r="G154" i="3"/>
  <c r="F154" i="3"/>
  <c r="I154" i="3" s="1"/>
  <c r="E154" i="3"/>
  <c r="D154" i="3"/>
  <c r="J154" i="3" s="1"/>
  <c r="C154" i="3"/>
  <c r="B154" i="3"/>
  <c r="H153" i="3"/>
  <c r="K153" i="3" s="1"/>
  <c r="G153" i="3"/>
  <c r="F153" i="3"/>
  <c r="E153" i="3"/>
  <c r="D153" i="3"/>
  <c r="J153" i="3" s="1"/>
  <c r="C153" i="3"/>
  <c r="B153" i="3"/>
  <c r="H152" i="3"/>
  <c r="G152" i="3"/>
  <c r="F152" i="3"/>
  <c r="I152" i="3" s="1"/>
  <c r="E152" i="3"/>
  <c r="D152" i="3"/>
  <c r="J152" i="3" s="1"/>
  <c r="C152" i="3"/>
  <c r="B152" i="3"/>
  <c r="H151" i="3"/>
  <c r="K151" i="3" s="1"/>
  <c r="G151" i="3"/>
  <c r="F151" i="3"/>
  <c r="E151" i="3"/>
  <c r="D151" i="3"/>
  <c r="J151" i="3" s="1"/>
  <c r="C151" i="3"/>
  <c r="B151" i="3"/>
  <c r="H150" i="3"/>
  <c r="G150" i="3"/>
  <c r="F150" i="3"/>
  <c r="I150" i="3" s="1"/>
  <c r="E150" i="3"/>
  <c r="D150" i="3"/>
  <c r="J150" i="3" s="1"/>
  <c r="C150" i="3"/>
  <c r="B150" i="3"/>
  <c r="H149" i="3"/>
  <c r="K149" i="3" s="1"/>
  <c r="G149" i="3"/>
  <c r="F149" i="3"/>
  <c r="E149" i="3"/>
  <c r="D149" i="3"/>
  <c r="J149" i="3" s="1"/>
  <c r="C149" i="3"/>
  <c r="B149" i="3"/>
  <c r="H148" i="3"/>
  <c r="G148" i="3"/>
  <c r="F148" i="3"/>
  <c r="I148" i="3" s="1"/>
  <c r="E148" i="3"/>
  <c r="D148" i="3"/>
  <c r="J148" i="3" s="1"/>
  <c r="C148" i="3"/>
  <c r="B148" i="3"/>
  <c r="H147" i="3"/>
  <c r="K147" i="3" s="1"/>
  <c r="G147" i="3"/>
  <c r="F147" i="3"/>
  <c r="E147" i="3"/>
  <c r="D147" i="3"/>
  <c r="J147" i="3" s="1"/>
  <c r="C147" i="3"/>
  <c r="B147" i="3"/>
  <c r="H146" i="3"/>
  <c r="G146" i="3"/>
  <c r="F146" i="3"/>
  <c r="I146" i="3" s="1"/>
  <c r="E146" i="3"/>
  <c r="D146" i="3"/>
  <c r="J146" i="3" s="1"/>
  <c r="C146" i="3"/>
  <c r="B146" i="3"/>
  <c r="H145" i="3"/>
  <c r="K145" i="3" s="1"/>
  <c r="G145" i="3"/>
  <c r="F145" i="3"/>
  <c r="E145" i="3"/>
  <c r="D145" i="3"/>
  <c r="J145" i="3" s="1"/>
  <c r="C145" i="3"/>
  <c r="B145" i="3"/>
  <c r="H144" i="3"/>
  <c r="G144" i="3"/>
  <c r="F144" i="3"/>
  <c r="I144" i="3" s="1"/>
  <c r="E144" i="3"/>
  <c r="D144" i="3"/>
  <c r="J144" i="3" s="1"/>
  <c r="C144" i="3"/>
  <c r="B144" i="3"/>
  <c r="H143" i="3"/>
  <c r="K143" i="3" s="1"/>
  <c r="G143" i="3"/>
  <c r="F143" i="3"/>
  <c r="E143" i="3"/>
  <c r="D143" i="3"/>
  <c r="J143" i="3" s="1"/>
  <c r="C143" i="3"/>
  <c r="B143" i="3"/>
  <c r="H142" i="3"/>
  <c r="G142" i="3"/>
  <c r="F142" i="3"/>
  <c r="I142" i="3" s="1"/>
  <c r="E142" i="3"/>
  <c r="D142" i="3"/>
  <c r="J142" i="3" s="1"/>
  <c r="C142" i="3"/>
  <c r="B142" i="3"/>
  <c r="H141" i="3"/>
  <c r="K141" i="3" s="1"/>
  <c r="G141" i="3"/>
  <c r="F141" i="3"/>
  <c r="E141" i="3"/>
  <c r="D141" i="3"/>
  <c r="J141" i="3" s="1"/>
  <c r="C141" i="3"/>
  <c r="B141" i="3"/>
  <c r="H140" i="3"/>
  <c r="G140" i="3"/>
  <c r="F140" i="3"/>
  <c r="I140" i="3" s="1"/>
  <c r="E140" i="3"/>
  <c r="D140" i="3"/>
  <c r="J140" i="3" s="1"/>
  <c r="C140" i="3"/>
  <c r="B140" i="3"/>
  <c r="H139" i="3"/>
  <c r="K139" i="3" s="1"/>
  <c r="G139" i="3"/>
  <c r="F139" i="3"/>
  <c r="E139" i="3"/>
  <c r="D139" i="3"/>
  <c r="J139" i="3" s="1"/>
  <c r="C139" i="3"/>
  <c r="B139" i="3"/>
  <c r="H138" i="3"/>
  <c r="G138" i="3"/>
  <c r="F138" i="3"/>
  <c r="I138" i="3" s="1"/>
  <c r="E138" i="3"/>
  <c r="D138" i="3"/>
  <c r="J138" i="3" s="1"/>
  <c r="C138" i="3"/>
  <c r="B138" i="3"/>
  <c r="H137" i="3"/>
  <c r="K137" i="3" s="1"/>
  <c r="G137" i="3"/>
  <c r="F137" i="3"/>
  <c r="E137" i="3"/>
  <c r="D137" i="3"/>
  <c r="J137" i="3" s="1"/>
  <c r="C137" i="3"/>
  <c r="B137" i="3"/>
  <c r="H136" i="3"/>
  <c r="G136" i="3"/>
  <c r="F136" i="3"/>
  <c r="I136" i="3" s="1"/>
  <c r="E136" i="3"/>
  <c r="D136" i="3"/>
  <c r="J136" i="3" s="1"/>
  <c r="C136" i="3"/>
  <c r="B136" i="3"/>
  <c r="H135" i="3"/>
  <c r="K135" i="3" s="1"/>
  <c r="G135" i="3"/>
  <c r="F135" i="3"/>
  <c r="E135" i="3"/>
  <c r="D135" i="3"/>
  <c r="J135" i="3" s="1"/>
  <c r="C135" i="3"/>
  <c r="B135" i="3"/>
  <c r="H134" i="3"/>
  <c r="G134" i="3"/>
  <c r="F134" i="3"/>
  <c r="I134" i="3" s="1"/>
  <c r="E134" i="3"/>
  <c r="D134" i="3"/>
  <c r="J134" i="3" s="1"/>
  <c r="C134" i="3"/>
  <c r="B134" i="3"/>
  <c r="H133" i="3"/>
  <c r="K133" i="3" s="1"/>
  <c r="G133" i="3"/>
  <c r="F133" i="3"/>
  <c r="E133" i="3"/>
  <c r="D133" i="3"/>
  <c r="J133" i="3" s="1"/>
  <c r="C133" i="3"/>
  <c r="B133" i="3"/>
  <c r="H132" i="3"/>
  <c r="G132" i="3"/>
  <c r="F132" i="3"/>
  <c r="I132" i="3" s="1"/>
  <c r="E132" i="3"/>
  <c r="D132" i="3"/>
  <c r="J132" i="3" s="1"/>
  <c r="C132" i="3"/>
  <c r="B132" i="3"/>
  <c r="H131" i="3"/>
  <c r="K131" i="3" s="1"/>
  <c r="G131" i="3"/>
  <c r="F131" i="3"/>
  <c r="E131" i="3"/>
  <c r="D131" i="3"/>
  <c r="J131" i="3" s="1"/>
  <c r="C131" i="3"/>
  <c r="B131" i="3"/>
  <c r="H130" i="3"/>
  <c r="G130" i="3"/>
  <c r="F130" i="3"/>
  <c r="I130" i="3" s="1"/>
  <c r="E130" i="3"/>
  <c r="D130" i="3"/>
  <c r="J130" i="3" s="1"/>
  <c r="C130" i="3"/>
  <c r="B130" i="3"/>
  <c r="H129" i="3"/>
  <c r="K129" i="3" s="1"/>
  <c r="G129" i="3"/>
  <c r="F129" i="3"/>
  <c r="E129" i="3"/>
  <c r="D129" i="3"/>
  <c r="J129" i="3" s="1"/>
  <c r="C129" i="3"/>
  <c r="B129" i="3"/>
  <c r="H128" i="3"/>
  <c r="G128" i="3"/>
  <c r="F128" i="3"/>
  <c r="I128" i="3" s="1"/>
  <c r="E128" i="3"/>
  <c r="D128" i="3"/>
  <c r="J128" i="3" s="1"/>
  <c r="C128" i="3"/>
  <c r="B128" i="3"/>
  <c r="H127" i="3"/>
  <c r="K127" i="3" s="1"/>
  <c r="G127" i="3"/>
  <c r="F127" i="3"/>
  <c r="E127" i="3"/>
  <c r="D127" i="3"/>
  <c r="J127" i="3" s="1"/>
  <c r="C127" i="3"/>
  <c r="B127" i="3"/>
  <c r="H126" i="3"/>
  <c r="G126" i="3"/>
  <c r="F126" i="3"/>
  <c r="I126" i="3" s="1"/>
  <c r="E126" i="3"/>
  <c r="D126" i="3"/>
  <c r="J126" i="3" s="1"/>
  <c r="C126" i="3"/>
  <c r="B126" i="3"/>
  <c r="H125" i="3"/>
  <c r="K125" i="3" s="1"/>
  <c r="G125" i="3"/>
  <c r="F125" i="3"/>
  <c r="E125" i="3"/>
  <c r="D125" i="3"/>
  <c r="J125" i="3" s="1"/>
  <c r="C125" i="3"/>
  <c r="B125" i="3"/>
  <c r="H124" i="3"/>
  <c r="G124" i="3"/>
  <c r="F124" i="3"/>
  <c r="I124" i="3" s="1"/>
  <c r="E124" i="3"/>
  <c r="D124" i="3"/>
  <c r="J124" i="3" s="1"/>
  <c r="C124" i="3"/>
  <c r="B124" i="3"/>
  <c r="H123" i="3"/>
  <c r="K123" i="3" s="1"/>
  <c r="G123" i="3"/>
  <c r="F123" i="3"/>
  <c r="E123" i="3"/>
  <c r="D123" i="3"/>
  <c r="J123" i="3" s="1"/>
  <c r="C123" i="3"/>
  <c r="B123" i="3"/>
  <c r="H122" i="3"/>
  <c r="G122" i="3"/>
  <c r="F122" i="3"/>
  <c r="I122" i="3" s="1"/>
  <c r="E122" i="3"/>
  <c r="D122" i="3"/>
  <c r="J122" i="3" s="1"/>
  <c r="C122" i="3"/>
  <c r="B122" i="3"/>
  <c r="H121" i="3"/>
  <c r="K121" i="3" s="1"/>
  <c r="G121" i="3"/>
  <c r="F121" i="3"/>
  <c r="E121" i="3"/>
  <c r="D121" i="3"/>
  <c r="J121" i="3" s="1"/>
  <c r="C121" i="3"/>
  <c r="B121" i="3"/>
  <c r="H120" i="3"/>
  <c r="G120" i="3"/>
  <c r="F120" i="3"/>
  <c r="I120" i="3" s="1"/>
  <c r="E120" i="3"/>
  <c r="D120" i="3"/>
  <c r="J120" i="3" s="1"/>
  <c r="C120" i="3"/>
  <c r="B120" i="3"/>
  <c r="H119" i="3"/>
  <c r="K119" i="3" s="1"/>
  <c r="G119" i="3"/>
  <c r="F119" i="3"/>
  <c r="E119" i="3"/>
  <c r="D119" i="3"/>
  <c r="J119" i="3" s="1"/>
  <c r="C119" i="3"/>
  <c r="B119" i="3"/>
  <c r="H118" i="3"/>
  <c r="G118" i="3"/>
  <c r="F118" i="3"/>
  <c r="I118" i="3" s="1"/>
  <c r="E118" i="3"/>
  <c r="D118" i="3"/>
  <c r="J118" i="3" s="1"/>
  <c r="C118" i="3"/>
  <c r="B118" i="3"/>
  <c r="H117" i="3"/>
  <c r="K117" i="3" s="1"/>
  <c r="G117" i="3"/>
  <c r="F117" i="3"/>
  <c r="E117" i="3"/>
  <c r="D117" i="3"/>
  <c r="J117" i="3" s="1"/>
  <c r="C117" i="3"/>
  <c r="B117" i="3"/>
  <c r="H116" i="3"/>
  <c r="G116" i="3"/>
  <c r="F116" i="3"/>
  <c r="I116" i="3" s="1"/>
  <c r="E116" i="3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B115" i="3"/>
  <c r="H114" i="3"/>
  <c r="G114" i="3"/>
  <c r="F114" i="3"/>
  <c r="I114" i="3" s="1"/>
  <c r="E114" i="3"/>
  <c r="D114" i="3"/>
  <c r="J114" i="3" s="1"/>
  <c r="C114" i="3"/>
  <c r="B114" i="3"/>
  <c r="H113" i="3"/>
  <c r="K113" i="3" s="1"/>
  <c r="G113" i="3"/>
  <c r="F113" i="3"/>
  <c r="E113" i="3"/>
  <c r="D113" i="3"/>
  <c r="J113" i="3" s="1"/>
  <c r="C113" i="3"/>
  <c r="B113" i="3"/>
  <c r="H112" i="3"/>
  <c r="G112" i="3"/>
  <c r="F112" i="3"/>
  <c r="I112" i="3" s="1"/>
  <c r="E112" i="3"/>
  <c r="D112" i="3"/>
  <c r="J112" i="3" s="1"/>
  <c r="C112" i="3"/>
  <c r="B112" i="3"/>
  <c r="J111" i="3"/>
  <c r="H111" i="3"/>
  <c r="K111" i="3" s="1"/>
  <c r="G111" i="3"/>
  <c r="F111" i="3"/>
  <c r="E111" i="3"/>
  <c r="D111" i="3"/>
  <c r="C111" i="3"/>
  <c r="I111" i="3" s="1"/>
  <c r="B111" i="3"/>
  <c r="J110" i="3"/>
  <c r="H110" i="3"/>
  <c r="G110" i="3"/>
  <c r="F110" i="3"/>
  <c r="I110" i="3" s="1"/>
  <c r="E110" i="3"/>
  <c r="D110" i="3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H108" i="3"/>
  <c r="G108" i="3"/>
  <c r="F108" i="3"/>
  <c r="I108" i="3" s="1"/>
  <c r="E108" i="3"/>
  <c r="D108" i="3"/>
  <c r="J108" i="3" s="1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H106" i="3"/>
  <c r="G106" i="3"/>
  <c r="F106" i="3"/>
  <c r="I106" i="3" s="1"/>
  <c r="E106" i="3"/>
  <c r="D106" i="3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H104" i="3"/>
  <c r="G104" i="3"/>
  <c r="F104" i="3"/>
  <c r="I104" i="3" s="1"/>
  <c r="E104" i="3"/>
  <c r="D104" i="3"/>
  <c r="J104" i="3" s="1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H102" i="3"/>
  <c r="G102" i="3"/>
  <c r="F102" i="3"/>
  <c r="I102" i="3" s="1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J100" i="3"/>
  <c r="H100" i="3"/>
  <c r="G100" i="3"/>
  <c r="F100" i="3"/>
  <c r="I100" i="3" s="1"/>
  <c r="E100" i="3"/>
  <c r="D100" i="3"/>
  <c r="C100" i="3"/>
  <c r="B100" i="3"/>
  <c r="J99" i="3"/>
  <c r="H99" i="3"/>
  <c r="K99" i="3" s="1"/>
  <c r="G99" i="3"/>
  <c r="F99" i="3"/>
  <c r="E99" i="3"/>
  <c r="D99" i="3"/>
  <c r="C99" i="3"/>
  <c r="I99" i="3" s="1"/>
  <c r="B99" i="3"/>
  <c r="J98" i="3"/>
  <c r="H98" i="3"/>
  <c r="G98" i="3"/>
  <c r="F98" i="3"/>
  <c r="I98" i="3" s="1"/>
  <c r="E98" i="3"/>
  <c r="D98" i="3"/>
  <c r="C98" i="3"/>
  <c r="B98" i="3"/>
  <c r="K97" i="3"/>
  <c r="H97" i="3"/>
  <c r="G97" i="3"/>
  <c r="J97" i="3" s="1"/>
  <c r="F97" i="3"/>
  <c r="E97" i="3"/>
  <c r="D97" i="3"/>
  <c r="C97" i="3"/>
  <c r="I97" i="3" s="1"/>
  <c r="B97" i="3"/>
  <c r="J96" i="3"/>
  <c r="H96" i="3"/>
  <c r="G96" i="3"/>
  <c r="F96" i="3"/>
  <c r="I96" i="3" s="1"/>
  <c r="E96" i="3"/>
  <c r="D96" i="3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H94" i="3"/>
  <c r="G94" i="3"/>
  <c r="F94" i="3"/>
  <c r="I94" i="3" s="1"/>
  <c r="E94" i="3"/>
  <c r="D94" i="3"/>
  <c r="C94" i="3"/>
  <c r="B94" i="3"/>
  <c r="K93" i="3"/>
  <c r="H93" i="3"/>
  <c r="G93" i="3"/>
  <c r="J93" i="3" s="1"/>
  <c r="F93" i="3"/>
  <c r="E93" i="3"/>
  <c r="D93" i="3"/>
  <c r="C93" i="3"/>
  <c r="I93" i="3" s="1"/>
  <c r="B93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I91" i="3" s="1"/>
  <c r="E91" i="3"/>
  <c r="D91" i="3"/>
  <c r="J91" i="3" s="1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H89" i="3"/>
  <c r="G89" i="3"/>
  <c r="F89" i="3"/>
  <c r="I89" i="3" s="1"/>
  <c r="E89" i="3"/>
  <c r="D89" i="3"/>
  <c r="J89" i="3" s="1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D87" i="3"/>
  <c r="J87" i="3" s="1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H85" i="3"/>
  <c r="G85" i="3"/>
  <c r="F85" i="3"/>
  <c r="I85" i="3" s="1"/>
  <c r="E85" i="3"/>
  <c r="D85" i="3"/>
  <c r="J85" i="3" s="1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H81" i="3"/>
  <c r="G81" i="3"/>
  <c r="F81" i="3"/>
  <c r="I81" i="3" s="1"/>
  <c r="E81" i="3"/>
  <c r="D81" i="3"/>
  <c r="J81" i="3" s="1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D79" i="3"/>
  <c r="J79" i="3" s="1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D77" i="3"/>
  <c r="J77" i="3" s="1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D75" i="3"/>
  <c r="J75" i="3" s="1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D73" i="3"/>
  <c r="J73" i="3" s="1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D71" i="3"/>
  <c r="J71" i="3" s="1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H69" i="3"/>
  <c r="G69" i="3"/>
  <c r="F69" i="3"/>
  <c r="I69" i="3" s="1"/>
  <c r="E69" i="3"/>
  <c r="D69" i="3"/>
  <c r="J69" i="3" s="1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H65" i="3"/>
  <c r="G65" i="3"/>
  <c r="F65" i="3"/>
  <c r="I65" i="3" s="1"/>
  <c r="E65" i="3"/>
  <c r="D65" i="3"/>
  <c r="J65" i="3" s="1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H61" i="3"/>
  <c r="G61" i="3"/>
  <c r="F61" i="3"/>
  <c r="I61" i="3" s="1"/>
  <c r="E61" i="3"/>
  <c r="D61" i="3"/>
  <c r="J61" i="3" s="1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D59" i="3"/>
  <c r="J59" i="3" s="1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H57" i="3"/>
  <c r="G57" i="3"/>
  <c r="F57" i="3"/>
  <c r="I57" i="3" s="1"/>
  <c r="E57" i="3"/>
  <c r="D57" i="3"/>
  <c r="J57" i="3" s="1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J54" i="3" s="1"/>
  <c r="F54" i="3"/>
  <c r="E54" i="3"/>
  <c r="D54" i="3"/>
  <c r="C54" i="3"/>
  <c r="B54" i="3"/>
  <c r="I53" i="3"/>
  <c r="H53" i="3"/>
  <c r="G53" i="3"/>
  <c r="F53" i="3"/>
  <c r="E53" i="3"/>
  <c r="K53" i="3" s="1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J34" i="3"/>
  <c r="H34" i="3"/>
  <c r="G34" i="3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J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I232" i="2"/>
  <c r="H232" i="2"/>
  <c r="G232" i="2"/>
  <c r="F232" i="2"/>
  <c r="E232" i="2"/>
  <c r="K232" i="2" s="1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I228" i="2"/>
  <c r="H228" i="2"/>
  <c r="G228" i="2"/>
  <c r="F228" i="2"/>
  <c r="E228" i="2"/>
  <c r="K228" i="2" s="1"/>
  <c r="D228" i="2"/>
  <c r="J228" i="2" s="1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B153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B149" i="2"/>
  <c r="I148" i="2"/>
  <c r="H148" i="2"/>
  <c r="G148" i="2"/>
  <c r="F148" i="2"/>
  <c r="E148" i="2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B145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B141" i="2"/>
  <c r="I140" i="2"/>
  <c r="H140" i="2"/>
  <c r="G140" i="2"/>
  <c r="F140" i="2"/>
  <c r="E140" i="2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B137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B133" i="2"/>
  <c r="I132" i="2"/>
  <c r="H132" i="2"/>
  <c r="G132" i="2"/>
  <c r="F132" i="2"/>
  <c r="E132" i="2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B129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B125" i="2"/>
  <c r="I124" i="2"/>
  <c r="H124" i="2"/>
  <c r="G124" i="2"/>
  <c r="F124" i="2"/>
  <c r="E124" i="2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D116" i="2"/>
  <c r="J116" i="2" s="1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I76" i="2" s="1"/>
  <c r="E76" i="2"/>
  <c r="K76" i="2" s="1"/>
  <c r="D76" i="2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H71" i="2"/>
  <c r="K71" i="2" s="1"/>
  <c r="G71" i="2"/>
  <c r="F71" i="2"/>
  <c r="E71" i="2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I64" i="2" s="1"/>
  <c r="E64" i="2"/>
  <c r="K64" i="2" s="1"/>
  <c r="D64" i="2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H59" i="2"/>
  <c r="K59" i="2" s="1"/>
  <c r="G59" i="2"/>
  <c r="F59" i="2"/>
  <c r="E59" i="2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H50" i="2"/>
  <c r="G50" i="2"/>
  <c r="F50" i="2"/>
  <c r="I50" i="2" s="1"/>
  <c r="E50" i="2"/>
  <c r="K50" i="2" s="1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H37" i="2"/>
  <c r="G37" i="2"/>
  <c r="F37" i="2"/>
  <c r="E37" i="2"/>
  <c r="K37" i="2" s="1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J8" i="2"/>
  <c r="H8" i="2"/>
  <c r="G8" i="2"/>
  <c r="F8" i="2"/>
  <c r="E8" i="2"/>
  <c r="K8" i="2" s="1"/>
  <c r="D8" i="2"/>
  <c r="C8" i="2"/>
  <c r="I8" i="2" s="1"/>
  <c r="B8" i="2"/>
  <c r="H7" i="2"/>
  <c r="H6" i="2" s="1"/>
  <c r="G7" i="2"/>
  <c r="F7" i="2"/>
  <c r="E7" i="2"/>
  <c r="K7" i="2" s="1"/>
  <c r="D7" i="2"/>
  <c r="J7" i="2" s="1"/>
  <c r="C7" i="2"/>
  <c r="I7" i="2" s="1"/>
  <c r="B7" i="2"/>
  <c r="G6" i="2"/>
  <c r="F6" i="2"/>
  <c r="E6" i="2"/>
  <c r="C6" i="2"/>
  <c r="I6" i="2" s="1"/>
  <c r="F4" i="2"/>
  <c r="C4" i="2"/>
  <c r="I2" i="2"/>
  <c r="G2" i="2"/>
  <c r="K6" i="2" l="1"/>
  <c r="I117" i="2"/>
  <c r="K120" i="2"/>
  <c r="I125" i="2"/>
  <c r="K128" i="2"/>
  <c r="I133" i="2"/>
  <c r="K136" i="2"/>
  <c r="I141" i="2"/>
  <c r="K144" i="2"/>
  <c r="I149" i="2"/>
  <c r="K152" i="2"/>
  <c r="D6" i="2"/>
  <c r="J6" i="2" s="1"/>
  <c r="K116" i="2"/>
  <c r="I121" i="2"/>
  <c r="K124" i="2"/>
  <c r="I129" i="2"/>
  <c r="K132" i="2"/>
  <c r="I137" i="2"/>
  <c r="K140" i="2"/>
  <c r="I145" i="2"/>
  <c r="K148" i="2"/>
  <c r="I153" i="2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89" i="3"/>
  <c r="K91" i="3"/>
  <c r="I54" i="3"/>
  <c r="K94" i="3"/>
  <c r="K98" i="3"/>
  <c r="K102" i="3"/>
  <c r="K106" i="3"/>
  <c r="K110" i="3"/>
  <c r="I113" i="3"/>
  <c r="I115" i="3"/>
  <c r="I117" i="3"/>
  <c r="I119" i="3"/>
  <c r="I121" i="3"/>
  <c r="I123" i="3"/>
  <c r="I125" i="3"/>
  <c r="I127" i="3"/>
  <c r="I129" i="3"/>
  <c r="I131" i="3"/>
  <c r="I133" i="3"/>
  <c r="I135" i="3"/>
  <c r="I137" i="3"/>
  <c r="I139" i="3"/>
  <c r="I141" i="3"/>
  <c r="I143" i="3"/>
  <c r="I145" i="3"/>
  <c r="I147" i="3"/>
  <c r="I149" i="3"/>
  <c r="I151" i="3"/>
  <c r="I153" i="3"/>
  <c r="K158" i="3"/>
  <c r="I161" i="3"/>
  <c r="K166" i="3"/>
  <c r="I169" i="3"/>
  <c r="K174" i="3"/>
  <c r="I177" i="3"/>
  <c r="K182" i="3"/>
  <c r="I185" i="3"/>
  <c r="K190" i="3"/>
  <c r="I193" i="3"/>
  <c r="K198" i="3"/>
  <c r="I201" i="3"/>
  <c r="K206" i="3"/>
  <c r="I209" i="3"/>
  <c r="K214" i="3"/>
  <c r="I217" i="3"/>
  <c r="K222" i="3"/>
  <c r="I225" i="3"/>
  <c r="K230" i="3"/>
  <c r="K92" i="3"/>
  <c r="K96" i="3"/>
  <c r="K100" i="3"/>
  <c r="K104" i="3"/>
  <c r="K108" i="3"/>
  <c r="K112" i="3"/>
  <c r="K114" i="3"/>
  <c r="K116" i="3"/>
  <c r="K118" i="3"/>
  <c r="K120" i="3"/>
  <c r="K122" i="3"/>
  <c r="K124" i="3"/>
  <c r="K126" i="3"/>
  <c r="K128" i="3"/>
  <c r="K130" i="3"/>
  <c r="K132" i="3"/>
  <c r="K134" i="3"/>
  <c r="K136" i="3"/>
  <c r="K138" i="3"/>
  <c r="K140" i="3"/>
  <c r="K142" i="3"/>
  <c r="K144" i="3"/>
  <c r="K146" i="3"/>
  <c r="K148" i="3"/>
  <c r="K150" i="3"/>
  <c r="K152" i="3"/>
  <c r="K154" i="3"/>
  <c r="I157" i="3"/>
  <c r="K162" i="3"/>
  <c r="I165" i="3"/>
  <c r="K170" i="3"/>
  <c r="I173" i="3"/>
  <c r="K178" i="3"/>
  <c r="I181" i="3"/>
  <c r="K186" i="3"/>
  <c r="I189" i="3"/>
  <c r="K194" i="3"/>
  <c r="I197" i="3"/>
  <c r="K202" i="3"/>
  <c r="I205" i="3"/>
  <c r="K210" i="3"/>
  <c r="I213" i="3"/>
  <c r="K218" i="3"/>
  <c r="I221" i="3"/>
  <c r="K226" i="3"/>
  <c r="I229" i="3"/>
  <c r="I240" i="3"/>
  <c r="J247" i="3"/>
  <c r="K255" i="3"/>
  <c r="J261" i="3"/>
  <c r="I272" i="3"/>
  <c r="J279" i="3"/>
  <c r="K287" i="3"/>
  <c r="K239" i="3"/>
  <c r="J245" i="3"/>
  <c r="I256" i="3"/>
  <c r="J263" i="3"/>
  <c r="K271" i="3"/>
  <c r="J277" i="3"/>
  <c r="I288" i="3"/>
  <c r="J295" i="3"/>
  <c r="J305" i="3"/>
  <c r="J313" i="3"/>
  <c r="J321" i="3"/>
  <c r="J329" i="3"/>
  <c r="J235" i="3"/>
  <c r="J243" i="3"/>
  <c r="J251" i="3"/>
  <c r="J259" i="3"/>
  <c r="J267" i="3"/>
  <c r="J275" i="3"/>
  <c r="J283" i="3"/>
  <c r="J291" i="3"/>
  <c r="J299" i="3"/>
  <c r="J309" i="3"/>
  <c r="J317" i="3"/>
  <c r="J325" i="3"/>
  <c r="J333" i="3"/>
  <c r="J341" i="3"/>
  <c r="J349" i="3"/>
  <c r="J357" i="3"/>
  <c r="J365" i="3"/>
  <c r="J373" i="3"/>
  <c r="J381" i="3"/>
  <c r="J389" i="3"/>
  <c r="K400" i="3"/>
  <c r="J465" i="3"/>
  <c r="J467" i="3"/>
  <c r="J469" i="3"/>
  <c r="J471" i="3"/>
  <c r="J473" i="3"/>
  <c r="J343" i="3"/>
  <c r="J351" i="3"/>
  <c r="J359" i="3"/>
  <c r="J367" i="3"/>
  <c r="J375" i="3"/>
  <c r="J383" i="3"/>
  <c r="I397" i="3"/>
  <c r="J390" i="3"/>
  <c r="I393" i="3"/>
  <c r="K396" i="3"/>
  <c r="I401" i="3"/>
  <c r="I391" i="3"/>
  <c r="K394" i="3"/>
  <c r="I399" i="3"/>
  <c r="K402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<sst xmlns="http://schemas.openxmlformats.org/spreadsheetml/2006/main" count="211" uniqueCount="174">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</sst>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43282</v>
      </c>
      <c r="F7" s="3" t="s">
        <v>3</v>
      </c>
      <c r="G7" s="5">
        <v>43312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"&amp; TEXT(Cover!G7, "mm/dd/yyyy")</f>
        <v>07/01/2018 - 07/31/2018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07/01/2017 - 07/31/2017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2055202376.4300001</v>
      </c>
      <c r="D6" s="43">
        <f t="shared" si="0"/>
        <v>506773572.46999997</v>
      </c>
      <c r="E6" s="44">
        <f t="shared" si="0"/>
        <v>22630626.499999996</v>
      </c>
      <c r="F6" s="42">
        <f t="shared" si="0"/>
        <v>1962502808.4399996</v>
      </c>
      <c r="G6" s="43">
        <f t="shared" si="0"/>
        <v>469718260.66999996</v>
      </c>
      <c r="H6" s="44">
        <f t="shared" si="0"/>
        <v>26750698</v>
      </c>
      <c r="I6" s="20">
        <f t="shared" ref="I6:I69" si="1">IFERROR((C6-F6)/F6,"")</f>
        <v>4.7235381061027731E-2</v>
      </c>
      <c r="J6" s="20">
        <f t="shared" ref="J6:J69" si="2">IFERROR((D6-G6)/G6,"")</f>
        <v>7.8888378210259069E-2</v>
      </c>
      <c r="K6" s="20">
        <f t="shared" ref="K6:K69" si="3">IFERROR((E6-H6)/H6,"")</f>
        <v>-0.15401734564085034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72517514.189999998</v>
      </c>
      <c r="D7" s="50">
        <f>IF('County Data'!E2&gt;9,'County Data'!D2,"*")</f>
        <v>15449676.58</v>
      </c>
      <c r="E7" s="51">
        <f>IF('County Data'!G2&gt;9,'County Data'!F2,"*")</f>
        <v>468014.49999999965</v>
      </c>
      <c r="F7" s="50">
        <f>IF('County Data'!I2&gt;9,'County Data'!H2,"*")</f>
        <v>67955383</v>
      </c>
      <c r="G7" s="50">
        <f>IF('County Data'!K2&gt;9,'County Data'!J2,"*")</f>
        <v>15075225.789999999</v>
      </c>
      <c r="H7" s="51">
        <f>IF('County Data'!M2&gt;9,'County Data'!L2,"*")</f>
        <v>495330.66666666674</v>
      </c>
      <c r="I7" s="22">
        <f t="shared" si="1"/>
        <v>6.7134213488282413E-2</v>
      </c>
      <c r="J7" s="22">
        <f t="shared" si="2"/>
        <v>2.4838818019454752E-2</v>
      </c>
      <c r="K7" s="22">
        <f t="shared" si="3"/>
        <v>-5.5147335921055612E-2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91495019.719999999</v>
      </c>
      <c r="D8" s="50">
        <f>IF('County Data'!E3&gt;9,'County Data'!D3,"*")</f>
        <v>26034563.359999999</v>
      </c>
      <c r="E8" s="51">
        <f>IF('County Data'!G3&gt;9,'County Data'!F3,"*")</f>
        <v>603045.33333333326</v>
      </c>
      <c r="F8" s="50">
        <f>IF('County Data'!I3&gt;9,'County Data'!H3,"*")</f>
        <v>79605163.650000006</v>
      </c>
      <c r="G8" s="50">
        <f>IF('County Data'!K3&gt;9,'County Data'!J3,"*")</f>
        <v>24250023.73</v>
      </c>
      <c r="H8" s="51">
        <f>IF('County Data'!M3&gt;9,'County Data'!L3,"*")</f>
        <v>555951.83333333326</v>
      </c>
      <c r="I8" s="22">
        <f t="shared" si="1"/>
        <v>0.14936036212771472</v>
      </c>
      <c r="J8" s="22">
        <f t="shared" si="2"/>
        <v>7.3589191081587402E-2</v>
      </c>
      <c r="K8" s="22">
        <f t="shared" si="3"/>
        <v>8.4707877870714834E-2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42721875.149999999</v>
      </c>
      <c r="D9" s="46">
        <f>IF('County Data'!E4&gt;9,'County Data'!D4,"*")</f>
        <v>13466712.939999999</v>
      </c>
      <c r="E9" s="47">
        <f>IF('County Data'!G4&gt;9,'County Data'!F4,"*")</f>
        <v>305741.33333333343</v>
      </c>
      <c r="F9" s="48">
        <f>IF('County Data'!I4&gt;9,'County Data'!H4,"*")</f>
        <v>38973296.710000001</v>
      </c>
      <c r="G9" s="46">
        <f>IF('County Data'!K4&gt;9,'County Data'!J4,"*")</f>
        <v>12256041.73</v>
      </c>
      <c r="H9" s="47">
        <f>IF('County Data'!M4&gt;9,'County Data'!L4,"*")</f>
        <v>293520.16666666657</v>
      </c>
      <c r="I9" s="9">
        <f t="shared" si="1"/>
        <v>9.6183252545791562E-2</v>
      </c>
      <c r="J9" s="9">
        <f t="shared" si="2"/>
        <v>9.8781583538227635E-2</v>
      </c>
      <c r="K9" s="9">
        <f t="shared" si="3"/>
        <v>4.1636548539254935E-2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509271639.44</v>
      </c>
      <c r="D10" s="50">
        <f>IF('County Data'!E5&gt;9,'County Data'!D5,"*")</f>
        <v>140411574.16</v>
      </c>
      <c r="E10" s="51">
        <f>IF('County Data'!G5&gt;9,'County Data'!F5,"*")</f>
        <v>5719811.3333333321</v>
      </c>
      <c r="F10" s="50">
        <f>IF('County Data'!I5&gt;9,'County Data'!H5,"*")</f>
        <v>565302975.47000003</v>
      </c>
      <c r="G10" s="50">
        <f>IF('County Data'!K5&gt;9,'County Data'!J5,"*")</f>
        <v>129766943.63</v>
      </c>
      <c r="H10" s="51">
        <f>IF('County Data'!M5&gt;9,'County Data'!L5,"*")</f>
        <v>6686798.3333333293</v>
      </c>
      <c r="I10" s="22">
        <f t="shared" si="1"/>
        <v>-9.9117355579837293E-2</v>
      </c>
      <c r="J10" s="22">
        <f t="shared" si="2"/>
        <v>8.2028829779259252E-2</v>
      </c>
      <c r="K10" s="22">
        <f t="shared" si="3"/>
        <v>-0.1446113598461044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1435217.38</v>
      </c>
      <c r="D11" s="46">
        <f>IF('County Data'!E6&gt;9,'County Data'!D6,"*")</f>
        <v>707034.83</v>
      </c>
      <c r="E11" s="47" t="str">
        <f>IF('County Data'!G6&gt;9,'County Data'!F6,"*")</f>
        <v>*</v>
      </c>
      <c r="F11" s="48">
        <f>IF('County Data'!I6&gt;9,'County Data'!H6,"*")</f>
        <v>1266556.3600000001</v>
      </c>
      <c r="G11" s="46">
        <f>IF('County Data'!K6&gt;9,'County Data'!J6,"*")</f>
        <v>606600.37</v>
      </c>
      <c r="H11" s="47" t="str">
        <f>IF('County Data'!M6&gt;9,'County Data'!L6,"*")</f>
        <v>*</v>
      </c>
      <c r="I11" s="9">
        <f t="shared" si="1"/>
        <v>0.13316503341390964</v>
      </c>
      <c r="J11" s="9">
        <f t="shared" si="2"/>
        <v>0.16556940115285448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113783976.73999999</v>
      </c>
      <c r="D12" s="50">
        <f>IF('County Data'!E7&gt;9,'County Data'!D7,"*")</f>
        <v>18648291.300000001</v>
      </c>
      <c r="E12" s="51">
        <f>IF('County Data'!G7&gt;9,'County Data'!F7,"*")</f>
        <v>565295.83333333337</v>
      </c>
      <c r="F12" s="50">
        <f>IF('County Data'!I7&gt;9,'County Data'!H7,"*")</f>
        <v>98343951.310000002</v>
      </c>
      <c r="G12" s="50">
        <f>IF('County Data'!K7&gt;9,'County Data'!J7,"*")</f>
        <v>17944167.25</v>
      </c>
      <c r="H12" s="51">
        <f>IF('County Data'!M7&gt;9,'County Data'!L7,"*")</f>
        <v>511638.83333333314</v>
      </c>
      <c r="I12" s="22">
        <f t="shared" si="1"/>
        <v>0.15700025496565531</v>
      </c>
      <c r="J12" s="22">
        <f t="shared" si="2"/>
        <v>3.9239717295880681E-2</v>
      </c>
      <c r="K12" s="22">
        <f t="shared" si="3"/>
        <v>0.10487280578454969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5228631.6900000004</v>
      </c>
      <c r="D13" s="46">
        <f>IF('County Data'!E8&gt;9,'County Data'!D8,"*")</f>
        <v>1915038.54</v>
      </c>
      <c r="E13" s="47" t="str">
        <f>IF('County Data'!G8&gt;9,'County Data'!F8,"*")</f>
        <v>*</v>
      </c>
      <c r="F13" s="48">
        <f>IF('County Data'!I8&gt;9,'County Data'!H8,"*")</f>
        <v>4733738.93</v>
      </c>
      <c r="G13" s="46">
        <f>IF('County Data'!K8&gt;9,'County Data'!J8,"*")</f>
        <v>1761030.59</v>
      </c>
      <c r="H13" s="47" t="str">
        <f>IF('County Data'!M8&gt;9,'County Data'!L8,"*")</f>
        <v>*</v>
      </c>
      <c r="I13" s="9">
        <f t="shared" si="1"/>
        <v>0.10454584997571903</v>
      </c>
      <c r="J13" s="9">
        <f t="shared" si="2"/>
        <v>8.7453307667983177E-2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49976339.600000001</v>
      </c>
      <c r="D14" s="50">
        <f>IF('County Data'!E9&gt;9,'County Data'!D9,"*")</f>
        <v>17585290.41</v>
      </c>
      <c r="E14" s="51">
        <f>IF('County Data'!G9&gt;9,'County Data'!F9,"*")</f>
        <v>1583474.3333333333</v>
      </c>
      <c r="F14" s="50">
        <f>IF('County Data'!I9&gt;9,'County Data'!H9,"*")</f>
        <v>48187043.759999998</v>
      </c>
      <c r="G14" s="50">
        <f>IF('County Data'!K9&gt;9,'County Data'!J9,"*")</f>
        <v>18004609.140000001</v>
      </c>
      <c r="H14" s="51">
        <f>IF('County Data'!M9&gt;9,'County Data'!L9,"*")</f>
        <v>521416.16666666674</v>
      </c>
      <c r="I14" s="22">
        <f t="shared" si="1"/>
        <v>3.7132301556238978E-2</v>
      </c>
      <c r="J14" s="22">
        <f t="shared" si="2"/>
        <v>-2.3289521407516677E-2</v>
      </c>
      <c r="K14" s="22">
        <f t="shared" si="3"/>
        <v>2.0368723383784602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22675841.609999999</v>
      </c>
      <c r="D15" s="56">
        <f>IF('County Data'!E10&gt;9,'County Data'!D10,"*")</f>
        <v>6043184.4100000001</v>
      </c>
      <c r="E15" s="55">
        <f>IF('County Data'!G10&gt;9,'County Data'!F10,"*")</f>
        <v>177071.16666666669</v>
      </c>
      <c r="F15" s="56">
        <f>IF('County Data'!I10&gt;9,'County Data'!H10,"*")</f>
        <v>22820815.329999998</v>
      </c>
      <c r="G15" s="56">
        <f>IF('County Data'!K10&gt;9,'County Data'!J10,"*")</f>
        <v>6061827.3200000003</v>
      </c>
      <c r="H15" s="55">
        <f>IF('County Data'!M10&gt;9,'County Data'!L10,"*")</f>
        <v>258143.50000000006</v>
      </c>
      <c r="I15" s="23">
        <f t="shared" si="1"/>
        <v>-6.3526967772013785E-3</v>
      </c>
      <c r="J15" s="23">
        <f t="shared" si="2"/>
        <v>-3.0754604207366546E-3</v>
      </c>
      <c r="K15" s="23">
        <f t="shared" si="3"/>
        <v>-0.31405916993196942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62360802.549999997</v>
      </c>
      <c r="D16" s="50">
        <f>IF('County Data'!E11&gt;9,'County Data'!D11,"*")</f>
        <v>15938263.810000001</v>
      </c>
      <c r="E16" s="51">
        <f>IF('County Data'!G11&gt;9,'County Data'!F11,"*")</f>
        <v>480576.33333333355</v>
      </c>
      <c r="F16" s="50">
        <f>IF('County Data'!I11&gt;9,'County Data'!H11,"*")</f>
        <v>53251418.600000001</v>
      </c>
      <c r="G16" s="50">
        <f>IF('County Data'!K11&gt;9,'County Data'!J11,"*")</f>
        <v>14830254.779999999</v>
      </c>
      <c r="H16" s="51">
        <f>IF('County Data'!M11&gt;9,'County Data'!L11,"*")</f>
        <v>5409482.3333333367</v>
      </c>
      <c r="I16" s="22">
        <f t="shared" si="1"/>
        <v>0.17106368599164409</v>
      </c>
      <c r="J16" s="22">
        <f t="shared" si="2"/>
        <v>7.4712744078696214E-2</v>
      </c>
      <c r="K16" s="22">
        <f t="shared" si="3"/>
        <v>-0.91116038398498633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652150381.75999999</v>
      </c>
      <c r="D17" s="46">
        <f>IF('County Data'!E12&gt;9,'County Data'!D12,"*")</f>
        <v>140409368.28</v>
      </c>
      <c r="E17" s="47">
        <f>IF('County Data'!G12&gt;9,'County Data'!F12,"*")</f>
        <v>6706311.833333333</v>
      </c>
      <c r="F17" s="48">
        <f>IF('County Data'!I12&gt;9,'County Data'!H12,"*")</f>
        <v>553399293.14999998</v>
      </c>
      <c r="G17" s="46">
        <f>IF('County Data'!K12&gt;9,'County Data'!J12,"*")</f>
        <v>123134218.86</v>
      </c>
      <c r="H17" s="47">
        <f>IF('County Data'!M12&gt;9,'County Data'!L12,"*")</f>
        <v>5562313.8333333367</v>
      </c>
      <c r="I17" s="9">
        <f t="shared" si="1"/>
        <v>0.17844455139777951</v>
      </c>
      <c r="J17" s="9">
        <f t="shared" si="2"/>
        <v>0.14029527762417807</v>
      </c>
      <c r="K17" s="9">
        <f t="shared" si="3"/>
        <v>0.20566944517663627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103465294.7</v>
      </c>
      <c r="D18" s="50">
        <f>IF('County Data'!E13&gt;9,'County Data'!D13,"*")</f>
        <v>37411067.960000001</v>
      </c>
      <c r="E18" s="51">
        <f>IF('County Data'!G13&gt;9,'County Data'!F13,"*")</f>
        <v>2318068.8333333326</v>
      </c>
      <c r="F18" s="50">
        <f>IF('County Data'!I13&gt;9,'County Data'!H13,"*")</f>
        <v>106135336.62</v>
      </c>
      <c r="G18" s="50">
        <f>IF('County Data'!K13&gt;9,'County Data'!J13,"*")</f>
        <v>36030423.119999997</v>
      </c>
      <c r="H18" s="51">
        <f>IF('County Data'!M13&gt;9,'County Data'!L13,"*")</f>
        <v>1776452.0000000007</v>
      </c>
      <c r="I18" s="22">
        <f t="shared" si="1"/>
        <v>-2.5156955308481704E-2</v>
      </c>
      <c r="J18" s="22">
        <f t="shared" si="2"/>
        <v>3.8318862795525328E-2</v>
      </c>
      <c r="K18" s="22">
        <f t="shared" si="3"/>
        <v>0.30488683810951922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183582923.66999999</v>
      </c>
      <c r="D19" s="46">
        <f>IF('County Data'!E14&gt;9,'County Data'!D14,"*")</f>
        <v>34186816.75</v>
      </c>
      <c r="E19" s="47">
        <f>IF('County Data'!G14&gt;9,'County Data'!F14,"*")</f>
        <v>1539862.9999999998</v>
      </c>
      <c r="F19" s="48">
        <f>IF('County Data'!I14&gt;9,'County Data'!H14,"*")</f>
        <v>185364940.83000001</v>
      </c>
      <c r="G19" s="46">
        <f>IF('County Data'!K14&gt;9,'County Data'!J14,"*")</f>
        <v>32469474.890000001</v>
      </c>
      <c r="H19" s="47">
        <f>IF('County Data'!M14&gt;9,'County Data'!L14,"*")</f>
        <v>3102993.833333333</v>
      </c>
      <c r="I19" s="9">
        <f t="shared" si="1"/>
        <v>-9.6135609680059811E-3</v>
      </c>
      <c r="J19" s="9">
        <f t="shared" si="2"/>
        <v>5.2890965000758572E-2</v>
      </c>
      <c r="K19" s="9">
        <f t="shared" si="3"/>
        <v>-0.50374925549051741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63295261.420000002</v>
      </c>
      <c r="D20" s="50">
        <f>IF('County Data'!E15&gt;9,'County Data'!D15,"*")</f>
        <v>16031365.130000001</v>
      </c>
      <c r="E20" s="51">
        <f>IF('County Data'!G15&gt;9,'County Data'!F15,"*")</f>
        <v>1173589.9999999995</v>
      </c>
      <c r="F20" s="50">
        <f>IF('County Data'!I15&gt;9,'County Data'!H15,"*")</f>
        <v>63432993.619999997</v>
      </c>
      <c r="G20" s="50">
        <f>IF('County Data'!K15&gt;9,'County Data'!J15,"*")</f>
        <v>15245683.640000001</v>
      </c>
      <c r="H20" s="51">
        <f>IF('County Data'!M15&gt;9,'County Data'!L15,"*")</f>
        <v>643379.83333333384</v>
      </c>
      <c r="I20" s="22">
        <f t="shared" si="1"/>
        <v>-2.171302222075319E-3</v>
      </c>
      <c r="J20" s="22">
        <f t="shared" si="2"/>
        <v>5.1534684081900588E-2</v>
      </c>
      <c r="K20" s="22">
        <f t="shared" si="3"/>
        <v>0.82410131495676653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81241656.810000002</v>
      </c>
      <c r="D21" s="46">
        <f>IF('County Data'!E16&gt;9,'County Data'!D16,"*")</f>
        <v>22535324.010000002</v>
      </c>
      <c r="E21" s="47">
        <f>IF('County Data'!G16&gt;9,'County Data'!F16,"*")</f>
        <v>989762.66666666698</v>
      </c>
      <c r="F21" s="48">
        <f>IF('County Data'!I16&gt;9,'County Data'!H16,"*")</f>
        <v>73729901.099999994</v>
      </c>
      <c r="G21" s="46">
        <f>IF('County Data'!K16&gt;9,'County Data'!J16,"*")</f>
        <v>22281735.829999998</v>
      </c>
      <c r="H21" s="47">
        <f>IF('County Data'!M16&gt;9,'County Data'!L16,"*")</f>
        <v>933276.66666666721</v>
      </c>
      <c r="I21" s="9">
        <f t="shared" si="1"/>
        <v>0.10188208037620722</v>
      </c>
      <c r="J21" s="9">
        <f t="shared" si="2"/>
        <v>1.1380988534051902E-2</v>
      </c>
      <c r="K21" s="9">
        <f t="shared" si="3"/>
        <v>6.0524388980759264E-2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"&amp; TEXT(Cover!G7, "mm/dd/yyyy")</f>
        <v>07/01/2018 - 07/31/2018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07/01/2017 - 07/31/2017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ALBURGH</v>
      </c>
      <c r="C6" s="42">
        <f>IF('Town Data'!C2&gt;9,'Town Data'!B2,"*")</f>
        <v>1631399.92</v>
      </c>
      <c r="D6" s="43">
        <f>IF('Town Data'!E2&gt;9,'Town Data'!D2,"*")</f>
        <v>547389.34</v>
      </c>
      <c r="E6" s="44" t="str">
        <f>IF('Town Data'!G2&gt;9,'Town Data'!F2,"*")</f>
        <v>*</v>
      </c>
      <c r="F6" s="43">
        <f>IF('Town Data'!I2&gt;9,'Town Data'!H2,"*")</f>
        <v>1392709.73</v>
      </c>
      <c r="G6" s="43">
        <f>IF('Town Data'!K2&gt;9,'Town Data'!J2,"*")</f>
        <v>484911.17</v>
      </c>
      <c r="H6" s="44" t="str">
        <f>IF('Town Data'!M2&gt;9,'Town Data'!L2,"*")</f>
        <v>*</v>
      </c>
      <c r="I6" s="20">
        <f t="shared" ref="I6:I69" si="0">IFERROR((C6-F6)/F6,"")</f>
        <v>0.17138545445503561</v>
      </c>
      <c r="J6" s="20">
        <f t="shared" ref="J6:J69" si="1">IFERROR((D6-G6)/G6,"")</f>
        <v>0.12884456755244467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45">
        <f>IF('Town Data'!C3&gt;9,'Town Data'!B3,"*")</f>
        <v>7846250.1699999999</v>
      </c>
      <c r="D7" s="46">
        <f>IF('Town Data'!E3&gt;9,'Town Data'!D3,"*")</f>
        <v>509789.34</v>
      </c>
      <c r="E7" s="47" t="str">
        <f>IF('Town Data'!G3&gt;9,'Town Data'!F3,"*")</f>
        <v>*</v>
      </c>
      <c r="F7" s="48">
        <f>IF('Town Data'!I3&gt;9,'Town Data'!H3,"*")</f>
        <v>6511890.5999999996</v>
      </c>
      <c r="G7" s="46">
        <f>IF('Town Data'!K3&gt;9,'Town Data'!J3,"*")</f>
        <v>496984.06</v>
      </c>
      <c r="H7" s="47" t="str">
        <f>IF('Town Data'!M3&gt;9,'Town Data'!L3,"*")</f>
        <v>*</v>
      </c>
      <c r="I7" s="9">
        <f t="shared" si="0"/>
        <v>0.20491123883438711</v>
      </c>
      <c r="J7" s="9">
        <f t="shared" si="1"/>
        <v>2.5765977283054166E-2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49">
        <f>IF('Town Data'!C4&gt;9,'Town Data'!B4,"*")</f>
        <v>41400740.409999996</v>
      </c>
      <c r="D8" s="50">
        <f>IF('Town Data'!E4&gt;9,'Town Data'!D4,"*")</f>
        <v>10423634.42</v>
      </c>
      <c r="E8" s="51">
        <f>IF('Town Data'!G4&gt;9,'Town Data'!F4,"*")</f>
        <v>136851.1666666666</v>
      </c>
      <c r="F8" s="50">
        <f>IF('Town Data'!I4&gt;9,'Town Data'!H4,"*")</f>
        <v>42600500.409999996</v>
      </c>
      <c r="G8" s="50">
        <f>IF('Town Data'!K4&gt;9,'Town Data'!J4,"*")</f>
        <v>9862283.5600000005</v>
      </c>
      <c r="H8" s="51">
        <f>IF('Town Data'!M4&gt;9,'Town Data'!L4,"*")</f>
        <v>339174.33333333308</v>
      </c>
      <c r="I8" s="22">
        <f t="shared" si="0"/>
        <v>-2.8163049458413629E-2</v>
      </c>
      <c r="J8" s="22">
        <f t="shared" si="1"/>
        <v>5.6918953565354528E-2</v>
      </c>
      <c r="K8" s="22">
        <f t="shared" si="2"/>
        <v>-0.59651673721380238</v>
      </c>
      <c r="L8" s="15"/>
    </row>
    <row r="9" spans="1:12" x14ac:dyDescent="0.3">
      <c r="A9" s="15"/>
      <c r="B9" s="15" t="str">
        <f>'Town Data'!A5</f>
        <v>BARRE TOWN</v>
      </c>
      <c r="C9" s="45">
        <f>IF('Town Data'!C5&gt;9,'Town Data'!B5,"*")</f>
        <v>7592743.2800000003</v>
      </c>
      <c r="D9" s="46">
        <f>IF('Town Data'!E5&gt;9,'Town Data'!D5,"*")</f>
        <v>1060840.94</v>
      </c>
      <c r="E9" s="47" t="str">
        <f>IF('Town Data'!G5&gt;9,'Town Data'!F5,"*")</f>
        <v>*</v>
      </c>
      <c r="F9" s="48">
        <f>IF('Town Data'!I5&gt;9,'Town Data'!H5,"*")</f>
        <v>7403207.46</v>
      </c>
      <c r="G9" s="46">
        <f>IF('Town Data'!K5&gt;9,'Town Data'!J5,"*")</f>
        <v>892135.01</v>
      </c>
      <c r="H9" s="47" t="str">
        <f>IF('Town Data'!M5&gt;9,'Town Data'!L5,"*")</f>
        <v>*</v>
      </c>
      <c r="I9" s="9">
        <f t="shared" si="0"/>
        <v>2.5601851768179449E-2</v>
      </c>
      <c r="J9" s="9">
        <f t="shared" si="1"/>
        <v>0.18910358646277084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49">
        <f>IF('Town Data'!C6&gt;9,'Town Data'!B6,"*")</f>
        <v>18189550.870000001</v>
      </c>
      <c r="D10" s="50">
        <f>IF('Town Data'!E6&gt;9,'Town Data'!D6,"*")</f>
        <v>1467737.37</v>
      </c>
      <c r="E10" s="51">
        <f>IF('Town Data'!G6&gt;9,'Town Data'!F6,"*")</f>
        <v>81334.16666666673</v>
      </c>
      <c r="F10" s="50">
        <f>IF('Town Data'!I6&gt;9,'Town Data'!H6,"*")</f>
        <v>13405981.630000001</v>
      </c>
      <c r="G10" s="50">
        <f>IF('Town Data'!K6&gt;9,'Town Data'!J6,"*")</f>
        <v>1314524.75</v>
      </c>
      <c r="H10" s="51">
        <f>IF('Town Data'!M6&gt;9,'Town Data'!L6,"*")</f>
        <v>15964.500000000007</v>
      </c>
      <c r="I10" s="22">
        <f t="shared" si="0"/>
        <v>0.35682349655733492</v>
      </c>
      <c r="J10" s="22">
        <f t="shared" si="1"/>
        <v>0.11655362137532983</v>
      </c>
      <c r="K10" s="22">
        <f t="shared" si="2"/>
        <v>4.0946892584588737</v>
      </c>
      <c r="L10" s="15"/>
    </row>
    <row r="11" spans="1:12" x14ac:dyDescent="0.3">
      <c r="A11" s="15"/>
      <c r="B11" s="15" t="str">
        <f>'Town Data'!A7</f>
        <v>BENNINGTON</v>
      </c>
      <c r="C11" s="45">
        <f>IF('Town Data'!C7&gt;9,'Town Data'!B7,"*")</f>
        <v>39955227.829999998</v>
      </c>
      <c r="D11" s="46">
        <f>IF('Town Data'!E7&gt;9,'Town Data'!D7,"*")</f>
        <v>12288162.449999999</v>
      </c>
      <c r="E11" s="47">
        <f>IF('Town Data'!G7&gt;9,'Town Data'!F7,"*")</f>
        <v>163202.33333333331</v>
      </c>
      <c r="F11" s="48">
        <f>IF('Town Data'!I7&gt;9,'Town Data'!H7,"*")</f>
        <v>32547528.530000001</v>
      </c>
      <c r="G11" s="46">
        <f>IF('Town Data'!K7&gt;9,'Town Data'!J7,"*")</f>
        <v>11926706.68</v>
      </c>
      <c r="H11" s="47">
        <f>IF('Town Data'!M7&gt;9,'Town Data'!L7,"*")</f>
        <v>163204.66666666666</v>
      </c>
      <c r="I11" s="9">
        <f t="shared" si="0"/>
        <v>0.22759636858977189</v>
      </c>
      <c r="J11" s="9">
        <f t="shared" si="1"/>
        <v>3.030641900551876E-2</v>
      </c>
      <c r="K11" s="9">
        <f t="shared" si="2"/>
        <v>-1.4296976802193369E-5</v>
      </c>
      <c r="L11" s="15"/>
    </row>
    <row r="12" spans="1:12" x14ac:dyDescent="0.3">
      <c r="A12" s="15"/>
      <c r="B12" s="27" t="str">
        <f>'Town Data'!A8</f>
        <v>BERLIN</v>
      </c>
      <c r="C12" s="49">
        <f>IF('Town Data'!C8&gt;9,'Town Data'!B8,"*")</f>
        <v>17577054.309999999</v>
      </c>
      <c r="D12" s="50">
        <f>IF('Town Data'!E8&gt;9,'Town Data'!D8,"*")</f>
        <v>5914620.0099999998</v>
      </c>
      <c r="E12" s="51">
        <f>IF('Town Data'!G8&gt;9,'Town Data'!F8,"*")</f>
        <v>133834.33333333337</v>
      </c>
      <c r="F12" s="50">
        <f>IF('Town Data'!I8&gt;9,'Town Data'!H8,"*")</f>
        <v>15624363.76</v>
      </c>
      <c r="G12" s="50">
        <f>IF('Town Data'!K8&gt;9,'Town Data'!J8,"*")</f>
        <v>5501618.6699999999</v>
      </c>
      <c r="H12" s="51">
        <f>IF('Town Data'!M8&gt;9,'Town Data'!L8,"*")</f>
        <v>104490.49999999999</v>
      </c>
      <c r="I12" s="22">
        <f t="shared" si="0"/>
        <v>0.12497728419502689</v>
      </c>
      <c r="J12" s="22">
        <f t="shared" si="1"/>
        <v>7.5069059630045176E-2</v>
      </c>
      <c r="K12" s="22">
        <f t="shared" si="2"/>
        <v>0.28082776265146964</v>
      </c>
      <c r="L12" s="15"/>
    </row>
    <row r="13" spans="1:12" x14ac:dyDescent="0.3">
      <c r="A13" s="15"/>
      <c r="B13" s="15" t="str">
        <f>'Town Data'!A9</f>
        <v>BETHEL</v>
      </c>
      <c r="C13" s="45">
        <f>IF('Town Data'!C9&gt;9,'Town Data'!B9,"*")</f>
        <v>3442459.03</v>
      </c>
      <c r="D13" s="46">
        <f>IF('Town Data'!E9&gt;9,'Town Data'!D9,"*")</f>
        <v>450253.91</v>
      </c>
      <c r="E13" s="47" t="str">
        <f>IF('Town Data'!G9&gt;9,'Town Data'!F9,"*")</f>
        <v>*</v>
      </c>
      <c r="F13" s="48">
        <f>IF('Town Data'!I9&gt;9,'Town Data'!H9,"*")</f>
        <v>1369375.36</v>
      </c>
      <c r="G13" s="46">
        <f>IF('Town Data'!K9&gt;9,'Town Data'!J9,"*")</f>
        <v>422478.09</v>
      </c>
      <c r="H13" s="47" t="str">
        <f>IF('Town Data'!M9&gt;9,'Town Data'!L9,"*")</f>
        <v>*</v>
      </c>
      <c r="I13" s="9">
        <f t="shared" si="0"/>
        <v>1.5138900045638324</v>
      </c>
      <c r="J13" s="9">
        <f t="shared" si="1"/>
        <v>6.5744995201999584E-2</v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49">
        <f>IF('Town Data'!C10&gt;9,'Town Data'!B10,"*")</f>
        <v>7553662.0800000001</v>
      </c>
      <c r="D14" s="50">
        <f>IF('Town Data'!E10&gt;9,'Town Data'!D10,"*")</f>
        <v>1990372.4</v>
      </c>
      <c r="E14" s="51">
        <f>IF('Town Data'!G10&gt;9,'Town Data'!F10,"*")</f>
        <v>65697.666666666701</v>
      </c>
      <c r="F14" s="50">
        <f>IF('Town Data'!I10&gt;9,'Town Data'!H10,"*")</f>
        <v>7600749.7300000004</v>
      </c>
      <c r="G14" s="50">
        <f>IF('Town Data'!K10&gt;9,'Town Data'!J10,"*")</f>
        <v>2051875.71</v>
      </c>
      <c r="H14" s="51">
        <f>IF('Town Data'!M10&gt;9,'Town Data'!L10,"*")</f>
        <v>95461.5</v>
      </c>
      <c r="I14" s="22">
        <f t="shared" si="0"/>
        <v>-6.1951322794048065E-3</v>
      </c>
      <c r="J14" s="22">
        <f t="shared" si="1"/>
        <v>-2.9974188836223447E-2</v>
      </c>
      <c r="K14" s="22">
        <f t="shared" si="2"/>
        <v>-0.31178887125525262</v>
      </c>
      <c r="L14" s="15"/>
    </row>
    <row r="15" spans="1:12" x14ac:dyDescent="0.3">
      <c r="A15" s="15"/>
      <c r="B15" s="15" t="str">
        <f>'Town Data'!A11</f>
        <v>BRANDON</v>
      </c>
      <c r="C15" s="45">
        <f>IF('Town Data'!C11&gt;9,'Town Data'!B11,"*")</f>
        <v>6909878.6100000003</v>
      </c>
      <c r="D15" s="46">
        <f>IF('Town Data'!E11&gt;9,'Town Data'!D11,"*")</f>
        <v>1180733.1399999999</v>
      </c>
      <c r="E15" s="47" t="str">
        <f>IF('Town Data'!G11&gt;9,'Town Data'!F11,"*")</f>
        <v>*</v>
      </c>
      <c r="F15" s="48">
        <f>IF('Town Data'!I11&gt;9,'Town Data'!H11,"*")</f>
        <v>8054416.3300000001</v>
      </c>
      <c r="G15" s="46">
        <f>IF('Town Data'!K11&gt;9,'Town Data'!J11,"*")</f>
        <v>1294637.33</v>
      </c>
      <c r="H15" s="47" t="str">
        <f>IF('Town Data'!M11&gt;9,'Town Data'!L11,"*")</f>
        <v>*</v>
      </c>
      <c r="I15" s="9">
        <f t="shared" si="0"/>
        <v>-0.14210064058111579</v>
      </c>
      <c r="J15" s="9">
        <f t="shared" si="1"/>
        <v>-8.7981543062720255E-2</v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37996670.43</v>
      </c>
      <c r="D16" s="53">
        <f>IF('Town Data'!E12&gt;9,'Town Data'!D12,"*")</f>
        <v>7719945.6799999997</v>
      </c>
      <c r="E16" s="54">
        <f>IF('Town Data'!G12&gt;9,'Town Data'!F12,"*")</f>
        <v>789821.66666666674</v>
      </c>
      <c r="F16" s="53">
        <f>IF('Town Data'!I12&gt;9,'Town Data'!H12,"*")</f>
        <v>40652998.590000004</v>
      </c>
      <c r="G16" s="53">
        <f>IF('Town Data'!K12&gt;9,'Town Data'!J12,"*")</f>
        <v>7678362.8700000001</v>
      </c>
      <c r="H16" s="54">
        <f>IF('Town Data'!M12&gt;9,'Town Data'!L12,"*")</f>
        <v>275690.83333333343</v>
      </c>
      <c r="I16" s="26">
        <f t="shared" si="0"/>
        <v>-6.5341506214339096E-2</v>
      </c>
      <c r="J16" s="26">
        <f t="shared" si="1"/>
        <v>5.4155828142047144E-3</v>
      </c>
      <c r="K16" s="26">
        <f t="shared" si="2"/>
        <v>1.8648818573946049</v>
      </c>
      <c r="L16" s="15"/>
    </row>
    <row r="17" spans="1:12" x14ac:dyDescent="0.3">
      <c r="A17" s="15"/>
      <c r="B17" s="27" t="str">
        <f>'Town Data'!A13</f>
        <v>BRIDGEWATER</v>
      </c>
      <c r="C17" s="49">
        <f>IF('Town Data'!C13&gt;9,'Town Data'!B13,"*")</f>
        <v>481872.13</v>
      </c>
      <c r="D17" s="50">
        <f>IF('Town Data'!E13&gt;9,'Town Data'!D13,"*")</f>
        <v>207508.74</v>
      </c>
      <c r="E17" s="51" t="str">
        <f>IF('Town Data'!G13&gt;9,'Town Data'!F13,"*")</f>
        <v>*</v>
      </c>
      <c r="F17" s="50">
        <f>IF('Town Data'!I13&gt;9,'Town Data'!H13,"*")</f>
        <v>519592.02</v>
      </c>
      <c r="G17" s="50">
        <f>IF('Town Data'!K13&gt;9,'Town Data'!J13,"*")</f>
        <v>271355.68</v>
      </c>
      <c r="H17" s="51" t="str">
        <f>IF('Town Data'!M13&gt;9,'Town Data'!L13,"*")</f>
        <v>*</v>
      </c>
      <c r="I17" s="22">
        <f t="shared" si="0"/>
        <v>-7.2595206523764569E-2</v>
      </c>
      <c r="J17" s="22">
        <f t="shared" si="1"/>
        <v>-0.23528875459691873</v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BRIGHTON</v>
      </c>
      <c r="C18" s="45">
        <f>IF('Town Data'!C14&gt;9,'Town Data'!B14,"*")</f>
        <v>740877.41</v>
      </c>
      <c r="D18" s="46">
        <f>IF('Town Data'!E14&gt;9,'Town Data'!D14,"*")</f>
        <v>391776.57</v>
      </c>
      <c r="E18" s="47" t="str">
        <f>IF('Town Data'!G14&gt;9,'Town Data'!F14,"*")</f>
        <v>*</v>
      </c>
      <c r="F18" s="48">
        <f>IF('Town Data'!I14&gt;9,'Town Data'!H14,"*")</f>
        <v>728313.51</v>
      </c>
      <c r="G18" s="46">
        <f>IF('Town Data'!K14&gt;9,'Town Data'!J14,"*")</f>
        <v>351806.22</v>
      </c>
      <c r="H18" s="47" t="str">
        <f>IF('Town Data'!M14&gt;9,'Town Data'!L14,"*")</f>
        <v>*</v>
      </c>
      <c r="I18" s="9">
        <f t="shared" si="0"/>
        <v>1.7250675468041262E-2</v>
      </c>
      <c r="J18" s="9">
        <f t="shared" si="1"/>
        <v>0.11361467685250147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BRISTOL</v>
      </c>
      <c r="C19" s="49">
        <f>IF('Town Data'!C15&gt;9,'Town Data'!B15,"*")</f>
        <v>4649484.66</v>
      </c>
      <c r="D19" s="50">
        <f>IF('Town Data'!E15&gt;9,'Town Data'!D15,"*")</f>
        <v>1589509.97</v>
      </c>
      <c r="E19" s="51" t="str">
        <f>IF('Town Data'!G15&gt;9,'Town Data'!F15,"*")</f>
        <v>*</v>
      </c>
      <c r="F19" s="50">
        <f>IF('Town Data'!I15&gt;9,'Town Data'!H15,"*")</f>
        <v>3786864.6400000001</v>
      </c>
      <c r="G19" s="50">
        <f>IF('Town Data'!K15&gt;9,'Town Data'!J15,"*")</f>
        <v>1262758.5900000001</v>
      </c>
      <c r="H19" s="51" t="str">
        <f>IF('Town Data'!M15&gt;9,'Town Data'!L15,"*")</f>
        <v>*</v>
      </c>
      <c r="I19" s="22">
        <f t="shared" si="0"/>
        <v>0.22779267336051387</v>
      </c>
      <c r="J19" s="22">
        <f t="shared" si="1"/>
        <v>0.25875997406598505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BURKE</v>
      </c>
      <c r="C20" s="45">
        <f>IF('Town Data'!C16&gt;9,'Town Data'!B16,"*")</f>
        <v>1002455.25</v>
      </c>
      <c r="D20" s="46">
        <f>IF('Town Data'!E16&gt;9,'Town Data'!D16,"*")</f>
        <v>487869.28</v>
      </c>
      <c r="E20" s="47" t="str">
        <f>IF('Town Data'!G16&gt;9,'Town Data'!F16,"*")</f>
        <v>*</v>
      </c>
      <c r="F20" s="48">
        <f>IF('Town Data'!I16&gt;9,'Town Data'!H16,"*")</f>
        <v>800135.35</v>
      </c>
      <c r="G20" s="46">
        <f>IF('Town Data'!K16&gt;9,'Town Data'!J16,"*")</f>
        <v>408291.45</v>
      </c>
      <c r="H20" s="47" t="str">
        <f>IF('Town Data'!M16&gt;9,'Town Data'!L16,"*")</f>
        <v>*</v>
      </c>
      <c r="I20" s="9">
        <f t="shared" si="0"/>
        <v>0.25285709474028367</v>
      </c>
      <c r="J20" s="9">
        <f t="shared" si="1"/>
        <v>0.19490447326291063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BURLINGTON</v>
      </c>
      <c r="C21" s="49">
        <f>IF('Town Data'!C17&gt;9,'Town Data'!B17,"*")</f>
        <v>66658492.289999999</v>
      </c>
      <c r="D21" s="50">
        <f>IF('Town Data'!E17&gt;9,'Town Data'!D17,"*")</f>
        <v>19666493.969999999</v>
      </c>
      <c r="E21" s="51">
        <f>IF('Town Data'!G17&gt;9,'Town Data'!F17,"*")</f>
        <v>503221.66666666634</v>
      </c>
      <c r="F21" s="50">
        <f>IF('Town Data'!I17&gt;9,'Town Data'!H17,"*")</f>
        <v>93710425.969999999</v>
      </c>
      <c r="G21" s="50">
        <f>IF('Town Data'!K17&gt;9,'Town Data'!J17,"*")</f>
        <v>19042064.890000001</v>
      </c>
      <c r="H21" s="51">
        <f>IF('Town Data'!M17&gt;9,'Town Data'!L17,"*")</f>
        <v>910018.49999999965</v>
      </c>
      <c r="I21" s="22">
        <f t="shared" si="0"/>
        <v>-0.28867581595094099</v>
      </c>
      <c r="J21" s="22">
        <f t="shared" si="1"/>
        <v>3.2792088652524184E-2</v>
      </c>
      <c r="K21" s="22">
        <f t="shared" si="2"/>
        <v>-0.44702039940213684</v>
      </c>
      <c r="L21" s="15"/>
    </row>
    <row r="22" spans="1:12" x14ac:dyDescent="0.3">
      <c r="A22" s="15"/>
      <c r="B22" s="15" t="str">
        <f>'Town Data'!A18</f>
        <v>CAMBRIDGE</v>
      </c>
      <c r="C22" s="45">
        <f>IF('Town Data'!C18&gt;9,'Town Data'!B18,"*")</f>
        <v>5491189.7800000003</v>
      </c>
      <c r="D22" s="46">
        <f>IF('Town Data'!E18&gt;9,'Town Data'!D18,"*")</f>
        <v>1894550.76</v>
      </c>
      <c r="E22" s="47" t="str">
        <f>IF('Town Data'!G18&gt;9,'Town Data'!F18,"*")</f>
        <v>*</v>
      </c>
      <c r="F22" s="48">
        <f>IF('Town Data'!I18&gt;9,'Town Data'!H18,"*")</f>
        <v>5086749.18</v>
      </c>
      <c r="G22" s="46">
        <f>IF('Town Data'!K18&gt;9,'Town Data'!J18,"*")</f>
        <v>1699926.31</v>
      </c>
      <c r="H22" s="47" t="str">
        <f>IF('Town Data'!M18&gt;9,'Town Data'!L18,"*")</f>
        <v>*</v>
      </c>
      <c r="I22" s="9">
        <f t="shared" si="0"/>
        <v>7.9508657826136531E-2</v>
      </c>
      <c r="J22" s="9">
        <f t="shared" si="1"/>
        <v>0.11448993339011262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CASTLETON</v>
      </c>
      <c r="C23" s="49">
        <f>IF('Town Data'!C19&gt;9,'Town Data'!B19,"*")</f>
        <v>5742871.4900000002</v>
      </c>
      <c r="D23" s="50">
        <f>IF('Town Data'!E19&gt;9,'Town Data'!D19,"*")</f>
        <v>2288550.31</v>
      </c>
      <c r="E23" s="51" t="str">
        <f>IF('Town Data'!G19&gt;9,'Town Data'!F19,"*")</f>
        <v>*</v>
      </c>
      <c r="F23" s="50">
        <f>IF('Town Data'!I19&gt;9,'Town Data'!H19,"*")</f>
        <v>8134236.9199999999</v>
      </c>
      <c r="G23" s="50">
        <f>IF('Town Data'!K19&gt;9,'Town Data'!J19,"*")</f>
        <v>2101863.7799999998</v>
      </c>
      <c r="H23" s="51" t="str">
        <f>IF('Town Data'!M19&gt;9,'Town Data'!L19,"*")</f>
        <v>*</v>
      </c>
      <c r="I23" s="22">
        <f t="shared" si="0"/>
        <v>-0.29398767868689024</v>
      </c>
      <c r="J23" s="22">
        <f t="shared" si="1"/>
        <v>8.8819519027060964E-2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CHARLOTTE</v>
      </c>
      <c r="C24" s="45">
        <f>IF('Town Data'!C20&gt;9,'Town Data'!B20,"*")</f>
        <v>1169003.1299999999</v>
      </c>
      <c r="D24" s="46">
        <f>IF('Town Data'!E20&gt;9,'Town Data'!D20,"*")</f>
        <v>546798.76</v>
      </c>
      <c r="E24" s="47" t="str">
        <f>IF('Town Data'!G20&gt;9,'Town Data'!F20,"*")</f>
        <v>*</v>
      </c>
      <c r="F24" s="48">
        <f>IF('Town Data'!I20&gt;9,'Town Data'!H20,"*")</f>
        <v>1131814.6599999999</v>
      </c>
      <c r="G24" s="46">
        <f>IF('Town Data'!K20&gt;9,'Town Data'!J20,"*")</f>
        <v>516004.29</v>
      </c>
      <c r="H24" s="47" t="str">
        <f>IF('Town Data'!M20&gt;9,'Town Data'!L20,"*")</f>
        <v>*</v>
      </c>
      <c r="I24" s="9">
        <f t="shared" si="0"/>
        <v>3.2857384971493458E-2</v>
      </c>
      <c r="J24" s="9">
        <f t="shared" si="1"/>
        <v>5.9678709260343611E-2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218247.16</v>
      </c>
      <c r="G25" s="50">
        <f>IF('Town Data'!K21&gt;9,'Town Data'!J21,"*")</f>
        <v>107004.34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CHESTER</v>
      </c>
      <c r="C26" s="45">
        <f>IF('Town Data'!C22&gt;9,'Town Data'!B22,"*")</f>
        <v>2593571.59</v>
      </c>
      <c r="D26" s="46">
        <f>IF('Town Data'!E22&gt;9,'Town Data'!D22,"*")</f>
        <v>676325.98</v>
      </c>
      <c r="E26" s="47" t="str">
        <f>IF('Town Data'!G22&gt;9,'Town Data'!F22,"*")</f>
        <v>*</v>
      </c>
      <c r="F26" s="48">
        <f>IF('Town Data'!I22&gt;9,'Town Data'!H22,"*")</f>
        <v>2523711.59</v>
      </c>
      <c r="G26" s="46">
        <f>IF('Town Data'!K22&gt;9,'Town Data'!J22,"*")</f>
        <v>758670.66</v>
      </c>
      <c r="H26" s="47" t="str">
        <f>IF('Town Data'!M22&gt;9,'Town Data'!L22,"*")</f>
        <v>*</v>
      </c>
      <c r="I26" s="9">
        <f t="shared" si="0"/>
        <v>2.7681451508490319E-2</v>
      </c>
      <c r="J26" s="9">
        <f t="shared" si="1"/>
        <v>-0.10853811059465519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CLARENDON</v>
      </c>
      <c r="C27" s="49">
        <f>IF('Town Data'!C23&gt;9,'Town Data'!B23,"*")</f>
        <v>4884349.8</v>
      </c>
      <c r="D27" s="50">
        <f>IF('Town Data'!E23&gt;9,'Town Data'!D23,"*")</f>
        <v>1557622.4</v>
      </c>
      <c r="E27" s="51" t="str">
        <f>IF('Town Data'!G23&gt;9,'Town Data'!F23,"*")</f>
        <v>*</v>
      </c>
      <c r="F27" s="50">
        <f>IF('Town Data'!I23&gt;9,'Town Data'!H23,"*")</f>
        <v>4269149.72</v>
      </c>
      <c r="G27" s="50">
        <f>IF('Town Data'!K23&gt;9,'Town Data'!J23,"*")</f>
        <v>1538563.75</v>
      </c>
      <c r="H27" s="51" t="str">
        <f>IF('Town Data'!M23&gt;9,'Town Data'!L23,"*")</f>
        <v>*</v>
      </c>
      <c r="I27" s="22">
        <f t="shared" si="0"/>
        <v>0.14410365537613426</v>
      </c>
      <c r="J27" s="22">
        <f t="shared" si="1"/>
        <v>1.2387299518788159E-2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COLCHESTER</v>
      </c>
      <c r="C28" s="45">
        <f>IF('Town Data'!C24&gt;9,'Town Data'!B24,"*")</f>
        <v>129822474.98999999</v>
      </c>
      <c r="D28" s="46">
        <f>IF('Town Data'!E24&gt;9,'Town Data'!D24,"*")</f>
        <v>30422893.84</v>
      </c>
      <c r="E28" s="47">
        <f>IF('Town Data'!G24&gt;9,'Town Data'!F24,"*")</f>
        <v>698629.16666666663</v>
      </c>
      <c r="F28" s="48">
        <f>IF('Town Data'!I24&gt;9,'Town Data'!H24,"*")</f>
        <v>113653490.20999999</v>
      </c>
      <c r="G28" s="46">
        <f>IF('Town Data'!K24&gt;9,'Town Data'!J24,"*")</f>
        <v>27119758.5</v>
      </c>
      <c r="H28" s="47">
        <f>IF('Town Data'!M24&gt;9,'Town Data'!L24,"*")</f>
        <v>2674908.3333333302</v>
      </c>
      <c r="I28" s="9">
        <f t="shared" si="0"/>
        <v>0.14226562466426873</v>
      </c>
      <c r="J28" s="9">
        <f t="shared" si="1"/>
        <v>0.12179811040721472</v>
      </c>
      <c r="K28" s="9">
        <f t="shared" si="2"/>
        <v>-0.73882126801852999</v>
      </c>
      <c r="L28" s="15"/>
    </row>
    <row r="29" spans="1:12" x14ac:dyDescent="0.3">
      <c r="A29" s="15"/>
      <c r="B29" s="27" t="str">
        <f>'Town Data'!A25</f>
        <v>CRAFTSBURY</v>
      </c>
      <c r="C29" s="49">
        <f>IF('Town Data'!C25&gt;9,'Town Data'!B25,"*")</f>
        <v>406757.26</v>
      </c>
      <c r="D29" s="50">
        <f>IF('Town Data'!E25&gt;9,'Town Data'!D25,"*")</f>
        <v>205722.79</v>
      </c>
      <c r="E29" s="51" t="str">
        <f>IF('Town Data'!G25&gt;9,'Town Data'!F25,"*")</f>
        <v>*</v>
      </c>
      <c r="F29" s="50">
        <f>IF('Town Data'!I25&gt;9,'Town Data'!H25,"*")</f>
        <v>581295.98</v>
      </c>
      <c r="G29" s="50">
        <f>IF('Town Data'!K25&gt;9,'Town Data'!J25,"*")</f>
        <v>282983.89</v>
      </c>
      <c r="H29" s="51" t="str">
        <f>IF('Town Data'!M25&gt;9,'Town Data'!L25,"*")</f>
        <v>*</v>
      </c>
      <c r="I29" s="22">
        <f t="shared" si="0"/>
        <v>-0.30025791680169539</v>
      </c>
      <c r="J29" s="22">
        <f t="shared" si="1"/>
        <v>-0.27302296254391017</v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DANBY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582202.56999999995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DANVILLE</v>
      </c>
      <c r="C31" s="49">
        <f>IF('Town Data'!C27&gt;9,'Town Data'!B27,"*")</f>
        <v>996375.21</v>
      </c>
      <c r="D31" s="50">
        <f>IF('Town Data'!E27&gt;9,'Town Data'!D27,"*")</f>
        <v>739108.92</v>
      </c>
      <c r="E31" s="51" t="str">
        <f>IF('Town Data'!G27&gt;9,'Town Data'!F27,"*")</f>
        <v>*</v>
      </c>
      <c r="F31" s="50">
        <f>IF('Town Data'!I27&gt;9,'Town Data'!H27,"*")</f>
        <v>893221.15</v>
      </c>
      <c r="G31" s="50">
        <f>IF('Town Data'!K27&gt;9,'Town Data'!J27,"*")</f>
        <v>737042.42</v>
      </c>
      <c r="H31" s="51" t="str">
        <f>IF('Town Data'!M27&gt;9,'Town Data'!L27,"*")</f>
        <v>*</v>
      </c>
      <c r="I31" s="22">
        <f t="shared" si="0"/>
        <v>0.1154854651616791</v>
      </c>
      <c r="J31" s="22">
        <f t="shared" si="1"/>
        <v>2.8037734924402312E-3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DERBY</v>
      </c>
      <c r="C32" s="45">
        <f>IF('Town Data'!C28&gt;9,'Town Data'!B28,"*")</f>
        <v>20241777.170000002</v>
      </c>
      <c r="D32" s="46">
        <f>IF('Town Data'!E28&gt;9,'Town Data'!D28,"*")</f>
        <v>7740392.1100000003</v>
      </c>
      <c r="E32" s="47">
        <f>IF('Town Data'!G28&gt;9,'Town Data'!F28,"*")</f>
        <v>96087.500000000058</v>
      </c>
      <c r="F32" s="48">
        <f>IF('Town Data'!I28&gt;9,'Town Data'!H28,"*")</f>
        <v>17716923.82</v>
      </c>
      <c r="G32" s="46">
        <f>IF('Town Data'!K28&gt;9,'Town Data'!J28,"*")</f>
        <v>7147325.2699999996</v>
      </c>
      <c r="H32" s="47">
        <f>IF('Town Data'!M28&gt;9,'Town Data'!L28,"*")</f>
        <v>77695.500000000015</v>
      </c>
      <c r="I32" s="9">
        <f t="shared" si="0"/>
        <v>0.14251082048170152</v>
      </c>
      <c r="J32" s="9">
        <f t="shared" si="1"/>
        <v>8.2977452067184404E-2</v>
      </c>
      <c r="K32" s="9">
        <f t="shared" si="2"/>
        <v>0.23671898629907834</v>
      </c>
      <c r="L32" s="15"/>
    </row>
    <row r="33" spans="1:12" x14ac:dyDescent="0.3">
      <c r="A33" s="15"/>
      <c r="B33" s="27" t="str">
        <f>'Town Data'!A29</f>
        <v>DORSET</v>
      </c>
      <c r="C33" s="49">
        <f>IF('Town Data'!C29&gt;9,'Town Data'!B29,"*")</f>
        <v>1989862.92</v>
      </c>
      <c r="D33" s="50">
        <f>IF('Town Data'!E29&gt;9,'Town Data'!D29,"*")</f>
        <v>893998.1</v>
      </c>
      <c r="E33" s="51" t="str">
        <f>IF('Town Data'!G29&gt;9,'Town Data'!F29,"*")</f>
        <v>*</v>
      </c>
      <c r="F33" s="50">
        <f>IF('Town Data'!I29&gt;9,'Town Data'!H29,"*")</f>
        <v>2123420.58</v>
      </c>
      <c r="G33" s="50">
        <f>IF('Town Data'!K29&gt;9,'Town Data'!J29,"*")</f>
        <v>859585.96</v>
      </c>
      <c r="H33" s="51" t="str">
        <f>IF('Town Data'!M29&gt;9,'Town Data'!L29,"*")</f>
        <v>*</v>
      </c>
      <c r="I33" s="22">
        <f t="shared" si="0"/>
        <v>-6.2897412438189776E-2</v>
      </c>
      <c r="J33" s="22">
        <f t="shared" si="1"/>
        <v>4.0033390028845997E-2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DOVER</v>
      </c>
      <c r="C34" s="45">
        <f>IF('Town Data'!C30&gt;9,'Town Data'!B30,"*")</f>
        <v>907966.32</v>
      </c>
      <c r="D34" s="46">
        <f>IF('Town Data'!E30&gt;9,'Town Data'!D30,"*")</f>
        <v>674228.87</v>
      </c>
      <c r="E34" s="47" t="str">
        <f>IF('Town Data'!G30&gt;9,'Town Data'!F30,"*")</f>
        <v>*</v>
      </c>
      <c r="F34" s="48">
        <f>IF('Town Data'!I30&gt;9,'Town Data'!H30,"*")</f>
        <v>914547.98</v>
      </c>
      <c r="G34" s="46">
        <f>IF('Town Data'!K30&gt;9,'Town Data'!J30,"*")</f>
        <v>695686.06</v>
      </c>
      <c r="H34" s="47" t="str">
        <f>IF('Town Data'!M30&gt;9,'Town Data'!L30,"*")</f>
        <v>*</v>
      </c>
      <c r="I34" s="9">
        <f t="shared" si="0"/>
        <v>-7.196626250270689E-3</v>
      </c>
      <c r="J34" s="9">
        <f t="shared" si="1"/>
        <v>-3.0843208213773982E-2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DUMMERSTON</v>
      </c>
      <c r="C35" s="49">
        <f>IF('Town Data'!C31&gt;9,'Town Data'!B31,"*")</f>
        <v>1521848.29</v>
      </c>
      <c r="D35" s="50">
        <f>IF('Town Data'!E31&gt;9,'Town Data'!D31,"*")</f>
        <v>338795.78</v>
      </c>
      <c r="E35" s="51" t="str">
        <f>IF('Town Data'!G31&gt;9,'Town Data'!F31,"*")</f>
        <v>*</v>
      </c>
      <c r="F35" s="50">
        <f>IF('Town Data'!I31&gt;9,'Town Data'!H31,"*")</f>
        <v>1188105.94</v>
      </c>
      <c r="G35" s="50">
        <f>IF('Town Data'!K31&gt;9,'Town Data'!J31,"*")</f>
        <v>299574.38</v>
      </c>
      <c r="H35" s="51" t="str">
        <f>IF('Town Data'!M31&gt;9,'Town Data'!L31,"*")</f>
        <v>*</v>
      </c>
      <c r="I35" s="22">
        <f t="shared" si="0"/>
        <v>0.28090285450470864</v>
      </c>
      <c r="J35" s="22">
        <f t="shared" si="1"/>
        <v>0.13092374588240832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EAST MONTPELIER</v>
      </c>
      <c r="C36" s="45">
        <f>IF('Town Data'!C32&gt;9,'Town Data'!B32,"*")</f>
        <v>5562737.6500000004</v>
      </c>
      <c r="D36" s="46">
        <f>IF('Town Data'!E32&gt;9,'Town Data'!D32,"*")</f>
        <v>1687110.73</v>
      </c>
      <c r="E36" s="47" t="str">
        <f>IF('Town Data'!G32&gt;9,'Town Data'!F32,"*")</f>
        <v>*</v>
      </c>
      <c r="F36" s="48">
        <f>IF('Town Data'!I32&gt;9,'Town Data'!H32,"*")</f>
        <v>4181205.2</v>
      </c>
      <c r="G36" s="46">
        <f>IF('Town Data'!K32&gt;9,'Town Data'!J32,"*")</f>
        <v>1450430.97</v>
      </c>
      <c r="H36" s="47" t="str">
        <f>IF('Town Data'!M32&gt;9,'Town Data'!L32,"*")</f>
        <v>*</v>
      </c>
      <c r="I36" s="9">
        <f t="shared" si="0"/>
        <v>0.33041488851109246</v>
      </c>
      <c r="J36" s="9">
        <f t="shared" si="1"/>
        <v>0.16317892053835559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ENOSBURG</v>
      </c>
      <c r="C37" s="49">
        <f>IF('Town Data'!C33&gt;9,'Town Data'!B33,"*")</f>
        <v>5620589.1200000001</v>
      </c>
      <c r="D37" s="50">
        <f>IF('Town Data'!E33&gt;9,'Town Data'!D33,"*")</f>
        <v>1716272.25</v>
      </c>
      <c r="E37" s="51" t="str">
        <f>IF('Town Data'!G33&gt;9,'Town Data'!F33,"*")</f>
        <v>*</v>
      </c>
      <c r="F37" s="50">
        <f>IF('Town Data'!I33&gt;9,'Town Data'!H33,"*")</f>
        <v>5961168.7599999998</v>
      </c>
      <c r="G37" s="50">
        <f>IF('Town Data'!K33&gt;9,'Town Data'!J33,"*")</f>
        <v>1594998.17</v>
      </c>
      <c r="H37" s="51" t="str">
        <f>IF('Town Data'!M33&gt;9,'Town Data'!L33,"*")</f>
        <v>*</v>
      </c>
      <c r="I37" s="22">
        <f t="shared" si="0"/>
        <v>-5.7133031073590961E-2</v>
      </c>
      <c r="J37" s="22">
        <f t="shared" si="1"/>
        <v>7.6033993192606661E-2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ESSEX</v>
      </c>
      <c r="C38" s="45">
        <f>IF('Town Data'!C34&gt;9,'Town Data'!B34,"*")</f>
        <v>41714153.079999998</v>
      </c>
      <c r="D38" s="46">
        <f>IF('Town Data'!E34&gt;9,'Town Data'!D34,"*")</f>
        <v>12748312.560000001</v>
      </c>
      <c r="E38" s="47">
        <f>IF('Town Data'!G34&gt;9,'Town Data'!F34,"*")</f>
        <v>243210.66666666672</v>
      </c>
      <c r="F38" s="48">
        <f>IF('Town Data'!I34&gt;9,'Town Data'!H34,"*")</f>
        <v>38046353.509999998</v>
      </c>
      <c r="G38" s="46">
        <f>IF('Town Data'!K34&gt;9,'Town Data'!J34,"*")</f>
        <v>11884678.550000001</v>
      </c>
      <c r="H38" s="47">
        <f>IF('Town Data'!M34&gt;9,'Town Data'!L34,"*")</f>
        <v>312551.16666666686</v>
      </c>
      <c r="I38" s="9">
        <f t="shared" si="0"/>
        <v>9.6403445576879424E-2</v>
      </c>
      <c r="J38" s="9">
        <f t="shared" si="1"/>
        <v>7.2667847629753493E-2</v>
      </c>
      <c r="K38" s="9">
        <f t="shared" si="2"/>
        <v>-0.22185327522373702</v>
      </c>
      <c r="L38" s="15"/>
    </row>
    <row r="39" spans="1:12" x14ac:dyDescent="0.3">
      <c r="A39" s="15"/>
      <c r="B39" s="27" t="str">
        <f>'Town Data'!A35</f>
        <v>FAIR HAVEN</v>
      </c>
      <c r="C39" s="49">
        <f>IF('Town Data'!C35&gt;9,'Town Data'!B35,"*")</f>
        <v>6370725.1699999999</v>
      </c>
      <c r="D39" s="50">
        <f>IF('Town Data'!E35&gt;9,'Town Data'!D35,"*")</f>
        <v>1411208.65</v>
      </c>
      <c r="E39" s="51" t="str">
        <f>IF('Town Data'!G35&gt;9,'Town Data'!F35,"*")</f>
        <v>*</v>
      </c>
      <c r="F39" s="50">
        <f>IF('Town Data'!I35&gt;9,'Town Data'!H35,"*")</f>
        <v>5659991.8600000003</v>
      </c>
      <c r="G39" s="50">
        <f>IF('Town Data'!K35&gt;9,'Town Data'!J35,"*")</f>
        <v>1291524.48</v>
      </c>
      <c r="H39" s="51" t="str">
        <f>IF('Town Data'!M35&gt;9,'Town Data'!L35,"*")</f>
        <v>*</v>
      </c>
      <c r="I39" s="22">
        <f t="shared" si="0"/>
        <v>0.12557143677588251</v>
      </c>
      <c r="J39" s="22">
        <f t="shared" si="1"/>
        <v>9.2668913252035245E-2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FAIRFAX</v>
      </c>
      <c r="C40" s="45">
        <f>IF('Town Data'!C36&gt;9,'Town Data'!B36,"*")</f>
        <v>2639557.89</v>
      </c>
      <c r="D40" s="46">
        <f>IF('Town Data'!E36&gt;9,'Town Data'!D36,"*")</f>
        <v>1240071.25</v>
      </c>
      <c r="E40" s="47" t="str">
        <f>IF('Town Data'!G36&gt;9,'Town Data'!F36,"*")</f>
        <v>*</v>
      </c>
      <c r="F40" s="48">
        <f>IF('Town Data'!I36&gt;9,'Town Data'!H36,"*")</f>
        <v>2579521.7999999998</v>
      </c>
      <c r="G40" s="46">
        <f>IF('Town Data'!K36&gt;9,'Town Data'!J36,"*")</f>
        <v>1184904.99</v>
      </c>
      <c r="H40" s="47" t="str">
        <f>IF('Town Data'!M36&gt;9,'Town Data'!L36,"*")</f>
        <v>*</v>
      </c>
      <c r="I40" s="9">
        <f t="shared" si="0"/>
        <v>2.3274116155948099E-2</v>
      </c>
      <c r="J40" s="9">
        <f t="shared" si="1"/>
        <v>4.6557538760976951E-2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FAIRLEE</v>
      </c>
      <c r="C41" s="49">
        <f>IF('Town Data'!C37&gt;9,'Town Data'!B37,"*")</f>
        <v>1407106.64</v>
      </c>
      <c r="D41" s="50">
        <f>IF('Town Data'!E37&gt;9,'Town Data'!D37,"*")</f>
        <v>462664.26</v>
      </c>
      <c r="E41" s="51" t="str">
        <f>IF('Town Data'!G37&gt;9,'Town Data'!F37,"*")</f>
        <v>*</v>
      </c>
      <c r="F41" s="50">
        <f>IF('Town Data'!I37&gt;9,'Town Data'!H37,"*")</f>
        <v>1475214.04</v>
      </c>
      <c r="G41" s="50">
        <f>IF('Town Data'!K37&gt;9,'Town Data'!J37,"*")</f>
        <v>527657.26</v>
      </c>
      <c r="H41" s="51" t="str">
        <f>IF('Town Data'!M37&gt;9,'Town Data'!L37,"*")</f>
        <v>*</v>
      </c>
      <c r="I41" s="22">
        <f t="shared" si="0"/>
        <v>-4.6167808977740026E-2</v>
      </c>
      <c r="J41" s="22">
        <f t="shared" si="1"/>
        <v>-0.12317275801341196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FERRISBURGH</v>
      </c>
      <c r="C42" s="45">
        <f>IF('Town Data'!C38&gt;9,'Town Data'!B38,"*")</f>
        <v>2500991.62</v>
      </c>
      <c r="D42" s="46">
        <f>IF('Town Data'!E38&gt;9,'Town Data'!D38,"*")</f>
        <v>1083524.23</v>
      </c>
      <c r="E42" s="47" t="str">
        <f>IF('Town Data'!G38&gt;9,'Town Data'!F38,"*")</f>
        <v>*</v>
      </c>
      <c r="F42" s="48">
        <f>IF('Town Data'!I38&gt;9,'Town Data'!H38,"*")</f>
        <v>2234293.4700000002</v>
      </c>
      <c r="G42" s="46">
        <f>IF('Town Data'!K38&gt;9,'Town Data'!J38,"*")</f>
        <v>1074540.06</v>
      </c>
      <c r="H42" s="47" t="str">
        <f>IF('Town Data'!M38&gt;9,'Town Data'!L38,"*")</f>
        <v>*</v>
      </c>
      <c r="I42" s="9">
        <f t="shared" si="0"/>
        <v>0.11936576532177748</v>
      </c>
      <c r="J42" s="9">
        <f t="shared" si="1"/>
        <v>8.3609446817645167E-3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GEORGIA</v>
      </c>
      <c r="C43" s="49">
        <f>IF('Town Data'!C39&gt;9,'Town Data'!B39,"*")</f>
        <v>2233986.11</v>
      </c>
      <c r="D43" s="50">
        <f>IF('Town Data'!E39&gt;9,'Town Data'!D39,"*")</f>
        <v>691208.52</v>
      </c>
      <c r="E43" s="51" t="str">
        <f>IF('Town Data'!G39&gt;9,'Town Data'!F39,"*")</f>
        <v>*</v>
      </c>
      <c r="F43" s="50">
        <f>IF('Town Data'!I39&gt;9,'Town Data'!H39,"*")</f>
        <v>1804607.69</v>
      </c>
      <c r="G43" s="50">
        <f>IF('Town Data'!K39&gt;9,'Town Data'!J39,"*")</f>
        <v>542241.72</v>
      </c>
      <c r="H43" s="51" t="str">
        <f>IF('Town Data'!M39&gt;9,'Town Data'!L39,"*")</f>
        <v>*</v>
      </c>
      <c r="I43" s="22">
        <f t="shared" si="0"/>
        <v>0.23793449533621347</v>
      </c>
      <c r="J43" s="22">
        <f t="shared" si="1"/>
        <v>0.27472397365514417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GRAND ISLE</v>
      </c>
      <c r="C44" s="45">
        <f>IF('Town Data'!C40&gt;9,'Town Data'!B40,"*")</f>
        <v>421844.01</v>
      </c>
      <c r="D44" s="46" t="str">
        <f>IF('Town Data'!E40&gt;9,'Town Data'!D40,"*")</f>
        <v>*</v>
      </c>
      <c r="E44" s="47" t="str">
        <f>IF('Town Data'!G40&gt;9,'Town Data'!F40,"*")</f>
        <v>*</v>
      </c>
      <c r="F44" s="48" t="str">
        <f>IF('Town Data'!I40&gt;9,'Town Data'!H40,"*")</f>
        <v>*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HARDWICK</v>
      </c>
      <c r="C45" s="49">
        <f>IF('Town Data'!C41&gt;9,'Town Data'!B41,"*")</f>
        <v>7963770.3899999997</v>
      </c>
      <c r="D45" s="50">
        <f>IF('Town Data'!E41&gt;9,'Town Data'!D41,"*")</f>
        <v>1406391.97</v>
      </c>
      <c r="E45" s="51" t="str">
        <f>IF('Town Data'!G41&gt;9,'Town Data'!F41,"*")</f>
        <v>*</v>
      </c>
      <c r="F45" s="50">
        <f>IF('Town Data'!I41&gt;9,'Town Data'!H41,"*")</f>
        <v>7543755.8600000003</v>
      </c>
      <c r="G45" s="50">
        <f>IF('Town Data'!K41&gt;9,'Town Data'!J41,"*")</f>
        <v>1401068.08</v>
      </c>
      <c r="H45" s="51" t="str">
        <f>IF('Town Data'!M41&gt;9,'Town Data'!L41,"*")</f>
        <v>*</v>
      </c>
      <c r="I45" s="22">
        <f t="shared" si="0"/>
        <v>5.5677110685286586E-2</v>
      </c>
      <c r="J45" s="22">
        <f t="shared" si="1"/>
        <v>3.7998795890060513E-3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HARTFORD</v>
      </c>
      <c r="C46" s="45">
        <f>IF('Town Data'!C42&gt;9,'Town Data'!B42,"*")</f>
        <v>28730984.609999999</v>
      </c>
      <c r="D46" s="46">
        <f>IF('Town Data'!E42&gt;9,'Town Data'!D42,"*")</f>
        <v>6468987.3200000003</v>
      </c>
      <c r="E46" s="47">
        <f>IF('Town Data'!G42&gt;9,'Town Data'!F42,"*")</f>
        <v>151594.16666666674</v>
      </c>
      <c r="F46" s="48">
        <f>IF('Town Data'!I42&gt;9,'Town Data'!H42,"*")</f>
        <v>28694429.370000001</v>
      </c>
      <c r="G46" s="46">
        <f>IF('Town Data'!K42&gt;9,'Town Data'!J42,"*")</f>
        <v>6819676.4299999997</v>
      </c>
      <c r="H46" s="47">
        <f>IF('Town Data'!M42&gt;9,'Town Data'!L42,"*")</f>
        <v>171591.66666666674</v>
      </c>
      <c r="I46" s="9">
        <f t="shared" si="0"/>
        <v>1.2739490138882787E-3</v>
      </c>
      <c r="J46" s="9">
        <f t="shared" si="1"/>
        <v>-5.1423130349308878E-2</v>
      </c>
      <c r="K46" s="9">
        <f t="shared" si="2"/>
        <v>-0.11654120732358793</v>
      </c>
      <c r="L46" s="15"/>
    </row>
    <row r="47" spans="1:12" x14ac:dyDescent="0.3">
      <c r="A47" s="15"/>
      <c r="B47" s="27" t="str">
        <f>'Town Data'!A43</f>
        <v>HARTLAND</v>
      </c>
      <c r="C47" s="49">
        <f>IF('Town Data'!C43&gt;9,'Town Data'!B43,"*")</f>
        <v>1347225.85</v>
      </c>
      <c r="D47" s="50">
        <f>IF('Town Data'!E43&gt;9,'Town Data'!D43,"*")</f>
        <v>445379.34</v>
      </c>
      <c r="E47" s="51" t="str">
        <f>IF('Town Data'!G43&gt;9,'Town Data'!F43,"*")</f>
        <v>*</v>
      </c>
      <c r="F47" s="50">
        <f>IF('Town Data'!I43&gt;9,'Town Data'!H43,"*")</f>
        <v>1272541.99</v>
      </c>
      <c r="G47" s="50">
        <f>IF('Town Data'!K43&gt;9,'Town Data'!J43,"*")</f>
        <v>428092.96</v>
      </c>
      <c r="H47" s="51" t="str">
        <f>IF('Town Data'!M43&gt;9,'Town Data'!L43,"*")</f>
        <v>*</v>
      </c>
      <c r="I47" s="22">
        <f t="shared" si="0"/>
        <v>5.8688719576161182E-2</v>
      </c>
      <c r="J47" s="22">
        <f t="shared" si="1"/>
        <v>4.0379967939673675E-2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HIGHGATE</v>
      </c>
      <c r="C48" s="45">
        <f>IF('Town Data'!C44&gt;9,'Town Data'!B44,"*")</f>
        <v>1603801.44</v>
      </c>
      <c r="D48" s="46">
        <f>IF('Town Data'!E44&gt;9,'Town Data'!D44,"*")</f>
        <v>515071</v>
      </c>
      <c r="E48" s="47" t="str">
        <f>IF('Town Data'!G44&gt;9,'Town Data'!F44,"*")</f>
        <v>*</v>
      </c>
      <c r="F48" s="48">
        <f>IF('Town Data'!I44&gt;9,'Town Data'!H44,"*")</f>
        <v>1472924.2</v>
      </c>
      <c r="G48" s="46">
        <f>IF('Town Data'!K44&gt;9,'Town Data'!J44,"*")</f>
        <v>512148.34</v>
      </c>
      <c r="H48" s="47" t="str">
        <f>IF('Town Data'!M44&gt;9,'Town Data'!L44,"*")</f>
        <v>*</v>
      </c>
      <c r="I48" s="9">
        <f t="shared" si="0"/>
        <v>8.8855380337969872E-2</v>
      </c>
      <c r="J48" s="9">
        <f t="shared" si="1"/>
        <v>5.7066669395042348E-3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HINESBURG</v>
      </c>
      <c r="C49" s="49">
        <f>IF('Town Data'!C45&gt;9,'Town Data'!B45,"*")</f>
        <v>4953494.2300000004</v>
      </c>
      <c r="D49" s="50">
        <f>IF('Town Data'!E45&gt;9,'Town Data'!D45,"*")</f>
        <v>1442916.67</v>
      </c>
      <c r="E49" s="51" t="str">
        <f>IF('Town Data'!G45&gt;9,'Town Data'!F45,"*")</f>
        <v>*</v>
      </c>
      <c r="F49" s="50">
        <f>IF('Town Data'!I45&gt;9,'Town Data'!H45,"*")</f>
        <v>8273666.6399999997</v>
      </c>
      <c r="G49" s="50">
        <f>IF('Town Data'!K45&gt;9,'Town Data'!J45,"*")</f>
        <v>1268656.6200000001</v>
      </c>
      <c r="H49" s="51" t="str">
        <f>IF('Town Data'!M45&gt;9,'Town Data'!L45,"*")</f>
        <v>*</v>
      </c>
      <c r="I49" s="22">
        <f t="shared" si="0"/>
        <v>-0.40129395520339689</v>
      </c>
      <c r="J49" s="22">
        <f t="shared" si="1"/>
        <v>0.13735793220390857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HYDE PARK</v>
      </c>
      <c r="C50" s="45">
        <f>IF('Town Data'!C46&gt;9,'Town Data'!B46,"*")</f>
        <v>2690523.21</v>
      </c>
      <c r="D50" s="46">
        <f>IF('Town Data'!E46&gt;9,'Town Data'!D46,"*")</f>
        <v>357431.11</v>
      </c>
      <c r="E50" s="47" t="str">
        <f>IF('Town Data'!G46&gt;9,'Town Data'!F46,"*")</f>
        <v>*</v>
      </c>
      <c r="F50" s="48">
        <f>IF('Town Data'!I46&gt;9,'Town Data'!H46,"*")</f>
        <v>2698123.95</v>
      </c>
      <c r="G50" s="46">
        <f>IF('Town Data'!K46&gt;9,'Town Data'!J46,"*")</f>
        <v>337283.51</v>
      </c>
      <c r="H50" s="47" t="str">
        <f>IF('Town Data'!M46&gt;9,'Town Data'!L46,"*")</f>
        <v>*</v>
      </c>
      <c r="I50" s="9">
        <f t="shared" si="0"/>
        <v>-2.8170462665365031E-3</v>
      </c>
      <c r="J50" s="9">
        <f t="shared" si="1"/>
        <v>5.973490966101478E-2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IRASBURG</v>
      </c>
      <c r="C51" s="49">
        <f>IF('Town Data'!C47&gt;9,'Town Data'!B47,"*")</f>
        <v>1942478.84</v>
      </c>
      <c r="D51" s="50">
        <f>IF('Town Data'!E47&gt;9,'Town Data'!D47,"*")</f>
        <v>318232.86</v>
      </c>
      <c r="E51" s="51" t="str">
        <f>IF('Town Data'!G47&gt;9,'Town Data'!F47,"*")</f>
        <v>*</v>
      </c>
      <c r="F51" s="50">
        <f>IF('Town Data'!I47&gt;9,'Town Data'!H47,"*")</f>
        <v>733467.42</v>
      </c>
      <c r="G51" s="50">
        <f>IF('Town Data'!K47&gt;9,'Town Data'!J47,"*")</f>
        <v>208317.24</v>
      </c>
      <c r="H51" s="51" t="str">
        <f>IF('Town Data'!M47&gt;9,'Town Data'!L47,"*")</f>
        <v>*</v>
      </c>
      <c r="I51" s="22">
        <f t="shared" si="0"/>
        <v>1.6483505429593586</v>
      </c>
      <c r="J51" s="22">
        <f t="shared" si="1"/>
        <v>0.52763573480524228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JAMAICA</v>
      </c>
      <c r="C52" s="45">
        <f>IF('Town Data'!C48&gt;9,'Town Data'!B48,"*")</f>
        <v>1807744.46</v>
      </c>
      <c r="D52" s="46">
        <f>IF('Town Data'!E48&gt;9,'Town Data'!D48,"*")</f>
        <v>440866.84</v>
      </c>
      <c r="E52" s="47" t="str">
        <f>IF('Town Data'!G48&gt;9,'Town Data'!F48,"*")</f>
        <v>*</v>
      </c>
      <c r="F52" s="48">
        <f>IF('Town Data'!I48&gt;9,'Town Data'!H48,"*")</f>
        <v>616111.85</v>
      </c>
      <c r="G52" s="46">
        <f>IF('Town Data'!K48&gt;9,'Town Data'!J48,"*")</f>
        <v>317179.36</v>
      </c>
      <c r="H52" s="47" t="str">
        <f>IF('Town Data'!M48&gt;9,'Town Data'!L48,"*")</f>
        <v>*</v>
      </c>
      <c r="I52" s="9">
        <f t="shared" si="0"/>
        <v>1.9341173359999486</v>
      </c>
      <c r="J52" s="9">
        <f t="shared" si="1"/>
        <v>0.38996068344421919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JERICHO</v>
      </c>
      <c r="C53" s="49">
        <f>IF('Town Data'!C49&gt;9,'Town Data'!B49,"*")</f>
        <v>2374257.64</v>
      </c>
      <c r="D53" s="50">
        <f>IF('Town Data'!E49&gt;9,'Town Data'!D49,"*")</f>
        <v>859971.21</v>
      </c>
      <c r="E53" s="51" t="str">
        <f>IF('Town Data'!G49&gt;9,'Town Data'!F49,"*")</f>
        <v>*</v>
      </c>
      <c r="F53" s="50">
        <f>IF('Town Data'!I49&gt;9,'Town Data'!H49,"*")</f>
        <v>2281712.73</v>
      </c>
      <c r="G53" s="50">
        <f>IF('Town Data'!K49&gt;9,'Town Data'!J49,"*")</f>
        <v>772435.99</v>
      </c>
      <c r="H53" s="51" t="str">
        <f>IF('Town Data'!M49&gt;9,'Town Data'!L49,"*")</f>
        <v>*</v>
      </c>
      <c r="I53" s="22">
        <f t="shared" si="0"/>
        <v>4.0559404688950543E-2</v>
      </c>
      <c r="J53" s="22">
        <f t="shared" si="1"/>
        <v>0.11332359073533067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JOHNSON</v>
      </c>
      <c r="C54" s="45">
        <f>IF('Town Data'!C50&gt;9,'Town Data'!B50,"*")</f>
        <v>9150239.3000000007</v>
      </c>
      <c r="D54" s="46">
        <f>IF('Town Data'!E50&gt;9,'Town Data'!D50,"*")</f>
        <v>2476743.44</v>
      </c>
      <c r="E54" s="47" t="str">
        <f>IF('Town Data'!G50&gt;9,'Town Data'!F50,"*")</f>
        <v>*</v>
      </c>
      <c r="F54" s="48">
        <f>IF('Town Data'!I50&gt;9,'Town Data'!H50,"*")</f>
        <v>9406993.5500000007</v>
      </c>
      <c r="G54" s="46">
        <f>IF('Town Data'!K50&gt;9,'Town Data'!J50,"*")</f>
        <v>3047515.98</v>
      </c>
      <c r="H54" s="47" t="str">
        <f>IF('Town Data'!M50&gt;9,'Town Data'!L50,"*")</f>
        <v>*</v>
      </c>
      <c r="I54" s="9">
        <f t="shared" si="0"/>
        <v>-2.7293975342419573E-2</v>
      </c>
      <c r="J54" s="9">
        <f t="shared" si="1"/>
        <v>-0.18729107369602704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KILLINGTON</v>
      </c>
      <c r="C55" s="49">
        <f>IF('Town Data'!C51&gt;9,'Town Data'!B51,"*")</f>
        <v>2225979.4500000002</v>
      </c>
      <c r="D55" s="50">
        <f>IF('Town Data'!E51&gt;9,'Town Data'!D51,"*")</f>
        <v>1749860.09</v>
      </c>
      <c r="E55" s="51" t="str">
        <f>IF('Town Data'!G51&gt;9,'Town Data'!F51,"*")</f>
        <v>*</v>
      </c>
      <c r="F55" s="50">
        <f>IF('Town Data'!I51&gt;9,'Town Data'!H51,"*")</f>
        <v>2075586.46</v>
      </c>
      <c r="G55" s="50">
        <f>IF('Town Data'!K51&gt;9,'Town Data'!J51,"*")</f>
        <v>1421059.16</v>
      </c>
      <c r="H55" s="51" t="str">
        <f>IF('Town Data'!M51&gt;9,'Town Data'!L51,"*")</f>
        <v>*</v>
      </c>
      <c r="I55" s="22">
        <f t="shared" si="0"/>
        <v>7.2458070477102759E-2</v>
      </c>
      <c r="J55" s="22">
        <f t="shared" si="1"/>
        <v>0.23137736925744892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LONDONDERRY</v>
      </c>
      <c r="C56" s="45">
        <f>IF('Town Data'!C52&gt;9,'Town Data'!B52,"*")</f>
        <v>3475764.86</v>
      </c>
      <c r="D56" s="46">
        <f>IF('Town Data'!E52&gt;9,'Town Data'!D52,"*")</f>
        <v>1135315.96</v>
      </c>
      <c r="E56" s="47" t="str">
        <f>IF('Town Data'!G52&gt;9,'Town Data'!F52,"*")</f>
        <v>*</v>
      </c>
      <c r="F56" s="48">
        <f>IF('Town Data'!I52&gt;9,'Town Data'!H52,"*")</f>
        <v>3092839.1</v>
      </c>
      <c r="G56" s="46">
        <f>IF('Town Data'!K52&gt;9,'Town Data'!J52,"*")</f>
        <v>1107798.8400000001</v>
      </c>
      <c r="H56" s="47" t="str">
        <f>IF('Town Data'!M52&gt;9,'Town Data'!L52,"*")</f>
        <v>*</v>
      </c>
      <c r="I56" s="9">
        <f t="shared" si="0"/>
        <v>0.12381043682485771</v>
      </c>
      <c r="J56" s="9">
        <f t="shared" si="1"/>
        <v>2.4839455509810676E-2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LUDLOW</v>
      </c>
      <c r="C57" s="49">
        <f>IF('Town Data'!C53&gt;9,'Town Data'!B53,"*")</f>
        <v>6238260.5499999998</v>
      </c>
      <c r="D57" s="50">
        <f>IF('Town Data'!E53&gt;9,'Town Data'!D53,"*")</f>
        <v>3285358.48</v>
      </c>
      <c r="E57" s="51" t="str">
        <f>IF('Town Data'!G53&gt;9,'Town Data'!F53,"*")</f>
        <v>*</v>
      </c>
      <c r="F57" s="50">
        <f>IF('Town Data'!I53&gt;9,'Town Data'!H53,"*")</f>
        <v>6088208.3200000003</v>
      </c>
      <c r="G57" s="50">
        <f>IF('Town Data'!K53&gt;9,'Town Data'!J53,"*")</f>
        <v>3156060</v>
      </c>
      <c r="H57" s="51" t="str">
        <f>IF('Town Data'!M53&gt;9,'Town Data'!L53,"*")</f>
        <v>*</v>
      </c>
      <c r="I57" s="22">
        <f t="shared" si="0"/>
        <v>2.4646369196512564E-2</v>
      </c>
      <c r="J57" s="22">
        <f t="shared" si="1"/>
        <v>4.0968321261319489E-2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LYNDON</v>
      </c>
      <c r="C58" s="45">
        <f>IF('Town Data'!C54&gt;9,'Town Data'!B54,"*")</f>
        <v>7898161.8099999996</v>
      </c>
      <c r="D58" s="46">
        <f>IF('Town Data'!E54&gt;9,'Town Data'!D54,"*")</f>
        <v>3351188.98</v>
      </c>
      <c r="E58" s="47">
        <f>IF('Town Data'!G54&gt;9,'Town Data'!F54,"*")</f>
        <v>61912.333333333365</v>
      </c>
      <c r="F58" s="48">
        <f>IF('Town Data'!I54&gt;9,'Town Data'!H54,"*")</f>
        <v>7114923.6600000001</v>
      </c>
      <c r="G58" s="46">
        <f>IF('Town Data'!K54&gt;9,'Town Data'!J54,"*")</f>
        <v>2781301.06</v>
      </c>
      <c r="H58" s="47">
        <f>IF('Town Data'!M54&gt;9,'Town Data'!L54,"*")</f>
        <v>64622.333333333365</v>
      </c>
      <c r="I58" s="9">
        <f t="shared" si="0"/>
        <v>0.11008384452574708</v>
      </c>
      <c r="J58" s="9">
        <f t="shared" si="1"/>
        <v>0.20489976011442643</v>
      </c>
      <c r="K58" s="9">
        <f t="shared" si="2"/>
        <v>-4.1935966409961445E-2</v>
      </c>
      <c r="L58" s="15"/>
    </row>
    <row r="59" spans="1:12" x14ac:dyDescent="0.3">
      <c r="A59" s="15"/>
      <c r="B59" s="27" t="str">
        <f>'Town Data'!A55</f>
        <v>MANCHESTER</v>
      </c>
      <c r="C59" s="49">
        <f>IF('Town Data'!C55&gt;9,'Town Data'!B55,"*")</f>
        <v>30595332.489999998</v>
      </c>
      <c r="D59" s="50">
        <f>IF('Town Data'!E55&gt;9,'Town Data'!D55,"*")</f>
        <v>10280091.810000001</v>
      </c>
      <c r="E59" s="51">
        <f>IF('Town Data'!G55&gt;9,'Town Data'!F55,"*")</f>
        <v>285381.16666666663</v>
      </c>
      <c r="F59" s="50">
        <f>IF('Town Data'!I55&gt;9,'Town Data'!H55,"*")</f>
        <v>31296252.739999998</v>
      </c>
      <c r="G59" s="50">
        <f>IF('Town Data'!K55&gt;9,'Town Data'!J55,"*")</f>
        <v>8633374.8599999994</v>
      </c>
      <c r="H59" s="51">
        <f>IF('Town Data'!M55&gt;9,'Town Data'!L55,"*")</f>
        <v>201252.5</v>
      </c>
      <c r="I59" s="22">
        <f t="shared" si="0"/>
        <v>-2.2396299513013199E-2</v>
      </c>
      <c r="J59" s="22">
        <f t="shared" si="1"/>
        <v>0.19073849759837733</v>
      </c>
      <c r="K59" s="22">
        <f t="shared" si="2"/>
        <v>0.418025448959226</v>
      </c>
      <c r="L59" s="15"/>
    </row>
    <row r="60" spans="1:12" x14ac:dyDescent="0.3">
      <c r="A60" s="15"/>
      <c r="B60" s="15" t="str">
        <f>'Town Data'!A56</f>
        <v>MIDDLEBURY</v>
      </c>
      <c r="C60" s="45">
        <f>IF('Town Data'!C56&gt;9,'Town Data'!B56,"*")</f>
        <v>34193316.409999996</v>
      </c>
      <c r="D60" s="46">
        <f>IF('Town Data'!E56&gt;9,'Town Data'!D56,"*")</f>
        <v>8886274.3599999994</v>
      </c>
      <c r="E60" s="47">
        <f>IF('Town Data'!G56&gt;9,'Town Data'!F56,"*")</f>
        <v>71935.000000000044</v>
      </c>
      <c r="F60" s="48">
        <f>IF('Town Data'!I56&gt;9,'Town Data'!H56,"*")</f>
        <v>30986363.739999998</v>
      </c>
      <c r="G60" s="46">
        <f>IF('Town Data'!K56&gt;9,'Town Data'!J56,"*")</f>
        <v>8879382.1400000006</v>
      </c>
      <c r="H60" s="47">
        <f>IF('Town Data'!M56&gt;9,'Town Data'!L56,"*")</f>
        <v>96161.333333333314</v>
      </c>
      <c r="I60" s="9">
        <f t="shared" si="0"/>
        <v>0.10349561171194069</v>
      </c>
      <c r="J60" s="9">
        <f t="shared" si="1"/>
        <v>7.7620490832921931E-4</v>
      </c>
      <c r="K60" s="9">
        <f t="shared" si="2"/>
        <v>-0.25193424938644715</v>
      </c>
      <c r="L60" s="15"/>
    </row>
    <row r="61" spans="1:12" x14ac:dyDescent="0.3">
      <c r="A61" s="15"/>
      <c r="B61" s="27" t="str">
        <f>'Town Data'!A57</f>
        <v>MILTON</v>
      </c>
      <c r="C61" s="49">
        <f>IF('Town Data'!C57&gt;9,'Town Data'!B57,"*")</f>
        <v>11274391.15</v>
      </c>
      <c r="D61" s="50">
        <f>IF('Town Data'!E57&gt;9,'Town Data'!D57,"*")</f>
        <v>3459085.73</v>
      </c>
      <c r="E61" s="51">
        <f>IF('Town Data'!G57&gt;9,'Town Data'!F57,"*")</f>
        <v>16460.166666666675</v>
      </c>
      <c r="F61" s="50">
        <f>IF('Town Data'!I57&gt;9,'Town Data'!H57,"*")</f>
        <v>14783114.640000001</v>
      </c>
      <c r="G61" s="50">
        <f>IF('Town Data'!K57&gt;9,'Town Data'!J57,"*")</f>
        <v>3514680.15</v>
      </c>
      <c r="H61" s="51">
        <f>IF('Town Data'!M57&gt;9,'Town Data'!L57,"*")</f>
        <v>46962.166666666635</v>
      </c>
      <c r="I61" s="22">
        <f t="shared" si="0"/>
        <v>-0.23734670097911112</v>
      </c>
      <c r="J61" s="22">
        <f t="shared" si="1"/>
        <v>-1.581777505415391E-2</v>
      </c>
      <c r="K61" s="22">
        <f t="shared" si="2"/>
        <v>-0.64950154911932612</v>
      </c>
      <c r="L61" s="15"/>
    </row>
    <row r="62" spans="1:12" x14ac:dyDescent="0.3">
      <c r="A62" s="15"/>
      <c r="B62" s="15" t="str">
        <f>'Town Data'!A58</f>
        <v>MONTPELIER</v>
      </c>
      <c r="C62" s="45">
        <f>IF('Town Data'!C58&gt;9,'Town Data'!B58,"*")</f>
        <v>14184767.76</v>
      </c>
      <c r="D62" s="46">
        <f>IF('Town Data'!E58&gt;9,'Town Data'!D58,"*")</f>
        <v>5456865.46</v>
      </c>
      <c r="E62" s="47">
        <f>IF('Town Data'!G58&gt;9,'Town Data'!F58,"*")</f>
        <v>212075.49999999968</v>
      </c>
      <c r="F62" s="48">
        <f>IF('Town Data'!I58&gt;9,'Town Data'!H58,"*")</f>
        <v>13582366.43</v>
      </c>
      <c r="G62" s="46">
        <f>IF('Town Data'!K58&gt;9,'Town Data'!J58,"*")</f>
        <v>5182405.83</v>
      </c>
      <c r="H62" s="47">
        <f>IF('Town Data'!M58&gt;9,'Town Data'!L58,"*")</f>
        <v>1832884</v>
      </c>
      <c r="I62" s="9">
        <f t="shared" si="0"/>
        <v>4.4351721263346897E-2</v>
      </c>
      <c r="J62" s="9">
        <f t="shared" si="1"/>
        <v>5.2959887550913756E-2</v>
      </c>
      <c r="K62" s="9">
        <f t="shared" si="2"/>
        <v>-0.88429409608027576</v>
      </c>
      <c r="L62" s="15"/>
    </row>
    <row r="63" spans="1:12" x14ac:dyDescent="0.3">
      <c r="A63" s="15"/>
      <c r="B63" s="27" t="str">
        <f>'Town Data'!A59</f>
        <v>MORRISTOWN</v>
      </c>
      <c r="C63" s="49">
        <f>IF('Town Data'!C59&gt;9,'Town Data'!B59,"*")</f>
        <v>19353634.059999999</v>
      </c>
      <c r="D63" s="50">
        <f>IF('Town Data'!E59&gt;9,'Town Data'!D59,"*")</f>
        <v>6674255.4299999997</v>
      </c>
      <c r="E63" s="51">
        <f>IF('Town Data'!G59&gt;9,'Town Data'!F59,"*")</f>
        <v>259608.66666666666</v>
      </c>
      <c r="F63" s="50">
        <f>IF('Town Data'!I59&gt;9,'Town Data'!H59,"*")</f>
        <v>18549860.07</v>
      </c>
      <c r="G63" s="50">
        <f>IF('Town Data'!K59&gt;9,'Town Data'!J59,"*")</f>
        <v>6784700</v>
      </c>
      <c r="H63" s="51">
        <f>IF('Town Data'!M59&gt;9,'Town Data'!L59,"*")</f>
        <v>188600.50000000009</v>
      </c>
      <c r="I63" s="22">
        <f t="shared" si="0"/>
        <v>4.3330461090642522E-2</v>
      </c>
      <c r="J63" s="22">
        <f t="shared" si="1"/>
        <v>-1.627847509838317E-2</v>
      </c>
      <c r="K63" s="22">
        <f t="shared" si="2"/>
        <v>0.37650041578185922</v>
      </c>
      <c r="L63" s="15"/>
    </row>
    <row r="64" spans="1:12" x14ac:dyDescent="0.3">
      <c r="A64" s="15"/>
      <c r="B64" s="15" t="str">
        <f>'Town Data'!A60</f>
        <v>NEW HAVEN</v>
      </c>
      <c r="C64" s="45">
        <f>IF('Town Data'!C60&gt;9,'Town Data'!B60,"*")</f>
        <v>10161186.4</v>
      </c>
      <c r="D64" s="46">
        <f>IF('Town Data'!E60&gt;9,'Town Data'!D60,"*")</f>
        <v>634783.15</v>
      </c>
      <c r="E64" s="47" t="str">
        <f>IF('Town Data'!G60&gt;9,'Town Data'!F60,"*")</f>
        <v>*</v>
      </c>
      <c r="F64" s="48">
        <f>IF('Town Data'!I60&gt;9,'Town Data'!H60,"*")</f>
        <v>10054051.800000001</v>
      </c>
      <c r="G64" s="46">
        <f>IF('Town Data'!K60&gt;9,'Town Data'!J60,"*")</f>
        <v>768519.72</v>
      </c>
      <c r="H64" s="47" t="str">
        <f>IF('Town Data'!M60&gt;9,'Town Data'!L60,"*")</f>
        <v>*</v>
      </c>
      <c r="I64" s="9">
        <f t="shared" si="0"/>
        <v>1.0655863141663903E-2</v>
      </c>
      <c r="J64" s="9">
        <f t="shared" si="1"/>
        <v>-0.17401839734184044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NEWBURY</v>
      </c>
      <c r="C65" s="49">
        <f>IF('Town Data'!C61&gt;9,'Town Data'!B61,"*")</f>
        <v>2648784.91</v>
      </c>
      <c r="D65" s="50">
        <f>IF('Town Data'!E61&gt;9,'Town Data'!D61,"*")</f>
        <v>236090.25</v>
      </c>
      <c r="E65" s="51" t="str">
        <f>IF('Town Data'!G61&gt;9,'Town Data'!F61,"*")</f>
        <v>*</v>
      </c>
      <c r="F65" s="50">
        <f>IF('Town Data'!I61&gt;9,'Town Data'!H61,"*")</f>
        <v>2989237.87</v>
      </c>
      <c r="G65" s="50">
        <f>IF('Town Data'!K61&gt;9,'Town Data'!J61,"*")</f>
        <v>195658.59</v>
      </c>
      <c r="H65" s="51" t="str">
        <f>IF('Town Data'!M61&gt;9,'Town Data'!L61,"*")</f>
        <v>*</v>
      </c>
      <c r="I65" s="22">
        <f t="shared" si="0"/>
        <v>-0.11389289672019308</v>
      </c>
      <c r="J65" s="22">
        <f t="shared" si="1"/>
        <v>0.20664393012338483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NEWPORT</v>
      </c>
      <c r="C66" s="45">
        <f>IF('Town Data'!C62&gt;9,'Town Data'!B62,"*")</f>
        <v>15599869.460000001</v>
      </c>
      <c r="D66" s="46">
        <f>IF('Town Data'!E62&gt;9,'Town Data'!D62,"*")</f>
        <v>3751762.96</v>
      </c>
      <c r="E66" s="47">
        <f>IF('Town Data'!G62&gt;9,'Town Data'!F62,"*")</f>
        <v>39397.166666666664</v>
      </c>
      <c r="F66" s="48">
        <f>IF('Town Data'!I62&gt;9,'Town Data'!H62,"*")</f>
        <v>15592287.199999999</v>
      </c>
      <c r="G66" s="46">
        <f>IF('Town Data'!K62&gt;9,'Town Data'!J62,"*")</f>
        <v>3454084.47</v>
      </c>
      <c r="H66" s="47">
        <f>IF('Town Data'!M62&gt;9,'Town Data'!L62,"*")</f>
        <v>53016.666666666693</v>
      </c>
      <c r="I66" s="9">
        <f t="shared" si="0"/>
        <v>4.8628273086206617E-4</v>
      </c>
      <c r="J66" s="9">
        <f t="shared" si="1"/>
        <v>8.6181589531306321E-2</v>
      </c>
      <c r="K66" s="9">
        <f t="shared" si="2"/>
        <v>-0.25689091480666498</v>
      </c>
      <c r="L66" s="15"/>
    </row>
    <row r="67" spans="1:12" x14ac:dyDescent="0.3">
      <c r="A67" s="15"/>
      <c r="B67" s="27" t="str">
        <f>'Town Data'!A63</f>
        <v>NORTHFIELD</v>
      </c>
      <c r="C67" s="49">
        <f>IF('Town Data'!C63&gt;9,'Town Data'!B63,"*")</f>
        <v>4161921.63</v>
      </c>
      <c r="D67" s="50">
        <f>IF('Town Data'!E63&gt;9,'Town Data'!D63,"*")</f>
        <v>1094824.03</v>
      </c>
      <c r="E67" s="51" t="str">
        <f>IF('Town Data'!G63&gt;9,'Town Data'!F63,"*")</f>
        <v>*</v>
      </c>
      <c r="F67" s="50">
        <f>IF('Town Data'!I63&gt;9,'Town Data'!H63,"*")</f>
        <v>3854945.07</v>
      </c>
      <c r="G67" s="50">
        <f>IF('Town Data'!K63&gt;9,'Town Data'!J63,"*")</f>
        <v>1043418.48</v>
      </c>
      <c r="H67" s="51" t="str">
        <f>IF('Town Data'!M63&gt;9,'Town Data'!L63,"*")</f>
        <v>*</v>
      </c>
      <c r="I67" s="22">
        <f t="shared" si="0"/>
        <v>7.9631889540776282E-2</v>
      </c>
      <c r="J67" s="22">
        <f t="shared" si="1"/>
        <v>4.9266474559660899E-2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NORWICH</v>
      </c>
      <c r="C68" s="45">
        <f>IF('Town Data'!C64&gt;9,'Town Data'!B64,"*")</f>
        <v>5881876.5300000003</v>
      </c>
      <c r="D68" s="46">
        <f>IF('Town Data'!E64&gt;9,'Town Data'!D64,"*")</f>
        <v>696249.2</v>
      </c>
      <c r="E68" s="47" t="str">
        <f>IF('Town Data'!G64&gt;9,'Town Data'!F64,"*")</f>
        <v>*</v>
      </c>
      <c r="F68" s="48">
        <f>IF('Town Data'!I64&gt;9,'Town Data'!H64,"*")</f>
        <v>5238447.8499999996</v>
      </c>
      <c r="G68" s="46">
        <f>IF('Town Data'!K64&gt;9,'Town Data'!J64,"*")</f>
        <v>723263.65</v>
      </c>
      <c r="H68" s="47" t="str">
        <f>IF('Town Data'!M64&gt;9,'Town Data'!L64,"*")</f>
        <v>*</v>
      </c>
      <c r="I68" s="9">
        <f t="shared" si="0"/>
        <v>0.12282811596568642</v>
      </c>
      <c r="J68" s="9">
        <f t="shared" si="1"/>
        <v>-3.7350764136978361E-2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PAWLET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720335.35</v>
      </c>
      <c r="G69" s="50">
        <f>IF('Town Data'!K65&gt;9,'Town Data'!J65,"*")</f>
        <v>272883.09999999998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PITTSFORD</v>
      </c>
      <c r="C70" s="45">
        <f>IF('Town Data'!C66&gt;9,'Town Data'!B66,"*")</f>
        <v>2716084.58</v>
      </c>
      <c r="D70" s="46">
        <f>IF('Town Data'!E66&gt;9,'Town Data'!D66,"*")</f>
        <v>760768.6</v>
      </c>
      <c r="E70" s="47" t="str">
        <f>IF('Town Data'!G66&gt;9,'Town Data'!F66,"*")</f>
        <v>*</v>
      </c>
      <c r="F70" s="48">
        <f>IF('Town Data'!I66&gt;9,'Town Data'!H66,"*")</f>
        <v>2164838.06</v>
      </c>
      <c r="G70" s="46">
        <f>IF('Town Data'!K66&gt;9,'Town Data'!J66,"*")</f>
        <v>675158.87</v>
      </c>
      <c r="H70" s="47" t="str">
        <f>IF('Town Data'!M66&gt;9,'Town Data'!L66,"*")</f>
        <v>*</v>
      </c>
      <c r="I70" s="9">
        <f t="shared" ref="I70:I133" si="3">IFERROR((C70-F70)/F70,"")</f>
        <v>0.25463637681979778</v>
      </c>
      <c r="J70" s="9">
        <f t="shared" ref="J70:J133" si="4">IFERROR((D70-G70)/G70,"")</f>
        <v>0.12679938575049748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POULTNEY</v>
      </c>
      <c r="C71" s="49">
        <f>IF('Town Data'!C67&gt;9,'Town Data'!B67,"*")</f>
        <v>2225512.77</v>
      </c>
      <c r="D71" s="50">
        <f>IF('Town Data'!E67&gt;9,'Town Data'!D67,"*")</f>
        <v>742733.36</v>
      </c>
      <c r="E71" s="51" t="str">
        <f>IF('Town Data'!G67&gt;9,'Town Data'!F67,"*")</f>
        <v>*</v>
      </c>
      <c r="F71" s="50">
        <f>IF('Town Data'!I67&gt;9,'Town Data'!H67,"*")</f>
        <v>2306401.21</v>
      </c>
      <c r="G71" s="50">
        <f>IF('Town Data'!K67&gt;9,'Town Data'!J67,"*")</f>
        <v>738309.47</v>
      </c>
      <c r="H71" s="51" t="str">
        <f>IF('Town Data'!M67&gt;9,'Town Data'!L67,"*")</f>
        <v>*</v>
      </c>
      <c r="I71" s="22">
        <f t="shared" si="3"/>
        <v>-3.5071278860454615E-2</v>
      </c>
      <c r="J71" s="22">
        <f t="shared" si="4"/>
        <v>5.9919182670107344E-3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POWNAL</v>
      </c>
      <c r="C72" s="45">
        <f>IF('Town Data'!C68&gt;9,'Town Data'!B68,"*")</f>
        <v>732609.53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702632.64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4.2663674149837405E-2</v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PUTNEY</v>
      </c>
      <c r="C73" s="49">
        <f>IF('Town Data'!C69&gt;9,'Town Data'!B69,"*")</f>
        <v>1069712.6599999999</v>
      </c>
      <c r="D73" s="50">
        <f>IF('Town Data'!E69&gt;9,'Town Data'!D69,"*")</f>
        <v>290141.74</v>
      </c>
      <c r="E73" s="51" t="str">
        <f>IF('Town Data'!G69&gt;9,'Town Data'!F69,"*")</f>
        <v>*</v>
      </c>
      <c r="F73" s="50">
        <f>IF('Town Data'!I69&gt;9,'Town Data'!H69,"*")</f>
        <v>1028053.5</v>
      </c>
      <c r="G73" s="50">
        <f>IF('Town Data'!K69&gt;9,'Town Data'!J69,"*")</f>
        <v>286497.81</v>
      </c>
      <c r="H73" s="51" t="str">
        <f>IF('Town Data'!M69&gt;9,'Town Data'!L69,"*")</f>
        <v>*</v>
      </c>
      <c r="I73" s="22">
        <f t="shared" si="3"/>
        <v>4.0522365810728642E-2</v>
      </c>
      <c r="J73" s="22">
        <f t="shared" si="4"/>
        <v>1.2718875582329908E-2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RANDOLPH</v>
      </c>
      <c r="C74" s="45">
        <f>IF('Town Data'!C70&gt;9,'Town Data'!B70,"*")</f>
        <v>6959287.7999999998</v>
      </c>
      <c r="D74" s="46">
        <f>IF('Town Data'!E70&gt;9,'Town Data'!D70,"*")</f>
        <v>1866910.81</v>
      </c>
      <c r="E74" s="47">
        <f>IF('Town Data'!G70&gt;9,'Town Data'!F70,"*")</f>
        <v>27579.166666666697</v>
      </c>
      <c r="F74" s="48">
        <f>IF('Town Data'!I70&gt;9,'Town Data'!H70,"*")</f>
        <v>7082997.7300000004</v>
      </c>
      <c r="G74" s="46">
        <f>IF('Town Data'!K70&gt;9,'Town Data'!J70,"*")</f>
        <v>1862242.34</v>
      </c>
      <c r="H74" s="47">
        <f>IF('Town Data'!M70&gt;9,'Town Data'!L70,"*")</f>
        <v>49126.333333333336</v>
      </c>
      <c r="I74" s="9">
        <f t="shared" si="3"/>
        <v>-1.7465758809441356E-2</v>
      </c>
      <c r="J74" s="9">
        <f t="shared" si="4"/>
        <v>2.5069078818173427E-3</v>
      </c>
      <c r="K74" s="9">
        <f t="shared" si="5"/>
        <v>-0.43860726426424329</v>
      </c>
      <c r="L74" s="15"/>
    </row>
    <row r="75" spans="1:12" x14ac:dyDescent="0.3">
      <c r="A75" s="15"/>
      <c r="B75" s="27" t="str">
        <f>'Town Data'!A71</f>
        <v>RICHFORD</v>
      </c>
      <c r="C75" s="49">
        <f>IF('Town Data'!C71&gt;9,'Town Data'!B71,"*")</f>
        <v>5240863.29</v>
      </c>
      <c r="D75" s="50">
        <f>IF('Town Data'!E71&gt;9,'Town Data'!D71,"*")</f>
        <v>276254.40999999997</v>
      </c>
      <c r="E75" s="51" t="str">
        <f>IF('Town Data'!G71&gt;9,'Town Data'!F71,"*")</f>
        <v>*</v>
      </c>
      <c r="F75" s="50">
        <f>IF('Town Data'!I71&gt;9,'Town Data'!H71,"*")</f>
        <v>4920933.58</v>
      </c>
      <c r="G75" s="50">
        <f>IF('Town Data'!K71&gt;9,'Town Data'!J71,"*")</f>
        <v>256221.42</v>
      </c>
      <c r="H75" s="51" t="str">
        <f>IF('Town Data'!M71&gt;9,'Town Data'!L71,"*")</f>
        <v>*</v>
      </c>
      <c r="I75" s="22">
        <f t="shared" si="3"/>
        <v>6.5014027277320002E-2</v>
      </c>
      <c r="J75" s="22">
        <f t="shared" si="4"/>
        <v>7.8186242196300215E-2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RICHMOND</v>
      </c>
      <c r="C76" s="45">
        <f>IF('Town Data'!C72&gt;9,'Town Data'!B72,"*")</f>
        <v>7068767.4800000004</v>
      </c>
      <c r="D76" s="46">
        <f>IF('Town Data'!E72&gt;9,'Town Data'!D72,"*")</f>
        <v>2428151.65</v>
      </c>
      <c r="E76" s="47" t="str">
        <f>IF('Town Data'!G72&gt;9,'Town Data'!F72,"*")</f>
        <v>*</v>
      </c>
      <c r="F76" s="48">
        <f>IF('Town Data'!I72&gt;9,'Town Data'!H72,"*")</f>
        <v>7115325.5800000001</v>
      </c>
      <c r="G76" s="46">
        <f>IF('Town Data'!K72&gt;9,'Town Data'!J72,"*")</f>
        <v>2516753.5</v>
      </c>
      <c r="H76" s="47" t="str">
        <f>IF('Town Data'!M72&gt;9,'Town Data'!L72,"*")</f>
        <v>*</v>
      </c>
      <c r="I76" s="9">
        <f t="shared" si="3"/>
        <v>-6.5433548298712745E-3</v>
      </c>
      <c r="J76" s="9">
        <f t="shared" si="4"/>
        <v>-3.5204818429774742E-2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ROCHESTER</v>
      </c>
      <c r="C77" s="49">
        <f>IF('Town Data'!C73&gt;9,'Town Data'!B73,"*")</f>
        <v>1734623.43</v>
      </c>
      <c r="D77" s="50">
        <f>IF('Town Data'!E73&gt;9,'Town Data'!D73,"*")</f>
        <v>377484.65</v>
      </c>
      <c r="E77" s="51" t="str">
        <f>IF('Town Data'!G73&gt;9,'Town Data'!F73,"*")</f>
        <v>*</v>
      </c>
      <c r="F77" s="50">
        <f>IF('Town Data'!I73&gt;9,'Town Data'!H73,"*")</f>
        <v>1439830.6</v>
      </c>
      <c r="G77" s="50">
        <f>IF('Town Data'!K73&gt;9,'Town Data'!J73,"*")</f>
        <v>257685.12</v>
      </c>
      <c r="H77" s="51" t="str">
        <f>IF('Town Data'!M73&gt;9,'Town Data'!L73,"*")</f>
        <v>*</v>
      </c>
      <c r="I77" s="22">
        <f t="shared" si="3"/>
        <v>0.20474132859796132</v>
      </c>
      <c r="J77" s="22">
        <f t="shared" si="4"/>
        <v>0.4649066659339896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ROCKINGHAM</v>
      </c>
      <c r="C78" s="45">
        <f>IF('Town Data'!C74&gt;9,'Town Data'!B74,"*")</f>
        <v>5198233.16</v>
      </c>
      <c r="D78" s="46">
        <f>IF('Town Data'!E74&gt;9,'Town Data'!D74,"*")</f>
        <v>1317122.75</v>
      </c>
      <c r="E78" s="47">
        <f>IF('Town Data'!G74&gt;9,'Town Data'!F74,"*")</f>
        <v>123666.49999999968</v>
      </c>
      <c r="F78" s="48">
        <f>IF('Town Data'!I74&gt;9,'Town Data'!H74,"*")</f>
        <v>4706902.3499999996</v>
      </c>
      <c r="G78" s="46">
        <f>IF('Town Data'!K74&gt;9,'Town Data'!J74,"*")</f>
        <v>1237519.6100000001</v>
      </c>
      <c r="H78" s="47" t="str">
        <f>IF('Town Data'!M74&gt;9,'Town Data'!L74,"*")</f>
        <v>*</v>
      </c>
      <c r="I78" s="9">
        <f t="shared" si="3"/>
        <v>0.10438517170427394</v>
      </c>
      <c r="J78" s="9">
        <f t="shared" si="4"/>
        <v>6.4324750377086862E-2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ROYALTON</v>
      </c>
      <c r="C79" s="49">
        <f>IF('Town Data'!C75&gt;9,'Town Data'!B75,"*")</f>
        <v>5225530.09</v>
      </c>
      <c r="D79" s="50">
        <f>IF('Town Data'!E75&gt;9,'Town Data'!D75,"*")</f>
        <v>1184417.33</v>
      </c>
      <c r="E79" s="51" t="str">
        <f>IF('Town Data'!G75&gt;9,'Town Data'!F75,"*")</f>
        <v>*</v>
      </c>
      <c r="F79" s="50">
        <f>IF('Town Data'!I75&gt;9,'Town Data'!H75,"*")</f>
        <v>3872959.26</v>
      </c>
      <c r="G79" s="50">
        <f>IF('Town Data'!K75&gt;9,'Town Data'!J75,"*")</f>
        <v>1164005.9099999999</v>
      </c>
      <c r="H79" s="51" t="str">
        <f>IF('Town Data'!M75&gt;9,'Town Data'!L75,"*")</f>
        <v>*</v>
      </c>
      <c r="I79" s="22">
        <f t="shared" si="3"/>
        <v>0.34923445851067386</v>
      </c>
      <c r="J79" s="22">
        <f t="shared" si="4"/>
        <v>1.7535495159126949E-2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RUTLAND</v>
      </c>
      <c r="C80" s="45">
        <f>IF('Town Data'!C76&gt;9,'Town Data'!B76,"*")</f>
        <v>41455240.380000003</v>
      </c>
      <c r="D80" s="46">
        <f>IF('Town Data'!E76&gt;9,'Town Data'!D76,"*")</f>
        <v>13941112.33</v>
      </c>
      <c r="E80" s="47">
        <f>IF('Town Data'!G76&gt;9,'Town Data'!F76,"*")</f>
        <v>602334.33333333372</v>
      </c>
      <c r="F80" s="48">
        <f>IF('Town Data'!I76&gt;9,'Town Data'!H76,"*")</f>
        <v>38392727.490000002</v>
      </c>
      <c r="G80" s="46">
        <f>IF('Town Data'!K76&gt;9,'Town Data'!J76,"*")</f>
        <v>13908519.380000001</v>
      </c>
      <c r="H80" s="47">
        <f>IF('Town Data'!M76&gt;9,'Town Data'!L76,"*")</f>
        <v>547786</v>
      </c>
      <c r="I80" s="9">
        <f t="shared" si="3"/>
        <v>7.9768046977065674E-2</v>
      </c>
      <c r="J80" s="9">
        <f t="shared" si="4"/>
        <v>2.343380277189451E-3</v>
      </c>
      <c r="K80" s="9">
        <f t="shared" si="5"/>
        <v>9.9579641198084143E-2</v>
      </c>
      <c r="L80" s="15"/>
    </row>
    <row r="81" spans="1:12" x14ac:dyDescent="0.3">
      <c r="A81" s="15"/>
      <c r="B81" s="27" t="str">
        <f>'Town Data'!A77</f>
        <v>RUTLAND TOWN</v>
      </c>
      <c r="C81" s="49">
        <f>IF('Town Data'!C77&gt;9,'Town Data'!B77,"*")</f>
        <v>18826274.039999999</v>
      </c>
      <c r="D81" s="50">
        <f>IF('Town Data'!E77&gt;9,'Town Data'!D77,"*")</f>
        <v>10476343.98</v>
      </c>
      <c r="E81" s="51">
        <f>IF('Town Data'!G77&gt;9,'Town Data'!F77,"*")</f>
        <v>1048028.166666666</v>
      </c>
      <c r="F81" s="50">
        <f>IF('Town Data'!I77&gt;9,'Town Data'!H77,"*")</f>
        <v>24442607.120000001</v>
      </c>
      <c r="G81" s="50">
        <f>IF('Town Data'!K77&gt;9,'Town Data'!J77,"*")</f>
        <v>10323506.539999999</v>
      </c>
      <c r="H81" s="51">
        <f>IF('Town Data'!M77&gt;9,'Town Data'!L77,"*")</f>
        <v>579481.00000000035</v>
      </c>
      <c r="I81" s="22">
        <f t="shared" si="3"/>
        <v>-0.22977635128801274</v>
      </c>
      <c r="J81" s="22">
        <f t="shared" si="4"/>
        <v>1.4804799067817644E-2</v>
      </c>
      <c r="K81" s="22">
        <f t="shared" si="5"/>
        <v>0.80856346742458407</v>
      </c>
      <c r="L81" s="15"/>
    </row>
    <row r="82" spans="1:12" x14ac:dyDescent="0.3">
      <c r="A82" s="15"/>
      <c r="B82" s="15" t="str">
        <f>'Town Data'!A78</f>
        <v>SHAFTSBURY</v>
      </c>
      <c r="C82" s="45">
        <f>IF('Town Data'!C78&gt;9,'Town Data'!B78,"*")</f>
        <v>8723762.1500000004</v>
      </c>
      <c r="D82" s="46">
        <f>IF('Town Data'!E78&gt;9,'Town Data'!D78,"*")</f>
        <v>482838.89</v>
      </c>
      <c r="E82" s="47" t="str">
        <f>IF('Town Data'!G78&gt;9,'Town Data'!F78,"*")</f>
        <v>*</v>
      </c>
      <c r="F82" s="48">
        <f>IF('Town Data'!I78&gt;9,'Town Data'!H78,"*")</f>
        <v>4723534.1100000003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0.84687184359085743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SHELBURNE</v>
      </c>
      <c r="C83" s="49">
        <f>IF('Town Data'!C79&gt;9,'Town Data'!B79,"*")</f>
        <v>22550604.57</v>
      </c>
      <c r="D83" s="50">
        <f>IF('Town Data'!E79&gt;9,'Town Data'!D79,"*")</f>
        <v>4833687.1500000004</v>
      </c>
      <c r="E83" s="51">
        <f>IF('Town Data'!G79&gt;9,'Town Data'!F79,"*")</f>
        <v>54807.166666666679</v>
      </c>
      <c r="F83" s="50">
        <f>IF('Town Data'!I79&gt;9,'Town Data'!H79,"*")</f>
        <v>14199802.779999999</v>
      </c>
      <c r="G83" s="50">
        <f>IF('Town Data'!K79&gt;9,'Town Data'!J79,"*")</f>
        <v>4260628.38</v>
      </c>
      <c r="H83" s="51">
        <f>IF('Town Data'!M79&gt;9,'Town Data'!L79,"*")</f>
        <v>39667.166666666664</v>
      </c>
      <c r="I83" s="22">
        <f t="shared" si="3"/>
        <v>0.58809280096212724</v>
      </c>
      <c r="J83" s="22">
        <f t="shared" si="4"/>
        <v>0.13450099818374689</v>
      </c>
      <c r="K83" s="22">
        <f t="shared" si="5"/>
        <v>0.38167586122864039</v>
      </c>
      <c r="L83" s="15"/>
    </row>
    <row r="84" spans="1:12" x14ac:dyDescent="0.3">
      <c r="A84" s="15"/>
      <c r="B84" s="15" t="str">
        <f>'Town Data'!A80</f>
        <v>SOUTH BURLINGTON</v>
      </c>
      <c r="C84" s="45">
        <f>IF('Town Data'!C80&gt;9,'Town Data'!B80,"*")</f>
        <v>130963618.13</v>
      </c>
      <c r="D84" s="48">
        <f>IF('Town Data'!E80&gt;9,'Town Data'!D80,"*")</f>
        <v>27030839.059999999</v>
      </c>
      <c r="E84" s="55">
        <f>IF('Town Data'!G80&gt;9,'Town Data'!F80,"*")</f>
        <v>2043644.6666666667</v>
      </c>
      <c r="F84" s="48">
        <f>IF('Town Data'!I80&gt;9,'Town Data'!H80,"*")</f>
        <v>183864886.37</v>
      </c>
      <c r="G84" s="46">
        <f>IF('Town Data'!K80&gt;9,'Town Data'!J80,"*")</f>
        <v>26432410.190000001</v>
      </c>
      <c r="H84" s="47">
        <f>IF('Town Data'!M80&gt;9,'Town Data'!L80,"*")</f>
        <v>1163587.8333333333</v>
      </c>
      <c r="I84" s="9">
        <f t="shared" si="3"/>
        <v>-0.28771816785911086</v>
      </c>
      <c r="J84" s="9">
        <f t="shared" si="4"/>
        <v>2.2639966075677691E-2</v>
      </c>
      <c r="K84" s="9">
        <f t="shared" si="5"/>
        <v>0.7563303844560082</v>
      </c>
      <c r="L84" s="15"/>
    </row>
    <row r="85" spans="1:12" x14ac:dyDescent="0.3">
      <c r="A85" s="15"/>
      <c r="B85" s="27" t="str">
        <f>'Town Data'!A81</f>
        <v>SOUTH HERO</v>
      </c>
      <c r="C85" s="49">
        <f>IF('Town Data'!C81&gt;9,'Town Data'!B81,"*")</f>
        <v>2335976.04</v>
      </c>
      <c r="D85" s="50">
        <f>IF('Town Data'!E81&gt;9,'Town Data'!D81,"*")</f>
        <v>856908.5</v>
      </c>
      <c r="E85" s="51" t="str">
        <f>IF('Town Data'!G81&gt;9,'Town Data'!F81,"*")</f>
        <v>*</v>
      </c>
      <c r="F85" s="50">
        <f>IF('Town Data'!I81&gt;9,'Town Data'!H81,"*")</f>
        <v>2125847.0099999998</v>
      </c>
      <c r="G85" s="50">
        <f>IF('Town Data'!K81&gt;9,'Town Data'!J81,"*")</f>
        <v>791896.21</v>
      </c>
      <c r="H85" s="51" t="str">
        <f>IF('Town Data'!M81&gt;9,'Town Data'!L81,"*")</f>
        <v>*</v>
      </c>
      <c r="I85" s="22">
        <f t="shared" si="3"/>
        <v>9.8844850552063143E-2</v>
      </c>
      <c r="J85" s="22">
        <f t="shared" si="4"/>
        <v>8.209698339129573E-2</v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SPRINGFIELD</v>
      </c>
      <c r="C86" s="45">
        <f>IF('Town Data'!C82&gt;9,'Town Data'!B82,"*")</f>
        <v>10822676.800000001</v>
      </c>
      <c r="D86" s="46">
        <f>IF('Town Data'!E82&gt;9,'Town Data'!D82,"*")</f>
        <v>4234726.22</v>
      </c>
      <c r="E86" s="47">
        <f>IF('Town Data'!G82&gt;9,'Town Data'!F82,"*")</f>
        <v>127999.83333333324</v>
      </c>
      <c r="F86" s="48">
        <f>IF('Town Data'!I82&gt;9,'Town Data'!H82,"*")</f>
        <v>9638190.5800000001</v>
      </c>
      <c r="G86" s="46">
        <f>IF('Town Data'!K82&gt;9,'Town Data'!J82,"*")</f>
        <v>3917393.69</v>
      </c>
      <c r="H86" s="47">
        <f>IF('Town Data'!M82&gt;9,'Town Data'!L82,"*")</f>
        <v>146279.16666666663</v>
      </c>
      <c r="I86" s="9">
        <f t="shared" si="3"/>
        <v>0.12289508182769308</v>
      </c>
      <c r="J86" s="9">
        <f t="shared" si="4"/>
        <v>8.100603490786748E-2</v>
      </c>
      <c r="K86" s="9">
        <f t="shared" si="5"/>
        <v>-0.1249619733956195</v>
      </c>
      <c r="L86" s="15"/>
    </row>
    <row r="87" spans="1:12" x14ac:dyDescent="0.3">
      <c r="A87" s="15"/>
      <c r="B87" s="27" t="str">
        <f>'Town Data'!A83</f>
        <v>ST ALBANS</v>
      </c>
      <c r="C87" s="49">
        <f>IF('Town Data'!C83&gt;9,'Town Data'!B83,"*")</f>
        <v>61584764.659999996</v>
      </c>
      <c r="D87" s="50">
        <f>IF('Town Data'!E83&gt;9,'Town Data'!D83,"*")</f>
        <v>5064258.0199999996</v>
      </c>
      <c r="E87" s="51">
        <f>IF('Town Data'!G83&gt;9,'Town Data'!F83,"*")</f>
        <v>246482.16666666657</v>
      </c>
      <c r="F87" s="50">
        <f>IF('Town Data'!I83&gt;9,'Town Data'!H83,"*")</f>
        <v>50043436.770000003</v>
      </c>
      <c r="G87" s="50">
        <f>IF('Town Data'!K83&gt;9,'Town Data'!J83,"*")</f>
        <v>4614744.88</v>
      </c>
      <c r="H87" s="51">
        <f>IF('Town Data'!M83&gt;9,'Town Data'!L83,"*")</f>
        <v>180010.49999999956</v>
      </c>
      <c r="I87" s="22">
        <f t="shared" si="3"/>
        <v>0.23062620465185113</v>
      </c>
      <c r="J87" s="22">
        <f t="shared" si="4"/>
        <v>9.7408015326732364E-2</v>
      </c>
      <c r="K87" s="22">
        <f t="shared" si="5"/>
        <v>0.36926549654974106</v>
      </c>
      <c r="L87" s="15"/>
    </row>
    <row r="88" spans="1:12" x14ac:dyDescent="0.3">
      <c r="A88" s="15"/>
      <c r="B88" s="15" t="str">
        <f>'Town Data'!A84</f>
        <v>ST ALBANS TOWN</v>
      </c>
      <c r="C88" s="45">
        <f>IF('Town Data'!C84&gt;9,'Town Data'!B84,"*")</f>
        <v>18554495.789999999</v>
      </c>
      <c r="D88" s="46">
        <f>IF('Town Data'!E84&gt;9,'Town Data'!D84,"*")</f>
        <v>5614580.2400000002</v>
      </c>
      <c r="E88" s="47">
        <f>IF('Town Data'!G84&gt;9,'Town Data'!F84,"*")</f>
        <v>75827</v>
      </c>
      <c r="F88" s="48">
        <f>IF('Town Data'!I84&gt;9,'Town Data'!H84,"*")</f>
        <v>18967282.559999999</v>
      </c>
      <c r="G88" s="46">
        <f>IF('Town Data'!K84&gt;9,'Town Data'!J84,"*")</f>
        <v>5593767.1100000003</v>
      </c>
      <c r="H88" s="47">
        <f>IF('Town Data'!M84&gt;9,'Town Data'!L84,"*")</f>
        <v>68918.999999999956</v>
      </c>
      <c r="I88" s="9">
        <f t="shared" si="3"/>
        <v>-2.1763094881631771E-2</v>
      </c>
      <c r="J88" s="9">
        <f t="shared" si="4"/>
        <v>3.7207716357715664E-3</v>
      </c>
      <c r="K88" s="9">
        <f t="shared" si="5"/>
        <v>0.10023360756830552</v>
      </c>
      <c r="L88" s="15"/>
    </row>
    <row r="89" spans="1:12" x14ac:dyDescent="0.3">
      <c r="A89" s="15"/>
      <c r="B89" s="27" t="str">
        <f>'Town Data'!A85</f>
        <v>ST JOHNSBURY</v>
      </c>
      <c r="C89" s="49">
        <f>IF('Town Data'!C85&gt;9,'Town Data'!B85,"*")</f>
        <v>19376012.059999999</v>
      </c>
      <c r="D89" s="50">
        <f>IF('Town Data'!E85&gt;9,'Town Data'!D85,"*")</f>
        <v>6524503.4699999997</v>
      </c>
      <c r="E89" s="51">
        <f>IF('Town Data'!G85&gt;9,'Town Data'!F85,"*")</f>
        <v>191258.33333333334</v>
      </c>
      <c r="F89" s="50">
        <f>IF('Town Data'!I85&gt;9,'Town Data'!H85,"*")</f>
        <v>18433339.510000002</v>
      </c>
      <c r="G89" s="50">
        <f>IF('Town Data'!K85&gt;9,'Town Data'!J85,"*")</f>
        <v>6199407.6399999997</v>
      </c>
      <c r="H89" s="51">
        <f>IF('Town Data'!M85&gt;9,'Town Data'!L85,"*")</f>
        <v>163113.99999999994</v>
      </c>
      <c r="I89" s="22">
        <f t="shared" si="3"/>
        <v>5.1139542538594353E-2</v>
      </c>
      <c r="J89" s="22">
        <f t="shared" si="4"/>
        <v>5.2439821492364404E-2</v>
      </c>
      <c r="K89" s="22">
        <f t="shared" si="5"/>
        <v>0.17254394676933563</v>
      </c>
      <c r="L89" s="15"/>
    </row>
    <row r="90" spans="1:12" x14ac:dyDescent="0.3">
      <c r="A90" s="15"/>
      <c r="B90" s="15" t="str">
        <f>'Town Data'!A86</f>
        <v>STOWE</v>
      </c>
      <c r="C90" s="45">
        <f>IF('Town Data'!C86&gt;9,'Town Data'!B86,"*")</f>
        <v>12240433.949999999</v>
      </c>
      <c r="D90" s="46">
        <f>IF('Town Data'!E86&gt;9,'Town Data'!D86,"*")</f>
        <v>5813559.2800000003</v>
      </c>
      <c r="E90" s="47">
        <f>IF('Town Data'!G86&gt;9,'Town Data'!F86,"*")</f>
        <v>940574.16666666674</v>
      </c>
      <c r="F90" s="48">
        <f>IF('Town Data'!I86&gt;9,'Town Data'!H86,"*")</f>
        <v>11487396.85</v>
      </c>
      <c r="G90" s="46">
        <f>IF('Town Data'!K86&gt;9,'Town Data'!J86,"*")</f>
        <v>5760097.6200000001</v>
      </c>
      <c r="H90" s="47">
        <f>IF('Town Data'!M86&gt;9,'Town Data'!L86,"*")</f>
        <v>159416</v>
      </c>
      <c r="I90" s="9">
        <f t="shared" si="3"/>
        <v>6.5553328559376761E-2</v>
      </c>
      <c r="J90" s="9">
        <f t="shared" si="4"/>
        <v>9.2813808943745212E-3</v>
      </c>
      <c r="K90" s="9">
        <f t="shared" si="5"/>
        <v>4.9001239942456642</v>
      </c>
      <c r="L90" s="15"/>
    </row>
    <row r="91" spans="1:12" x14ac:dyDescent="0.3">
      <c r="A91" s="15"/>
      <c r="B91" s="27" t="str">
        <f>'Town Data'!A87</f>
        <v>SWANTON</v>
      </c>
      <c r="C91" s="49">
        <f>IF('Town Data'!C87&gt;9,'Town Data'!B87,"*")</f>
        <v>13918407.02</v>
      </c>
      <c r="D91" s="50">
        <f>IF('Town Data'!E87&gt;9,'Town Data'!D87,"*")</f>
        <v>2764544.35</v>
      </c>
      <c r="E91" s="51" t="str">
        <f>IF('Town Data'!G87&gt;9,'Town Data'!F87,"*")</f>
        <v>*</v>
      </c>
      <c r="F91" s="50">
        <f>IF('Town Data'!I87&gt;9,'Town Data'!H87,"*")</f>
        <v>10662205.470000001</v>
      </c>
      <c r="G91" s="50">
        <f>IF('Town Data'!K87&gt;9,'Town Data'!J87,"*")</f>
        <v>2945256.69</v>
      </c>
      <c r="H91" s="51">
        <f>IF('Town Data'!M87&gt;9,'Town Data'!L87,"*")</f>
        <v>20130.166666666675</v>
      </c>
      <c r="I91" s="22">
        <f t="shared" si="3"/>
        <v>0.30539662353740016</v>
      </c>
      <c r="J91" s="22">
        <f t="shared" si="4"/>
        <v>-6.1357076486260306E-2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THETFORD</v>
      </c>
      <c r="C92" s="45">
        <f>IF('Town Data'!C88&gt;9,'Town Data'!B88,"*")</f>
        <v>1166027.0900000001</v>
      </c>
      <c r="D92" s="46">
        <f>IF('Town Data'!E88&gt;9,'Town Data'!D88,"*")</f>
        <v>533442.31999999995</v>
      </c>
      <c r="E92" s="47" t="str">
        <f>IF('Town Data'!G88&gt;9,'Town Data'!F88,"*")</f>
        <v>*</v>
      </c>
      <c r="F92" s="48">
        <f>IF('Town Data'!I88&gt;9,'Town Data'!H88,"*")</f>
        <v>1099426.46</v>
      </c>
      <c r="G92" s="46">
        <f>IF('Town Data'!K88&gt;9,'Town Data'!J88,"*")</f>
        <v>485118.39</v>
      </c>
      <c r="H92" s="47" t="str">
        <f>IF('Town Data'!M88&gt;9,'Town Data'!L88,"*")</f>
        <v>*</v>
      </c>
      <c r="I92" s="9">
        <f t="shared" si="3"/>
        <v>6.0577612439853525E-2</v>
      </c>
      <c r="J92" s="9">
        <f t="shared" si="4"/>
        <v>9.9612653315410152E-2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TOWNSHEND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922690.98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UNDERHILL</v>
      </c>
      <c r="C94" s="45">
        <f>IF('Town Data'!C90&gt;9,'Town Data'!B90,"*")</f>
        <v>2775183.23</v>
      </c>
      <c r="D94" s="46">
        <f>IF('Town Data'!E90&gt;9,'Town Data'!D90,"*")</f>
        <v>242201.07</v>
      </c>
      <c r="E94" s="47" t="str">
        <f>IF('Town Data'!G90&gt;9,'Town Data'!F90,"*")</f>
        <v>*</v>
      </c>
      <c r="F94" s="48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VERGENNES</v>
      </c>
      <c r="C95" s="49">
        <f>IF('Town Data'!C91&gt;9,'Town Data'!B91,"*")</f>
        <v>14226828.140000001</v>
      </c>
      <c r="D95" s="50">
        <f>IF('Town Data'!E91&gt;9,'Town Data'!D91,"*")</f>
        <v>1882138.79</v>
      </c>
      <c r="E95" s="51">
        <f>IF('Town Data'!G91&gt;9,'Town Data'!F91,"*")</f>
        <v>181230.33333333299</v>
      </c>
      <c r="F95" s="50">
        <f>IF('Town Data'!I91&gt;9,'Town Data'!H91,"*")</f>
        <v>15686904.460000001</v>
      </c>
      <c r="G95" s="50">
        <f>IF('Town Data'!K91&gt;9,'Town Data'!J91,"*")</f>
        <v>1846090.36</v>
      </c>
      <c r="H95" s="51">
        <f>IF('Town Data'!M91&gt;9,'Town Data'!L91,"*")</f>
        <v>153751.66666666672</v>
      </c>
      <c r="I95" s="22">
        <f t="shared" si="3"/>
        <v>-9.3076127525544977E-2</v>
      </c>
      <c r="J95" s="22">
        <f t="shared" si="4"/>
        <v>1.9526904414364599E-2</v>
      </c>
      <c r="K95" s="22">
        <f t="shared" si="5"/>
        <v>0.1787210978742752</v>
      </c>
      <c r="L95" s="15"/>
    </row>
    <row r="96" spans="1:12" x14ac:dyDescent="0.3">
      <c r="A96" s="15"/>
      <c r="B96" s="15" t="str">
        <f>'Town Data'!A92</f>
        <v>VERNON</v>
      </c>
      <c r="C96" s="45">
        <f>IF('Town Data'!C92&gt;9,'Town Data'!B92,"*")</f>
        <v>1649841.53</v>
      </c>
      <c r="D96" s="46">
        <f>IF('Town Data'!E92&gt;9,'Town Data'!D92,"*")</f>
        <v>729151</v>
      </c>
      <c r="E96" s="47" t="str">
        <f>IF('Town Data'!G92&gt;9,'Town Data'!F92,"*")</f>
        <v>*</v>
      </c>
      <c r="F96" s="48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WAITSFIELD</v>
      </c>
      <c r="C97" s="49">
        <f>IF('Town Data'!C93&gt;9,'Town Data'!B93,"*")</f>
        <v>8517781.7799999993</v>
      </c>
      <c r="D97" s="50">
        <f>IF('Town Data'!E93&gt;9,'Town Data'!D93,"*")</f>
        <v>3502974.87</v>
      </c>
      <c r="E97" s="51" t="str">
        <f>IF('Town Data'!G93&gt;9,'Town Data'!F93,"*")</f>
        <v>*</v>
      </c>
      <c r="F97" s="50">
        <f>IF('Town Data'!I93&gt;9,'Town Data'!H93,"*")</f>
        <v>8699979.0299999993</v>
      </c>
      <c r="G97" s="50">
        <f>IF('Town Data'!K93&gt;9,'Town Data'!J93,"*")</f>
        <v>3620568.29</v>
      </c>
      <c r="H97" s="51" t="str">
        <f>IF('Town Data'!M93&gt;9,'Town Data'!L93,"*")</f>
        <v>*</v>
      </c>
      <c r="I97" s="22">
        <f t="shared" si="3"/>
        <v>-2.0942263121753756E-2</v>
      </c>
      <c r="J97" s="22">
        <f t="shared" si="4"/>
        <v>-3.247927136874966E-2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WARREN</v>
      </c>
      <c r="C98" s="45">
        <f>IF('Town Data'!C94&gt;9,'Town Data'!B94,"*")</f>
        <v>1217317.3999999999</v>
      </c>
      <c r="D98" s="46">
        <f>IF('Town Data'!E94&gt;9,'Town Data'!D94,"*")</f>
        <v>628744.46</v>
      </c>
      <c r="E98" s="47" t="str">
        <f>IF('Town Data'!G94&gt;9,'Town Data'!F94,"*")</f>
        <v>*</v>
      </c>
      <c r="F98" s="48">
        <f>IF('Town Data'!I94&gt;9,'Town Data'!H94,"*")</f>
        <v>977967.79</v>
      </c>
      <c r="G98" s="46">
        <f>IF('Town Data'!K94&gt;9,'Town Data'!J94,"*")</f>
        <v>554598.78</v>
      </c>
      <c r="H98" s="47" t="str">
        <f>IF('Town Data'!M94&gt;9,'Town Data'!L94,"*")</f>
        <v>*</v>
      </c>
      <c r="I98" s="9">
        <f t="shared" si="3"/>
        <v>0.24474181302024259</v>
      </c>
      <c r="J98" s="9">
        <f t="shared" si="4"/>
        <v>0.13369246863471271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WATERBURY</v>
      </c>
      <c r="C99" s="49">
        <f>IF('Town Data'!C95&gt;9,'Town Data'!B95,"*")</f>
        <v>7915123.71</v>
      </c>
      <c r="D99" s="50">
        <f>IF('Town Data'!E95&gt;9,'Town Data'!D95,"*")</f>
        <v>3361798.05</v>
      </c>
      <c r="E99" s="51">
        <f>IF('Town Data'!G95&gt;9,'Town Data'!F95,"*")</f>
        <v>662812.33333333372</v>
      </c>
      <c r="F99" s="50">
        <f>IF('Town Data'!I95&gt;9,'Town Data'!H95,"*")</f>
        <v>7979771.3200000003</v>
      </c>
      <c r="G99" s="50">
        <f>IF('Town Data'!K95&gt;9,'Town Data'!J95,"*")</f>
        <v>3309253.25</v>
      </c>
      <c r="H99" s="51">
        <f>IF('Town Data'!M95&gt;9,'Town Data'!L95,"*")</f>
        <v>544822.5</v>
      </c>
      <c r="I99" s="22">
        <f t="shared" si="3"/>
        <v>-8.1014364206116532E-3</v>
      </c>
      <c r="J99" s="22">
        <f t="shared" si="4"/>
        <v>1.5878144110004218E-2</v>
      </c>
      <c r="K99" s="22">
        <f t="shared" si="5"/>
        <v>0.21656563987965571</v>
      </c>
      <c r="L99" s="15"/>
    </row>
    <row r="100" spans="1:12" x14ac:dyDescent="0.3">
      <c r="A100" s="15"/>
      <c r="B100" s="27" t="str">
        <f>'Town Data'!A96</f>
        <v>WATERFORD</v>
      </c>
      <c r="C100" s="49">
        <f>IF('Town Data'!C96&gt;9,'Town Data'!B96,"*")</f>
        <v>1646701.86</v>
      </c>
      <c r="D100" s="50">
        <f>IF('Town Data'!E96&gt;9,'Town Data'!D96,"*")</f>
        <v>78012.929999999993</v>
      </c>
      <c r="E100" s="51" t="str">
        <f>IF('Town Data'!G96&gt;9,'Town Data'!F96,"*")</f>
        <v>*</v>
      </c>
      <c r="F100" s="50">
        <f>IF('Town Data'!I96&gt;9,'Town Data'!H96,"*")</f>
        <v>1047741.93</v>
      </c>
      <c r="G100" s="50">
        <f>IF('Town Data'!K96&gt;9,'Town Data'!J96,"*")</f>
        <v>132474.25</v>
      </c>
      <c r="H100" s="51" t="str">
        <f>IF('Town Data'!M96&gt;9,'Town Data'!L96,"*")</f>
        <v>*</v>
      </c>
      <c r="I100" s="22">
        <f t="shared" si="3"/>
        <v>0.57166742386648595</v>
      </c>
      <c r="J100" s="22">
        <f t="shared" si="4"/>
        <v>-0.4111087249031416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WEATHERSFIELD</v>
      </c>
      <c r="C101" s="49">
        <f>IF('Town Data'!C97&gt;9,'Town Data'!B97,"*")</f>
        <v>1835488.89</v>
      </c>
      <c r="D101" s="50">
        <f>IF('Town Data'!E97&gt;9,'Town Data'!D97,"*")</f>
        <v>388324.97</v>
      </c>
      <c r="E101" s="51" t="str">
        <f>IF('Town Data'!G97&gt;9,'Town Data'!F97,"*")</f>
        <v>*</v>
      </c>
      <c r="F101" s="50">
        <f>IF('Town Data'!I97&gt;9,'Town Data'!H97,"*")</f>
        <v>1012104.04</v>
      </c>
      <c r="G101" s="50">
        <f>IF('Town Data'!K97&gt;9,'Town Data'!J97,"*")</f>
        <v>297453.99</v>
      </c>
      <c r="H101" s="51" t="str">
        <f>IF('Town Data'!M97&gt;9,'Town Data'!L97,"*")</f>
        <v>*</v>
      </c>
      <c r="I101" s="22">
        <f t="shared" si="3"/>
        <v>0.81353775645436588</v>
      </c>
      <c r="J101" s="22">
        <f t="shared" si="4"/>
        <v>0.30549591888143773</v>
      </c>
      <c r="K101" s="22" t="str">
        <f t="shared" si="5"/>
        <v/>
      </c>
      <c r="L101" s="15"/>
    </row>
    <row r="102" spans="1:12" x14ac:dyDescent="0.3">
      <c r="B102" s="27" t="str">
        <f>'Town Data'!A98</f>
        <v>WEST RUTLAND</v>
      </c>
      <c r="C102" s="49">
        <f>IF('Town Data'!C98&gt;9,'Town Data'!B98,"*")</f>
        <v>3334145.69</v>
      </c>
      <c r="D102" s="50">
        <f>IF('Town Data'!E98&gt;9,'Town Data'!D98,"*")</f>
        <v>848581.79</v>
      </c>
      <c r="E102" s="51" t="str">
        <f>IF('Town Data'!G98&gt;9,'Town Data'!F98,"*")</f>
        <v>*</v>
      </c>
      <c r="F102" s="50">
        <f>IF('Town Data'!I98&gt;9,'Town Data'!H98,"*")</f>
        <v>3428512.24</v>
      </c>
      <c r="G102" s="50">
        <f>IF('Town Data'!K98&gt;9,'Town Data'!J98,"*")</f>
        <v>842518.85</v>
      </c>
      <c r="H102" s="51" t="str">
        <f>IF('Town Data'!M98&gt;9,'Town Data'!L98,"*")</f>
        <v>*</v>
      </c>
      <c r="I102" s="22">
        <f t="shared" si="3"/>
        <v>-2.7524052240221919E-2</v>
      </c>
      <c r="J102" s="22">
        <f t="shared" si="4"/>
        <v>7.196206945399573E-3</v>
      </c>
      <c r="K102" s="22" t="str">
        <f t="shared" si="5"/>
        <v/>
      </c>
      <c r="L102" s="15"/>
    </row>
    <row r="103" spans="1:12" x14ac:dyDescent="0.3">
      <c r="B103" s="27" t="str">
        <f>'Town Data'!A99</f>
        <v>WESTMINSTER</v>
      </c>
      <c r="C103" s="49">
        <f>IF('Town Data'!C99&gt;9,'Town Data'!B99,"*")</f>
        <v>2106290.37</v>
      </c>
      <c r="D103" s="50">
        <f>IF('Town Data'!E99&gt;9,'Town Data'!D99,"*")</f>
        <v>469316.8</v>
      </c>
      <c r="E103" s="51" t="str">
        <f>IF('Town Data'!G99&gt;9,'Town Data'!F99,"*")</f>
        <v>*</v>
      </c>
      <c r="F103" s="50">
        <f>IF('Town Data'!I99&gt;9,'Town Data'!H99,"*")</f>
        <v>1808159.45</v>
      </c>
      <c r="G103" s="50">
        <f>IF('Town Data'!K99&gt;9,'Town Data'!J99,"*")</f>
        <v>452409.62</v>
      </c>
      <c r="H103" s="51" t="str">
        <f>IF('Town Data'!M99&gt;9,'Town Data'!L99,"*")</f>
        <v>*</v>
      </c>
      <c r="I103" s="22">
        <f t="shared" si="3"/>
        <v>0.16488087928307438</v>
      </c>
      <c r="J103" s="22">
        <f t="shared" si="4"/>
        <v>3.7371398070624569E-2</v>
      </c>
      <c r="K103" s="22" t="str">
        <f t="shared" si="5"/>
        <v/>
      </c>
      <c r="L103" s="15"/>
    </row>
    <row r="104" spans="1:12" x14ac:dyDescent="0.3">
      <c r="B104" s="27" t="str">
        <f>'Town Data'!A100</f>
        <v>WHITINGHAM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389667.51</v>
      </c>
      <c r="G104" s="50">
        <f>IF('Town Data'!K100&gt;9,'Town Data'!J100,"*")</f>
        <v>169640.35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 t="str">
        <f>'Town Data'!A101</f>
        <v>WILLIAMSTOWN</v>
      </c>
      <c r="C105" s="49">
        <f>IF('Town Data'!C101&gt;9,'Town Data'!B101,"*")</f>
        <v>1407360.29</v>
      </c>
      <c r="D105" s="50">
        <f>IF('Town Data'!E101&gt;9,'Town Data'!D101,"*")</f>
        <v>385258.45</v>
      </c>
      <c r="E105" s="51" t="str">
        <f>IF('Town Data'!G101&gt;9,'Town Data'!F101,"*")</f>
        <v>*</v>
      </c>
      <c r="F105" s="50">
        <f>IF('Town Data'!I101&gt;9,'Town Data'!H101,"*")</f>
        <v>1251564.6499999999</v>
      </c>
      <c r="G105" s="50">
        <f>IF('Town Data'!K101&gt;9,'Town Data'!J101,"*")</f>
        <v>414450.15</v>
      </c>
      <c r="H105" s="51" t="str">
        <f>IF('Town Data'!M101&gt;9,'Town Data'!L101,"*")</f>
        <v>*</v>
      </c>
      <c r="I105" s="22">
        <f t="shared" si="3"/>
        <v>0.12448069702192383</v>
      </c>
      <c r="J105" s="22">
        <f t="shared" si="4"/>
        <v>-7.0434767607153739E-2</v>
      </c>
      <c r="K105" s="22" t="str">
        <f t="shared" si="5"/>
        <v/>
      </c>
      <c r="L105" s="15"/>
    </row>
    <row r="106" spans="1:12" x14ac:dyDescent="0.3">
      <c r="B106" s="27" t="str">
        <f>'Town Data'!A102</f>
        <v>WILLISTON</v>
      </c>
      <c r="C106" s="49">
        <f>IF('Town Data'!C102&gt;9,'Town Data'!B102,"*")</f>
        <v>76712227.670000002</v>
      </c>
      <c r="D106" s="50">
        <f>IF('Town Data'!E102&gt;9,'Town Data'!D102,"*")</f>
        <v>34785064.75</v>
      </c>
      <c r="E106" s="51">
        <f>IF('Town Data'!G102&gt;9,'Town Data'!F102,"*")</f>
        <v>1687319.166666666</v>
      </c>
      <c r="F106" s="50">
        <f>IF('Town Data'!I102&gt;9,'Town Data'!H102,"*")</f>
        <v>69253991.670000002</v>
      </c>
      <c r="G106" s="50">
        <f>IF('Town Data'!K102&gt;9,'Town Data'!J102,"*")</f>
        <v>30303390.93</v>
      </c>
      <c r="H106" s="51">
        <f>IF('Town Data'!M102&gt;9,'Town Data'!L102,"*")</f>
        <v>1295586.3333333326</v>
      </c>
      <c r="I106" s="22">
        <f t="shared" si="3"/>
        <v>0.10769395120990287</v>
      </c>
      <c r="J106" s="22">
        <f t="shared" si="4"/>
        <v>0.1478934760255888</v>
      </c>
      <c r="K106" s="22">
        <f t="shared" si="5"/>
        <v>0.30235949797762124</v>
      </c>
      <c r="L106" s="15"/>
    </row>
    <row r="107" spans="1:12" x14ac:dyDescent="0.3">
      <c r="B107" s="27" t="str">
        <f>'Town Data'!A103</f>
        <v>WILMINGTON</v>
      </c>
      <c r="C107" s="49">
        <f>IF('Town Data'!C103&gt;9,'Town Data'!B103,"*")</f>
        <v>3597100.7</v>
      </c>
      <c r="D107" s="50">
        <f>IF('Town Data'!E103&gt;9,'Town Data'!D103,"*")</f>
        <v>1166232.8</v>
      </c>
      <c r="E107" s="51" t="str">
        <f>IF('Town Data'!G103&gt;9,'Town Data'!F103,"*")</f>
        <v>*</v>
      </c>
      <c r="F107" s="50">
        <f>IF('Town Data'!I103&gt;9,'Town Data'!H103,"*")</f>
        <v>3711717.66</v>
      </c>
      <c r="G107" s="50">
        <f>IF('Town Data'!K103&gt;9,'Town Data'!J103,"*")</f>
        <v>1337762.22</v>
      </c>
      <c r="H107" s="51" t="str">
        <f>IF('Town Data'!M103&gt;9,'Town Data'!L103,"*")</f>
        <v>*</v>
      </c>
      <c r="I107" s="22">
        <f t="shared" si="3"/>
        <v>-3.0879762551766925E-2</v>
      </c>
      <c r="J107" s="22">
        <f t="shared" si="4"/>
        <v>-0.1282211572696379</v>
      </c>
      <c r="K107" s="22" t="str">
        <f t="shared" si="5"/>
        <v/>
      </c>
      <c r="L107" s="15"/>
    </row>
    <row r="108" spans="1:12" x14ac:dyDescent="0.3">
      <c r="B108" s="27" t="str">
        <f>'Town Data'!A104</f>
        <v>WINDSOR</v>
      </c>
      <c r="C108" s="49">
        <f>IF('Town Data'!C104&gt;9,'Town Data'!B104,"*")</f>
        <v>2569988.35</v>
      </c>
      <c r="D108" s="50">
        <f>IF('Town Data'!E104&gt;9,'Town Data'!D104,"*")</f>
        <v>1014141.43</v>
      </c>
      <c r="E108" s="51">
        <f>IF('Town Data'!G104&gt;9,'Town Data'!F104,"*")</f>
        <v>35585.333333333358</v>
      </c>
      <c r="F108" s="50">
        <f>IF('Town Data'!I104&gt;9,'Town Data'!H104,"*")</f>
        <v>2965428.68</v>
      </c>
      <c r="G108" s="50">
        <f>IF('Town Data'!K104&gt;9,'Town Data'!J104,"*")</f>
        <v>936504.93</v>
      </c>
      <c r="H108" s="51" t="str">
        <f>IF('Town Data'!M104&gt;9,'Town Data'!L104,"*")</f>
        <v>*</v>
      </c>
      <c r="I108" s="22">
        <f t="shared" si="3"/>
        <v>-0.13335014012206831</v>
      </c>
      <c r="J108" s="22">
        <f t="shared" si="4"/>
        <v>8.29002576633526E-2</v>
      </c>
      <c r="K108" s="22" t="str">
        <f t="shared" si="5"/>
        <v/>
      </c>
      <c r="L108" s="15"/>
    </row>
    <row r="109" spans="1:12" x14ac:dyDescent="0.3">
      <c r="B109" s="27" t="str">
        <f>'Town Data'!A105</f>
        <v>WINHALL</v>
      </c>
      <c r="C109" s="49">
        <f>IF('Town Data'!C105&gt;9,'Town Data'!B105,"*")</f>
        <v>798112.1</v>
      </c>
      <c r="D109" s="50">
        <f>IF('Town Data'!E105&gt;9,'Town Data'!D105,"*")</f>
        <v>516905.96</v>
      </c>
      <c r="E109" s="51" t="str">
        <f>IF('Town Data'!G105&gt;9,'Town Data'!F105,"*")</f>
        <v>*</v>
      </c>
      <c r="F109" s="50">
        <f>IF('Town Data'!I105&gt;9,'Town Data'!H105,"*")</f>
        <v>757910.27</v>
      </c>
      <c r="G109" s="50">
        <f>IF('Town Data'!K105&gt;9,'Town Data'!J105,"*")</f>
        <v>486221.8</v>
      </c>
      <c r="H109" s="51" t="str">
        <f>IF('Town Data'!M105&gt;9,'Town Data'!L105,"*")</f>
        <v>*</v>
      </c>
      <c r="I109" s="22">
        <f t="shared" si="3"/>
        <v>5.3042994126468242E-2</v>
      </c>
      <c r="J109" s="22">
        <f t="shared" si="4"/>
        <v>6.3107330851887009E-2</v>
      </c>
      <c r="K109" s="22" t="str">
        <f t="shared" si="5"/>
        <v/>
      </c>
      <c r="L109" s="15"/>
    </row>
    <row r="110" spans="1:12" x14ac:dyDescent="0.3">
      <c r="B110" s="27" t="str">
        <f>'Town Data'!A106</f>
        <v>WINOOSKI</v>
      </c>
      <c r="C110" s="49">
        <f>IF('Town Data'!C106&gt;9,'Town Data'!B106,"*")</f>
        <v>9571651.0099999998</v>
      </c>
      <c r="D110" s="50">
        <f>IF('Town Data'!E106&gt;9,'Town Data'!D106,"*")</f>
        <v>1621389.61</v>
      </c>
      <c r="E110" s="51">
        <f>IF('Town Data'!G106&gt;9,'Town Data'!F106,"*")</f>
        <v>279732.49999999965</v>
      </c>
      <c r="F110" s="50">
        <f>IF('Town Data'!I106&gt;9,'Town Data'!H106,"*")</f>
        <v>16465106.859999999</v>
      </c>
      <c r="G110" s="50">
        <f>IF('Town Data'!K106&gt;9,'Town Data'!J106,"*")</f>
        <v>1639873.56</v>
      </c>
      <c r="H110" s="51">
        <f>IF('Town Data'!M106&gt;9,'Town Data'!L106,"*")</f>
        <v>199115.16666666698</v>
      </c>
      <c r="I110" s="22">
        <f t="shared" si="3"/>
        <v>-0.41867058067790758</v>
      </c>
      <c r="J110" s="22">
        <f t="shared" si="4"/>
        <v>-1.1271570230085272E-2</v>
      </c>
      <c r="K110" s="22">
        <f t="shared" si="5"/>
        <v>0.40487791403801926</v>
      </c>
      <c r="L110" s="15"/>
    </row>
    <row r="111" spans="1:12" x14ac:dyDescent="0.3">
      <c r="B111" s="27" t="str">
        <f>'Town Data'!A107</f>
        <v>WOLCOTT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399056.04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 t="str">
        <f>'Town Data'!A108</f>
        <v>WOODSTOCK</v>
      </c>
      <c r="C112" s="49">
        <f>IF('Town Data'!C108&gt;9,'Town Data'!B108,"*")</f>
        <v>6297098.5300000003</v>
      </c>
      <c r="D112" s="50">
        <f>IF('Town Data'!E108&gt;9,'Town Data'!D108,"*")</f>
        <v>1917961.74</v>
      </c>
      <c r="E112" s="51">
        <f>IF('Town Data'!G108&gt;9,'Town Data'!F108,"*")</f>
        <v>145213.83333333343</v>
      </c>
      <c r="F112" s="50">
        <f>IF('Town Data'!I108&gt;9,'Town Data'!H108,"*")</f>
        <v>6316179.9000000004</v>
      </c>
      <c r="G112" s="50">
        <f>IF('Town Data'!K108&gt;9,'Town Data'!J108,"*")</f>
        <v>1985250.04</v>
      </c>
      <c r="H112" s="51">
        <f>IF('Town Data'!M108&gt;9,'Town Data'!L108,"*")</f>
        <v>137109.8333333334</v>
      </c>
      <c r="I112" s="22">
        <f t="shared" si="3"/>
        <v>-3.0210301641345129E-3</v>
      </c>
      <c r="J112" s="22">
        <f t="shared" si="4"/>
        <v>-3.3894118445654355E-2</v>
      </c>
      <c r="K112" s="22">
        <f t="shared" si="5"/>
        <v>5.9105899285123178E-2</v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1631399.92</v>
      </c>
      <c r="C2" s="38">
        <v>17</v>
      </c>
      <c r="D2" s="41">
        <v>547389.34</v>
      </c>
      <c r="E2" s="38">
        <v>17</v>
      </c>
      <c r="F2" s="38">
        <v>0</v>
      </c>
      <c r="G2" s="38">
        <v>0</v>
      </c>
      <c r="H2" s="41">
        <v>1392709.73</v>
      </c>
      <c r="I2" s="38">
        <v>16</v>
      </c>
      <c r="J2" s="41">
        <v>484911.17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7846250.1699999999</v>
      </c>
      <c r="C3" s="38">
        <v>19</v>
      </c>
      <c r="D3" s="41">
        <v>509789.34</v>
      </c>
      <c r="E3" s="38">
        <v>17</v>
      </c>
      <c r="F3" s="38">
        <v>0</v>
      </c>
      <c r="G3" s="38">
        <v>0</v>
      </c>
      <c r="H3" s="41">
        <v>6511890.5999999996</v>
      </c>
      <c r="I3" s="38">
        <v>17</v>
      </c>
      <c r="J3" s="41">
        <v>496984.06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41400740.409999996</v>
      </c>
      <c r="C4" s="38">
        <v>162</v>
      </c>
      <c r="D4" s="41">
        <v>10423634.42</v>
      </c>
      <c r="E4" s="38">
        <v>156</v>
      </c>
      <c r="F4" s="41">
        <v>136851.1666666666</v>
      </c>
      <c r="G4" s="38">
        <v>35</v>
      </c>
      <c r="H4" s="41">
        <v>42600500.409999996</v>
      </c>
      <c r="I4" s="38">
        <v>159</v>
      </c>
      <c r="J4" s="41">
        <v>9862283.5600000005</v>
      </c>
      <c r="K4" s="38">
        <v>152</v>
      </c>
      <c r="L4" s="41">
        <v>339174.33333333308</v>
      </c>
      <c r="M4" s="38">
        <v>36</v>
      </c>
      <c r="N4" s="34"/>
      <c r="O4" s="34"/>
      <c r="P4" s="34"/>
      <c r="Q4" s="34"/>
    </row>
    <row r="5" spans="1:17" x14ac:dyDescent="0.3">
      <c r="A5" s="37" t="s">
        <v>55</v>
      </c>
      <c r="B5" s="41">
        <v>7592743.2800000003</v>
      </c>
      <c r="C5" s="38">
        <v>29</v>
      </c>
      <c r="D5" s="41">
        <v>1060840.94</v>
      </c>
      <c r="E5" s="38">
        <v>28</v>
      </c>
      <c r="F5" s="38">
        <v>0</v>
      </c>
      <c r="G5" s="38">
        <v>0</v>
      </c>
      <c r="H5" s="41">
        <v>7403207.46</v>
      </c>
      <c r="I5" s="38">
        <v>27</v>
      </c>
      <c r="J5" s="41">
        <v>892135.01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18189550.870000001</v>
      </c>
      <c r="C6" s="38">
        <v>35</v>
      </c>
      <c r="D6" s="41">
        <v>1467737.37</v>
      </c>
      <c r="E6" s="38">
        <v>31</v>
      </c>
      <c r="F6" s="41">
        <v>81334.16666666673</v>
      </c>
      <c r="G6" s="38">
        <v>15</v>
      </c>
      <c r="H6" s="41">
        <v>13405981.630000001</v>
      </c>
      <c r="I6" s="38">
        <v>36</v>
      </c>
      <c r="J6" s="41">
        <v>1314524.75</v>
      </c>
      <c r="K6" s="38">
        <v>32</v>
      </c>
      <c r="L6" s="41">
        <v>15964.500000000007</v>
      </c>
      <c r="M6" s="38">
        <v>11</v>
      </c>
      <c r="N6" s="34"/>
      <c r="O6" s="34"/>
      <c r="P6" s="34"/>
      <c r="Q6" s="34"/>
    </row>
    <row r="7" spans="1:17" x14ac:dyDescent="0.3">
      <c r="A7" s="37" t="s">
        <v>57</v>
      </c>
      <c r="B7" s="41">
        <v>39955227.829999998</v>
      </c>
      <c r="C7" s="38">
        <v>177</v>
      </c>
      <c r="D7" s="41">
        <v>12288162.449999999</v>
      </c>
      <c r="E7" s="38">
        <v>169</v>
      </c>
      <c r="F7" s="41">
        <v>163202.33333333331</v>
      </c>
      <c r="G7" s="38">
        <v>46</v>
      </c>
      <c r="H7" s="41">
        <v>32547528.530000001</v>
      </c>
      <c r="I7" s="38">
        <v>180</v>
      </c>
      <c r="J7" s="41">
        <v>11926706.68</v>
      </c>
      <c r="K7" s="38">
        <v>175</v>
      </c>
      <c r="L7" s="41">
        <v>163204.66666666666</v>
      </c>
      <c r="M7" s="38">
        <v>44</v>
      </c>
      <c r="N7" s="34"/>
      <c r="O7" s="34"/>
      <c r="P7" s="34"/>
      <c r="Q7" s="34"/>
    </row>
    <row r="8" spans="1:17" x14ac:dyDescent="0.3">
      <c r="A8" s="37" t="s">
        <v>58</v>
      </c>
      <c r="B8" s="41">
        <v>17577054.309999999</v>
      </c>
      <c r="C8" s="38">
        <v>54</v>
      </c>
      <c r="D8" s="41">
        <v>5914620.0099999998</v>
      </c>
      <c r="E8" s="38">
        <v>52</v>
      </c>
      <c r="F8" s="41">
        <v>133834.33333333337</v>
      </c>
      <c r="G8" s="38">
        <v>28</v>
      </c>
      <c r="H8" s="41">
        <v>15624363.76</v>
      </c>
      <c r="I8" s="38">
        <v>51</v>
      </c>
      <c r="J8" s="41">
        <v>5501618.6699999999</v>
      </c>
      <c r="K8" s="38">
        <v>49</v>
      </c>
      <c r="L8" s="41">
        <v>104490.49999999999</v>
      </c>
      <c r="M8" s="38">
        <v>30</v>
      </c>
      <c r="N8" s="34"/>
      <c r="O8" s="34"/>
      <c r="P8" s="34"/>
      <c r="Q8" s="34"/>
    </row>
    <row r="9" spans="1:17" x14ac:dyDescent="0.3">
      <c r="A9" s="37" t="s">
        <v>59</v>
      </c>
      <c r="B9" s="41">
        <v>3442459.03</v>
      </c>
      <c r="C9" s="38">
        <v>23</v>
      </c>
      <c r="D9" s="41">
        <v>450253.91</v>
      </c>
      <c r="E9" s="38">
        <v>17</v>
      </c>
      <c r="F9" s="38">
        <v>0</v>
      </c>
      <c r="G9" s="38">
        <v>0</v>
      </c>
      <c r="H9" s="41">
        <v>1369375.36</v>
      </c>
      <c r="I9" s="38">
        <v>19</v>
      </c>
      <c r="J9" s="41">
        <v>422478.09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3">
      <c r="A10" s="37" t="s">
        <v>60</v>
      </c>
      <c r="B10" s="41">
        <v>7553662.0800000001</v>
      </c>
      <c r="C10" s="38">
        <v>30</v>
      </c>
      <c r="D10" s="41">
        <v>1990372.4</v>
      </c>
      <c r="E10" s="38">
        <v>28</v>
      </c>
      <c r="F10" s="41">
        <v>65697.666666666701</v>
      </c>
      <c r="G10" s="38">
        <v>15</v>
      </c>
      <c r="H10" s="41">
        <v>7600749.7300000004</v>
      </c>
      <c r="I10" s="38">
        <v>29</v>
      </c>
      <c r="J10" s="41">
        <v>2051875.71</v>
      </c>
      <c r="K10" s="38">
        <v>27</v>
      </c>
      <c r="L10" s="41">
        <v>95461.5</v>
      </c>
      <c r="M10" s="38">
        <v>15</v>
      </c>
      <c r="N10" s="34"/>
      <c r="O10" s="34"/>
      <c r="P10" s="34"/>
      <c r="Q10" s="34"/>
    </row>
    <row r="11" spans="1:17" x14ac:dyDescent="0.3">
      <c r="A11" s="37" t="s">
        <v>61</v>
      </c>
      <c r="B11" s="41">
        <v>6909878.6100000003</v>
      </c>
      <c r="C11" s="38">
        <v>45</v>
      </c>
      <c r="D11" s="41">
        <v>1180733.1399999999</v>
      </c>
      <c r="E11" s="38">
        <v>42</v>
      </c>
      <c r="F11" s="38">
        <v>0</v>
      </c>
      <c r="G11" s="38">
        <v>0</v>
      </c>
      <c r="H11" s="41">
        <v>8054416.3300000001</v>
      </c>
      <c r="I11" s="38">
        <v>42</v>
      </c>
      <c r="J11" s="41">
        <v>1294637.33</v>
      </c>
      <c r="K11" s="38">
        <v>40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37996670.43</v>
      </c>
      <c r="C12" s="38">
        <v>189</v>
      </c>
      <c r="D12" s="41">
        <v>7719945.6799999997</v>
      </c>
      <c r="E12" s="38">
        <v>177</v>
      </c>
      <c r="F12" s="41">
        <v>789821.66666666674</v>
      </c>
      <c r="G12" s="38">
        <v>56</v>
      </c>
      <c r="H12" s="41">
        <v>40652998.590000004</v>
      </c>
      <c r="I12" s="38">
        <v>195</v>
      </c>
      <c r="J12" s="41">
        <v>7678362.8700000001</v>
      </c>
      <c r="K12" s="38">
        <v>182</v>
      </c>
      <c r="L12" s="41">
        <v>275690.83333333343</v>
      </c>
      <c r="M12" s="38">
        <v>52</v>
      </c>
      <c r="N12" s="34"/>
      <c r="O12" s="34"/>
      <c r="P12" s="34"/>
      <c r="Q12" s="34"/>
    </row>
    <row r="13" spans="1:17" x14ac:dyDescent="0.3">
      <c r="A13" s="37" t="s">
        <v>63</v>
      </c>
      <c r="B13" s="41">
        <v>481872.13</v>
      </c>
      <c r="C13" s="38">
        <v>11</v>
      </c>
      <c r="D13" s="41">
        <v>207508.74</v>
      </c>
      <c r="E13" s="38">
        <v>11</v>
      </c>
      <c r="F13" s="38">
        <v>0</v>
      </c>
      <c r="G13" s="38">
        <v>0</v>
      </c>
      <c r="H13" s="38">
        <v>519592.02</v>
      </c>
      <c r="I13" s="38">
        <v>11</v>
      </c>
      <c r="J13" s="38">
        <v>271355.68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740877.41</v>
      </c>
      <c r="C14" s="38">
        <v>12</v>
      </c>
      <c r="D14" s="41">
        <v>391776.57</v>
      </c>
      <c r="E14" s="38">
        <v>12</v>
      </c>
      <c r="F14" s="38">
        <v>0</v>
      </c>
      <c r="G14" s="38">
        <v>0</v>
      </c>
      <c r="H14" s="41">
        <v>728313.51</v>
      </c>
      <c r="I14" s="38">
        <v>11</v>
      </c>
      <c r="J14" s="41">
        <v>351806.22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4649484.66</v>
      </c>
      <c r="C15" s="38">
        <v>40</v>
      </c>
      <c r="D15" s="41">
        <v>1589509.97</v>
      </c>
      <c r="E15" s="38">
        <v>39</v>
      </c>
      <c r="F15" s="38">
        <v>0</v>
      </c>
      <c r="G15" s="38">
        <v>0</v>
      </c>
      <c r="H15" s="41">
        <v>3786864.6400000001</v>
      </c>
      <c r="I15" s="38">
        <v>29</v>
      </c>
      <c r="J15" s="41">
        <v>1262758.5900000001</v>
      </c>
      <c r="K15" s="38">
        <v>29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1002455.25</v>
      </c>
      <c r="C16" s="38">
        <v>14</v>
      </c>
      <c r="D16" s="41">
        <v>487869.28</v>
      </c>
      <c r="E16" s="38">
        <v>14</v>
      </c>
      <c r="F16" s="38">
        <v>0</v>
      </c>
      <c r="G16" s="38">
        <v>0</v>
      </c>
      <c r="H16" s="41">
        <v>800135.35</v>
      </c>
      <c r="I16" s="38">
        <v>15</v>
      </c>
      <c r="J16" s="41">
        <v>408291.45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66658492.289999999</v>
      </c>
      <c r="C17" s="38">
        <v>331</v>
      </c>
      <c r="D17" s="41">
        <v>19666493.969999999</v>
      </c>
      <c r="E17" s="38">
        <v>312</v>
      </c>
      <c r="F17" s="41">
        <v>503221.66666666634</v>
      </c>
      <c r="G17" s="38">
        <v>71</v>
      </c>
      <c r="H17" s="41">
        <v>93710425.969999999</v>
      </c>
      <c r="I17" s="38">
        <v>311</v>
      </c>
      <c r="J17" s="41">
        <v>19042064.890000001</v>
      </c>
      <c r="K17" s="38">
        <v>291</v>
      </c>
      <c r="L17" s="41">
        <v>910018.49999999965</v>
      </c>
      <c r="M17" s="38">
        <v>76</v>
      </c>
      <c r="N17" s="34"/>
      <c r="O17" s="34"/>
      <c r="P17" s="34"/>
      <c r="Q17" s="34"/>
    </row>
    <row r="18" spans="1:17" x14ac:dyDescent="0.3">
      <c r="A18" s="37" t="s">
        <v>68</v>
      </c>
      <c r="B18" s="41">
        <v>5491189.7800000003</v>
      </c>
      <c r="C18" s="38">
        <v>39</v>
      </c>
      <c r="D18" s="41">
        <v>1894550.76</v>
      </c>
      <c r="E18" s="38">
        <v>38</v>
      </c>
      <c r="F18" s="38">
        <v>0</v>
      </c>
      <c r="G18" s="38">
        <v>0</v>
      </c>
      <c r="H18" s="41">
        <v>5086749.18</v>
      </c>
      <c r="I18" s="38">
        <v>34</v>
      </c>
      <c r="J18" s="41">
        <v>1699926.31</v>
      </c>
      <c r="K18" s="38">
        <v>34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5742871.4900000002</v>
      </c>
      <c r="C19" s="38">
        <v>43</v>
      </c>
      <c r="D19" s="41">
        <v>2288550.31</v>
      </c>
      <c r="E19" s="38">
        <v>40</v>
      </c>
      <c r="F19" s="38">
        <v>0</v>
      </c>
      <c r="G19" s="38">
        <v>0</v>
      </c>
      <c r="H19" s="41">
        <v>8134236.9199999999</v>
      </c>
      <c r="I19" s="38">
        <v>41</v>
      </c>
      <c r="J19" s="41">
        <v>2101863.7799999998</v>
      </c>
      <c r="K19" s="38">
        <v>37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1169003.1299999999</v>
      </c>
      <c r="C20" s="38">
        <v>19</v>
      </c>
      <c r="D20" s="41">
        <v>546798.76</v>
      </c>
      <c r="E20" s="38">
        <v>16</v>
      </c>
      <c r="F20" s="38">
        <v>0</v>
      </c>
      <c r="G20" s="38">
        <v>0</v>
      </c>
      <c r="H20" s="41">
        <v>1131814.6599999999</v>
      </c>
      <c r="I20" s="38">
        <v>19</v>
      </c>
      <c r="J20" s="41">
        <v>516004.29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218247.16</v>
      </c>
      <c r="I21" s="38">
        <v>10</v>
      </c>
      <c r="J21" s="41">
        <v>107004.34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2593571.59</v>
      </c>
      <c r="C22" s="38">
        <v>33</v>
      </c>
      <c r="D22" s="41">
        <v>676325.98</v>
      </c>
      <c r="E22" s="38">
        <v>29</v>
      </c>
      <c r="F22" s="38">
        <v>0</v>
      </c>
      <c r="G22" s="38">
        <v>0</v>
      </c>
      <c r="H22" s="41">
        <v>2523711.59</v>
      </c>
      <c r="I22" s="38">
        <v>32</v>
      </c>
      <c r="J22" s="41">
        <v>758670.66</v>
      </c>
      <c r="K22" s="38">
        <v>29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4884349.8</v>
      </c>
      <c r="C23" s="38">
        <v>29</v>
      </c>
      <c r="D23" s="41">
        <v>1557622.4</v>
      </c>
      <c r="E23" s="38">
        <v>29</v>
      </c>
      <c r="F23" s="41">
        <v>0</v>
      </c>
      <c r="G23" s="38">
        <v>0</v>
      </c>
      <c r="H23" s="41">
        <v>4269149.72</v>
      </c>
      <c r="I23" s="38">
        <v>28</v>
      </c>
      <c r="J23" s="41">
        <v>1538563.75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129822474.98999999</v>
      </c>
      <c r="C24" s="38">
        <v>139</v>
      </c>
      <c r="D24" s="41">
        <v>30422893.84</v>
      </c>
      <c r="E24" s="38">
        <v>125</v>
      </c>
      <c r="F24" s="38">
        <v>698629.16666666663</v>
      </c>
      <c r="G24" s="38">
        <v>44</v>
      </c>
      <c r="H24" s="41">
        <v>113653490.20999999</v>
      </c>
      <c r="I24" s="38">
        <v>133</v>
      </c>
      <c r="J24" s="41">
        <v>27119758.5</v>
      </c>
      <c r="K24" s="38">
        <v>121</v>
      </c>
      <c r="L24" s="38">
        <v>2674908.3333333302</v>
      </c>
      <c r="M24" s="38">
        <v>41</v>
      </c>
      <c r="N24" s="34"/>
      <c r="O24" s="34"/>
      <c r="P24" s="34"/>
      <c r="Q24" s="34"/>
    </row>
    <row r="25" spans="1:17" x14ac:dyDescent="0.3">
      <c r="A25" s="37" t="s">
        <v>75</v>
      </c>
      <c r="B25" s="41">
        <v>406757.26</v>
      </c>
      <c r="C25" s="38">
        <v>12</v>
      </c>
      <c r="D25" s="38">
        <v>205722.79</v>
      </c>
      <c r="E25" s="38">
        <v>12</v>
      </c>
      <c r="F25" s="38">
        <v>0</v>
      </c>
      <c r="G25" s="38">
        <v>0</v>
      </c>
      <c r="H25" s="41">
        <v>581295.98</v>
      </c>
      <c r="I25" s="38">
        <v>12</v>
      </c>
      <c r="J25" s="41">
        <v>282983.89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582202.56999999995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996375.21</v>
      </c>
      <c r="C27" s="38">
        <v>17</v>
      </c>
      <c r="D27" s="41">
        <v>739108.92</v>
      </c>
      <c r="E27" s="38">
        <v>16</v>
      </c>
      <c r="F27" s="41">
        <v>0</v>
      </c>
      <c r="G27" s="38">
        <v>0</v>
      </c>
      <c r="H27" s="41">
        <v>893221.15</v>
      </c>
      <c r="I27" s="38">
        <v>14</v>
      </c>
      <c r="J27" s="41">
        <v>737042.42</v>
      </c>
      <c r="K27" s="38">
        <v>14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20241777.170000002</v>
      </c>
      <c r="C28" s="38">
        <v>63</v>
      </c>
      <c r="D28" s="41">
        <v>7740392.1100000003</v>
      </c>
      <c r="E28" s="38">
        <v>62</v>
      </c>
      <c r="F28" s="38">
        <v>96087.500000000058</v>
      </c>
      <c r="G28" s="38">
        <v>28</v>
      </c>
      <c r="H28" s="41">
        <v>17716923.82</v>
      </c>
      <c r="I28" s="38">
        <v>57</v>
      </c>
      <c r="J28" s="41">
        <v>7147325.2699999996</v>
      </c>
      <c r="K28" s="38">
        <v>57</v>
      </c>
      <c r="L28" s="38">
        <v>77695.500000000015</v>
      </c>
      <c r="M28" s="38">
        <v>26</v>
      </c>
      <c r="N28" s="34"/>
      <c r="O28" s="34"/>
      <c r="P28" s="34"/>
      <c r="Q28" s="34"/>
    </row>
    <row r="29" spans="1:17" x14ac:dyDescent="0.3">
      <c r="A29" s="37" t="s">
        <v>79</v>
      </c>
      <c r="B29" s="41">
        <v>1989862.92</v>
      </c>
      <c r="C29" s="38">
        <v>30</v>
      </c>
      <c r="D29" s="41">
        <v>893998.1</v>
      </c>
      <c r="E29" s="38">
        <v>27</v>
      </c>
      <c r="F29" s="38">
        <v>0</v>
      </c>
      <c r="G29" s="38">
        <v>0</v>
      </c>
      <c r="H29" s="41">
        <v>2123420.58</v>
      </c>
      <c r="I29" s="38">
        <v>26</v>
      </c>
      <c r="J29" s="41">
        <v>859585.96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907966.32</v>
      </c>
      <c r="C30" s="38">
        <v>25</v>
      </c>
      <c r="D30" s="41">
        <v>674228.87</v>
      </c>
      <c r="E30" s="38">
        <v>24</v>
      </c>
      <c r="F30" s="38">
        <v>0</v>
      </c>
      <c r="G30" s="38">
        <v>0</v>
      </c>
      <c r="H30" s="41">
        <v>914547.98</v>
      </c>
      <c r="I30" s="38">
        <v>23</v>
      </c>
      <c r="J30" s="41">
        <v>695686.06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1521848.29</v>
      </c>
      <c r="C31" s="38">
        <v>13</v>
      </c>
      <c r="D31" s="41">
        <v>338795.78</v>
      </c>
      <c r="E31" s="38">
        <v>11</v>
      </c>
      <c r="F31" s="38">
        <v>0</v>
      </c>
      <c r="G31" s="38">
        <v>0</v>
      </c>
      <c r="H31" s="41">
        <v>1188105.94</v>
      </c>
      <c r="I31" s="38">
        <v>11</v>
      </c>
      <c r="J31" s="41">
        <v>299574.38</v>
      </c>
      <c r="K31" s="38">
        <v>10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5562737.6500000004</v>
      </c>
      <c r="C32" s="38">
        <v>25</v>
      </c>
      <c r="D32" s="41">
        <v>1687110.73</v>
      </c>
      <c r="E32" s="38">
        <v>22</v>
      </c>
      <c r="F32" s="41">
        <v>0</v>
      </c>
      <c r="G32" s="38">
        <v>0</v>
      </c>
      <c r="H32" s="41">
        <v>4181205.2</v>
      </c>
      <c r="I32" s="38">
        <v>26</v>
      </c>
      <c r="J32" s="41">
        <v>1450430.97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5620589.1200000001</v>
      </c>
      <c r="C33" s="38">
        <v>38</v>
      </c>
      <c r="D33" s="41">
        <v>1716272.25</v>
      </c>
      <c r="E33" s="38">
        <v>36</v>
      </c>
      <c r="F33" s="41">
        <v>0</v>
      </c>
      <c r="G33" s="38">
        <v>0</v>
      </c>
      <c r="H33" s="41">
        <v>5961168.7599999998</v>
      </c>
      <c r="I33" s="38">
        <v>37</v>
      </c>
      <c r="J33" s="41">
        <v>1594998.17</v>
      </c>
      <c r="K33" s="38">
        <v>36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41714153.079999998</v>
      </c>
      <c r="C34" s="38">
        <v>166</v>
      </c>
      <c r="D34" s="41">
        <v>12748312.560000001</v>
      </c>
      <c r="E34" s="38">
        <v>160</v>
      </c>
      <c r="F34" s="38">
        <v>243210.66666666672</v>
      </c>
      <c r="G34" s="38">
        <v>39</v>
      </c>
      <c r="H34" s="41">
        <v>38046353.509999998</v>
      </c>
      <c r="I34" s="38">
        <v>161</v>
      </c>
      <c r="J34" s="41">
        <v>11884678.550000001</v>
      </c>
      <c r="K34" s="38">
        <v>152</v>
      </c>
      <c r="L34" s="38">
        <v>312551.16666666686</v>
      </c>
      <c r="M34" s="38">
        <v>43</v>
      </c>
      <c r="N34" s="34"/>
      <c r="O34" s="34"/>
      <c r="P34" s="34"/>
      <c r="Q34" s="34"/>
    </row>
    <row r="35" spans="1:17" x14ac:dyDescent="0.3">
      <c r="A35" s="37" t="s">
        <v>85</v>
      </c>
      <c r="B35" s="41">
        <v>6370725.1699999999</v>
      </c>
      <c r="C35" s="38">
        <v>33</v>
      </c>
      <c r="D35" s="41">
        <v>1411208.65</v>
      </c>
      <c r="E35" s="38">
        <v>32</v>
      </c>
      <c r="F35" s="38">
        <v>0</v>
      </c>
      <c r="G35" s="38">
        <v>0</v>
      </c>
      <c r="H35" s="41">
        <v>5659991.8600000003</v>
      </c>
      <c r="I35" s="38">
        <v>33</v>
      </c>
      <c r="J35" s="41">
        <v>1291524.48</v>
      </c>
      <c r="K35" s="38">
        <v>31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2639557.89</v>
      </c>
      <c r="C36" s="38">
        <v>21</v>
      </c>
      <c r="D36" s="41">
        <v>1240071.25</v>
      </c>
      <c r="E36" s="38">
        <v>21</v>
      </c>
      <c r="F36" s="38">
        <v>0</v>
      </c>
      <c r="G36" s="38">
        <v>0</v>
      </c>
      <c r="H36" s="41">
        <v>2579521.7999999998</v>
      </c>
      <c r="I36" s="38">
        <v>21</v>
      </c>
      <c r="J36" s="41">
        <v>1184904.99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1407106.64</v>
      </c>
      <c r="C37" s="38">
        <v>18</v>
      </c>
      <c r="D37" s="41">
        <v>462664.26</v>
      </c>
      <c r="E37" s="38">
        <v>17</v>
      </c>
      <c r="F37" s="38">
        <v>0</v>
      </c>
      <c r="G37" s="38">
        <v>0</v>
      </c>
      <c r="H37" s="41">
        <v>1475214.04</v>
      </c>
      <c r="I37" s="38">
        <v>18</v>
      </c>
      <c r="J37" s="41">
        <v>527657.26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2500991.62</v>
      </c>
      <c r="C38" s="38">
        <v>17</v>
      </c>
      <c r="D38" s="41">
        <v>1083524.23</v>
      </c>
      <c r="E38" s="38">
        <v>17</v>
      </c>
      <c r="F38" s="38">
        <v>0</v>
      </c>
      <c r="G38" s="38">
        <v>0</v>
      </c>
      <c r="H38" s="41">
        <v>2234293.4700000002</v>
      </c>
      <c r="I38" s="38">
        <v>16</v>
      </c>
      <c r="J38" s="41">
        <v>1074540.06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2233986.11</v>
      </c>
      <c r="C39" s="38">
        <v>16</v>
      </c>
      <c r="D39" s="41">
        <v>691208.52</v>
      </c>
      <c r="E39" s="38">
        <v>16</v>
      </c>
      <c r="F39" s="38">
        <v>0</v>
      </c>
      <c r="G39" s="38">
        <v>0</v>
      </c>
      <c r="H39" s="41">
        <v>1804607.69</v>
      </c>
      <c r="I39" s="38">
        <v>15</v>
      </c>
      <c r="J39" s="41">
        <v>542241.72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421844.01</v>
      </c>
      <c r="C40" s="38">
        <v>10</v>
      </c>
      <c r="D40" s="41">
        <v>0</v>
      </c>
      <c r="E40" s="38">
        <v>0</v>
      </c>
      <c r="F40" s="41">
        <v>0</v>
      </c>
      <c r="G40" s="38">
        <v>0</v>
      </c>
      <c r="H40" s="41">
        <v>0</v>
      </c>
      <c r="I40" s="38">
        <v>0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7963770.3899999997</v>
      </c>
      <c r="C41" s="38">
        <v>38</v>
      </c>
      <c r="D41" s="41">
        <v>1406391.97</v>
      </c>
      <c r="E41" s="38">
        <v>37</v>
      </c>
      <c r="F41" s="38">
        <v>0</v>
      </c>
      <c r="G41" s="38">
        <v>0</v>
      </c>
      <c r="H41" s="41">
        <v>7543755.8600000003</v>
      </c>
      <c r="I41" s="38">
        <v>36</v>
      </c>
      <c r="J41" s="41">
        <v>1401068.08</v>
      </c>
      <c r="K41" s="38">
        <v>33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28730984.609999999</v>
      </c>
      <c r="C42" s="38">
        <v>116</v>
      </c>
      <c r="D42" s="41">
        <v>6468987.3200000003</v>
      </c>
      <c r="E42" s="38">
        <v>107</v>
      </c>
      <c r="F42" s="38">
        <v>151594.16666666674</v>
      </c>
      <c r="G42" s="38">
        <v>40</v>
      </c>
      <c r="H42" s="41">
        <v>28694429.370000001</v>
      </c>
      <c r="I42" s="38">
        <v>115</v>
      </c>
      <c r="J42" s="41">
        <v>6819676.4299999997</v>
      </c>
      <c r="K42" s="38">
        <v>107</v>
      </c>
      <c r="L42" s="38">
        <v>171591.66666666674</v>
      </c>
      <c r="M42" s="38">
        <v>40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1347225.85</v>
      </c>
      <c r="C43" s="38">
        <v>15</v>
      </c>
      <c r="D43" s="41">
        <v>445379.34</v>
      </c>
      <c r="E43" s="38">
        <v>15</v>
      </c>
      <c r="F43" s="38">
        <v>0</v>
      </c>
      <c r="G43" s="38">
        <v>0</v>
      </c>
      <c r="H43" s="41">
        <v>1272541.99</v>
      </c>
      <c r="I43" s="38">
        <v>14</v>
      </c>
      <c r="J43" s="41">
        <v>428092.96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1603801.44</v>
      </c>
      <c r="C44" s="38">
        <v>14</v>
      </c>
      <c r="D44" s="41">
        <v>515071</v>
      </c>
      <c r="E44" s="38">
        <v>13</v>
      </c>
      <c r="F44" s="38">
        <v>0</v>
      </c>
      <c r="G44" s="38">
        <v>0</v>
      </c>
      <c r="H44" s="41">
        <v>1472924.2</v>
      </c>
      <c r="I44" s="38">
        <v>14</v>
      </c>
      <c r="J44" s="41">
        <v>512148.34</v>
      </c>
      <c r="K44" s="38">
        <v>13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4953494.2300000004</v>
      </c>
      <c r="C45" s="38">
        <v>33</v>
      </c>
      <c r="D45" s="41">
        <v>1442916.67</v>
      </c>
      <c r="E45" s="38">
        <v>31</v>
      </c>
      <c r="F45" s="38">
        <v>0</v>
      </c>
      <c r="G45" s="38">
        <v>0</v>
      </c>
      <c r="H45" s="41">
        <v>8273666.6399999997</v>
      </c>
      <c r="I45" s="38">
        <v>29</v>
      </c>
      <c r="J45" s="41">
        <v>1268656.6200000001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2690523.21</v>
      </c>
      <c r="C46" s="38">
        <v>21</v>
      </c>
      <c r="D46" s="41">
        <v>357431.11</v>
      </c>
      <c r="E46" s="38">
        <v>20</v>
      </c>
      <c r="F46" s="38">
        <v>0</v>
      </c>
      <c r="G46" s="38">
        <v>0</v>
      </c>
      <c r="H46" s="41">
        <v>2698123.95</v>
      </c>
      <c r="I46" s="38">
        <v>19</v>
      </c>
      <c r="J46" s="41">
        <v>337283.51</v>
      </c>
      <c r="K46" s="38">
        <v>18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1942478.84</v>
      </c>
      <c r="C47" s="38">
        <v>13</v>
      </c>
      <c r="D47" s="41">
        <v>318232.86</v>
      </c>
      <c r="E47" s="38">
        <v>10</v>
      </c>
      <c r="F47" s="38">
        <v>0</v>
      </c>
      <c r="G47" s="38">
        <v>0</v>
      </c>
      <c r="H47" s="41">
        <v>733467.42</v>
      </c>
      <c r="I47" s="38">
        <v>11</v>
      </c>
      <c r="J47" s="41">
        <v>208317.24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1807744.46</v>
      </c>
      <c r="C48" s="38">
        <v>15</v>
      </c>
      <c r="D48" s="41">
        <v>440866.84</v>
      </c>
      <c r="E48" s="38">
        <v>13</v>
      </c>
      <c r="F48" s="38">
        <v>0</v>
      </c>
      <c r="G48" s="38">
        <v>0</v>
      </c>
      <c r="H48" s="41">
        <v>616111.85</v>
      </c>
      <c r="I48" s="38">
        <v>12</v>
      </c>
      <c r="J48" s="41">
        <v>317179.36</v>
      </c>
      <c r="K48" s="38">
        <v>11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2374257.64</v>
      </c>
      <c r="C49" s="38">
        <v>21</v>
      </c>
      <c r="D49" s="41">
        <v>859971.21</v>
      </c>
      <c r="E49" s="38">
        <v>20</v>
      </c>
      <c r="F49" s="38">
        <v>0</v>
      </c>
      <c r="G49" s="38">
        <v>0</v>
      </c>
      <c r="H49" s="41">
        <v>2281712.73</v>
      </c>
      <c r="I49" s="38">
        <v>18</v>
      </c>
      <c r="J49" s="41">
        <v>772435.99</v>
      </c>
      <c r="K49" s="38">
        <v>18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9150239.3000000007</v>
      </c>
      <c r="C50" s="38">
        <v>26</v>
      </c>
      <c r="D50" s="41">
        <v>2476743.44</v>
      </c>
      <c r="E50" s="38">
        <v>25</v>
      </c>
      <c r="F50" s="38">
        <v>0</v>
      </c>
      <c r="G50" s="38">
        <v>0</v>
      </c>
      <c r="H50" s="41">
        <v>9406993.5500000007</v>
      </c>
      <c r="I50" s="38">
        <v>31</v>
      </c>
      <c r="J50" s="41">
        <v>3047515.98</v>
      </c>
      <c r="K50" s="38">
        <v>30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2225979.4500000002</v>
      </c>
      <c r="C51" s="38">
        <v>27</v>
      </c>
      <c r="D51" s="41">
        <v>1749860.09</v>
      </c>
      <c r="E51" s="38">
        <v>24</v>
      </c>
      <c r="F51" s="41">
        <v>0</v>
      </c>
      <c r="G51" s="38">
        <v>0</v>
      </c>
      <c r="H51" s="41">
        <v>2075586.46</v>
      </c>
      <c r="I51" s="38">
        <v>26</v>
      </c>
      <c r="J51" s="41">
        <v>1421059.16</v>
      </c>
      <c r="K51" s="38">
        <v>23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3475764.86</v>
      </c>
      <c r="C52" s="38">
        <v>25</v>
      </c>
      <c r="D52" s="41">
        <v>1135315.96</v>
      </c>
      <c r="E52" s="38">
        <v>23</v>
      </c>
      <c r="F52" s="41">
        <v>0</v>
      </c>
      <c r="G52" s="38">
        <v>0</v>
      </c>
      <c r="H52" s="41">
        <v>3092839.1</v>
      </c>
      <c r="I52" s="38">
        <v>23</v>
      </c>
      <c r="J52" s="41">
        <v>1107798.8400000001</v>
      </c>
      <c r="K52" s="38">
        <v>21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6238260.5499999998</v>
      </c>
      <c r="C53" s="38">
        <v>36</v>
      </c>
      <c r="D53" s="41">
        <v>3285358.48</v>
      </c>
      <c r="E53" s="38">
        <v>35</v>
      </c>
      <c r="F53" s="41">
        <v>0</v>
      </c>
      <c r="G53" s="38">
        <v>0</v>
      </c>
      <c r="H53" s="41">
        <v>6088208.3200000003</v>
      </c>
      <c r="I53" s="38">
        <v>34</v>
      </c>
      <c r="J53" s="41">
        <v>3156060</v>
      </c>
      <c r="K53" s="38">
        <v>34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7898161.8099999996</v>
      </c>
      <c r="C54" s="38">
        <v>58</v>
      </c>
      <c r="D54" s="41">
        <v>3351188.98</v>
      </c>
      <c r="E54" s="38">
        <v>54</v>
      </c>
      <c r="F54" s="41">
        <v>61912.333333333365</v>
      </c>
      <c r="G54" s="38">
        <v>17</v>
      </c>
      <c r="H54" s="41">
        <v>7114923.6600000001</v>
      </c>
      <c r="I54" s="38">
        <v>50</v>
      </c>
      <c r="J54" s="41">
        <v>2781301.06</v>
      </c>
      <c r="K54" s="38">
        <v>46</v>
      </c>
      <c r="L54" s="41">
        <v>64622.333333333365</v>
      </c>
      <c r="M54" s="38">
        <v>14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30595332.489999998</v>
      </c>
      <c r="C55" s="38">
        <v>143</v>
      </c>
      <c r="D55" s="41">
        <v>10280091.810000001</v>
      </c>
      <c r="E55" s="38">
        <v>139</v>
      </c>
      <c r="F55" s="41">
        <v>285381.16666666663</v>
      </c>
      <c r="G55" s="38">
        <v>29</v>
      </c>
      <c r="H55" s="41">
        <v>31296252.739999998</v>
      </c>
      <c r="I55" s="38">
        <v>144</v>
      </c>
      <c r="J55" s="41">
        <v>8633374.8599999994</v>
      </c>
      <c r="K55" s="38">
        <v>135</v>
      </c>
      <c r="L55" s="41">
        <v>201252.5</v>
      </c>
      <c r="M55" s="38">
        <v>30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34193316.409999996</v>
      </c>
      <c r="C56" s="38">
        <v>119</v>
      </c>
      <c r="D56" s="41">
        <v>8886274.3599999994</v>
      </c>
      <c r="E56" s="38">
        <v>118</v>
      </c>
      <c r="F56" s="41">
        <v>71935.000000000044</v>
      </c>
      <c r="G56" s="38">
        <v>28</v>
      </c>
      <c r="H56" s="41">
        <v>30986363.739999998</v>
      </c>
      <c r="I56" s="38">
        <v>112</v>
      </c>
      <c r="J56" s="41">
        <v>8879382.1400000006</v>
      </c>
      <c r="K56" s="38">
        <v>111</v>
      </c>
      <c r="L56" s="41">
        <v>96161.333333333314</v>
      </c>
      <c r="M56" s="38">
        <v>32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11274391.15</v>
      </c>
      <c r="C57" s="38">
        <v>68</v>
      </c>
      <c r="D57" s="41">
        <v>3459085.73</v>
      </c>
      <c r="E57" s="38">
        <v>65</v>
      </c>
      <c r="F57" s="38">
        <v>16460.166666666675</v>
      </c>
      <c r="G57" s="38">
        <v>17</v>
      </c>
      <c r="H57" s="41">
        <v>14783114.640000001</v>
      </c>
      <c r="I57" s="38">
        <v>64</v>
      </c>
      <c r="J57" s="41">
        <v>3514680.15</v>
      </c>
      <c r="K57" s="38">
        <v>60</v>
      </c>
      <c r="L57" s="38">
        <v>46962.166666666635</v>
      </c>
      <c r="M57" s="38">
        <v>16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14184767.76</v>
      </c>
      <c r="C58" s="38">
        <v>101</v>
      </c>
      <c r="D58" s="41">
        <v>5456865.46</v>
      </c>
      <c r="E58" s="38">
        <v>97</v>
      </c>
      <c r="F58" s="38">
        <v>212075.49999999968</v>
      </c>
      <c r="G58" s="38">
        <v>26</v>
      </c>
      <c r="H58" s="41">
        <v>13582366.43</v>
      </c>
      <c r="I58" s="38">
        <v>95</v>
      </c>
      <c r="J58" s="41">
        <v>5182405.83</v>
      </c>
      <c r="K58" s="38">
        <v>94</v>
      </c>
      <c r="L58" s="38">
        <v>1832884</v>
      </c>
      <c r="M58" s="38">
        <v>24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19353634.059999999</v>
      </c>
      <c r="C59" s="38">
        <v>92</v>
      </c>
      <c r="D59" s="41">
        <v>6674255.4299999997</v>
      </c>
      <c r="E59" s="38">
        <v>91</v>
      </c>
      <c r="F59" s="41">
        <v>259608.66666666666</v>
      </c>
      <c r="G59" s="38">
        <v>37</v>
      </c>
      <c r="H59" s="41">
        <v>18549860.07</v>
      </c>
      <c r="I59" s="38">
        <v>90</v>
      </c>
      <c r="J59" s="41">
        <v>6784700</v>
      </c>
      <c r="K59" s="38">
        <v>85</v>
      </c>
      <c r="L59" s="41">
        <v>188600.50000000009</v>
      </c>
      <c r="M59" s="38">
        <v>36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10161186.4</v>
      </c>
      <c r="C60" s="38">
        <v>26</v>
      </c>
      <c r="D60" s="41">
        <v>634783.15</v>
      </c>
      <c r="E60" s="38">
        <v>25</v>
      </c>
      <c r="F60" s="38">
        <v>0</v>
      </c>
      <c r="G60" s="38">
        <v>0</v>
      </c>
      <c r="H60" s="41">
        <v>10054051.800000001</v>
      </c>
      <c r="I60" s="38">
        <v>28</v>
      </c>
      <c r="J60" s="41">
        <v>768519.72</v>
      </c>
      <c r="K60" s="38">
        <v>26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2648784.91</v>
      </c>
      <c r="C61" s="38">
        <v>16</v>
      </c>
      <c r="D61" s="41">
        <v>236090.25</v>
      </c>
      <c r="E61" s="38">
        <v>15</v>
      </c>
      <c r="F61" s="38">
        <v>0</v>
      </c>
      <c r="G61" s="38">
        <v>0</v>
      </c>
      <c r="H61" s="41">
        <v>2989237.87</v>
      </c>
      <c r="I61" s="38">
        <v>14</v>
      </c>
      <c r="J61" s="41">
        <v>195658.59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15599869.460000001</v>
      </c>
      <c r="C62" s="38">
        <v>88</v>
      </c>
      <c r="D62" s="41">
        <v>3751762.96</v>
      </c>
      <c r="E62" s="38">
        <v>85</v>
      </c>
      <c r="F62" s="38">
        <v>39397.166666666664</v>
      </c>
      <c r="G62" s="38">
        <v>27</v>
      </c>
      <c r="H62" s="41">
        <v>15592287.199999999</v>
      </c>
      <c r="I62" s="38">
        <v>84</v>
      </c>
      <c r="J62" s="41">
        <v>3454084.47</v>
      </c>
      <c r="K62" s="38">
        <v>82</v>
      </c>
      <c r="L62" s="38">
        <v>53016.666666666693</v>
      </c>
      <c r="M62" s="38">
        <v>22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4161921.63</v>
      </c>
      <c r="C63" s="38">
        <v>40</v>
      </c>
      <c r="D63" s="41">
        <v>1094824.03</v>
      </c>
      <c r="E63" s="38">
        <v>38</v>
      </c>
      <c r="F63" s="38">
        <v>0</v>
      </c>
      <c r="G63" s="38">
        <v>0</v>
      </c>
      <c r="H63" s="41">
        <v>3854945.07</v>
      </c>
      <c r="I63" s="38">
        <v>38</v>
      </c>
      <c r="J63" s="41">
        <v>1043418.48</v>
      </c>
      <c r="K63" s="38">
        <v>37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5881876.5300000003</v>
      </c>
      <c r="C64" s="38">
        <v>18</v>
      </c>
      <c r="D64" s="41">
        <v>696249.2</v>
      </c>
      <c r="E64" s="38">
        <v>18</v>
      </c>
      <c r="F64" s="38">
        <v>0</v>
      </c>
      <c r="G64" s="38">
        <v>0</v>
      </c>
      <c r="H64" s="41">
        <v>5238447.8499999996</v>
      </c>
      <c r="I64" s="38">
        <v>18</v>
      </c>
      <c r="J64" s="41">
        <v>723263.65</v>
      </c>
      <c r="K64" s="38">
        <v>18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720335.35</v>
      </c>
      <c r="I65" s="38">
        <v>10</v>
      </c>
      <c r="J65" s="41">
        <v>272883.09999999998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2716084.58</v>
      </c>
      <c r="C66" s="38">
        <v>20</v>
      </c>
      <c r="D66" s="41">
        <v>760768.6</v>
      </c>
      <c r="E66" s="38">
        <v>20</v>
      </c>
      <c r="F66" s="38">
        <v>0</v>
      </c>
      <c r="G66" s="38">
        <v>0</v>
      </c>
      <c r="H66" s="41">
        <v>2164838.06</v>
      </c>
      <c r="I66" s="38">
        <v>20</v>
      </c>
      <c r="J66" s="41">
        <v>675158.87</v>
      </c>
      <c r="K66" s="38">
        <v>20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2225512.77</v>
      </c>
      <c r="C67" s="38">
        <v>30</v>
      </c>
      <c r="D67" s="41">
        <v>742733.36</v>
      </c>
      <c r="E67" s="38">
        <v>29</v>
      </c>
      <c r="F67" s="38">
        <v>0</v>
      </c>
      <c r="G67" s="38">
        <v>0</v>
      </c>
      <c r="H67" s="41">
        <v>2306401.21</v>
      </c>
      <c r="I67" s="38">
        <v>32</v>
      </c>
      <c r="J67" s="41">
        <v>738309.47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732609.53</v>
      </c>
      <c r="C68" s="38">
        <v>11</v>
      </c>
      <c r="D68" s="41">
        <v>0</v>
      </c>
      <c r="E68" s="38">
        <v>0</v>
      </c>
      <c r="F68" s="38">
        <v>0</v>
      </c>
      <c r="G68" s="38">
        <v>0</v>
      </c>
      <c r="H68" s="41">
        <v>702632.64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1069712.6599999999</v>
      </c>
      <c r="C69" s="38">
        <v>18</v>
      </c>
      <c r="D69" s="41">
        <v>290141.74</v>
      </c>
      <c r="E69" s="38">
        <v>16</v>
      </c>
      <c r="F69" s="38">
        <v>0</v>
      </c>
      <c r="G69" s="38">
        <v>0</v>
      </c>
      <c r="H69" s="41">
        <v>1028053.5</v>
      </c>
      <c r="I69" s="38">
        <v>18</v>
      </c>
      <c r="J69" s="41">
        <v>286497.81</v>
      </c>
      <c r="K69" s="38">
        <v>14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6959287.7999999998</v>
      </c>
      <c r="C70" s="38">
        <v>55</v>
      </c>
      <c r="D70" s="41">
        <v>1866910.81</v>
      </c>
      <c r="E70" s="38">
        <v>52</v>
      </c>
      <c r="F70" s="38">
        <v>27579.166666666697</v>
      </c>
      <c r="G70" s="38">
        <v>16</v>
      </c>
      <c r="H70" s="41">
        <v>7082997.7300000004</v>
      </c>
      <c r="I70" s="38">
        <v>54</v>
      </c>
      <c r="J70" s="41">
        <v>1862242.34</v>
      </c>
      <c r="K70" s="38">
        <v>52</v>
      </c>
      <c r="L70" s="38">
        <v>49126.333333333336</v>
      </c>
      <c r="M70" s="38">
        <v>17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5240863.29</v>
      </c>
      <c r="C71" s="38">
        <v>16</v>
      </c>
      <c r="D71" s="41">
        <v>276254.40999999997</v>
      </c>
      <c r="E71" s="38">
        <v>12</v>
      </c>
      <c r="F71" s="41">
        <v>0</v>
      </c>
      <c r="G71" s="38">
        <v>0</v>
      </c>
      <c r="H71" s="41">
        <v>4920933.58</v>
      </c>
      <c r="I71" s="38">
        <v>15</v>
      </c>
      <c r="J71" s="41">
        <v>256221.42</v>
      </c>
      <c r="K71" s="38">
        <v>11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7068767.4800000004</v>
      </c>
      <c r="C72" s="38">
        <v>29</v>
      </c>
      <c r="D72" s="41">
        <v>2428151.65</v>
      </c>
      <c r="E72" s="38">
        <v>29</v>
      </c>
      <c r="F72" s="41">
        <v>0</v>
      </c>
      <c r="G72" s="38">
        <v>0</v>
      </c>
      <c r="H72" s="41">
        <v>7115325.5800000001</v>
      </c>
      <c r="I72" s="38">
        <v>24</v>
      </c>
      <c r="J72" s="41">
        <v>2516753.5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1734623.43</v>
      </c>
      <c r="C73" s="38">
        <v>13</v>
      </c>
      <c r="D73" s="38">
        <v>377484.65</v>
      </c>
      <c r="E73" s="38">
        <v>13</v>
      </c>
      <c r="F73" s="38">
        <v>0</v>
      </c>
      <c r="G73" s="38">
        <v>0</v>
      </c>
      <c r="H73" s="41">
        <v>1439830.6</v>
      </c>
      <c r="I73" s="38">
        <v>14</v>
      </c>
      <c r="J73" s="38">
        <v>257685.12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5198233.16</v>
      </c>
      <c r="C74" s="38">
        <v>44</v>
      </c>
      <c r="D74" s="41">
        <v>1317122.75</v>
      </c>
      <c r="E74" s="38">
        <v>42</v>
      </c>
      <c r="F74" s="41">
        <v>123666.49999999968</v>
      </c>
      <c r="G74" s="38">
        <v>10</v>
      </c>
      <c r="H74" s="41">
        <v>4706902.3499999996</v>
      </c>
      <c r="I74" s="38">
        <v>43</v>
      </c>
      <c r="J74" s="41">
        <v>1237519.6100000001</v>
      </c>
      <c r="K74" s="38">
        <v>42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5225530.09</v>
      </c>
      <c r="C75" s="38">
        <v>24</v>
      </c>
      <c r="D75" s="41">
        <v>1184417.33</v>
      </c>
      <c r="E75" s="38">
        <v>22</v>
      </c>
      <c r="F75" s="41">
        <v>0</v>
      </c>
      <c r="G75" s="38">
        <v>0</v>
      </c>
      <c r="H75" s="41">
        <v>3872959.26</v>
      </c>
      <c r="I75" s="38">
        <v>21</v>
      </c>
      <c r="J75" s="41">
        <v>1164005.9099999999</v>
      </c>
      <c r="K75" s="38">
        <v>18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41455240.380000003</v>
      </c>
      <c r="C76" s="38">
        <v>232</v>
      </c>
      <c r="D76" s="41">
        <v>13941112.33</v>
      </c>
      <c r="E76" s="38">
        <v>226</v>
      </c>
      <c r="F76" s="38">
        <v>602334.33333333372</v>
      </c>
      <c r="G76" s="38">
        <v>62</v>
      </c>
      <c r="H76" s="41">
        <v>38392727.490000002</v>
      </c>
      <c r="I76" s="38">
        <v>231</v>
      </c>
      <c r="J76" s="41">
        <v>13908519.380000001</v>
      </c>
      <c r="K76" s="38">
        <v>223</v>
      </c>
      <c r="L76" s="38">
        <v>547786</v>
      </c>
      <c r="M76" s="38">
        <v>65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18826274.039999999</v>
      </c>
      <c r="C77" s="34">
        <v>65</v>
      </c>
      <c r="D77" s="39">
        <v>10476343.98</v>
      </c>
      <c r="E77" s="34">
        <v>62</v>
      </c>
      <c r="F77" s="39">
        <v>1048028.166666666</v>
      </c>
      <c r="G77" s="34">
        <v>22</v>
      </c>
      <c r="H77" s="39">
        <v>24442607.120000001</v>
      </c>
      <c r="I77" s="34">
        <v>71</v>
      </c>
      <c r="J77" s="39">
        <v>10323506.539999999</v>
      </c>
      <c r="K77" s="34">
        <v>68</v>
      </c>
      <c r="L77" s="39">
        <v>579481.00000000035</v>
      </c>
      <c r="M77" s="34">
        <v>29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8723762.1500000004</v>
      </c>
      <c r="C78" s="34">
        <v>13</v>
      </c>
      <c r="D78" s="39">
        <v>482838.89</v>
      </c>
      <c r="E78" s="34">
        <v>10</v>
      </c>
      <c r="F78" s="39">
        <v>0</v>
      </c>
      <c r="G78" s="34">
        <v>0</v>
      </c>
      <c r="H78" s="39">
        <v>4723534.1100000003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22550604.57</v>
      </c>
      <c r="C79" s="34">
        <v>88</v>
      </c>
      <c r="D79" s="39">
        <v>4833687.1500000004</v>
      </c>
      <c r="E79" s="34">
        <v>86</v>
      </c>
      <c r="F79" s="39">
        <v>54807.166666666679</v>
      </c>
      <c r="G79" s="34">
        <v>13</v>
      </c>
      <c r="H79" s="39">
        <v>14199802.779999999</v>
      </c>
      <c r="I79" s="34">
        <v>88</v>
      </c>
      <c r="J79" s="39">
        <v>4260628.38</v>
      </c>
      <c r="K79" s="34">
        <v>82</v>
      </c>
      <c r="L79" s="39">
        <v>39667.166666666664</v>
      </c>
      <c r="M79" s="34">
        <v>12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130963618.13</v>
      </c>
      <c r="C80" s="34">
        <v>317</v>
      </c>
      <c r="D80" s="39">
        <v>27030839.059999999</v>
      </c>
      <c r="E80" s="34">
        <v>302</v>
      </c>
      <c r="F80" s="39">
        <v>2043644.6666666667</v>
      </c>
      <c r="G80" s="34">
        <v>125</v>
      </c>
      <c r="H80" s="39">
        <v>183864886.37</v>
      </c>
      <c r="I80" s="34">
        <v>313</v>
      </c>
      <c r="J80" s="39">
        <v>26432410.190000001</v>
      </c>
      <c r="K80" s="34">
        <v>294</v>
      </c>
      <c r="L80" s="39">
        <v>1163587.8333333333</v>
      </c>
      <c r="M80" s="34">
        <v>132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2335976.04</v>
      </c>
      <c r="C81" s="34">
        <v>19</v>
      </c>
      <c r="D81" s="39">
        <v>856908.5</v>
      </c>
      <c r="E81" s="34">
        <v>19</v>
      </c>
      <c r="F81" s="39">
        <v>0</v>
      </c>
      <c r="G81" s="34">
        <v>0</v>
      </c>
      <c r="H81" s="39">
        <v>2125847.0099999998</v>
      </c>
      <c r="I81" s="34">
        <v>20</v>
      </c>
      <c r="J81" s="39">
        <v>791896.21</v>
      </c>
      <c r="K81" s="34">
        <v>19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10822676.800000001</v>
      </c>
      <c r="C82" s="34">
        <v>69</v>
      </c>
      <c r="D82" s="39">
        <v>4234726.22</v>
      </c>
      <c r="E82" s="34">
        <v>68</v>
      </c>
      <c r="F82" s="39">
        <v>127999.83333333324</v>
      </c>
      <c r="G82" s="34">
        <v>23</v>
      </c>
      <c r="H82" s="39">
        <v>9638190.5800000001</v>
      </c>
      <c r="I82" s="34">
        <v>64</v>
      </c>
      <c r="J82" s="39">
        <v>3917393.69</v>
      </c>
      <c r="K82" s="34">
        <v>63</v>
      </c>
      <c r="L82" s="39">
        <v>146279.16666666663</v>
      </c>
      <c r="M82" s="34">
        <v>22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61584764.659999996</v>
      </c>
      <c r="C83" s="34">
        <v>103</v>
      </c>
      <c r="D83" s="39">
        <v>5064258.0199999996</v>
      </c>
      <c r="E83" s="34">
        <v>101</v>
      </c>
      <c r="F83" s="34">
        <v>246482.16666666657</v>
      </c>
      <c r="G83" s="34">
        <v>27</v>
      </c>
      <c r="H83" s="39">
        <v>50043436.770000003</v>
      </c>
      <c r="I83" s="34">
        <v>96</v>
      </c>
      <c r="J83" s="39">
        <v>4614744.88</v>
      </c>
      <c r="K83" s="34">
        <v>92</v>
      </c>
      <c r="L83" s="34">
        <v>180010.49999999956</v>
      </c>
      <c r="M83" s="34">
        <v>23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18554495.789999999</v>
      </c>
      <c r="C84" s="34">
        <v>36</v>
      </c>
      <c r="D84" s="39">
        <v>5614580.2400000002</v>
      </c>
      <c r="E84" s="34">
        <v>34</v>
      </c>
      <c r="F84" s="34">
        <v>75827</v>
      </c>
      <c r="G84" s="34">
        <v>15</v>
      </c>
      <c r="H84" s="39">
        <v>18967282.559999999</v>
      </c>
      <c r="I84" s="34">
        <v>40</v>
      </c>
      <c r="J84" s="39">
        <v>5593767.1100000003</v>
      </c>
      <c r="K84" s="34">
        <v>37</v>
      </c>
      <c r="L84" s="34">
        <v>68918.999999999956</v>
      </c>
      <c r="M84" s="34">
        <v>17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19376012.059999999</v>
      </c>
      <c r="C85" s="34">
        <v>113</v>
      </c>
      <c r="D85" s="39">
        <v>6524503.4699999997</v>
      </c>
      <c r="E85" s="34">
        <v>110</v>
      </c>
      <c r="F85" s="39">
        <v>191258.33333333334</v>
      </c>
      <c r="G85" s="34">
        <v>37</v>
      </c>
      <c r="H85" s="39">
        <v>18433339.510000002</v>
      </c>
      <c r="I85" s="34">
        <v>111</v>
      </c>
      <c r="J85" s="39">
        <v>6199407.6399999997</v>
      </c>
      <c r="K85" s="34">
        <v>110</v>
      </c>
      <c r="L85" s="39">
        <v>163113.99999999994</v>
      </c>
      <c r="M85" s="34">
        <v>38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12240433.949999999</v>
      </c>
      <c r="C86" s="34">
        <v>104</v>
      </c>
      <c r="D86" s="39">
        <v>5813559.2800000003</v>
      </c>
      <c r="E86" s="34">
        <v>104</v>
      </c>
      <c r="F86" s="34">
        <v>940574.16666666674</v>
      </c>
      <c r="G86" s="34">
        <v>19</v>
      </c>
      <c r="H86" s="39">
        <v>11487396.85</v>
      </c>
      <c r="I86" s="34">
        <v>94</v>
      </c>
      <c r="J86" s="39">
        <v>5760097.6200000001</v>
      </c>
      <c r="K86" s="34">
        <v>93</v>
      </c>
      <c r="L86" s="34">
        <v>159416</v>
      </c>
      <c r="M86" s="34">
        <v>16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13918407.02</v>
      </c>
      <c r="C87" s="34">
        <v>51</v>
      </c>
      <c r="D87" s="39">
        <v>2764544.35</v>
      </c>
      <c r="E87" s="34">
        <v>50</v>
      </c>
      <c r="F87" s="34">
        <v>0</v>
      </c>
      <c r="G87" s="34">
        <v>0</v>
      </c>
      <c r="H87" s="39">
        <v>10662205.470000001</v>
      </c>
      <c r="I87" s="34">
        <v>48</v>
      </c>
      <c r="J87" s="39">
        <v>2945256.69</v>
      </c>
      <c r="K87" s="34">
        <v>48</v>
      </c>
      <c r="L87" s="34">
        <v>20130.166666666675</v>
      </c>
      <c r="M87" s="34">
        <v>11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1166027.0900000001</v>
      </c>
      <c r="C88" s="34">
        <v>21</v>
      </c>
      <c r="D88" s="39">
        <v>533442.31999999995</v>
      </c>
      <c r="E88" s="34">
        <v>20</v>
      </c>
      <c r="F88" s="39">
        <v>0</v>
      </c>
      <c r="G88" s="34">
        <v>0</v>
      </c>
      <c r="H88" s="39">
        <v>1099426.46</v>
      </c>
      <c r="I88" s="34">
        <v>20</v>
      </c>
      <c r="J88" s="39">
        <v>485118.39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922690.98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2775183.23</v>
      </c>
      <c r="C90" s="34">
        <v>11</v>
      </c>
      <c r="D90" s="39">
        <v>242201.07</v>
      </c>
      <c r="E90" s="34">
        <v>11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14226828.140000001</v>
      </c>
      <c r="C91" s="34">
        <v>43</v>
      </c>
      <c r="D91" s="39">
        <v>1882138.79</v>
      </c>
      <c r="E91" s="34">
        <v>40</v>
      </c>
      <c r="F91" s="34">
        <v>181230.33333333299</v>
      </c>
      <c r="G91" s="34">
        <v>15</v>
      </c>
      <c r="H91" s="39">
        <v>15686904.460000001</v>
      </c>
      <c r="I91" s="34">
        <v>39</v>
      </c>
      <c r="J91" s="39">
        <v>1846090.36</v>
      </c>
      <c r="K91" s="34">
        <v>36</v>
      </c>
      <c r="L91" s="34">
        <v>153751.66666666672</v>
      </c>
      <c r="M91" s="34">
        <v>13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1649841.53</v>
      </c>
      <c r="C92" s="34">
        <v>11</v>
      </c>
      <c r="D92" s="39">
        <v>729151</v>
      </c>
      <c r="E92" s="34">
        <v>10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8517781.7799999993</v>
      </c>
      <c r="C93" s="34">
        <v>64</v>
      </c>
      <c r="D93" s="39">
        <v>3502974.87</v>
      </c>
      <c r="E93" s="34">
        <v>61</v>
      </c>
      <c r="F93" s="34">
        <v>0</v>
      </c>
      <c r="G93" s="34">
        <v>0</v>
      </c>
      <c r="H93" s="39">
        <v>8699979.0299999993</v>
      </c>
      <c r="I93" s="34">
        <v>62</v>
      </c>
      <c r="J93" s="39">
        <v>3620568.29</v>
      </c>
      <c r="K93" s="34">
        <v>57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1217317.3999999999</v>
      </c>
      <c r="C94" s="34">
        <v>23</v>
      </c>
      <c r="D94" s="39">
        <v>628744.46</v>
      </c>
      <c r="E94" s="34">
        <v>21</v>
      </c>
      <c r="F94" s="39">
        <v>0</v>
      </c>
      <c r="G94" s="34">
        <v>0</v>
      </c>
      <c r="H94" s="39">
        <v>977967.79</v>
      </c>
      <c r="I94" s="34">
        <v>19</v>
      </c>
      <c r="J94" s="39">
        <v>554598.78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7915123.71</v>
      </c>
      <c r="C95" s="34">
        <v>77</v>
      </c>
      <c r="D95" s="39">
        <v>3361798.05</v>
      </c>
      <c r="E95" s="34">
        <v>77</v>
      </c>
      <c r="F95" s="34">
        <v>662812.33333333372</v>
      </c>
      <c r="G95" s="34">
        <v>14</v>
      </c>
      <c r="H95" s="39">
        <v>7979771.3200000003</v>
      </c>
      <c r="I95" s="34">
        <v>67</v>
      </c>
      <c r="J95" s="39">
        <v>3309253.25</v>
      </c>
      <c r="K95" s="34">
        <v>67</v>
      </c>
      <c r="L95" s="34">
        <v>544822.5</v>
      </c>
      <c r="M95" s="34">
        <v>11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1646701.86</v>
      </c>
      <c r="C96" s="34">
        <v>11</v>
      </c>
      <c r="D96" s="39">
        <v>78012.929999999993</v>
      </c>
      <c r="E96" s="34">
        <v>10</v>
      </c>
      <c r="F96" s="34">
        <v>0</v>
      </c>
      <c r="G96" s="34">
        <v>0</v>
      </c>
      <c r="H96" s="39">
        <v>1047741.93</v>
      </c>
      <c r="I96" s="34">
        <v>12</v>
      </c>
      <c r="J96" s="39">
        <v>132474.25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1835488.89</v>
      </c>
      <c r="C97" s="34">
        <v>16</v>
      </c>
      <c r="D97" s="39">
        <v>388324.97</v>
      </c>
      <c r="E97" s="34">
        <v>15</v>
      </c>
      <c r="F97" s="34">
        <v>0</v>
      </c>
      <c r="G97" s="34">
        <v>0</v>
      </c>
      <c r="H97" s="39">
        <v>1012104.04</v>
      </c>
      <c r="I97" s="34">
        <v>12</v>
      </c>
      <c r="J97" s="39">
        <v>297453.99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3334145.69</v>
      </c>
      <c r="C98" s="34">
        <v>23</v>
      </c>
      <c r="D98" s="39">
        <v>848581.79</v>
      </c>
      <c r="E98" s="34">
        <v>20</v>
      </c>
      <c r="F98" s="39">
        <v>0</v>
      </c>
      <c r="G98" s="34">
        <v>0</v>
      </c>
      <c r="H98" s="39">
        <v>3428512.24</v>
      </c>
      <c r="I98" s="34">
        <v>22</v>
      </c>
      <c r="J98" s="39">
        <v>842518.85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2106290.37</v>
      </c>
      <c r="C99" s="34">
        <v>21</v>
      </c>
      <c r="D99" s="39">
        <v>469316.8</v>
      </c>
      <c r="E99" s="34">
        <v>19</v>
      </c>
      <c r="F99" s="39">
        <v>0</v>
      </c>
      <c r="G99" s="34">
        <v>0</v>
      </c>
      <c r="H99" s="39">
        <v>1808159.45</v>
      </c>
      <c r="I99" s="34">
        <v>20</v>
      </c>
      <c r="J99" s="39">
        <v>452409.62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389667.51</v>
      </c>
      <c r="I100" s="34">
        <v>10</v>
      </c>
      <c r="J100" s="34">
        <v>169640.35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1407360.29</v>
      </c>
      <c r="C101" s="34">
        <v>12</v>
      </c>
      <c r="D101" s="34">
        <v>385258.45</v>
      </c>
      <c r="E101" s="34">
        <v>12</v>
      </c>
      <c r="F101" s="34">
        <v>0</v>
      </c>
      <c r="G101" s="34">
        <v>0</v>
      </c>
      <c r="H101" s="34">
        <v>1251564.6499999999</v>
      </c>
      <c r="I101" s="34">
        <v>13</v>
      </c>
      <c r="J101" s="34">
        <v>414450.15</v>
      </c>
      <c r="K101" s="34">
        <v>12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76712227.670000002</v>
      </c>
      <c r="C102" s="34">
        <v>233</v>
      </c>
      <c r="D102" s="34">
        <v>34785064.75</v>
      </c>
      <c r="E102" s="34">
        <v>215</v>
      </c>
      <c r="F102" s="34">
        <v>1687319.166666666</v>
      </c>
      <c r="G102" s="34">
        <v>85</v>
      </c>
      <c r="H102" s="34">
        <v>69253991.670000002</v>
      </c>
      <c r="I102" s="34">
        <v>220</v>
      </c>
      <c r="J102" s="34">
        <v>30303390.93</v>
      </c>
      <c r="K102" s="34">
        <v>202</v>
      </c>
      <c r="L102" s="34">
        <v>1295586.3333333326</v>
      </c>
      <c r="M102" s="34">
        <v>85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3597100.7</v>
      </c>
      <c r="C103" s="34">
        <v>34</v>
      </c>
      <c r="D103" s="34">
        <v>1166232.8</v>
      </c>
      <c r="E103" s="34">
        <v>33</v>
      </c>
      <c r="F103" s="34">
        <v>0</v>
      </c>
      <c r="G103" s="34">
        <v>0</v>
      </c>
      <c r="H103" s="34">
        <v>3711717.66</v>
      </c>
      <c r="I103" s="34">
        <v>31</v>
      </c>
      <c r="J103" s="34">
        <v>1337762.22</v>
      </c>
      <c r="K103" s="34">
        <v>31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2569988.35</v>
      </c>
      <c r="C104" s="34">
        <v>35</v>
      </c>
      <c r="D104" s="34">
        <v>1014141.43</v>
      </c>
      <c r="E104" s="34">
        <v>32</v>
      </c>
      <c r="F104" s="34">
        <v>35585.333333333358</v>
      </c>
      <c r="G104" s="34">
        <v>10</v>
      </c>
      <c r="H104" s="34">
        <v>2965428.68</v>
      </c>
      <c r="I104" s="34">
        <v>30</v>
      </c>
      <c r="J104" s="34">
        <v>936504.93</v>
      </c>
      <c r="K104" s="34">
        <v>29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798112.1</v>
      </c>
      <c r="C105" s="34">
        <v>12</v>
      </c>
      <c r="D105" s="34">
        <v>516905.96</v>
      </c>
      <c r="E105" s="34">
        <v>11</v>
      </c>
      <c r="F105" s="34">
        <v>0</v>
      </c>
      <c r="G105" s="34">
        <v>0</v>
      </c>
      <c r="H105" s="34">
        <v>757910.27</v>
      </c>
      <c r="I105" s="34">
        <v>12</v>
      </c>
      <c r="J105" s="34">
        <v>486221.8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9571651.0099999998</v>
      </c>
      <c r="C106" s="34">
        <v>49</v>
      </c>
      <c r="D106" s="34">
        <v>1621389.61</v>
      </c>
      <c r="E106" s="34">
        <v>43</v>
      </c>
      <c r="F106" s="34">
        <v>279732.49999999965</v>
      </c>
      <c r="G106" s="34">
        <v>11</v>
      </c>
      <c r="H106" s="34">
        <v>16465106.859999999</v>
      </c>
      <c r="I106" s="34">
        <v>48</v>
      </c>
      <c r="J106" s="34">
        <v>1639873.56</v>
      </c>
      <c r="K106" s="34">
        <v>42</v>
      </c>
      <c r="L106" s="34">
        <v>199115.16666666698</v>
      </c>
      <c r="M106" s="34">
        <v>11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399056.04</v>
      </c>
      <c r="I107" s="34">
        <v>11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6297098.5300000003</v>
      </c>
      <c r="C108" s="34">
        <v>57</v>
      </c>
      <c r="D108" s="34">
        <v>1917961.74</v>
      </c>
      <c r="E108" s="34">
        <v>54</v>
      </c>
      <c r="F108" s="34">
        <v>145213.83333333343</v>
      </c>
      <c r="G108" s="34">
        <v>12</v>
      </c>
      <c r="H108" s="34">
        <v>6316179.9000000004</v>
      </c>
      <c r="I108" s="34">
        <v>56</v>
      </c>
      <c r="J108" s="34">
        <v>1985250.04</v>
      </c>
      <c r="K108" s="34">
        <v>54</v>
      </c>
      <c r="L108" s="34">
        <v>137109.8333333334</v>
      </c>
      <c r="M108" s="34">
        <v>11</v>
      </c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3.88671875" style="30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159</v>
      </c>
      <c r="B2" s="39">
        <v>72517514.189999998</v>
      </c>
      <c r="C2" s="35">
        <v>321</v>
      </c>
      <c r="D2" s="39">
        <v>15449676.58</v>
      </c>
      <c r="E2" s="35">
        <v>311</v>
      </c>
      <c r="F2" s="39">
        <v>468014.49999999965</v>
      </c>
      <c r="G2" s="35">
        <v>63</v>
      </c>
      <c r="H2" s="39">
        <v>67955383</v>
      </c>
      <c r="I2" s="35">
        <v>291</v>
      </c>
      <c r="J2" s="39">
        <v>15075225.789999999</v>
      </c>
      <c r="K2" s="35">
        <v>283</v>
      </c>
      <c r="L2" s="39">
        <v>495330.66666666674</v>
      </c>
      <c r="M2" s="36">
        <v>65</v>
      </c>
      <c r="N2" s="34"/>
    </row>
    <row r="3" spans="1:14" x14ac:dyDescent="0.3">
      <c r="A3" s="34" t="s">
        <v>160</v>
      </c>
      <c r="B3" s="39">
        <v>91495019.719999999</v>
      </c>
      <c r="C3" s="35">
        <v>424</v>
      </c>
      <c r="D3" s="39">
        <v>26034563.359999999</v>
      </c>
      <c r="E3" s="35">
        <v>399</v>
      </c>
      <c r="F3" s="39">
        <v>603045.33333333326</v>
      </c>
      <c r="G3" s="35">
        <v>97</v>
      </c>
      <c r="H3" s="39">
        <v>79605163.650000006</v>
      </c>
      <c r="I3" s="35">
        <v>420</v>
      </c>
      <c r="J3" s="39">
        <v>24250023.73</v>
      </c>
      <c r="K3" s="35">
        <v>396</v>
      </c>
      <c r="L3" s="39">
        <v>555951.83333333326</v>
      </c>
      <c r="M3" s="36">
        <v>93</v>
      </c>
      <c r="N3" s="34"/>
    </row>
    <row r="4" spans="1:14" x14ac:dyDescent="0.3">
      <c r="A4" s="34" t="s">
        <v>161</v>
      </c>
      <c r="B4" s="39">
        <v>42721875.149999999</v>
      </c>
      <c r="C4" s="35">
        <v>289</v>
      </c>
      <c r="D4" s="39">
        <v>13466712.939999999</v>
      </c>
      <c r="E4" s="35">
        <v>276</v>
      </c>
      <c r="F4" s="39">
        <v>305741.33333333343</v>
      </c>
      <c r="G4" s="35">
        <v>70</v>
      </c>
      <c r="H4" s="39">
        <v>38973296.710000001</v>
      </c>
      <c r="I4" s="35">
        <v>275</v>
      </c>
      <c r="J4" s="39">
        <v>12256041.73</v>
      </c>
      <c r="K4" s="35">
        <v>263</v>
      </c>
      <c r="L4" s="39">
        <v>293520.16666666657</v>
      </c>
      <c r="M4" s="36">
        <v>67</v>
      </c>
      <c r="N4" s="34"/>
    </row>
    <row r="5" spans="1:14" x14ac:dyDescent="0.3">
      <c r="A5" s="34" t="s">
        <v>162</v>
      </c>
      <c r="B5" s="39">
        <v>509271639.44</v>
      </c>
      <c r="C5" s="40">
        <v>1525</v>
      </c>
      <c r="D5" s="39">
        <v>140411574.16</v>
      </c>
      <c r="E5" s="40">
        <v>1435</v>
      </c>
      <c r="F5" s="39">
        <v>5719811.3333333321</v>
      </c>
      <c r="G5" s="35">
        <v>432</v>
      </c>
      <c r="H5" s="39">
        <v>565302975.47000003</v>
      </c>
      <c r="I5" s="40">
        <v>1451</v>
      </c>
      <c r="J5" s="39">
        <v>129766943.63</v>
      </c>
      <c r="K5" s="40">
        <v>1344</v>
      </c>
      <c r="L5" s="39">
        <v>6686798.3333333293</v>
      </c>
      <c r="M5" s="36">
        <v>440</v>
      </c>
      <c r="N5" s="34"/>
    </row>
    <row r="6" spans="1:14" x14ac:dyDescent="0.3">
      <c r="A6" s="34" t="s">
        <v>163</v>
      </c>
      <c r="B6" s="39">
        <v>1435217.38</v>
      </c>
      <c r="C6" s="35">
        <v>34</v>
      </c>
      <c r="D6" s="39">
        <v>707034.83</v>
      </c>
      <c r="E6" s="35">
        <v>33</v>
      </c>
      <c r="F6" s="34">
        <v>0</v>
      </c>
      <c r="G6" s="35">
        <v>0</v>
      </c>
      <c r="H6" s="39">
        <v>1266556.3600000001</v>
      </c>
      <c r="I6" s="35">
        <v>32</v>
      </c>
      <c r="J6" s="39">
        <v>606600.37</v>
      </c>
      <c r="K6" s="35">
        <v>30</v>
      </c>
      <c r="L6" s="34">
        <v>0</v>
      </c>
      <c r="M6" s="36">
        <v>0</v>
      </c>
      <c r="N6" s="34"/>
    </row>
    <row r="7" spans="1:14" x14ac:dyDescent="0.3">
      <c r="A7" s="34" t="s">
        <v>164</v>
      </c>
      <c r="B7" s="39">
        <v>113783976.73999999</v>
      </c>
      <c r="C7" s="35">
        <v>335</v>
      </c>
      <c r="D7" s="39">
        <v>18648291.300000001</v>
      </c>
      <c r="E7" s="35">
        <v>318</v>
      </c>
      <c r="F7" s="39">
        <v>565295.83333333337</v>
      </c>
      <c r="G7" s="35">
        <v>81</v>
      </c>
      <c r="H7" s="39">
        <v>98343951.310000002</v>
      </c>
      <c r="I7" s="35">
        <v>321</v>
      </c>
      <c r="J7" s="39">
        <v>17944167.25</v>
      </c>
      <c r="K7" s="35">
        <v>304</v>
      </c>
      <c r="L7" s="39">
        <v>511638.83333333314</v>
      </c>
      <c r="M7" s="36">
        <v>80</v>
      </c>
      <c r="N7" s="34"/>
    </row>
    <row r="8" spans="1:14" x14ac:dyDescent="0.3">
      <c r="A8" s="34" t="s">
        <v>165</v>
      </c>
      <c r="B8" s="39">
        <v>5228631.6900000004</v>
      </c>
      <c r="C8" s="35">
        <v>57</v>
      </c>
      <c r="D8" s="39">
        <v>1915038.54</v>
      </c>
      <c r="E8" s="35">
        <v>55</v>
      </c>
      <c r="F8" s="34">
        <v>0</v>
      </c>
      <c r="G8" s="35">
        <v>0</v>
      </c>
      <c r="H8" s="39">
        <v>4733738.93</v>
      </c>
      <c r="I8" s="35">
        <v>55</v>
      </c>
      <c r="J8" s="39">
        <v>1761030.59</v>
      </c>
      <c r="K8" s="35">
        <v>51</v>
      </c>
      <c r="L8" s="34">
        <v>0</v>
      </c>
      <c r="M8" s="36">
        <v>0</v>
      </c>
      <c r="N8" s="34"/>
    </row>
    <row r="9" spans="1:14" x14ac:dyDescent="0.3">
      <c r="A9" s="34" t="s">
        <v>166</v>
      </c>
      <c r="B9" s="39">
        <v>49976339.600000001</v>
      </c>
      <c r="C9" s="35">
        <v>302</v>
      </c>
      <c r="D9" s="39">
        <v>17585290.41</v>
      </c>
      <c r="E9" s="35">
        <v>294</v>
      </c>
      <c r="F9" s="39">
        <v>1583474.3333333333</v>
      </c>
      <c r="G9" s="35">
        <v>76</v>
      </c>
      <c r="H9" s="39">
        <v>48187043.759999998</v>
      </c>
      <c r="I9" s="35">
        <v>289</v>
      </c>
      <c r="J9" s="39">
        <v>18004609.140000001</v>
      </c>
      <c r="K9" s="35">
        <v>278</v>
      </c>
      <c r="L9" s="39">
        <v>521416.16666666674</v>
      </c>
      <c r="M9" s="36">
        <v>69</v>
      </c>
      <c r="N9" s="34"/>
    </row>
    <row r="10" spans="1:14" x14ac:dyDescent="0.3">
      <c r="A10" s="34" t="s">
        <v>167</v>
      </c>
      <c r="B10" s="39">
        <v>22675841.609999999</v>
      </c>
      <c r="C10" s="35">
        <v>193</v>
      </c>
      <c r="D10" s="39">
        <v>6043184.4100000001</v>
      </c>
      <c r="E10" s="35">
        <v>182</v>
      </c>
      <c r="F10" s="39">
        <v>177071.16666666669</v>
      </c>
      <c r="G10" s="35">
        <v>60</v>
      </c>
      <c r="H10" s="39">
        <v>22820815.329999998</v>
      </c>
      <c r="I10" s="35">
        <v>189</v>
      </c>
      <c r="J10" s="39">
        <v>6061827.3200000003</v>
      </c>
      <c r="K10" s="35">
        <v>179</v>
      </c>
      <c r="L10" s="39">
        <v>258143.50000000006</v>
      </c>
      <c r="M10" s="36">
        <v>62</v>
      </c>
      <c r="N10" s="34"/>
    </row>
    <row r="11" spans="1:14" x14ac:dyDescent="0.3">
      <c r="A11" s="34" t="s">
        <v>168</v>
      </c>
      <c r="B11" s="39">
        <v>62360802.549999997</v>
      </c>
      <c r="C11" s="35">
        <v>272</v>
      </c>
      <c r="D11" s="39">
        <v>15938263.810000001</v>
      </c>
      <c r="E11" s="35">
        <v>260</v>
      </c>
      <c r="F11" s="39">
        <v>480576.33333333355</v>
      </c>
      <c r="G11" s="35">
        <v>87</v>
      </c>
      <c r="H11" s="39">
        <v>53251418.600000001</v>
      </c>
      <c r="I11" s="35">
        <v>258</v>
      </c>
      <c r="J11" s="39">
        <v>14830254.779999999</v>
      </c>
      <c r="K11" s="35">
        <v>249</v>
      </c>
      <c r="L11" s="39">
        <v>5409482.3333333367</v>
      </c>
      <c r="M11" s="36">
        <v>72</v>
      </c>
      <c r="N11" s="34"/>
    </row>
    <row r="12" spans="1:14" x14ac:dyDescent="0.3">
      <c r="A12" s="34" t="s">
        <v>169</v>
      </c>
      <c r="B12" s="39">
        <v>652150381.75999999</v>
      </c>
      <c r="C12" s="35">
        <v>2847</v>
      </c>
      <c r="D12" s="39">
        <v>140409368.28</v>
      </c>
      <c r="E12" s="35">
        <v>2329</v>
      </c>
      <c r="F12" s="39">
        <v>6706311.833333333</v>
      </c>
      <c r="G12" s="35">
        <v>262</v>
      </c>
      <c r="H12" s="39">
        <v>553399293.14999998</v>
      </c>
      <c r="I12" s="35">
        <v>2436</v>
      </c>
      <c r="J12" s="39">
        <v>123134218.86</v>
      </c>
      <c r="K12" s="35">
        <v>1974</v>
      </c>
      <c r="L12" s="39">
        <v>5562313.8333333367</v>
      </c>
      <c r="M12" s="36">
        <v>257</v>
      </c>
      <c r="N12" s="34"/>
    </row>
    <row r="13" spans="1:14" x14ac:dyDescent="0.3">
      <c r="A13" s="34" t="s">
        <v>170</v>
      </c>
      <c r="B13" s="39">
        <v>103465294.7</v>
      </c>
      <c r="C13" s="35">
        <v>628</v>
      </c>
      <c r="D13" s="39">
        <v>37411067.960000001</v>
      </c>
      <c r="E13" s="35">
        <v>597</v>
      </c>
      <c r="F13" s="39">
        <v>2318068.8333333326</v>
      </c>
      <c r="G13" s="35">
        <v>136</v>
      </c>
      <c r="H13" s="39">
        <v>106135336.62</v>
      </c>
      <c r="I13" s="35">
        <v>626</v>
      </c>
      <c r="J13" s="39">
        <v>36030423.119999997</v>
      </c>
      <c r="K13" s="35">
        <v>592</v>
      </c>
      <c r="L13" s="39">
        <v>1776452.0000000007</v>
      </c>
      <c r="M13" s="36">
        <v>143</v>
      </c>
      <c r="N13" s="34"/>
    </row>
    <row r="14" spans="1:14" x14ac:dyDescent="0.3">
      <c r="A14" s="34" t="s">
        <v>171</v>
      </c>
      <c r="B14" s="39">
        <v>183582923.66999999</v>
      </c>
      <c r="C14" s="35">
        <v>631</v>
      </c>
      <c r="D14" s="39">
        <v>34186816.75</v>
      </c>
      <c r="E14" s="35">
        <v>604</v>
      </c>
      <c r="F14" s="39">
        <v>1539862.9999999998</v>
      </c>
      <c r="G14" s="35">
        <v>143</v>
      </c>
      <c r="H14" s="39">
        <v>185364940.83000001</v>
      </c>
      <c r="I14" s="35">
        <v>595</v>
      </c>
      <c r="J14" s="39">
        <v>32469474.890000001</v>
      </c>
      <c r="K14" s="35">
        <v>570</v>
      </c>
      <c r="L14" s="39">
        <v>3102993.833333333</v>
      </c>
      <c r="M14" s="36">
        <v>139</v>
      </c>
      <c r="N14" s="34"/>
    </row>
    <row r="15" spans="1:14" x14ac:dyDescent="0.3">
      <c r="A15" s="34" t="s">
        <v>172</v>
      </c>
      <c r="B15" s="39">
        <v>63295261.420000002</v>
      </c>
      <c r="C15" s="35">
        <v>457</v>
      </c>
      <c r="D15" s="39">
        <v>16031365.130000001</v>
      </c>
      <c r="E15" s="35">
        <v>429</v>
      </c>
      <c r="F15" s="39">
        <v>1173589.9999999995</v>
      </c>
      <c r="G15" s="35">
        <v>108</v>
      </c>
      <c r="H15" s="39">
        <v>63432993.619999997</v>
      </c>
      <c r="I15" s="35">
        <v>447</v>
      </c>
      <c r="J15" s="39">
        <v>15245683.640000001</v>
      </c>
      <c r="K15" s="35">
        <v>420</v>
      </c>
      <c r="L15" s="39">
        <v>643379.83333333384</v>
      </c>
      <c r="M15" s="36">
        <v>93</v>
      </c>
      <c r="N15" s="34"/>
    </row>
    <row r="16" spans="1:14" x14ac:dyDescent="0.3">
      <c r="A16" s="34" t="s">
        <v>173</v>
      </c>
      <c r="B16" s="34">
        <v>81241656.810000002</v>
      </c>
      <c r="C16" s="35">
        <v>505</v>
      </c>
      <c r="D16" s="34">
        <v>22535324.010000002</v>
      </c>
      <c r="E16" s="35">
        <v>472</v>
      </c>
      <c r="F16" s="34">
        <v>989762.66666666698</v>
      </c>
      <c r="G16" s="35">
        <v>147</v>
      </c>
      <c r="H16" s="34">
        <v>73729901.099999994</v>
      </c>
      <c r="I16" s="35">
        <v>483</v>
      </c>
      <c r="J16" s="34">
        <v>22281735.829999998</v>
      </c>
      <c r="K16" s="35">
        <v>458</v>
      </c>
      <c r="L16" s="34">
        <v>933276.66666666721</v>
      </c>
      <c r="M16" s="36">
        <v>135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2019-02-01T20:40:43Z</dcterms:modified>
</cp:coreProperties>
</file>