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E516E1B-AB62-4B31-94B1-92B5FE29239D}" xr6:coauthVersionLast="45" xr6:coauthVersionMax="45" xr10:uidLastSave="{00000000-0000-0000-0000-000000000000}"/>
  <bookViews>
    <workbookView xWindow="1350" yWindow="0" windowWidth="26415" windowHeight="154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E338" i="3"/>
  <c r="K338" i="3" s="1"/>
  <c r="D338" i="3"/>
  <c r="C338" i="3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E334" i="3"/>
  <c r="K334" i="3" s="1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I330" i="3" s="1"/>
  <c r="E330" i="3"/>
  <c r="K330" i="3" s="1"/>
  <c r="D330" i="3"/>
  <c r="C330" i="3"/>
  <c r="B330" i="3"/>
  <c r="I329" i="3"/>
  <c r="H329" i="3"/>
  <c r="K329" i="3" s="1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I326" i="3" s="1"/>
  <c r="E326" i="3"/>
  <c r="K326" i="3" s="1"/>
  <c r="D326" i="3"/>
  <c r="C326" i="3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E322" i="3"/>
  <c r="K322" i="3" s="1"/>
  <c r="D322" i="3"/>
  <c r="C322" i="3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E318" i="3"/>
  <c r="K318" i="3" s="1"/>
  <c r="D318" i="3"/>
  <c r="C318" i="3"/>
  <c r="I318" i="3" s="1"/>
  <c r="B318" i="3"/>
  <c r="I317" i="3"/>
  <c r="H317" i="3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K314" i="3" s="1"/>
  <c r="D314" i="3"/>
  <c r="C314" i="3"/>
  <c r="I314" i="3" s="1"/>
  <c r="B314" i="3"/>
  <c r="I313" i="3"/>
  <c r="H313" i="3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E310" i="3"/>
  <c r="K310" i="3" s="1"/>
  <c r="D310" i="3"/>
  <c r="C310" i="3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J306" i="3" s="1"/>
  <c r="F306" i="3"/>
  <c r="E306" i="3"/>
  <c r="K306" i="3" s="1"/>
  <c r="D306" i="3"/>
  <c r="C306" i="3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E302" i="3"/>
  <c r="K302" i="3" s="1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E298" i="3"/>
  <c r="K298" i="3" s="1"/>
  <c r="D298" i="3"/>
  <c r="C298" i="3"/>
  <c r="I298" i="3" s="1"/>
  <c r="B298" i="3"/>
  <c r="I297" i="3"/>
  <c r="H297" i="3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E294" i="3"/>
  <c r="K294" i="3" s="1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J290" i="3" s="1"/>
  <c r="F290" i="3"/>
  <c r="E290" i="3"/>
  <c r="K290" i="3" s="1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J286" i="3" s="1"/>
  <c r="F286" i="3"/>
  <c r="E286" i="3"/>
  <c r="K286" i="3" s="1"/>
  <c r="D286" i="3"/>
  <c r="C286" i="3"/>
  <c r="I286" i="3" s="1"/>
  <c r="B286" i="3"/>
  <c r="I285" i="3"/>
  <c r="H285" i="3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J282" i="3" s="1"/>
  <c r="F282" i="3"/>
  <c r="E282" i="3"/>
  <c r="K282" i="3" s="1"/>
  <c r="D282" i="3"/>
  <c r="C282" i="3"/>
  <c r="I282" i="3" s="1"/>
  <c r="B282" i="3"/>
  <c r="I281" i="3"/>
  <c r="H281" i="3"/>
  <c r="G281" i="3"/>
  <c r="F281" i="3"/>
  <c r="E281" i="3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E278" i="3"/>
  <c r="K278" i="3" s="1"/>
  <c r="D278" i="3"/>
  <c r="C278" i="3"/>
  <c r="B278" i="3"/>
  <c r="I277" i="3"/>
  <c r="H277" i="3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E274" i="3"/>
  <c r="K274" i="3" s="1"/>
  <c r="D274" i="3"/>
  <c r="C274" i="3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E270" i="3"/>
  <c r="K270" i="3" s="1"/>
  <c r="D270" i="3"/>
  <c r="C270" i="3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E266" i="3"/>
  <c r="K266" i="3" s="1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J264" i="3"/>
  <c r="I264" i="3"/>
  <c r="H264" i="3"/>
  <c r="G264" i="3"/>
  <c r="F264" i="3"/>
  <c r="E264" i="3"/>
  <c r="D264" i="3"/>
  <c r="C264" i="3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E262" i="3"/>
  <c r="K262" i="3" s="1"/>
  <c r="D262" i="3"/>
  <c r="C262" i="3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J260" i="3"/>
  <c r="H260" i="3"/>
  <c r="G260" i="3"/>
  <c r="F260" i="3"/>
  <c r="I260" i="3" s="1"/>
  <c r="E260" i="3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J258" i="3" s="1"/>
  <c r="F258" i="3"/>
  <c r="E258" i="3"/>
  <c r="K258" i="3" s="1"/>
  <c r="D258" i="3"/>
  <c r="C258" i="3"/>
  <c r="B258" i="3"/>
  <c r="I257" i="3"/>
  <c r="H257" i="3"/>
  <c r="G257" i="3"/>
  <c r="F257" i="3"/>
  <c r="E257" i="3"/>
  <c r="K257" i="3" s="1"/>
  <c r="D257" i="3"/>
  <c r="C257" i="3"/>
  <c r="B257" i="3"/>
  <c r="K256" i="3"/>
  <c r="J256" i="3"/>
  <c r="I256" i="3"/>
  <c r="H256" i="3"/>
  <c r="G256" i="3"/>
  <c r="F256" i="3"/>
  <c r="E256" i="3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E254" i="3"/>
  <c r="K254" i="3" s="1"/>
  <c r="D254" i="3"/>
  <c r="C254" i="3"/>
  <c r="I254" i="3" s="1"/>
  <c r="B254" i="3"/>
  <c r="I253" i="3"/>
  <c r="H253" i="3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E250" i="3"/>
  <c r="K250" i="3" s="1"/>
  <c r="D250" i="3"/>
  <c r="C250" i="3"/>
  <c r="I250" i="3" s="1"/>
  <c r="B250" i="3"/>
  <c r="I249" i="3"/>
  <c r="H249" i="3"/>
  <c r="G249" i="3"/>
  <c r="F249" i="3"/>
  <c r="E249" i="3"/>
  <c r="K249" i="3" s="1"/>
  <c r="D249" i="3"/>
  <c r="C249" i="3"/>
  <c r="B249" i="3"/>
  <c r="K248" i="3"/>
  <c r="J248" i="3"/>
  <c r="I248" i="3"/>
  <c r="H248" i="3"/>
  <c r="G248" i="3"/>
  <c r="F248" i="3"/>
  <c r="E248" i="3"/>
  <c r="D248" i="3"/>
  <c r="C248" i="3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J246" i="3" s="1"/>
  <c r="F246" i="3"/>
  <c r="E246" i="3"/>
  <c r="K246" i="3" s="1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J244" i="3"/>
  <c r="H244" i="3"/>
  <c r="G244" i="3"/>
  <c r="F244" i="3"/>
  <c r="I244" i="3" s="1"/>
  <c r="E244" i="3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J242" i="3" s="1"/>
  <c r="F242" i="3"/>
  <c r="E242" i="3"/>
  <c r="K242" i="3" s="1"/>
  <c r="D242" i="3"/>
  <c r="C242" i="3"/>
  <c r="B242" i="3"/>
  <c r="I241" i="3"/>
  <c r="H241" i="3"/>
  <c r="G241" i="3"/>
  <c r="F241" i="3"/>
  <c r="E241" i="3"/>
  <c r="K241" i="3" s="1"/>
  <c r="D241" i="3"/>
  <c r="C241" i="3"/>
  <c r="B241" i="3"/>
  <c r="K240" i="3"/>
  <c r="J240" i="3"/>
  <c r="I240" i="3"/>
  <c r="H240" i="3"/>
  <c r="G240" i="3"/>
  <c r="F240" i="3"/>
  <c r="E240" i="3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E238" i="3"/>
  <c r="K238" i="3" s="1"/>
  <c r="D238" i="3"/>
  <c r="C238" i="3"/>
  <c r="I238" i="3" s="1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J234" i="3" s="1"/>
  <c r="F234" i="3"/>
  <c r="E234" i="3"/>
  <c r="K234" i="3" s="1"/>
  <c r="D234" i="3"/>
  <c r="C234" i="3"/>
  <c r="I234" i="3" s="1"/>
  <c r="B234" i="3"/>
  <c r="I233" i="3"/>
  <c r="H233" i="3"/>
  <c r="G233" i="3"/>
  <c r="F233" i="3"/>
  <c r="E233" i="3"/>
  <c r="K233" i="3" s="1"/>
  <c r="D233" i="3"/>
  <c r="C233" i="3"/>
  <c r="B233" i="3"/>
  <c r="K232" i="3"/>
  <c r="J232" i="3"/>
  <c r="I232" i="3"/>
  <c r="H232" i="3"/>
  <c r="G232" i="3"/>
  <c r="F232" i="3"/>
  <c r="E232" i="3"/>
  <c r="D232" i="3"/>
  <c r="C232" i="3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J230" i="3" s="1"/>
  <c r="F230" i="3"/>
  <c r="E230" i="3"/>
  <c r="K230" i="3" s="1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J228" i="3"/>
  <c r="H228" i="3"/>
  <c r="G228" i="3"/>
  <c r="F228" i="3"/>
  <c r="I228" i="3" s="1"/>
  <c r="E228" i="3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J226" i="3" s="1"/>
  <c r="F226" i="3"/>
  <c r="E226" i="3"/>
  <c r="K226" i="3" s="1"/>
  <c r="D226" i="3"/>
  <c r="C226" i="3"/>
  <c r="B226" i="3"/>
  <c r="I225" i="3"/>
  <c r="H225" i="3"/>
  <c r="G225" i="3"/>
  <c r="F225" i="3"/>
  <c r="E225" i="3"/>
  <c r="K225" i="3" s="1"/>
  <c r="D225" i="3"/>
  <c r="C225" i="3"/>
  <c r="B225" i="3"/>
  <c r="K224" i="3"/>
  <c r="J224" i="3"/>
  <c r="I224" i="3"/>
  <c r="H224" i="3"/>
  <c r="G224" i="3"/>
  <c r="F224" i="3"/>
  <c r="E224" i="3"/>
  <c r="D224" i="3"/>
  <c r="C224" i="3"/>
  <c r="B224" i="3"/>
  <c r="H223" i="3"/>
  <c r="K223" i="3" s="1"/>
  <c r="G223" i="3"/>
  <c r="F223" i="3"/>
  <c r="E223" i="3"/>
  <c r="D223" i="3"/>
  <c r="J223" i="3" s="1"/>
  <c r="C223" i="3"/>
  <c r="I223" i="3" s="1"/>
  <c r="B223" i="3"/>
  <c r="J222" i="3"/>
  <c r="H222" i="3"/>
  <c r="G222" i="3"/>
  <c r="F222" i="3"/>
  <c r="E222" i="3"/>
  <c r="K222" i="3" s="1"/>
  <c r="D222" i="3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J218" i="3" s="1"/>
  <c r="F218" i="3"/>
  <c r="I218" i="3" s="1"/>
  <c r="E218" i="3"/>
  <c r="K218" i="3" s="1"/>
  <c r="D218" i="3"/>
  <c r="C218" i="3"/>
  <c r="B218" i="3"/>
  <c r="I217" i="3"/>
  <c r="H217" i="3"/>
  <c r="K217" i="3" s="1"/>
  <c r="G217" i="3"/>
  <c r="F217" i="3"/>
  <c r="E217" i="3"/>
  <c r="D217" i="3"/>
  <c r="C217" i="3"/>
  <c r="B217" i="3"/>
  <c r="K216" i="3"/>
  <c r="J216" i="3"/>
  <c r="I216" i="3"/>
  <c r="H216" i="3"/>
  <c r="G216" i="3"/>
  <c r="F216" i="3"/>
  <c r="E216" i="3"/>
  <c r="D216" i="3"/>
  <c r="C216" i="3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J214" i="3" s="1"/>
  <c r="F214" i="3"/>
  <c r="I214" i="3" s="1"/>
  <c r="E214" i="3"/>
  <c r="K214" i="3" s="1"/>
  <c r="D214" i="3"/>
  <c r="C214" i="3"/>
  <c r="B214" i="3"/>
  <c r="I213" i="3"/>
  <c r="H213" i="3"/>
  <c r="K213" i="3" s="1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I212" i="3" s="1"/>
  <c r="E212" i="3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H210" i="3"/>
  <c r="G210" i="3"/>
  <c r="J210" i="3" s="1"/>
  <c r="F210" i="3"/>
  <c r="I210" i="3" s="1"/>
  <c r="E210" i="3"/>
  <c r="K210" i="3" s="1"/>
  <c r="D210" i="3"/>
  <c r="C210" i="3"/>
  <c r="B210" i="3"/>
  <c r="I209" i="3"/>
  <c r="H209" i="3"/>
  <c r="K209" i="3" s="1"/>
  <c r="G209" i="3"/>
  <c r="F209" i="3"/>
  <c r="E209" i="3"/>
  <c r="D209" i="3"/>
  <c r="C209" i="3"/>
  <c r="B209" i="3"/>
  <c r="K208" i="3"/>
  <c r="J208" i="3"/>
  <c r="I208" i="3"/>
  <c r="H208" i="3"/>
  <c r="G208" i="3"/>
  <c r="F208" i="3"/>
  <c r="E208" i="3"/>
  <c r="D208" i="3"/>
  <c r="C208" i="3"/>
  <c r="B208" i="3"/>
  <c r="H207" i="3"/>
  <c r="K207" i="3" s="1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I205" i="3"/>
  <c r="H205" i="3"/>
  <c r="K205" i="3" s="1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J202" i="3" s="1"/>
  <c r="F202" i="3"/>
  <c r="I202" i="3" s="1"/>
  <c r="E202" i="3"/>
  <c r="K202" i="3" s="1"/>
  <c r="D202" i="3"/>
  <c r="C202" i="3"/>
  <c r="B202" i="3"/>
  <c r="I201" i="3"/>
  <c r="H201" i="3"/>
  <c r="K201" i="3" s="1"/>
  <c r="G201" i="3"/>
  <c r="F201" i="3"/>
  <c r="E201" i="3"/>
  <c r="D201" i="3"/>
  <c r="C201" i="3"/>
  <c r="B201" i="3"/>
  <c r="K200" i="3"/>
  <c r="J200" i="3"/>
  <c r="I200" i="3"/>
  <c r="H200" i="3"/>
  <c r="G200" i="3"/>
  <c r="F200" i="3"/>
  <c r="E200" i="3"/>
  <c r="D200" i="3"/>
  <c r="C200" i="3"/>
  <c r="B200" i="3"/>
  <c r="H199" i="3"/>
  <c r="G199" i="3"/>
  <c r="F199" i="3"/>
  <c r="E199" i="3"/>
  <c r="K199" i="3" s="1"/>
  <c r="D199" i="3"/>
  <c r="J199" i="3" s="1"/>
  <c r="C199" i="3"/>
  <c r="I199" i="3" s="1"/>
  <c r="B199" i="3"/>
  <c r="H198" i="3"/>
  <c r="G198" i="3"/>
  <c r="J198" i="3" s="1"/>
  <c r="F198" i="3"/>
  <c r="I198" i="3" s="1"/>
  <c r="E198" i="3"/>
  <c r="K198" i="3" s="1"/>
  <c r="D198" i="3"/>
  <c r="C198" i="3"/>
  <c r="B198" i="3"/>
  <c r="I197" i="3"/>
  <c r="H197" i="3"/>
  <c r="K197" i="3" s="1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I196" i="3" s="1"/>
  <c r="E196" i="3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J194" i="3" s="1"/>
  <c r="F194" i="3"/>
  <c r="I194" i="3" s="1"/>
  <c r="E194" i="3"/>
  <c r="K194" i="3" s="1"/>
  <c r="D194" i="3"/>
  <c r="C194" i="3"/>
  <c r="B194" i="3"/>
  <c r="I193" i="3"/>
  <c r="H193" i="3"/>
  <c r="K193" i="3" s="1"/>
  <c r="G193" i="3"/>
  <c r="F193" i="3"/>
  <c r="E193" i="3"/>
  <c r="D193" i="3"/>
  <c r="C193" i="3"/>
  <c r="B193" i="3"/>
  <c r="K192" i="3"/>
  <c r="J192" i="3"/>
  <c r="I192" i="3"/>
  <c r="H192" i="3"/>
  <c r="G192" i="3"/>
  <c r="F192" i="3"/>
  <c r="E192" i="3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I189" i="3"/>
  <c r="H189" i="3"/>
  <c r="K189" i="3" s="1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E187" i="3"/>
  <c r="K187" i="3" s="1"/>
  <c r="D187" i="3"/>
  <c r="C187" i="3"/>
  <c r="I187" i="3" s="1"/>
  <c r="B187" i="3"/>
  <c r="H186" i="3"/>
  <c r="G186" i="3"/>
  <c r="J186" i="3" s="1"/>
  <c r="F186" i="3"/>
  <c r="I186" i="3" s="1"/>
  <c r="E186" i="3"/>
  <c r="K186" i="3" s="1"/>
  <c r="D186" i="3"/>
  <c r="C186" i="3"/>
  <c r="B186" i="3"/>
  <c r="I185" i="3"/>
  <c r="H185" i="3"/>
  <c r="K185" i="3" s="1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I184" i="3" s="1"/>
  <c r="E184" i="3"/>
  <c r="D184" i="3"/>
  <c r="C184" i="3"/>
  <c r="B184" i="3"/>
  <c r="H183" i="3"/>
  <c r="K183" i="3" s="1"/>
  <c r="G183" i="3"/>
  <c r="F183" i="3"/>
  <c r="E183" i="3"/>
  <c r="D183" i="3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J180" i="3"/>
  <c r="H180" i="3"/>
  <c r="G180" i="3"/>
  <c r="F180" i="3"/>
  <c r="I180" i="3" s="1"/>
  <c r="E180" i="3"/>
  <c r="K180" i="3" s="1"/>
  <c r="D180" i="3"/>
  <c r="C180" i="3"/>
  <c r="B180" i="3"/>
  <c r="H179" i="3"/>
  <c r="K179" i="3" s="1"/>
  <c r="G179" i="3"/>
  <c r="J179" i="3" s="1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J176" i="3"/>
  <c r="H176" i="3"/>
  <c r="G176" i="3"/>
  <c r="F176" i="3"/>
  <c r="I176" i="3" s="1"/>
  <c r="E176" i="3"/>
  <c r="K176" i="3" s="1"/>
  <c r="D176" i="3"/>
  <c r="C176" i="3"/>
  <c r="B176" i="3"/>
  <c r="H175" i="3"/>
  <c r="K175" i="3" s="1"/>
  <c r="G175" i="3"/>
  <c r="J175" i="3" s="1"/>
  <c r="F175" i="3"/>
  <c r="E175" i="3"/>
  <c r="D175" i="3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J172" i="3"/>
  <c r="H172" i="3"/>
  <c r="G172" i="3"/>
  <c r="F172" i="3"/>
  <c r="I172" i="3" s="1"/>
  <c r="E172" i="3"/>
  <c r="K172" i="3" s="1"/>
  <c r="D172" i="3"/>
  <c r="C172" i="3"/>
  <c r="B172" i="3"/>
  <c r="H171" i="3"/>
  <c r="K171" i="3" s="1"/>
  <c r="G171" i="3"/>
  <c r="J171" i="3" s="1"/>
  <c r="F171" i="3"/>
  <c r="E171" i="3"/>
  <c r="D171" i="3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J168" i="3"/>
  <c r="H168" i="3"/>
  <c r="G168" i="3"/>
  <c r="F168" i="3"/>
  <c r="I168" i="3" s="1"/>
  <c r="E168" i="3"/>
  <c r="K168" i="3" s="1"/>
  <c r="D168" i="3"/>
  <c r="C168" i="3"/>
  <c r="B168" i="3"/>
  <c r="H167" i="3"/>
  <c r="K167" i="3" s="1"/>
  <c r="G167" i="3"/>
  <c r="J167" i="3" s="1"/>
  <c r="F167" i="3"/>
  <c r="E167" i="3"/>
  <c r="D167" i="3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J164" i="3"/>
  <c r="H164" i="3"/>
  <c r="G164" i="3"/>
  <c r="F164" i="3"/>
  <c r="I164" i="3" s="1"/>
  <c r="E164" i="3"/>
  <c r="K164" i="3" s="1"/>
  <c r="D164" i="3"/>
  <c r="C164" i="3"/>
  <c r="B164" i="3"/>
  <c r="H163" i="3"/>
  <c r="K163" i="3" s="1"/>
  <c r="G163" i="3"/>
  <c r="J163" i="3" s="1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J160" i="3"/>
  <c r="H160" i="3"/>
  <c r="G160" i="3"/>
  <c r="F160" i="3"/>
  <c r="I160" i="3" s="1"/>
  <c r="E160" i="3"/>
  <c r="K160" i="3" s="1"/>
  <c r="D160" i="3"/>
  <c r="C160" i="3"/>
  <c r="B160" i="3"/>
  <c r="H159" i="3"/>
  <c r="K159" i="3" s="1"/>
  <c r="G159" i="3"/>
  <c r="J159" i="3" s="1"/>
  <c r="F159" i="3"/>
  <c r="E159" i="3"/>
  <c r="D159" i="3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J156" i="3"/>
  <c r="H156" i="3"/>
  <c r="G156" i="3"/>
  <c r="F156" i="3"/>
  <c r="I156" i="3" s="1"/>
  <c r="E156" i="3"/>
  <c r="K156" i="3" s="1"/>
  <c r="D156" i="3"/>
  <c r="C156" i="3"/>
  <c r="B156" i="3"/>
  <c r="H155" i="3"/>
  <c r="K155" i="3" s="1"/>
  <c r="G155" i="3"/>
  <c r="J155" i="3" s="1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J152" i="3"/>
  <c r="H152" i="3"/>
  <c r="G152" i="3"/>
  <c r="F152" i="3"/>
  <c r="I152" i="3" s="1"/>
  <c r="E152" i="3"/>
  <c r="K152" i="3" s="1"/>
  <c r="D152" i="3"/>
  <c r="C152" i="3"/>
  <c r="B152" i="3"/>
  <c r="H151" i="3"/>
  <c r="K151" i="3" s="1"/>
  <c r="G151" i="3"/>
  <c r="J151" i="3" s="1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I148" i="3" s="1"/>
  <c r="E148" i="3"/>
  <c r="K148" i="3" s="1"/>
  <c r="D148" i="3"/>
  <c r="C148" i="3"/>
  <c r="B148" i="3"/>
  <c r="H147" i="3"/>
  <c r="K147" i="3" s="1"/>
  <c r="G147" i="3"/>
  <c r="J147" i="3" s="1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J144" i="3"/>
  <c r="H144" i="3"/>
  <c r="G144" i="3"/>
  <c r="F144" i="3"/>
  <c r="I144" i="3" s="1"/>
  <c r="E144" i="3"/>
  <c r="K144" i="3" s="1"/>
  <c r="D144" i="3"/>
  <c r="C144" i="3"/>
  <c r="B144" i="3"/>
  <c r="H143" i="3"/>
  <c r="K143" i="3" s="1"/>
  <c r="G143" i="3"/>
  <c r="J143" i="3" s="1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J140" i="3"/>
  <c r="H140" i="3"/>
  <c r="G140" i="3"/>
  <c r="F140" i="3"/>
  <c r="I140" i="3" s="1"/>
  <c r="E140" i="3"/>
  <c r="K140" i="3" s="1"/>
  <c r="D140" i="3"/>
  <c r="C140" i="3"/>
  <c r="B140" i="3"/>
  <c r="H139" i="3"/>
  <c r="K139" i="3" s="1"/>
  <c r="G139" i="3"/>
  <c r="J139" i="3" s="1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J136" i="3"/>
  <c r="H136" i="3"/>
  <c r="G136" i="3"/>
  <c r="F136" i="3"/>
  <c r="I136" i="3" s="1"/>
  <c r="E136" i="3"/>
  <c r="K136" i="3" s="1"/>
  <c r="D136" i="3"/>
  <c r="C136" i="3"/>
  <c r="B136" i="3"/>
  <c r="H135" i="3"/>
  <c r="K135" i="3" s="1"/>
  <c r="G135" i="3"/>
  <c r="J135" i="3" s="1"/>
  <c r="F135" i="3"/>
  <c r="E135" i="3"/>
  <c r="D135" i="3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I132" i="3" s="1"/>
  <c r="E132" i="3"/>
  <c r="K132" i="3" s="1"/>
  <c r="D132" i="3"/>
  <c r="C132" i="3"/>
  <c r="B132" i="3"/>
  <c r="H131" i="3"/>
  <c r="K131" i="3" s="1"/>
  <c r="G131" i="3"/>
  <c r="J131" i="3" s="1"/>
  <c r="F131" i="3"/>
  <c r="E131" i="3"/>
  <c r="D131" i="3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J128" i="3"/>
  <c r="H128" i="3"/>
  <c r="G128" i="3"/>
  <c r="F128" i="3"/>
  <c r="I128" i="3" s="1"/>
  <c r="E128" i="3"/>
  <c r="K128" i="3" s="1"/>
  <c r="D128" i="3"/>
  <c r="C128" i="3"/>
  <c r="B128" i="3"/>
  <c r="H127" i="3"/>
  <c r="K127" i="3" s="1"/>
  <c r="G127" i="3"/>
  <c r="J127" i="3" s="1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H123" i="3"/>
  <c r="K123" i="3" s="1"/>
  <c r="G123" i="3"/>
  <c r="J123" i="3" s="1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I120" i="3" s="1"/>
  <c r="E120" i="3"/>
  <c r="K120" i="3" s="1"/>
  <c r="D120" i="3"/>
  <c r="C120" i="3"/>
  <c r="B120" i="3"/>
  <c r="H119" i="3"/>
  <c r="K119" i="3" s="1"/>
  <c r="G119" i="3"/>
  <c r="J119" i="3" s="1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I116" i="3" s="1"/>
  <c r="E116" i="3"/>
  <c r="K116" i="3" s="1"/>
  <c r="D116" i="3"/>
  <c r="C116" i="3"/>
  <c r="B116" i="3"/>
  <c r="J115" i="3"/>
  <c r="H115" i="3"/>
  <c r="K115" i="3" s="1"/>
  <c r="G115" i="3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J112" i="3"/>
  <c r="H112" i="3"/>
  <c r="G112" i="3"/>
  <c r="F112" i="3"/>
  <c r="I112" i="3" s="1"/>
  <c r="E112" i="3"/>
  <c r="K112" i="3" s="1"/>
  <c r="D112" i="3"/>
  <c r="C112" i="3"/>
  <c r="B112" i="3"/>
  <c r="J111" i="3"/>
  <c r="H111" i="3"/>
  <c r="K111" i="3" s="1"/>
  <c r="G111" i="3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K107" i="3" s="1"/>
  <c r="G107" i="3"/>
  <c r="J107" i="3" s="1"/>
  <c r="F107" i="3"/>
  <c r="E107" i="3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F105" i="3"/>
  <c r="E105" i="3"/>
  <c r="D105" i="3"/>
  <c r="J105" i="3" s="1"/>
  <c r="C105" i="3"/>
  <c r="B105" i="3"/>
  <c r="J104" i="3"/>
  <c r="H104" i="3"/>
  <c r="G104" i="3"/>
  <c r="F104" i="3"/>
  <c r="I104" i="3" s="1"/>
  <c r="E104" i="3"/>
  <c r="K104" i="3" s="1"/>
  <c r="D104" i="3"/>
  <c r="C104" i="3"/>
  <c r="B104" i="3"/>
  <c r="H103" i="3"/>
  <c r="K103" i="3" s="1"/>
  <c r="G103" i="3"/>
  <c r="J103" i="3" s="1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B101" i="3"/>
  <c r="J100" i="3"/>
  <c r="H100" i="3"/>
  <c r="G100" i="3"/>
  <c r="F100" i="3"/>
  <c r="I100" i="3" s="1"/>
  <c r="E100" i="3"/>
  <c r="K100" i="3" s="1"/>
  <c r="D100" i="3"/>
  <c r="C100" i="3"/>
  <c r="B100" i="3"/>
  <c r="J99" i="3"/>
  <c r="H99" i="3"/>
  <c r="K99" i="3" s="1"/>
  <c r="G99" i="3"/>
  <c r="F99" i="3"/>
  <c r="E99" i="3"/>
  <c r="D99" i="3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F97" i="3"/>
  <c r="E97" i="3"/>
  <c r="D97" i="3"/>
  <c r="J97" i="3" s="1"/>
  <c r="C97" i="3"/>
  <c r="B97" i="3"/>
  <c r="J96" i="3"/>
  <c r="H96" i="3"/>
  <c r="G96" i="3"/>
  <c r="F96" i="3"/>
  <c r="I96" i="3" s="1"/>
  <c r="E96" i="3"/>
  <c r="D96" i="3"/>
  <c r="C96" i="3"/>
  <c r="B96" i="3"/>
  <c r="H95" i="3"/>
  <c r="K95" i="3" s="1"/>
  <c r="G95" i="3"/>
  <c r="J95" i="3" s="1"/>
  <c r="F95" i="3"/>
  <c r="E95" i="3"/>
  <c r="D95" i="3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J92" i="3"/>
  <c r="H92" i="3"/>
  <c r="G92" i="3"/>
  <c r="F92" i="3"/>
  <c r="I92" i="3" s="1"/>
  <c r="E92" i="3"/>
  <c r="D92" i="3"/>
  <c r="C92" i="3"/>
  <c r="B92" i="3"/>
  <c r="H91" i="3"/>
  <c r="K91" i="3" s="1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E89" i="3"/>
  <c r="D89" i="3"/>
  <c r="J89" i="3" s="1"/>
  <c r="C89" i="3"/>
  <c r="I89" i="3" s="1"/>
  <c r="B89" i="3"/>
  <c r="J88" i="3"/>
  <c r="H88" i="3"/>
  <c r="G88" i="3"/>
  <c r="F88" i="3"/>
  <c r="I88" i="3" s="1"/>
  <c r="E88" i="3"/>
  <c r="D88" i="3"/>
  <c r="C88" i="3"/>
  <c r="B88" i="3"/>
  <c r="J87" i="3"/>
  <c r="H87" i="3"/>
  <c r="K87" i="3" s="1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J83" i="3"/>
  <c r="H83" i="3"/>
  <c r="K83" i="3" s="1"/>
  <c r="G83" i="3"/>
  <c r="F83" i="3"/>
  <c r="E83" i="3"/>
  <c r="D83" i="3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H79" i="3"/>
  <c r="K79" i="3" s="1"/>
  <c r="G79" i="3"/>
  <c r="J79" i="3" s="1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F77" i="3"/>
  <c r="E77" i="3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H75" i="3"/>
  <c r="K75" i="3" s="1"/>
  <c r="G75" i="3"/>
  <c r="J75" i="3" s="1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F73" i="3"/>
  <c r="E73" i="3"/>
  <c r="D73" i="3"/>
  <c r="J73" i="3" s="1"/>
  <c r="C73" i="3"/>
  <c r="B73" i="3"/>
  <c r="J72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J71" i="3" s="1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B69" i="3"/>
  <c r="J68" i="3"/>
  <c r="H68" i="3"/>
  <c r="G68" i="3"/>
  <c r="F68" i="3"/>
  <c r="I68" i="3" s="1"/>
  <c r="E68" i="3"/>
  <c r="D68" i="3"/>
  <c r="C68" i="3"/>
  <c r="B68" i="3"/>
  <c r="H67" i="3"/>
  <c r="K67" i="3" s="1"/>
  <c r="G67" i="3"/>
  <c r="J67" i="3" s="1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F65" i="3"/>
  <c r="E65" i="3"/>
  <c r="D65" i="3"/>
  <c r="J65" i="3" s="1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F61" i="3"/>
  <c r="E61" i="3"/>
  <c r="D61" i="3"/>
  <c r="J61" i="3" s="1"/>
  <c r="C61" i="3"/>
  <c r="I61" i="3" s="1"/>
  <c r="B61" i="3"/>
  <c r="J60" i="3"/>
  <c r="H60" i="3"/>
  <c r="G60" i="3"/>
  <c r="F60" i="3"/>
  <c r="I60" i="3" s="1"/>
  <c r="E60" i="3"/>
  <c r="K60" i="3" s="1"/>
  <c r="D60" i="3"/>
  <c r="C60" i="3"/>
  <c r="B60" i="3"/>
  <c r="J59" i="3"/>
  <c r="H59" i="3"/>
  <c r="K59" i="3" s="1"/>
  <c r="G59" i="3"/>
  <c r="F59" i="3"/>
  <c r="E59" i="3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C57" i="3"/>
  <c r="B57" i="3"/>
  <c r="J56" i="3"/>
  <c r="I56" i="3"/>
  <c r="H56" i="3"/>
  <c r="G56" i="3"/>
  <c r="F56" i="3"/>
  <c r="E56" i="3"/>
  <c r="D56" i="3"/>
  <c r="C56" i="3"/>
  <c r="B56" i="3"/>
  <c r="J55" i="3"/>
  <c r="H55" i="3"/>
  <c r="K55" i="3" s="1"/>
  <c r="G55" i="3"/>
  <c r="F55" i="3"/>
  <c r="E55" i="3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J52" i="3"/>
  <c r="H52" i="3"/>
  <c r="G52" i="3"/>
  <c r="F52" i="3"/>
  <c r="I52" i="3" s="1"/>
  <c r="E52" i="3"/>
  <c r="K52" i="3" s="1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H49" i="3"/>
  <c r="K49" i="3" s="1"/>
  <c r="G49" i="3"/>
  <c r="F49" i="3"/>
  <c r="E49" i="3"/>
  <c r="D49" i="3"/>
  <c r="J49" i="3" s="1"/>
  <c r="C49" i="3"/>
  <c r="B49" i="3"/>
  <c r="J48" i="3"/>
  <c r="H48" i="3"/>
  <c r="G48" i="3"/>
  <c r="F48" i="3"/>
  <c r="I48" i="3" s="1"/>
  <c r="E48" i="3"/>
  <c r="K48" i="3" s="1"/>
  <c r="D48" i="3"/>
  <c r="C48" i="3"/>
  <c r="B48" i="3"/>
  <c r="K47" i="3"/>
  <c r="H47" i="3"/>
  <c r="G47" i="3"/>
  <c r="J47" i="3" s="1"/>
  <c r="F47" i="3"/>
  <c r="E47" i="3"/>
  <c r="D47" i="3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H45" i="3"/>
  <c r="K45" i="3" s="1"/>
  <c r="G45" i="3"/>
  <c r="F45" i="3"/>
  <c r="E45" i="3"/>
  <c r="D45" i="3"/>
  <c r="C45" i="3"/>
  <c r="I45" i="3" s="1"/>
  <c r="B45" i="3"/>
  <c r="J44" i="3"/>
  <c r="I44" i="3"/>
  <c r="H44" i="3"/>
  <c r="G44" i="3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J42" i="3"/>
  <c r="H42" i="3"/>
  <c r="G42" i="3"/>
  <c r="F42" i="3"/>
  <c r="I42" i="3" s="1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J40" i="3"/>
  <c r="H40" i="3"/>
  <c r="G40" i="3"/>
  <c r="F40" i="3"/>
  <c r="E40" i="3"/>
  <c r="K40" i="3" s="1"/>
  <c r="D40" i="3"/>
  <c r="C40" i="3"/>
  <c r="I40" i="3" s="1"/>
  <c r="B40" i="3"/>
  <c r="H39" i="3"/>
  <c r="G39" i="3"/>
  <c r="F39" i="3"/>
  <c r="I39" i="3" s="1"/>
  <c r="E39" i="3"/>
  <c r="K39" i="3" s="1"/>
  <c r="D39" i="3"/>
  <c r="J39" i="3" s="1"/>
  <c r="C39" i="3"/>
  <c r="B39" i="3"/>
  <c r="H38" i="3"/>
  <c r="K38" i="3" s="1"/>
  <c r="G38" i="3"/>
  <c r="J38" i="3" s="1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K34" i="3" s="1"/>
  <c r="G34" i="3"/>
  <c r="J34" i="3" s="1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F31" i="3"/>
  <c r="I31" i="3" s="1"/>
  <c r="E31" i="3"/>
  <c r="K31" i="3" s="1"/>
  <c r="D31" i="3"/>
  <c r="J31" i="3" s="1"/>
  <c r="C31" i="3"/>
  <c r="B31" i="3"/>
  <c r="H30" i="3"/>
  <c r="K30" i="3" s="1"/>
  <c r="G30" i="3"/>
  <c r="J30" i="3" s="1"/>
  <c r="F30" i="3"/>
  <c r="E30" i="3"/>
  <c r="D30" i="3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I27" i="3" s="1"/>
  <c r="E27" i="3"/>
  <c r="K27" i="3" s="1"/>
  <c r="D27" i="3"/>
  <c r="J27" i="3" s="1"/>
  <c r="C27" i="3"/>
  <c r="B27" i="3"/>
  <c r="H26" i="3"/>
  <c r="K26" i="3" s="1"/>
  <c r="G26" i="3"/>
  <c r="J26" i="3" s="1"/>
  <c r="F26" i="3"/>
  <c r="E26" i="3"/>
  <c r="D26" i="3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H22" i="3"/>
  <c r="K22" i="3" s="1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H18" i="3"/>
  <c r="K18" i="3" s="1"/>
  <c r="G18" i="3"/>
  <c r="J18" i="3" s="1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I15" i="3" s="1"/>
  <c r="E15" i="3"/>
  <c r="K15" i="3" s="1"/>
  <c r="D15" i="3"/>
  <c r="J15" i="3" s="1"/>
  <c r="C15" i="3"/>
  <c r="B15" i="3"/>
  <c r="H14" i="3"/>
  <c r="K14" i="3" s="1"/>
  <c r="G14" i="3"/>
  <c r="J14" i="3" s="1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K10" i="3" s="1"/>
  <c r="G10" i="3"/>
  <c r="J10" i="3" s="1"/>
  <c r="F10" i="3"/>
  <c r="E10" i="3"/>
  <c r="D10" i="3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J6" i="3" s="1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J226" i="2" s="1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J222" i="2" s="1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J218" i="2" s="1"/>
  <c r="F218" i="2"/>
  <c r="E218" i="2"/>
  <c r="D218" i="2"/>
  <c r="C218" i="2"/>
  <c r="I218" i="2" s="1"/>
  <c r="B218" i="2"/>
  <c r="J217" i="2"/>
  <c r="I217" i="2"/>
  <c r="H217" i="2"/>
  <c r="G217" i="2"/>
  <c r="F217" i="2"/>
  <c r="E217" i="2"/>
  <c r="K217" i="2" s="1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J214" i="2" s="1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J210" i="2" s="1"/>
  <c r="F210" i="2"/>
  <c r="E210" i="2"/>
  <c r="D210" i="2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H206" i="2"/>
  <c r="K206" i="2" s="1"/>
  <c r="G206" i="2"/>
  <c r="J206" i="2" s="1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J202" i="2" s="1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H198" i="2"/>
  <c r="K198" i="2" s="1"/>
  <c r="G198" i="2"/>
  <c r="J198" i="2" s="1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J194" i="2" s="1"/>
  <c r="F194" i="2"/>
  <c r="E194" i="2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H190" i="2"/>
  <c r="K190" i="2" s="1"/>
  <c r="G190" i="2"/>
  <c r="J190" i="2" s="1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K186" i="2" s="1"/>
  <c r="G186" i="2"/>
  <c r="J186" i="2" s="1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H182" i="2"/>
  <c r="K182" i="2" s="1"/>
  <c r="G182" i="2"/>
  <c r="J182" i="2" s="1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H178" i="2"/>
  <c r="K178" i="2" s="1"/>
  <c r="G178" i="2"/>
  <c r="J178" i="2" s="1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H174" i="2"/>
  <c r="K174" i="2" s="1"/>
  <c r="G174" i="2"/>
  <c r="J174" i="2" s="1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H170" i="2"/>
  <c r="K170" i="2" s="1"/>
  <c r="G170" i="2"/>
  <c r="J170" i="2" s="1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H166" i="2"/>
  <c r="K166" i="2" s="1"/>
  <c r="G166" i="2"/>
  <c r="J166" i="2" s="1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K162" i="2" s="1"/>
  <c r="G162" i="2"/>
  <c r="J162" i="2" s="1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H158" i="2"/>
  <c r="K158" i="2" s="1"/>
  <c r="G158" i="2"/>
  <c r="J158" i="2" s="1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I155" i="2" s="1"/>
  <c r="E155" i="2"/>
  <c r="K155" i="2" s="1"/>
  <c r="D155" i="2"/>
  <c r="J155" i="2" s="1"/>
  <c r="C155" i="2"/>
  <c r="B155" i="2"/>
  <c r="H154" i="2"/>
  <c r="K154" i="2" s="1"/>
  <c r="G154" i="2"/>
  <c r="J154" i="2" s="1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F151" i="2"/>
  <c r="I151" i="2" s="1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I139" i="2" s="1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H134" i="2"/>
  <c r="K134" i="2" s="1"/>
  <c r="G134" i="2"/>
  <c r="J134" i="2" s="1"/>
  <c r="F134" i="2"/>
  <c r="E134" i="2"/>
  <c r="D134" i="2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C132" i="2"/>
  <c r="I132" i="2" s="1"/>
  <c r="B132" i="2"/>
  <c r="H131" i="2"/>
  <c r="G131" i="2"/>
  <c r="F131" i="2"/>
  <c r="I131" i="2" s="1"/>
  <c r="E131" i="2"/>
  <c r="K131" i="2" s="1"/>
  <c r="D131" i="2"/>
  <c r="J131" i="2" s="1"/>
  <c r="C131" i="2"/>
  <c r="B131" i="2"/>
  <c r="H130" i="2"/>
  <c r="K130" i="2" s="1"/>
  <c r="G130" i="2"/>
  <c r="J130" i="2" s="1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H126" i="2"/>
  <c r="K126" i="2" s="1"/>
  <c r="G126" i="2"/>
  <c r="J126" i="2" s="1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H122" i="2"/>
  <c r="K122" i="2" s="1"/>
  <c r="G122" i="2"/>
  <c r="J122" i="2" s="1"/>
  <c r="F122" i="2"/>
  <c r="E122" i="2"/>
  <c r="D122" i="2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H106" i="2"/>
  <c r="K106" i="2" s="1"/>
  <c r="G106" i="2"/>
  <c r="J106" i="2" s="1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H104" i="2"/>
  <c r="G104" i="2"/>
  <c r="F104" i="2"/>
  <c r="E104" i="2"/>
  <c r="K104" i="2" s="1"/>
  <c r="D104" i="2"/>
  <c r="C104" i="2"/>
  <c r="I104" i="2" s="1"/>
  <c r="B104" i="2"/>
  <c r="H103" i="2"/>
  <c r="G103" i="2"/>
  <c r="F103" i="2"/>
  <c r="I103" i="2" s="1"/>
  <c r="E103" i="2"/>
  <c r="K103" i="2" s="1"/>
  <c r="D103" i="2"/>
  <c r="C103" i="2"/>
  <c r="B103" i="2"/>
  <c r="I102" i="2"/>
  <c r="H102" i="2"/>
  <c r="K102" i="2" s="1"/>
  <c r="G102" i="2"/>
  <c r="J102" i="2" s="1"/>
  <c r="F102" i="2"/>
  <c r="E102" i="2"/>
  <c r="D102" i="2"/>
  <c r="C102" i="2"/>
  <c r="B102" i="2"/>
  <c r="K101" i="2"/>
  <c r="J101" i="2"/>
  <c r="I101" i="2"/>
  <c r="H101" i="2"/>
  <c r="G101" i="2"/>
  <c r="F101" i="2"/>
  <c r="E101" i="2"/>
  <c r="D101" i="2"/>
  <c r="C101" i="2"/>
  <c r="B101" i="2"/>
  <c r="K100" i="2"/>
  <c r="H100" i="2"/>
  <c r="G100" i="2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C99" i="2"/>
  <c r="B99" i="2"/>
  <c r="K98" i="2"/>
  <c r="H98" i="2"/>
  <c r="G98" i="2"/>
  <c r="J98" i="2" s="1"/>
  <c r="F98" i="2"/>
  <c r="E98" i="2"/>
  <c r="D98" i="2"/>
  <c r="C98" i="2"/>
  <c r="I98" i="2" s="1"/>
  <c r="B98" i="2"/>
  <c r="J97" i="2"/>
  <c r="H97" i="2"/>
  <c r="G97" i="2"/>
  <c r="F97" i="2"/>
  <c r="E97" i="2"/>
  <c r="K97" i="2" s="1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H94" i="2"/>
  <c r="K94" i="2" s="1"/>
  <c r="G94" i="2"/>
  <c r="J94" i="2" s="1"/>
  <c r="F94" i="2"/>
  <c r="E94" i="2"/>
  <c r="D94" i="2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C91" i="2"/>
  <c r="B91" i="2"/>
  <c r="I90" i="2"/>
  <c r="H90" i="2"/>
  <c r="K90" i="2" s="1"/>
  <c r="G90" i="2"/>
  <c r="J90" i="2" s="1"/>
  <c r="F90" i="2"/>
  <c r="E90" i="2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K88" i="2"/>
  <c r="H88" i="2"/>
  <c r="G88" i="2"/>
  <c r="F88" i="2"/>
  <c r="E88" i="2"/>
  <c r="D88" i="2"/>
  <c r="J88" i="2" s="1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J85" i="2"/>
  <c r="H85" i="2"/>
  <c r="G85" i="2"/>
  <c r="F85" i="2"/>
  <c r="E85" i="2"/>
  <c r="K85" i="2" s="1"/>
  <c r="D85" i="2"/>
  <c r="C85" i="2"/>
  <c r="I85" i="2" s="1"/>
  <c r="B85" i="2"/>
  <c r="H84" i="2"/>
  <c r="G84" i="2"/>
  <c r="F84" i="2"/>
  <c r="E84" i="2"/>
  <c r="K84" i="2" s="1"/>
  <c r="D84" i="2"/>
  <c r="C84" i="2"/>
  <c r="I84" i="2" s="1"/>
  <c r="B84" i="2"/>
  <c r="H83" i="2"/>
  <c r="G83" i="2"/>
  <c r="F83" i="2"/>
  <c r="I83" i="2" s="1"/>
  <c r="E83" i="2"/>
  <c r="K83" i="2" s="1"/>
  <c r="D83" i="2"/>
  <c r="C83" i="2"/>
  <c r="B83" i="2"/>
  <c r="I82" i="2"/>
  <c r="H82" i="2"/>
  <c r="K82" i="2" s="1"/>
  <c r="G82" i="2"/>
  <c r="J82" i="2" s="1"/>
  <c r="F82" i="2"/>
  <c r="E82" i="2"/>
  <c r="D82" i="2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H80" i="2"/>
  <c r="G80" i="2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C79" i="2"/>
  <c r="B79" i="2"/>
  <c r="K78" i="2"/>
  <c r="I78" i="2"/>
  <c r="H78" i="2"/>
  <c r="G78" i="2"/>
  <c r="J78" i="2" s="1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J74" i="2" s="1"/>
  <c r="F74" i="2"/>
  <c r="E74" i="2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H72" i="2"/>
  <c r="G72" i="2"/>
  <c r="F72" i="2"/>
  <c r="E72" i="2"/>
  <c r="K72" i="2" s="1"/>
  <c r="D72" i="2"/>
  <c r="C72" i="2"/>
  <c r="I72" i="2" s="1"/>
  <c r="B72" i="2"/>
  <c r="H71" i="2"/>
  <c r="G71" i="2"/>
  <c r="F71" i="2"/>
  <c r="I71" i="2" s="1"/>
  <c r="E71" i="2"/>
  <c r="K71" i="2" s="1"/>
  <c r="D71" i="2"/>
  <c r="C71" i="2"/>
  <c r="B71" i="2"/>
  <c r="I70" i="2"/>
  <c r="H70" i="2"/>
  <c r="K70" i="2" s="1"/>
  <c r="G70" i="2"/>
  <c r="J70" i="2" s="1"/>
  <c r="F70" i="2"/>
  <c r="E70" i="2"/>
  <c r="D70" i="2"/>
  <c r="C70" i="2"/>
  <c r="B70" i="2"/>
  <c r="K69" i="2"/>
  <c r="J69" i="2"/>
  <c r="I69" i="2"/>
  <c r="H69" i="2"/>
  <c r="G69" i="2"/>
  <c r="F69" i="2"/>
  <c r="E69" i="2"/>
  <c r="D69" i="2"/>
  <c r="C69" i="2"/>
  <c r="B69" i="2"/>
  <c r="K68" i="2"/>
  <c r="H68" i="2"/>
  <c r="G68" i="2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C67" i="2"/>
  <c r="B67" i="2"/>
  <c r="K66" i="2"/>
  <c r="H66" i="2"/>
  <c r="G66" i="2"/>
  <c r="J66" i="2" s="1"/>
  <c r="F66" i="2"/>
  <c r="E66" i="2"/>
  <c r="D66" i="2"/>
  <c r="C66" i="2"/>
  <c r="I66" i="2" s="1"/>
  <c r="B66" i="2"/>
  <c r="J65" i="2"/>
  <c r="H65" i="2"/>
  <c r="G65" i="2"/>
  <c r="F65" i="2"/>
  <c r="E65" i="2"/>
  <c r="K65" i="2" s="1"/>
  <c r="D65" i="2"/>
  <c r="C65" i="2"/>
  <c r="I65" i="2" s="1"/>
  <c r="B65" i="2"/>
  <c r="H64" i="2"/>
  <c r="G64" i="2"/>
  <c r="F64" i="2"/>
  <c r="E64" i="2"/>
  <c r="K64" i="2" s="1"/>
  <c r="D64" i="2"/>
  <c r="C64" i="2"/>
  <c r="I64" i="2" s="1"/>
  <c r="B64" i="2"/>
  <c r="H63" i="2"/>
  <c r="G63" i="2"/>
  <c r="F63" i="2"/>
  <c r="I63" i="2" s="1"/>
  <c r="E63" i="2"/>
  <c r="K63" i="2" s="1"/>
  <c r="D63" i="2"/>
  <c r="C63" i="2"/>
  <c r="B63" i="2"/>
  <c r="I62" i="2"/>
  <c r="H62" i="2"/>
  <c r="G62" i="2"/>
  <c r="J62" i="2" s="1"/>
  <c r="F62" i="2"/>
  <c r="E62" i="2"/>
  <c r="K62" i="2" s="1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J58" i="2" s="1"/>
  <c r="F58" i="2"/>
  <c r="E58" i="2"/>
  <c r="K58" i="2" s="1"/>
  <c r="D58" i="2"/>
  <c r="C58" i="2"/>
  <c r="I58" i="2" s="1"/>
  <c r="B58" i="2"/>
  <c r="I57" i="2"/>
  <c r="H57" i="2"/>
  <c r="G57" i="2"/>
  <c r="J57" i="2" s="1"/>
  <c r="F57" i="2"/>
  <c r="E57" i="2"/>
  <c r="K57" i="2" s="1"/>
  <c r="D57" i="2"/>
  <c r="C57" i="2"/>
  <c r="B57" i="2"/>
  <c r="K56" i="2"/>
  <c r="I56" i="2"/>
  <c r="H56" i="2"/>
  <c r="G56" i="2"/>
  <c r="F56" i="2"/>
  <c r="E56" i="2"/>
  <c r="D56" i="2"/>
  <c r="C56" i="2"/>
  <c r="B56" i="2"/>
  <c r="K55" i="2"/>
  <c r="I55" i="2"/>
  <c r="H55" i="2"/>
  <c r="G55" i="2"/>
  <c r="F55" i="2"/>
  <c r="E55" i="2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I52" i="2"/>
  <c r="H52" i="2"/>
  <c r="G52" i="2"/>
  <c r="J52" i="2" s="1"/>
  <c r="F52" i="2"/>
  <c r="E52" i="2"/>
  <c r="K52" i="2" s="1"/>
  <c r="D52" i="2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I48" i="2"/>
  <c r="H48" i="2"/>
  <c r="G48" i="2"/>
  <c r="J48" i="2" s="1"/>
  <c r="F48" i="2"/>
  <c r="E48" i="2"/>
  <c r="K48" i="2" s="1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I44" i="2"/>
  <c r="H44" i="2"/>
  <c r="G44" i="2"/>
  <c r="J44" i="2" s="1"/>
  <c r="F44" i="2"/>
  <c r="E44" i="2"/>
  <c r="K44" i="2" s="1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I40" i="2"/>
  <c r="H40" i="2"/>
  <c r="G40" i="2"/>
  <c r="J40" i="2" s="1"/>
  <c r="F40" i="2"/>
  <c r="E40" i="2"/>
  <c r="K40" i="2" s="1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I32" i="2"/>
  <c r="H32" i="2"/>
  <c r="G32" i="2"/>
  <c r="J32" i="2" s="1"/>
  <c r="F32" i="2"/>
  <c r="E32" i="2"/>
  <c r="K32" i="2" s="1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I28" i="2"/>
  <c r="H28" i="2"/>
  <c r="G28" i="2"/>
  <c r="J28" i="2" s="1"/>
  <c r="F28" i="2"/>
  <c r="E28" i="2"/>
  <c r="K28" i="2" s="1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I24" i="2"/>
  <c r="H24" i="2"/>
  <c r="G24" i="2"/>
  <c r="J24" i="2" s="1"/>
  <c r="F24" i="2"/>
  <c r="E24" i="2"/>
  <c r="K24" i="2" s="1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I20" i="2"/>
  <c r="H20" i="2"/>
  <c r="G20" i="2"/>
  <c r="J20" i="2" s="1"/>
  <c r="F20" i="2"/>
  <c r="E20" i="2"/>
  <c r="K20" i="2" s="1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I16" i="2"/>
  <c r="H16" i="2"/>
  <c r="G16" i="2"/>
  <c r="J16" i="2" s="1"/>
  <c r="F16" i="2"/>
  <c r="E16" i="2"/>
  <c r="K16" i="2" s="1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I12" i="2"/>
  <c r="H12" i="2"/>
  <c r="G12" i="2"/>
  <c r="J12" i="2" s="1"/>
  <c r="F12" i="2"/>
  <c r="E12" i="2"/>
  <c r="K12" i="2" s="1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I8" i="2"/>
  <c r="H8" i="2"/>
  <c r="G8" i="2"/>
  <c r="J8" i="2" s="1"/>
  <c r="F8" i="2"/>
  <c r="F6" i="2" s="1"/>
  <c r="E8" i="2"/>
  <c r="K8" i="2" s="1"/>
  <c r="D8" i="2"/>
  <c r="C8" i="2"/>
  <c r="B8" i="2"/>
  <c r="K7" i="2"/>
  <c r="J7" i="2"/>
  <c r="I7" i="2"/>
  <c r="H7" i="2"/>
  <c r="H6" i="2" s="1"/>
  <c r="G7" i="2"/>
  <c r="G6" i="2" s="1"/>
  <c r="F7" i="2"/>
  <c r="E7" i="2"/>
  <c r="D7" i="2"/>
  <c r="C7" i="2"/>
  <c r="B7" i="2"/>
  <c r="D6" i="2"/>
  <c r="J6" i="2" s="1"/>
  <c r="C6" i="2"/>
  <c r="F4" i="2"/>
  <c r="C4" i="2"/>
  <c r="I2" i="2"/>
  <c r="G2" i="2"/>
  <c r="I6" i="2" l="1"/>
  <c r="E6" i="2"/>
  <c r="K6" i="2" s="1"/>
  <c r="J55" i="2"/>
  <c r="J67" i="2"/>
  <c r="J68" i="2"/>
  <c r="J99" i="2"/>
  <c r="J100" i="2"/>
  <c r="J120" i="2"/>
  <c r="J56" i="2"/>
  <c r="J79" i="2"/>
  <c r="J80" i="2"/>
  <c r="J124" i="2"/>
  <c r="J91" i="2"/>
  <c r="J92" i="2"/>
  <c r="J128" i="2"/>
  <c r="J63" i="2"/>
  <c r="J71" i="2"/>
  <c r="J72" i="2"/>
  <c r="J103" i="2"/>
  <c r="J104" i="2"/>
  <c r="J132" i="2"/>
  <c r="J64" i="2"/>
  <c r="J83" i="2"/>
  <c r="J84" i="2"/>
  <c r="J136" i="2"/>
  <c r="J183" i="3"/>
  <c r="K44" i="3"/>
  <c r="J45" i="3"/>
  <c r="I57" i="3"/>
  <c r="K88" i="3"/>
  <c r="I97" i="3"/>
  <c r="K56" i="3"/>
  <c r="J57" i="3"/>
  <c r="I69" i="3"/>
  <c r="K92" i="3"/>
  <c r="I101" i="3"/>
  <c r="I49" i="3"/>
  <c r="K68" i="3"/>
  <c r="I73" i="3"/>
  <c r="K96" i="3"/>
  <c r="I105" i="3"/>
  <c r="J187" i="3"/>
  <c r="J201" i="3"/>
  <c r="J217" i="3"/>
  <c r="J233" i="3"/>
  <c r="J249" i="3"/>
  <c r="K297" i="3"/>
  <c r="I322" i="3"/>
  <c r="K221" i="3"/>
  <c r="I226" i="3"/>
  <c r="K237" i="3"/>
  <c r="I242" i="3"/>
  <c r="K253" i="3"/>
  <c r="I258" i="3"/>
  <c r="I278" i="3"/>
  <c r="K285" i="3"/>
  <c r="I310" i="3"/>
  <c r="K317" i="3"/>
  <c r="I342" i="3"/>
  <c r="K349" i="3"/>
  <c r="J193" i="3"/>
  <c r="J209" i="3"/>
  <c r="J225" i="3"/>
  <c r="J241" i="3"/>
  <c r="J257" i="3"/>
  <c r="I274" i="3"/>
  <c r="K281" i="3"/>
  <c r="I306" i="3"/>
  <c r="K313" i="3"/>
  <c r="I338" i="3"/>
  <c r="K345" i="3"/>
  <c r="I262" i="3"/>
  <c r="I270" i="3"/>
  <c r="K277" i="3"/>
  <c r="K309" i="3"/>
  <c r="K341" i="3"/>
</calcChain>
</file>

<file path=xl/sharedStrings.xml><?xml version="1.0" encoding="utf-8"?>
<sst xmlns="http://schemas.openxmlformats.org/spreadsheetml/2006/main" count="179" uniqueCount="143">
  <si>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</si>
  <si>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</si>
  <si>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</si>
  <si>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</si>
  <si>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</si>
  <si>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</si>
  <si>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</si>
  <si>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</si>
  <si>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</si>
  <si>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</si>
  <si>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</si>
  <si>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</si>
  <si>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</si>
  <si>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</si>
  <si>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</si>
  <si>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</si>
  <si>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</si>
  <si>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</si>
  <si>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</si>
  <si>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</si>
  <si>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</si>
  <si>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</si>
  <si>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</si>
  <si>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</si>
  <si>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</si>
  <si>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</si>
  <si>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</si>
  <si>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</si>
  <si>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</si>
  <si>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</si>
  <si>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</si>
  <si>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</si>
  <si>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</si>
  <si>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</si>
  <si>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</si>
  <si>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</si>
  <si>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</si>
  <si>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</si>
  <si>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</si>
  <si>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</si>
  <si>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</si>
  <si>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</si>
  <si>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</si>
  <si>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</si>
  <si>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</si>
  <si>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</si>
  <si>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</si>
  <si>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</si>
  <si>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</si>
  <si>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</si>
  <si>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</si>
  <si>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</si>
  <si>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</si>
  <si>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</si>
  <si>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</si>
  <si>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</si>
  <si>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</si>
  <si>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</si>
  <si>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</si>
  <si>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</si>
  <si>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</si>
  <si>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</si>
  <si>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</si>
  <si>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</si>
  <si>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</si>
  <si>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</si>
  <si>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</si>
  <si>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</si>
  <si>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</si>
  <si>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</si>
  <si>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</si>
  <si>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</si>
  <si>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</si>
  <si>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</si>
  <si>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</si>
  <si>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</si>
  <si>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GRAND ISLE</t>
  </si>
  <si>
    <t>GREENSBORO</t>
  </si>
  <si>
    <t>HARDWICK</t>
  </si>
  <si>
    <t>HARTFORD</t>
  </si>
  <si>
    <t>HINESBURG</t>
  </si>
  <si>
    <t>ISLE LA MOTTE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</si>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</sst>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43647</v>
      </c>
      <c r="F7" s="3" t="s">
        <v>3</v>
      </c>
      <c r="G7" s="5">
        <v>43677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B1" sqref="B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07/01/2019 - 07/31/2019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07/01/2018 - 07/31/2018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111151776.41</v>
      </c>
      <c r="D6" s="41">
        <f t="shared" si="0"/>
        <v>63575741.719999999</v>
      </c>
      <c r="E6" s="42">
        <f t="shared" si="0"/>
        <v>21568417.290000003</v>
      </c>
      <c r="F6" s="40">
        <f t="shared" si="0"/>
        <v>107175783.87</v>
      </c>
      <c r="G6" s="41">
        <f t="shared" si="0"/>
        <v>60397531.899999999</v>
      </c>
      <c r="H6" s="42">
        <f t="shared" si="0"/>
        <v>20899280.830000002</v>
      </c>
      <c r="I6" s="20">
        <f t="shared" ref="I6:I69" si="1">IFERROR((C6-F6)/F6,"")</f>
        <v>3.7097862935369E-2</v>
      </c>
      <c r="J6" s="20">
        <f t="shared" ref="J6:J69" si="2">IFERROR((D6-G6)/G6,"")</f>
        <v>5.2621518131935462E-2</v>
      </c>
      <c r="K6" s="20">
        <f t="shared" ref="K6:K69" si="3">IFERROR((E6-H6)/H6,"")</f>
        <v>3.2017200277986831E-2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5301723.5599999996</v>
      </c>
      <c r="D7" s="43">
        <f>IF('County Data'!E2&gt;9,'County Data'!D2,"*")</f>
        <v>2960053.23</v>
      </c>
      <c r="E7" s="44">
        <f>IF('County Data'!G2&gt;9,'County Data'!F2,"*")</f>
        <v>868573.78</v>
      </c>
      <c r="F7" s="43">
        <f>IF('County Data'!I2&gt;9,'County Data'!H2,"*")</f>
        <v>5221243.63</v>
      </c>
      <c r="G7" s="43">
        <f>IF('County Data'!K2&gt;9,'County Data'!J2,"*")</f>
        <v>2815500.34</v>
      </c>
      <c r="H7" s="44">
        <f>IF('County Data'!M2&gt;9,'County Data'!L2,"*")</f>
        <v>896047.07</v>
      </c>
      <c r="I7" s="22">
        <f t="shared" si="1"/>
        <v>1.5413938843531748E-2</v>
      </c>
      <c r="J7" s="22">
        <f t="shared" si="2"/>
        <v>5.1341812304664877E-2</v>
      </c>
      <c r="K7" s="22">
        <f t="shared" si="3"/>
        <v>-3.0660543312752444E-2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7686192.3600000003</v>
      </c>
      <c r="D8" s="43">
        <f>IF('County Data'!E3&gt;9,'County Data'!D3,"*")</f>
        <v>5150044.75</v>
      </c>
      <c r="E8" s="44">
        <f>IF('County Data'!G3&gt;9,'County Data'!F3,"*")</f>
        <v>1516388.89</v>
      </c>
      <c r="F8" s="43">
        <f>IF('County Data'!I3&gt;9,'County Data'!H3,"*")</f>
        <v>7549116.5099999998</v>
      </c>
      <c r="G8" s="43">
        <f>IF('County Data'!K3&gt;9,'County Data'!J3,"*")</f>
        <v>4856248.97</v>
      </c>
      <c r="H8" s="44">
        <f>IF('County Data'!M3&gt;9,'County Data'!L3,"*")</f>
        <v>1494506.22</v>
      </c>
      <c r="I8" s="22">
        <f t="shared" si="1"/>
        <v>1.8157866528940424E-2</v>
      </c>
      <c r="J8" s="22">
        <f t="shared" si="2"/>
        <v>6.0498500347687133E-2</v>
      </c>
      <c r="K8" s="22">
        <f t="shared" si="3"/>
        <v>1.4642073553899244E-2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3868251.31</v>
      </c>
      <c r="D9" s="46">
        <f>IF('County Data'!E4&gt;9,'County Data'!D4,"*")</f>
        <v>1330677.72</v>
      </c>
      <c r="E9" s="47">
        <f>IF('County Data'!G4&gt;9,'County Data'!F4,"*")</f>
        <v>507795.95</v>
      </c>
      <c r="F9" s="45">
        <f>IF('County Data'!I4&gt;9,'County Data'!H4,"*")</f>
        <v>3584947.71</v>
      </c>
      <c r="G9" s="46">
        <f>IF('County Data'!K4&gt;9,'County Data'!J4,"*")</f>
        <v>1325276.1000000001</v>
      </c>
      <c r="H9" s="47">
        <f>IF('County Data'!M4&gt;9,'County Data'!L4,"*")</f>
        <v>464434.91</v>
      </c>
      <c r="I9" s="9">
        <f t="shared" si="1"/>
        <v>7.9025866739908482E-2</v>
      </c>
      <c r="J9" s="9">
        <f t="shared" si="2"/>
        <v>4.0758450258024563E-3</v>
      </c>
      <c r="K9" s="9">
        <f t="shared" si="3"/>
        <v>9.3363007531023112E-2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34486514.030000001</v>
      </c>
      <c r="D10" s="43">
        <f>IF('County Data'!E5&gt;9,'County Data'!D5,"*")</f>
        <v>15931977.02</v>
      </c>
      <c r="E10" s="44">
        <f>IF('County Data'!G5&gt;9,'County Data'!F5,"*")</f>
        <v>7536766.5899999999</v>
      </c>
      <c r="F10" s="43">
        <f>IF('County Data'!I5&gt;9,'County Data'!H5,"*")</f>
        <v>33662796.210000001</v>
      </c>
      <c r="G10" s="43">
        <f>IF('County Data'!K5&gt;9,'County Data'!J5,"*")</f>
        <v>15323208.310000001</v>
      </c>
      <c r="H10" s="44">
        <f>IF('County Data'!M5&gt;9,'County Data'!L5,"*")</f>
        <v>7492452.4699999997</v>
      </c>
      <c r="I10" s="22">
        <f t="shared" si="1"/>
        <v>2.4469679074232802E-2</v>
      </c>
      <c r="J10" s="22">
        <f t="shared" si="2"/>
        <v>3.9728541026405911E-2</v>
      </c>
      <c r="K10" s="22">
        <f t="shared" si="3"/>
        <v>5.9145013168165105E-3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201373.48</v>
      </c>
      <c r="D11" s="46">
        <f>IF('County Data'!E6&gt;9,'County Data'!D6,"*")</f>
        <v>261955.54</v>
      </c>
      <c r="E11" s="47" t="str">
        <f>IF('County Data'!G6&gt;9,'County Data'!F6,"*")</f>
        <v>*</v>
      </c>
      <c r="F11" s="45">
        <f>IF('County Data'!I6&gt;9,'County Data'!H6,"*")</f>
        <v>300757.96000000002</v>
      </c>
      <c r="G11" s="46">
        <f>IF('County Data'!K6&gt;9,'County Data'!J6,"*")</f>
        <v>196806.24</v>
      </c>
      <c r="H11" s="47">
        <f>IF('County Data'!M6&gt;9,'County Data'!L6,"*")</f>
        <v>55249.09</v>
      </c>
      <c r="I11" s="9">
        <f t="shared" si="1"/>
        <v>-0.33044671535875558</v>
      </c>
      <c r="J11" s="9">
        <f t="shared" si="2"/>
        <v>0.33103269489829196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4586409.03</v>
      </c>
      <c r="D12" s="43">
        <f>IF('County Data'!E7&gt;9,'County Data'!D7,"*")</f>
        <v>3771752.11</v>
      </c>
      <c r="E12" s="44">
        <f>IF('County Data'!G7&gt;9,'County Data'!F7,"*")</f>
        <v>490371.49</v>
      </c>
      <c r="F12" s="43">
        <f>IF('County Data'!I7&gt;9,'County Data'!H7,"*")</f>
        <v>4435668.88</v>
      </c>
      <c r="G12" s="43">
        <f>IF('County Data'!K7&gt;9,'County Data'!J7,"*")</f>
        <v>3629409.96</v>
      </c>
      <c r="H12" s="44">
        <f>IF('County Data'!M7&gt;9,'County Data'!L7,"*")</f>
        <v>508349.76</v>
      </c>
      <c r="I12" s="22">
        <f t="shared" si="1"/>
        <v>3.398363450429609E-2</v>
      </c>
      <c r="J12" s="22">
        <f t="shared" si="2"/>
        <v>3.9219088383170668E-2</v>
      </c>
      <c r="K12" s="22">
        <f t="shared" si="3"/>
        <v>-3.5365945682752004E-2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1216049.99</v>
      </c>
      <c r="D13" s="46">
        <f>IF('County Data'!E8&gt;9,'County Data'!D8,"*")</f>
        <v>960637.66</v>
      </c>
      <c r="E13" s="47">
        <f>IF('County Data'!G8&gt;9,'County Data'!F8,"*")</f>
        <v>278887.71999999997</v>
      </c>
      <c r="F13" s="45">
        <f>IF('County Data'!I8&gt;9,'County Data'!H8,"*")</f>
        <v>1171192.82</v>
      </c>
      <c r="G13" s="46">
        <f>IF('County Data'!K8&gt;9,'County Data'!J8,"*")</f>
        <v>1032314.64</v>
      </c>
      <c r="H13" s="47">
        <f>IF('County Data'!M8&gt;9,'County Data'!L8,"*")</f>
        <v>278028.83</v>
      </c>
      <c r="I13" s="9">
        <f t="shared" si="1"/>
        <v>3.8300414102606879E-2</v>
      </c>
      <c r="J13" s="9">
        <f t="shared" si="2"/>
        <v>-6.9433268911114135E-2</v>
      </c>
      <c r="K13" s="9">
        <f t="shared" si="3"/>
        <v>3.0892120072582249E-3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8120500.0700000003</v>
      </c>
      <c r="D14" s="43">
        <f>IF('County Data'!E9&gt;9,'County Data'!D9,"*")</f>
        <v>7884792.5800000001</v>
      </c>
      <c r="E14" s="44">
        <f>IF('County Data'!G9&gt;9,'County Data'!F9,"*")</f>
        <v>2099107.2999999998</v>
      </c>
      <c r="F14" s="43">
        <f>IF('County Data'!I9&gt;9,'County Data'!H9,"*")</f>
        <v>7457024.0800000001</v>
      </c>
      <c r="G14" s="43">
        <f>IF('County Data'!K9&gt;9,'County Data'!J9,"*")</f>
        <v>7432907.0300000003</v>
      </c>
      <c r="H14" s="44">
        <f>IF('County Data'!M9&gt;9,'County Data'!L9,"*")</f>
        <v>1832191.65</v>
      </c>
      <c r="I14" s="22">
        <f t="shared" si="1"/>
        <v>8.8973293217527089E-2</v>
      </c>
      <c r="J14" s="22">
        <f t="shared" si="2"/>
        <v>6.0795264648964648E-2</v>
      </c>
      <c r="K14" s="22">
        <f t="shared" si="3"/>
        <v>0.14568107544863002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2155507.7599999998</v>
      </c>
      <c r="D15" s="48">
        <f>IF('County Data'!E10&gt;9,'County Data'!D10,"*")</f>
        <v>800998.72</v>
      </c>
      <c r="E15" s="49">
        <f>IF('County Data'!G10&gt;9,'County Data'!F10,"*")</f>
        <v>242512.79</v>
      </c>
      <c r="F15" s="48">
        <f>IF('County Data'!I10&gt;9,'County Data'!H10,"*")</f>
        <v>2169071.63</v>
      </c>
      <c r="G15" s="48">
        <f>IF('County Data'!K10&gt;9,'County Data'!J10,"*")</f>
        <v>849164.99</v>
      </c>
      <c r="H15" s="49">
        <f>IF('County Data'!M10&gt;9,'County Data'!L10,"*")</f>
        <v>221972.98</v>
      </c>
      <c r="I15" s="23">
        <f t="shared" si="1"/>
        <v>-6.2533066277761021E-3</v>
      </c>
      <c r="J15" s="23">
        <f t="shared" si="2"/>
        <v>-5.672192161384329E-2</v>
      </c>
      <c r="K15" s="23">
        <f t="shared" si="3"/>
        <v>9.253292900784589E-2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3577385</v>
      </c>
      <c r="D16" s="43">
        <f>IF('County Data'!E11&gt;9,'County Data'!D11,"*")</f>
        <v>974462.95</v>
      </c>
      <c r="E16" s="44">
        <f>IF('County Data'!G11&gt;9,'County Data'!F11,"*")</f>
        <v>579376.15</v>
      </c>
      <c r="F16" s="43">
        <f>IF('County Data'!I11&gt;9,'County Data'!H11,"*")</f>
        <v>3351759.23</v>
      </c>
      <c r="G16" s="43">
        <f>IF('County Data'!K11&gt;9,'County Data'!J11,"*")</f>
        <v>1120086.98</v>
      </c>
      <c r="H16" s="44">
        <f>IF('County Data'!M11&gt;9,'County Data'!L11,"*")</f>
        <v>503721.97</v>
      </c>
      <c r="I16" s="22">
        <f t="shared" si="1"/>
        <v>6.7315625770649409E-2</v>
      </c>
      <c r="J16" s="22">
        <f t="shared" si="2"/>
        <v>-0.13001135858217014</v>
      </c>
      <c r="K16" s="22">
        <f t="shared" si="3"/>
        <v>0.1501903520309032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2420958.2799999998</v>
      </c>
      <c r="D17" s="46">
        <f>IF('County Data'!E12&gt;9,'County Data'!D12,"*")</f>
        <v>8613798.3000000007</v>
      </c>
      <c r="E17" s="47">
        <f>IF('County Data'!G12&gt;9,'County Data'!F12,"*")</f>
        <v>565507.03</v>
      </c>
      <c r="F17" s="45">
        <f>IF('County Data'!I12&gt;9,'County Data'!H12,"*")</f>
        <v>2147465.9500000002</v>
      </c>
      <c r="G17" s="46">
        <f>IF('County Data'!K12&gt;9,'County Data'!J12,"*")</f>
        <v>7037405.29</v>
      </c>
      <c r="H17" s="47">
        <f>IF('County Data'!M12&gt;9,'County Data'!L12,"*")</f>
        <v>558747.81999999995</v>
      </c>
      <c r="I17" s="9">
        <f t="shared" si="1"/>
        <v>0.12735584003089762</v>
      </c>
      <c r="J17" s="9">
        <f t="shared" si="2"/>
        <v>0.22400202134727423</v>
      </c>
      <c r="K17" s="9">
        <f t="shared" si="3"/>
        <v>1.2097067331734877E-2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9905450.6400000006</v>
      </c>
      <c r="D18" s="43">
        <f>IF('County Data'!E13&gt;9,'County Data'!D13,"*")</f>
        <v>3757564.51</v>
      </c>
      <c r="E18" s="44">
        <f>IF('County Data'!G13&gt;9,'County Data'!F13,"*")</f>
        <v>1734883.07</v>
      </c>
      <c r="F18" s="43">
        <f>IF('County Data'!I13&gt;9,'County Data'!H13,"*")</f>
        <v>9159077.1400000006</v>
      </c>
      <c r="G18" s="43">
        <f>IF('County Data'!K13&gt;9,'County Data'!J13,"*")</f>
        <v>3520253.45</v>
      </c>
      <c r="H18" s="44">
        <f>IF('County Data'!M13&gt;9,'County Data'!L13,"*")</f>
        <v>1493720.43</v>
      </c>
      <c r="I18" s="22">
        <f t="shared" si="1"/>
        <v>8.1490033175984355E-2</v>
      </c>
      <c r="J18" s="22">
        <f t="shared" si="2"/>
        <v>6.7413060840832234E-2</v>
      </c>
      <c r="K18" s="22">
        <f t="shared" si="3"/>
        <v>0.16145098852266493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10412916.699999999</v>
      </c>
      <c r="D19" s="46">
        <f>IF('County Data'!E14&gt;9,'County Data'!D14,"*")</f>
        <v>2856499.26</v>
      </c>
      <c r="E19" s="47">
        <f>IF('County Data'!G14&gt;9,'County Data'!F14,"*")</f>
        <v>1836332.36</v>
      </c>
      <c r="F19" s="45">
        <f>IF('County Data'!I14&gt;9,'County Data'!H14,"*")</f>
        <v>10007799.74</v>
      </c>
      <c r="G19" s="46">
        <f>IF('County Data'!K14&gt;9,'County Data'!J14,"*")</f>
        <v>2818430.89</v>
      </c>
      <c r="H19" s="47">
        <f>IF('County Data'!M14&gt;9,'County Data'!L14,"*")</f>
        <v>1680437.03</v>
      </c>
      <c r="I19" s="9">
        <f t="shared" si="1"/>
        <v>4.0480122556888716E-2</v>
      </c>
      <c r="J19" s="9">
        <f t="shared" si="2"/>
        <v>1.3506937542825342E-2</v>
      </c>
      <c r="K19" s="9">
        <f t="shared" si="3"/>
        <v>9.2770706201350528E-2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7253889.1600000001</v>
      </c>
      <c r="D20" s="43">
        <f>IF('County Data'!E15&gt;9,'County Data'!D15,"*")</f>
        <v>2214344.7000000002</v>
      </c>
      <c r="E20" s="44">
        <f>IF('County Data'!G15&gt;9,'County Data'!F15,"*")</f>
        <v>1229874.51</v>
      </c>
      <c r="F20" s="43">
        <f>IF('County Data'!I15&gt;9,'County Data'!H15,"*")</f>
        <v>7042516.3499999996</v>
      </c>
      <c r="G20" s="43">
        <f>IF('County Data'!K15&gt;9,'County Data'!J15,"*")</f>
        <v>2077644.04</v>
      </c>
      <c r="H20" s="44">
        <f>IF('County Data'!M15&gt;9,'County Data'!L15,"*")</f>
        <v>1216885.32</v>
      </c>
      <c r="I20" s="22">
        <f t="shared" si="1"/>
        <v>3.001381885325698E-2</v>
      </c>
      <c r="J20" s="22">
        <f t="shared" si="2"/>
        <v>6.5795996507659771E-2</v>
      </c>
      <c r="K20" s="22">
        <f t="shared" si="3"/>
        <v>1.0674128273648616E-2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9958655.0399999991</v>
      </c>
      <c r="D21" s="46">
        <f>IF('County Data'!E16&gt;9,'County Data'!D16,"*")</f>
        <v>6106182.6699999999</v>
      </c>
      <c r="E21" s="47">
        <f>IF('County Data'!G16&gt;9,'County Data'!F16,"*")</f>
        <v>2082039.66</v>
      </c>
      <c r="F21" s="45">
        <f>IF('County Data'!I16&gt;9,'County Data'!H16,"*")</f>
        <v>9915346.0299999993</v>
      </c>
      <c r="G21" s="46">
        <f>IF('County Data'!K16&gt;9,'County Data'!J16,"*")</f>
        <v>6362874.6699999999</v>
      </c>
      <c r="H21" s="47">
        <f>IF('County Data'!M16&gt;9,'County Data'!L16,"*")</f>
        <v>2202535.2799999998</v>
      </c>
      <c r="I21" s="9">
        <f t="shared" si="1"/>
        <v>4.3678768112543403E-3</v>
      </c>
      <c r="J21" s="9">
        <f t="shared" si="2"/>
        <v>-4.0342143026997575E-2</v>
      </c>
      <c r="K21" s="9">
        <f t="shared" si="3"/>
        <v>-5.4707691220274073E-2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07/01/2019 - 07/31/2019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07/01/2018 - 07/31/2018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29872</v>
      </c>
      <c r="E6" s="42" t="str">
        <f>IF('Town Data'!G2&gt;9,'Town Data'!F2,"*")</f>
        <v>*</v>
      </c>
      <c r="F6" s="41" t="str">
        <f>IF('Town Data'!I2&gt;9,'Town Data'!H2,"*")</f>
        <v>*</v>
      </c>
      <c r="G6" s="41" t="str">
        <f>IF('Town Data'!K2&gt;9,'Town Data'!J2,"*")</f>
        <v>*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 t="str">
        <f>IF('Town Data'!C3&gt;9,'Town Data'!B3,"*")</f>
        <v>*</v>
      </c>
      <c r="D7" s="46">
        <f>IF('Town Data'!E3&gt;9,'Town Data'!D3,"*")</f>
        <v>78645.38</v>
      </c>
      <c r="E7" s="47" t="str">
        <f>IF('Town Data'!G3&gt;9,'Town Data'!F3,"*")</f>
        <v>*</v>
      </c>
      <c r="F7" s="45">
        <f>IF('Town Data'!I3&gt;9,'Town Data'!H3,"*")</f>
        <v>142586.20000000001</v>
      </c>
      <c r="G7" s="46">
        <f>IF('Town Data'!K3&gt;9,'Town Data'!J3,"*")</f>
        <v>86784.54</v>
      </c>
      <c r="H7" s="47" t="str">
        <f>IF('Town Data'!M3&gt;9,'Town Data'!L3,"*")</f>
        <v>*</v>
      </c>
      <c r="I7" s="9" t="str">
        <f t="shared" si="0"/>
        <v/>
      </c>
      <c r="J7" s="9">
        <f t="shared" si="1"/>
        <v>-9.3785828674093213E-2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 t="str">
        <f>IF('Town Data'!C4&gt;9,'Town Data'!B4,"*")</f>
        <v>*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199313.71</v>
      </c>
      <c r="G8" s="43" t="str">
        <f>IF('Town Data'!K4&gt;9,'Town Data'!J4,"*")</f>
        <v>*</v>
      </c>
      <c r="H8" s="44" t="str">
        <f>IF('Town Data'!M4&gt;9,'Town Data'!L4,"*")</f>
        <v>*</v>
      </c>
      <c r="I8" s="22" t="str">
        <f t="shared" si="0"/>
        <v/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BARRE</v>
      </c>
      <c r="C9" s="50">
        <f>IF('Town Data'!C5&gt;9,'Town Data'!B5,"*")</f>
        <v>1304783.3700000001</v>
      </c>
      <c r="D9" s="46" t="str">
        <f>IF('Town Data'!E5&gt;9,'Town Data'!D5,"*")</f>
        <v>*</v>
      </c>
      <c r="E9" s="47">
        <f>IF('Town Data'!G5&gt;9,'Town Data'!F5,"*")</f>
        <v>209677.23</v>
      </c>
      <c r="F9" s="45">
        <f>IF('Town Data'!I5&gt;9,'Town Data'!H5,"*")</f>
        <v>1353110.49</v>
      </c>
      <c r="G9" s="46" t="str">
        <f>IF('Town Data'!K5&gt;9,'Town Data'!J5,"*")</f>
        <v>*</v>
      </c>
      <c r="H9" s="47">
        <f>IF('Town Data'!M5&gt;9,'Town Data'!L5,"*")</f>
        <v>217662.19</v>
      </c>
      <c r="I9" s="9">
        <f t="shared" si="0"/>
        <v>-3.5715575599447075E-2</v>
      </c>
      <c r="J9" s="9" t="str">
        <f t="shared" si="1"/>
        <v/>
      </c>
      <c r="K9" s="9">
        <f t="shared" si="2"/>
        <v>-3.6685103646159178E-2</v>
      </c>
      <c r="L9" s="15"/>
    </row>
    <row r="10" spans="1:12" x14ac:dyDescent="0.25">
      <c r="A10" s="15"/>
      <c r="B10" s="27" t="str">
        <f>'Town Data'!A6</f>
        <v>BARRE TOWN</v>
      </c>
      <c r="C10" s="51">
        <f>IF('Town Data'!C6&gt;9,'Town Data'!B6,"*")</f>
        <v>455093.13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425965.93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6.8379177649254747E-2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BARTON</v>
      </c>
      <c r="C11" s="50">
        <f>IF('Town Data'!C7&gt;9,'Town Data'!B7,"*")</f>
        <v>282611.76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239093.05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0.18201578841375785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BENNINGTON</v>
      </c>
      <c r="C12" s="51">
        <f>IF('Town Data'!C8&gt;9,'Town Data'!B8,"*")</f>
        <v>2953754.23</v>
      </c>
      <c r="D12" s="43">
        <f>IF('Town Data'!E8&gt;9,'Town Data'!D8,"*")</f>
        <v>861012.15</v>
      </c>
      <c r="E12" s="44">
        <f>IF('Town Data'!G8&gt;9,'Town Data'!F8,"*")</f>
        <v>398651.24</v>
      </c>
      <c r="F12" s="43">
        <f>IF('Town Data'!I8&gt;9,'Town Data'!H8,"*")</f>
        <v>2912946.58</v>
      </c>
      <c r="G12" s="43">
        <f>IF('Town Data'!K8&gt;9,'Town Data'!J8,"*")</f>
        <v>896365.49</v>
      </c>
      <c r="H12" s="44">
        <f>IF('Town Data'!M8&gt;9,'Town Data'!L8,"*")</f>
        <v>396539.49</v>
      </c>
      <c r="I12" s="22">
        <f t="shared" si="0"/>
        <v>1.4009062260249176E-2</v>
      </c>
      <c r="J12" s="22">
        <f t="shared" si="1"/>
        <v>-3.944076428020446E-2</v>
      </c>
      <c r="K12" s="22">
        <f t="shared" si="2"/>
        <v>5.3254469056789279E-3</v>
      </c>
      <c r="L12" s="15"/>
    </row>
    <row r="13" spans="1:12" x14ac:dyDescent="0.25">
      <c r="A13" s="15"/>
      <c r="B13" s="15" t="str">
        <f>'Town Data'!A9</f>
        <v>BERLIN</v>
      </c>
      <c r="C13" s="50">
        <f>IF('Town Data'!C9&gt;9,'Town Data'!B9,"*")</f>
        <v>1753200.4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1594388.44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9.9606818524098154E-2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BETHEL</v>
      </c>
      <c r="C14" s="51">
        <f>IF('Town Data'!C10&gt;9,'Town Data'!B10,"*")</f>
        <v>311098.46000000002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274505.99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0.13330299276893751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BRADFORD</v>
      </c>
      <c r="C15" s="50">
        <f>IF('Town Data'!C11&gt;9,'Town Data'!B11,"*")</f>
        <v>528502.05000000005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535356.73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-1.2803948499909462E-2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BRANDON</v>
      </c>
      <c r="C16" s="52">
        <f>IF('Town Data'!C12&gt;9,'Town Data'!B12,"*")</f>
        <v>372529.54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390522.93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-4.6075117791418839E-2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BRATTLEBORO</v>
      </c>
      <c r="C17" s="51">
        <f>IF('Town Data'!C13&gt;9,'Town Data'!B13,"*")</f>
        <v>3808620.79</v>
      </c>
      <c r="D17" s="43">
        <f>IF('Town Data'!E13&gt;9,'Town Data'!D13,"*")</f>
        <v>1025146.68</v>
      </c>
      <c r="E17" s="44">
        <f>IF('Town Data'!G13&gt;9,'Town Data'!F13,"*")</f>
        <v>556328.79</v>
      </c>
      <c r="F17" s="43">
        <f>IF('Town Data'!I13&gt;9,'Town Data'!H13,"*")</f>
        <v>3895414.42</v>
      </c>
      <c r="G17" s="43">
        <f>IF('Town Data'!K13&gt;9,'Town Data'!J13,"*")</f>
        <v>1026350.23</v>
      </c>
      <c r="H17" s="44">
        <f>IF('Town Data'!M13&gt;9,'Town Data'!L13,"*")</f>
        <v>577692.68000000005</v>
      </c>
      <c r="I17" s="22">
        <f t="shared" si="0"/>
        <v>-2.2280974664564673E-2</v>
      </c>
      <c r="J17" s="22">
        <f t="shared" si="1"/>
        <v>-1.1726503924493008E-3</v>
      </c>
      <c r="K17" s="22">
        <f t="shared" si="2"/>
        <v>-3.6981410254324172E-2</v>
      </c>
      <c r="L17" s="15"/>
    </row>
    <row r="18" spans="1:12" x14ac:dyDescent="0.25">
      <c r="A18" s="15"/>
      <c r="B18" s="15" t="str">
        <f>'Town Data'!A14</f>
        <v>BRISTOL</v>
      </c>
      <c r="C18" s="50">
        <f>IF('Town Data'!C14&gt;9,'Town Data'!B14,"*")</f>
        <v>481709.93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471823.22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2.0954267575046478E-2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51">
        <f>IF('Town Data'!C15&gt;9,'Town Data'!B15,"*")</f>
        <v>420642.2</v>
      </c>
      <c r="D19" s="43">
        <f>IF('Town Data'!E15&gt;9,'Town Data'!D15,"*")</f>
        <v>509218.93</v>
      </c>
      <c r="E19" s="44" t="str">
        <f>IF('Town Data'!G15&gt;9,'Town Data'!F15,"*")</f>
        <v>*</v>
      </c>
      <c r="F19" s="43">
        <f>IF('Town Data'!I15&gt;9,'Town Data'!H15,"*")</f>
        <v>476139.89</v>
      </c>
      <c r="G19" s="43">
        <f>IF('Town Data'!K15&gt;9,'Town Data'!J15,"*")</f>
        <v>488983.1</v>
      </c>
      <c r="H19" s="44" t="str">
        <f>IF('Town Data'!M15&gt;9,'Town Data'!L15,"*")</f>
        <v>*</v>
      </c>
      <c r="I19" s="22">
        <f t="shared" si="0"/>
        <v>-0.11655753102307811</v>
      </c>
      <c r="J19" s="22">
        <f t="shared" si="1"/>
        <v>4.1383495666823693E-2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50">
        <f>IF('Town Data'!C16&gt;9,'Town Data'!B16,"*")</f>
        <v>12841981.23</v>
      </c>
      <c r="D20" s="46">
        <f>IF('Town Data'!E16&gt;9,'Town Data'!D16,"*")</f>
        <v>6680731.6900000004</v>
      </c>
      <c r="E20" s="47">
        <f>IF('Town Data'!G16&gt;9,'Town Data'!F16,"*")</f>
        <v>4584017.76</v>
      </c>
      <c r="F20" s="45">
        <f>IF('Town Data'!I16&gt;9,'Town Data'!H16,"*")</f>
        <v>12654902.460000001</v>
      </c>
      <c r="G20" s="46">
        <f>IF('Town Data'!K16&gt;9,'Town Data'!J16,"*")</f>
        <v>6292482.5499999998</v>
      </c>
      <c r="H20" s="47">
        <f>IF('Town Data'!M16&gt;9,'Town Data'!L16,"*")</f>
        <v>4635881.13</v>
      </c>
      <c r="I20" s="9">
        <f t="shared" si="0"/>
        <v>1.4783106435733013E-2</v>
      </c>
      <c r="J20" s="9">
        <f t="shared" si="1"/>
        <v>6.1700471461776339E-2</v>
      </c>
      <c r="K20" s="9">
        <f t="shared" si="2"/>
        <v>-1.1187381329598525E-2</v>
      </c>
      <c r="L20" s="15"/>
    </row>
    <row r="21" spans="1:12" x14ac:dyDescent="0.25">
      <c r="A21" s="15"/>
      <c r="B21" s="27" t="str">
        <f>'Town Data'!A17</f>
        <v>CAMBRIDGE</v>
      </c>
      <c r="C21" s="51">
        <f>IF('Town Data'!C17&gt;9,'Town Data'!B17,"*")</f>
        <v>798641.99</v>
      </c>
      <c r="D21" s="43">
        <f>IF('Town Data'!E17&gt;9,'Town Data'!D17,"*")</f>
        <v>812603.05</v>
      </c>
      <c r="E21" s="44">
        <f>IF('Town Data'!G17&gt;9,'Town Data'!F17,"*")</f>
        <v>202869.81</v>
      </c>
      <c r="F21" s="43">
        <f>IF('Town Data'!I17&gt;9,'Town Data'!H17,"*")</f>
        <v>788042.16</v>
      </c>
      <c r="G21" s="43">
        <f>IF('Town Data'!K17&gt;9,'Town Data'!J17,"*")</f>
        <v>907903.96</v>
      </c>
      <c r="H21" s="44">
        <f>IF('Town Data'!M17&gt;9,'Town Data'!L17,"*")</f>
        <v>176654.26</v>
      </c>
      <c r="I21" s="22">
        <f t="shared" si="0"/>
        <v>1.3450841259558952E-2</v>
      </c>
      <c r="J21" s="22">
        <f t="shared" si="1"/>
        <v>-0.10496805190716418</v>
      </c>
      <c r="K21" s="22">
        <f t="shared" si="2"/>
        <v>0.14840032728336122</v>
      </c>
      <c r="L21" s="15"/>
    </row>
    <row r="22" spans="1:12" x14ac:dyDescent="0.25">
      <c r="A22" s="15"/>
      <c r="B22" s="15" t="str">
        <f>'Town Data'!A18</f>
        <v>CASTLETON</v>
      </c>
      <c r="C22" s="50">
        <f>IF('Town Data'!C18&gt;9,'Town Data'!B18,"*")</f>
        <v>846552.98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787127.79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7.5496241849115686E-2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51" t="str">
        <f>IF('Town Data'!C19&gt;9,'Town Data'!B19,"*")</f>
        <v>*</v>
      </c>
      <c r="D23" s="43">
        <f>IF('Town Data'!E19&gt;9,'Town Data'!D19,"*")</f>
        <v>113770.46</v>
      </c>
      <c r="E23" s="44" t="str">
        <f>IF('Town Data'!G19&gt;9,'Town Data'!F19,"*")</f>
        <v>*</v>
      </c>
      <c r="F23" s="43" t="str">
        <f>IF('Town Data'!I19&gt;9,'Town Data'!H19,"*")</f>
        <v>*</v>
      </c>
      <c r="G23" s="43">
        <f>IF('Town Data'!K19&gt;9,'Town Data'!J19,"*")</f>
        <v>140155.1</v>
      </c>
      <c r="H23" s="44" t="str">
        <f>IF('Town Data'!M19&gt;9,'Town Data'!L19,"*")</f>
        <v>*</v>
      </c>
      <c r="I23" s="22" t="str">
        <f t="shared" si="0"/>
        <v/>
      </c>
      <c r="J23" s="22">
        <f t="shared" si="1"/>
        <v>-0.18825315668141937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50">
        <f>IF('Town Data'!C20&gt;9,'Town Data'!B20,"*")</f>
        <v>346425.19</v>
      </c>
      <c r="D24" s="46">
        <f>IF('Town Data'!E20&gt;9,'Town Data'!D20,"*")</f>
        <v>75594.539999999994</v>
      </c>
      <c r="E24" s="47" t="str">
        <f>IF('Town Data'!G20&gt;9,'Town Data'!F20,"*")</f>
        <v>*</v>
      </c>
      <c r="F24" s="45">
        <f>IF('Town Data'!I20&gt;9,'Town Data'!H20,"*")</f>
        <v>319620.7</v>
      </c>
      <c r="G24" s="46">
        <f>IF('Town Data'!K20&gt;9,'Town Data'!J20,"*")</f>
        <v>93433.26</v>
      </c>
      <c r="H24" s="47" t="str">
        <f>IF('Town Data'!M20&gt;9,'Town Data'!L20,"*")</f>
        <v>*</v>
      </c>
      <c r="I24" s="9">
        <f t="shared" si="0"/>
        <v>8.3863435628543426E-2</v>
      </c>
      <c r="J24" s="9">
        <f t="shared" si="1"/>
        <v>-0.19092473065801197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COLCHESTER</v>
      </c>
      <c r="C25" s="51">
        <f>IF('Town Data'!C21&gt;9,'Town Data'!B21,"*")</f>
        <v>2555161.02</v>
      </c>
      <c r="D25" s="43">
        <f>IF('Town Data'!E21&gt;9,'Town Data'!D21,"*")</f>
        <v>1680283.78</v>
      </c>
      <c r="E25" s="44">
        <f>IF('Town Data'!G21&gt;9,'Town Data'!F21,"*")</f>
        <v>291407.40999999997</v>
      </c>
      <c r="F25" s="43">
        <f>IF('Town Data'!I21&gt;9,'Town Data'!H21,"*")</f>
        <v>2519210.88</v>
      </c>
      <c r="G25" s="43">
        <f>IF('Town Data'!K21&gt;9,'Town Data'!J21,"*")</f>
        <v>1838820.3</v>
      </c>
      <c r="H25" s="44">
        <f>IF('Town Data'!M21&gt;9,'Town Data'!L21,"*")</f>
        <v>248235.89</v>
      </c>
      <c r="I25" s="22">
        <f t="shared" si="0"/>
        <v>1.4270397244394297E-2</v>
      </c>
      <c r="J25" s="22">
        <f t="shared" si="1"/>
        <v>-8.6216429087714555E-2</v>
      </c>
      <c r="K25" s="22">
        <f t="shared" si="2"/>
        <v>0.17391328868682107</v>
      </c>
      <c r="L25" s="15"/>
    </row>
    <row r="26" spans="1:12" x14ac:dyDescent="0.25">
      <c r="A26" s="15"/>
      <c r="B26" s="15" t="str">
        <f>'Town Data'!A22</f>
        <v>DANVILLE</v>
      </c>
      <c r="C26" s="50" t="str">
        <f>IF('Town Data'!C22&gt;9,'Town Data'!B22,"*")</f>
        <v>*</v>
      </c>
      <c r="D26" s="46">
        <f>IF('Town Data'!E22&gt;9,'Town Data'!D22,"*")</f>
        <v>40725.68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DERBY</v>
      </c>
      <c r="C27" s="51">
        <f>IF('Town Data'!C23&gt;9,'Town Data'!B23,"*")</f>
        <v>988121.77</v>
      </c>
      <c r="D27" s="43">
        <f>IF('Town Data'!E23&gt;9,'Town Data'!D23,"*")</f>
        <v>129098.9</v>
      </c>
      <c r="E27" s="44" t="str">
        <f>IF('Town Data'!G23&gt;9,'Town Data'!F23,"*")</f>
        <v>*</v>
      </c>
      <c r="F27" s="43">
        <f>IF('Town Data'!I23&gt;9,'Town Data'!H23,"*")</f>
        <v>928438.76</v>
      </c>
      <c r="G27" s="43">
        <f>IF('Town Data'!K23&gt;9,'Town Data'!J23,"*")</f>
        <v>116531.09</v>
      </c>
      <c r="H27" s="44" t="str">
        <f>IF('Town Data'!M23&gt;9,'Town Data'!L23,"*")</f>
        <v>*</v>
      </c>
      <c r="I27" s="22">
        <f t="shared" si="0"/>
        <v>6.4283195156565859E-2</v>
      </c>
      <c r="J27" s="22">
        <f t="shared" si="1"/>
        <v>0.10784941597988998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DORSET</v>
      </c>
      <c r="C28" s="50">
        <f>IF('Town Data'!C24&gt;9,'Town Data'!B24,"*")</f>
        <v>710676.72</v>
      </c>
      <c r="D28" s="46">
        <f>IF('Town Data'!E24&gt;9,'Town Data'!D24,"*")</f>
        <v>280696.28000000003</v>
      </c>
      <c r="E28" s="47" t="str">
        <f>IF('Town Data'!G24&gt;9,'Town Data'!F24,"*")</f>
        <v>*</v>
      </c>
      <c r="F28" s="45">
        <f>IF('Town Data'!I24&gt;9,'Town Data'!H24,"*")</f>
        <v>654284.6</v>
      </c>
      <c r="G28" s="46">
        <f>IF('Town Data'!K24&gt;9,'Town Data'!J24,"*")</f>
        <v>260688.57</v>
      </c>
      <c r="H28" s="47" t="str">
        <f>IF('Town Data'!M24&gt;9,'Town Data'!L24,"*")</f>
        <v>*</v>
      </c>
      <c r="I28" s="9">
        <f t="shared" si="0"/>
        <v>8.6188976479042903E-2</v>
      </c>
      <c r="J28" s="9">
        <f t="shared" si="1"/>
        <v>7.674947160130581E-2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DOVER</v>
      </c>
      <c r="C29" s="51">
        <f>IF('Town Data'!C25&gt;9,'Town Data'!B25,"*")</f>
        <v>389083.68</v>
      </c>
      <c r="D29" s="43">
        <f>IF('Town Data'!E25&gt;9,'Town Data'!D25,"*")</f>
        <v>186686.05</v>
      </c>
      <c r="E29" s="44">
        <f>IF('Town Data'!G25&gt;9,'Town Data'!F25,"*")</f>
        <v>134239.5</v>
      </c>
      <c r="F29" s="43">
        <f>IF('Town Data'!I25&gt;9,'Town Data'!H25,"*")</f>
        <v>395621.71</v>
      </c>
      <c r="G29" s="43">
        <f>IF('Town Data'!K25&gt;9,'Town Data'!J25,"*")</f>
        <v>188784.44</v>
      </c>
      <c r="H29" s="44" t="str">
        <f>IF('Town Data'!M25&gt;9,'Town Data'!L25,"*")</f>
        <v>*</v>
      </c>
      <c r="I29" s="22">
        <f t="shared" si="0"/>
        <v>-1.6525963653511399E-2</v>
      </c>
      <c r="J29" s="22">
        <f t="shared" si="1"/>
        <v>-1.1115269881352583E-2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ENOSBURG</v>
      </c>
      <c r="C30" s="50">
        <f>IF('Town Data'!C26&gt;9,'Town Data'!B26,"*")</f>
        <v>413923.12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407490.36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1.5786287557821022E-2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ESSEX</v>
      </c>
      <c r="C31" s="51">
        <f>IF('Town Data'!C27&gt;9,'Town Data'!B27,"*")</f>
        <v>3677348.75</v>
      </c>
      <c r="D31" s="43" t="str">
        <f>IF('Town Data'!E27&gt;9,'Town Data'!D27,"*")</f>
        <v>*</v>
      </c>
      <c r="E31" s="44">
        <f>IF('Town Data'!G27&gt;9,'Town Data'!F27,"*")</f>
        <v>374125.51</v>
      </c>
      <c r="F31" s="43">
        <f>IF('Town Data'!I27&gt;9,'Town Data'!H27,"*")</f>
        <v>3615608.06</v>
      </c>
      <c r="G31" s="43" t="str">
        <f>IF('Town Data'!K27&gt;9,'Town Data'!J27,"*")</f>
        <v>*</v>
      </c>
      <c r="H31" s="44">
        <f>IF('Town Data'!M27&gt;9,'Town Data'!L27,"*")</f>
        <v>378314.96</v>
      </c>
      <c r="I31" s="22">
        <f t="shared" si="0"/>
        <v>1.7076156755774004E-2</v>
      </c>
      <c r="J31" s="22" t="str">
        <f t="shared" si="1"/>
        <v/>
      </c>
      <c r="K31" s="22">
        <f t="shared" si="2"/>
        <v>-1.107397391845147E-2</v>
      </c>
      <c r="L31" s="15"/>
    </row>
    <row r="32" spans="1:12" x14ac:dyDescent="0.25">
      <c r="A32" s="15"/>
      <c r="B32" s="15" t="str">
        <f>'Town Data'!A28</f>
        <v>FAIR HAVEN</v>
      </c>
      <c r="C32" s="50">
        <f>IF('Town Data'!C28&gt;9,'Town Data'!B28,"*")</f>
        <v>537435.27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524547.26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2.4569778517192158E-2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FAIRLEE</v>
      </c>
      <c r="C33" s="51">
        <f>IF('Town Data'!C29&gt;9,'Town Data'!B29,"*")</f>
        <v>290715.19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FERRISBURGH</v>
      </c>
      <c r="C34" s="50">
        <f>IF('Town Data'!C30&gt;9,'Town Data'!B30,"*")</f>
        <v>1260357.42</v>
      </c>
      <c r="D34" s="46">
        <f>IF('Town Data'!E30&gt;9,'Town Data'!D30,"*")</f>
        <v>1752188.47</v>
      </c>
      <c r="E34" s="47" t="str">
        <f>IF('Town Data'!G30&gt;9,'Town Data'!F30,"*")</f>
        <v>*</v>
      </c>
      <c r="F34" s="45">
        <f>IF('Town Data'!I30&gt;9,'Town Data'!H30,"*")</f>
        <v>1297364.56</v>
      </c>
      <c r="G34" s="46">
        <f>IF('Town Data'!K30&gt;9,'Town Data'!J30,"*")</f>
        <v>1619102.5</v>
      </c>
      <c r="H34" s="47" t="str">
        <f>IF('Town Data'!M30&gt;9,'Town Data'!L30,"*")</f>
        <v>*</v>
      </c>
      <c r="I34" s="9">
        <f t="shared" si="0"/>
        <v>-2.8524858116981498E-2</v>
      </c>
      <c r="J34" s="9">
        <f t="shared" si="1"/>
        <v>8.2197371692033075E-2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GRAND ISLE</v>
      </c>
      <c r="C35" s="51" t="str">
        <f>IF('Town Data'!C31&gt;9,'Town Data'!B31,"*")</f>
        <v>*</v>
      </c>
      <c r="D35" s="43">
        <f>IF('Town Data'!E31&gt;9,'Town Data'!D31,"*")</f>
        <v>79440.53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GREENSBORO</v>
      </c>
      <c r="C36" s="50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147388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HARDWICK</v>
      </c>
      <c r="C37" s="51">
        <f>IF('Town Data'!C33&gt;9,'Town Data'!B33,"*")</f>
        <v>441633.78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389924.58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0.13261333768699579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HARTFORD</v>
      </c>
      <c r="C38" s="50">
        <f>IF('Town Data'!C34&gt;9,'Town Data'!B34,"*")</f>
        <v>2735413.57</v>
      </c>
      <c r="D38" s="46">
        <f>IF('Town Data'!E34&gt;9,'Town Data'!D34,"*")</f>
        <v>1706050.35</v>
      </c>
      <c r="E38" s="47">
        <f>IF('Town Data'!G34&gt;9,'Town Data'!F34,"*")</f>
        <v>471828.16</v>
      </c>
      <c r="F38" s="45">
        <f>IF('Town Data'!I34&gt;9,'Town Data'!H34,"*")</f>
        <v>2692378.54</v>
      </c>
      <c r="G38" s="46">
        <f>IF('Town Data'!K34&gt;9,'Town Data'!J34,"*")</f>
        <v>1659647.97</v>
      </c>
      <c r="H38" s="47">
        <f>IF('Town Data'!M34&gt;9,'Town Data'!L34,"*")</f>
        <v>502865.85</v>
      </c>
      <c r="I38" s="9">
        <f t="shared" si="0"/>
        <v>1.598401909710653E-2</v>
      </c>
      <c r="J38" s="9">
        <f t="shared" si="1"/>
        <v>2.7959170160645648E-2</v>
      </c>
      <c r="K38" s="9">
        <f t="shared" si="2"/>
        <v>-6.172161024654986E-2</v>
      </c>
      <c r="L38" s="15"/>
    </row>
    <row r="39" spans="1:12" x14ac:dyDescent="0.25">
      <c r="A39" s="15"/>
      <c r="B39" s="27" t="str">
        <f>'Town Data'!A35</f>
        <v>HINESBURG</v>
      </c>
      <c r="C39" s="51">
        <f>IF('Town Data'!C35&gt;9,'Town Data'!B35,"*")</f>
        <v>451222.66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438190.82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2.9740102725109501E-2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ISLE LA MOTTE</v>
      </c>
      <c r="C40" s="50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 t="str">
        <f>IF('Town Data'!I36&gt;9,'Town Data'!H36,"*")</f>
        <v>*</v>
      </c>
      <c r="G40" s="46">
        <f>IF('Town Data'!K36&gt;9,'Town Data'!J36,"*")</f>
        <v>69033.600000000006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JERICHO</v>
      </c>
      <c r="C41" s="51">
        <f>IF('Town Data'!C37&gt;9,'Town Data'!B37,"*")</f>
        <v>456812.26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444999.9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2.654463517856967E-2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JOHNSON</v>
      </c>
      <c r="C42" s="50">
        <f>IF('Town Data'!C38&gt;9,'Town Data'!B38,"*")</f>
        <v>186534.8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197145.42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-5.3821285830530703E-2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KILLINGTON</v>
      </c>
      <c r="C43" s="51">
        <f>IF('Town Data'!C39&gt;9,'Town Data'!B39,"*")</f>
        <v>1150660.49</v>
      </c>
      <c r="D43" s="43">
        <f>IF('Town Data'!E39&gt;9,'Town Data'!D39,"*")</f>
        <v>978138.43</v>
      </c>
      <c r="E43" s="44">
        <f>IF('Town Data'!G39&gt;9,'Town Data'!F39,"*")</f>
        <v>459395.98</v>
      </c>
      <c r="F43" s="43">
        <f>IF('Town Data'!I39&gt;9,'Town Data'!H39,"*")</f>
        <v>1030687.53</v>
      </c>
      <c r="G43" s="43">
        <f>IF('Town Data'!K39&gt;9,'Town Data'!J39,"*")</f>
        <v>977286.41</v>
      </c>
      <c r="H43" s="44">
        <f>IF('Town Data'!M39&gt;9,'Town Data'!L39,"*")</f>
        <v>393700.94</v>
      </c>
      <c r="I43" s="22">
        <f t="shared" si="0"/>
        <v>0.11640090377342584</v>
      </c>
      <c r="J43" s="22">
        <f t="shared" si="1"/>
        <v>8.7182221228270082E-4</v>
      </c>
      <c r="K43" s="22">
        <f t="shared" si="2"/>
        <v>0.16686533692299535</v>
      </c>
      <c r="L43" s="15"/>
    </row>
    <row r="44" spans="1:12" x14ac:dyDescent="0.25">
      <c r="A44" s="15"/>
      <c r="B44" s="15" t="str">
        <f>'Town Data'!A40</f>
        <v>LONDONDERRY</v>
      </c>
      <c r="C44" s="50">
        <f>IF('Town Data'!C40&gt;9,'Town Data'!B40,"*")</f>
        <v>266225.75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209390.44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0.27143221056319478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LUDLOW</v>
      </c>
      <c r="C45" s="51">
        <f>IF('Town Data'!C41&gt;9,'Town Data'!B41,"*")</f>
        <v>1088960.97</v>
      </c>
      <c r="D45" s="43">
        <f>IF('Town Data'!E41&gt;9,'Town Data'!D41,"*")</f>
        <v>260099.20000000001</v>
      </c>
      <c r="E45" s="44">
        <f>IF('Town Data'!G41&gt;9,'Town Data'!F41,"*")</f>
        <v>333569.23</v>
      </c>
      <c r="F45" s="43">
        <f>IF('Town Data'!I41&gt;9,'Town Data'!H41,"*")</f>
        <v>1189020.95</v>
      </c>
      <c r="G45" s="43">
        <f>IF('Town Data'!K41&gt;9,'Town Data'!J41,"*")</f>
        <v>620387.56000000006</v>
      </c>
      <c r="H45" s="44">
        <f>IF('Town Data'!M41&gt;9,'Town Data'!L41,"*")</f>
        <v>370400.05</v>
      </c>
      <c r="I45" s="22">
        <f t="shared" si="0"/>
        <v>-8.4153252303922801E-2</v>
      </c>
      <c r="J45" s="22">
        <f t="shared" si="1"/>
        <v>-0.58074723484139501</v>
      </c>
      <c r="K45" s="22">
        <f t="shared" si="2"/>
        <v>-9.9435245756581317E-2</v>
      </c>
      <c r="L45" s="15"/>
    </row>
    <row r="46" spans="1:12" x14ac:dyDescent="0.25">
      <c r="A46" s="15"/>
      <c r="B46" s="15" t="str">
        <f>'Town Data'!A42</f>
        <v>LYNDON</v>
      </c>
      <c r="C46" s="50">
        <f>IF('Town Data'!C42&gt;9,'Town Data'!B42,"*")</f>
        <v>1295662.72</v>
      </c>
      <c r="D46" s="46" t="str">
        <f>IF('Town Data'!E42&gt;9,'Town Data'!D42,"*")</f>
        <v>*</v>
      </c>
      <c r="E46" s="47">
        <f>IF('Town Data'!G42&gt;9,'Town Data'!F42,"*")</f>
        <v>112666.2</v>
      </c>
      <c r="F46" s="45">
        <f>IF('Town Data'!I42&gt;9,'Town Data'!H42,"*")</f>
        <v>1198317.28</v>
      </c>
      <c r="G46" s="46" t="str">
        <f>IF('Town Data'!K42&gt;9,'Town Data'!J42,"*")</f>
        <v>*</v>
      </c>
      <c r="H46" s="47">
        <f>IF('Town Data'!M42&gt;9,'Town Data'!L42,"*")</f>
        <v>96076.24</v>
      </c>
      <c r="I46" s="9">
        <f t="shared" si="0"/>
        <v>8.123511329153156E-2</v>
      </c>
      <c r="J46" s="9" t="str">
        <f t="shared" si="1"/>
        <v/>
      </c>
      <c r="K46" s="9">
        <f t="shared" si="2"/>
        <v>0.17267495064336397</v>
      </c>
      <c r="L46" s="15"/>
    </row>
    <row r="47" spans="1:12" x14ac:dyDescent="0.25">
      <c r="A47" s="15"/>
      <c r="B47" s="27" t="str">
        <f>'Town Data'!A43</f>
        <v>MANCHESTER</v>
      </c>
      <c r="C47" s="51">
        <f>IF('Town Data'!C43&gt;9,'Town Data'!B43,"*")</f>
        <v>3356556.25</v>
      </c>
      <c r="D47" s="43">
        <f>IF('Town Data'!E43&gt;9,'Town Data'!D43,"*")</f>
        <v>3580611.45</v>
      </c>
      <c r="E47" s="44">
        <f>IF('Town Data'!G43&gt;9,'Town Data'!F43,"*")</f>
        <v>806982.76</v>
      </c>
      <c r="F47" s="43">
        <f>IF('Town Data'!I43&gt;9,'Town Data'!H43,"*")</f>
        <v>3343454.8</v>
      </c>
      <c r="G47" s="43">
        <f>IF('Town Data'!K43&gt;9,'Town Data'!J43,"*")</f>
        <v>3302435.82</v>
      </c>
      <c r="H47" s="44">
        <f>IF('Town Data'!M43&gt;9,'Town Data'!L43,"*")</f>
        <v>809123.04</v>
      </c>
      <c r="I47" s="22">
        <f t="shared" si="0"/>
        <v>3.918536598730208E-3</v>
      </c>
      <c r="J47" s="22">
        <f t="shared" si="1"/>
        <v>8.4233470432742694E-2</v>
      </c>
      <c r="K47" s="22">
        <f t="shared" si="2"/>
        <v>-2.6451848411089959E-3</v>
      </c>
      <c r="L47" s="15"/>
    </row>
    <row r="48" spans="1:12" x14ac:dyDescent="0.25">
      <c r="A48" s="15"/>
      <c r="B48" s="15" t="str">
        <f>'Town Data'!A44</f>
        <v>MIDDLEBURY</v>
      </c>
      <c r="C48" s="50">
        <f>IF('Town Data'!C44&gt;9,'Town Data'!B44,"*")</f>
        <v>2393424.1800000002</v>
      </c>
      <c r="D48" s="46" t="str">
        <f>IF('Town Data'!E44&gt;9,'Town Data'!D44,"*")</f>
        <v>*</v>
      </c>
      <c r="E48" s="47">
        <f>IF('Town Data'!G44&gt;9,'Town Data'!F44,"*")</f>
        <v>374889.95</v>
      </c>
      <c r="F48" s="45">
        <f>IF('Town Data'!I44&gt;9,'Town Data'!H44,"*")</f>
        <v>2333558.96</v>
      </c>
      <c r="G48" s="46" t="str">
        <f>IF('Town Data'!K44&gt;9,'Town Data'!J44,"*")</f>
        <v>*</v>
      </c>
      <c r="H48" s="47">
        <f>IF('Town Data'!M44&gt;9,'Town Data'!L44,"*")</f>
        <v>388326.36</v>
      </c>
      <c r="I48" s="9">
        <f t="shared" si="0"/>
        <v>2.5654042184560962E-2</v>
      </c>
      <c r="J48" s="9" t="str">
        <f t="shared" si="1"/>
        <v/>
      </c>
      <c r="K48" s="9">
        <f t="shared" si="2"/>
        <v>-3.4600818754616541E-2</v>
      </c>
      <c r="L48" s="15"/>
    </row>
    <row r="49" spans="1:12" x14ac:dyDescent="0.25">
      <c r="A49" s="15"/>
      <c r="B49" s="27" t="str">
        <f>'Town Data'!A45</f>
        <v>MILTON</v>
      </c>
      <c r="C49" s="51">
        <f>IF('Town Data'!C45&gt;9,'Town Data'!B45,"*")</f>
        <v>865910.07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986874.94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-0.12257365659725841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MONTGOMERY</v>
      </c>
      <c r="C50" s="50">
        <f>IF('Town Data'!C46&gt;9,'Town Data'!B46,"*")</f>
        <v>123300.73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140555.66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-0.12276225660354059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MONTPELIER</v>
      </c>
      <c r="C51" s="51">
        <f>IF('Town Data'!C47&gt;9,'Town Data'!B47,"*")</f>
        <v>2408417.61</v>
      </c>
      <c r="D51" s="43" t="str">
        <f>IF('Town Data'!E47&gt;9,'Town Data'!D47,"*")</f>
        <v>*</v>
      </c>
      <c r="E51" s="44">
        <f>IF('Town Data'!G47&gt;9,'Town Data'!F47,"*")</f>
        <v>418791.39</v>
      </c>
      <c r="F51" s="43">
        <f>IF('Town Data'!I47&gt;9,'Town Data'!H47,"*")</f>
        <v>2381656.0699999998</v>
      </c>
      <c r="G51" s="43" t="str">
        <f>IF('Town Data'!K47&gt;9,'Town Data'!J47,"*")</f>
        <v>*</v>
      </c>
      <c r="H51" s="44">
        <f>IF('Town Data'!M47&gt;9,'Town Data'!L47,"*")</f>
        <v>400641.02</v>
      </c>
      <c r="I51" s="22">
        <f t="shared" si="0"/>
        <v>1.1236525851526513E-2</v>
      </c>
      <c r="J51" s="22" t="str">
        <f t="shared" si="1"/>
        <v/>
      </c>
      <c r="K51" s="22">
        <f t="shared" si="2"/>
        <v>4.5303324157870792E-2</v>
      </c>
      <c r="L51" s="15"/>
    </row>
    <row r="52" spans="1:12" x14ac:dyDescent="0.25">
      <c r="A52" s="15"/>
      <c r="B52" s="15" t="str">
        <f>'Town Data'!A48</f>
        <v>MORRISTOWN</v>
      </c>
      <c r="C52" s="50">
        <f>IF('Town Data'!C48&gt;9,'Town Data'!B48,"*")</f>
        <v>1470717.28</v>
      </c>
      <c r="D52" s="46">
        <f>IF('Town Data'!E48&gt;9,'Town Data'!D48,"*")</f>
        <v>144961.35999999999</v>
      </c>
      <c r="E52" s="47">
        <f>IF('Town Data'!G48&gt;9,'Town Data'!F48,"*")</f>
        <v>149622.56</v>
      </c>
      <c r="F52" s="45">
        <f>IF('Town Data'!I48&gt;9,'Town Data'!H48,"*")</f>
        <v>1420839.48</v>
      </c>
      <c r="G52" s="46">
        <f>IF('Town Data'!K48&gt;9,'Town Data'!J48,"*")</f>
        <v>148004.98000000001</v>
      </c>
      <c r="H52" s="47">
        <f>IF('Town Data'!M48&gt;9,'Town Data'!L48,"*")</f>
        <v>145311.49</v>
      </c>
      <c r="I52" s="9">
        <f t="shared" si="0"/>
        <v>3.5104458105288602E-2</v>
      </c>
      <c r="J52" s="9">
        <f t="shared" si="1"/>
        <v>-2.0564308038824263E-2</v>
      </c>
      <c r="K52" s="9">
        <f t="shared" si="2"/>
        <v>2.9667784701677805E-2</v>
      </c>
      <c r="L52" s="15"/>
    </row>
    <row r="53" spans="1:12" x14ac:dyDescent="0.25">
      <c r="A53" s="15"/>
      <c r="B53" s="27" t="str">
        <f>'Town Data'!A49</f>
        <v>MOUNT HOLLY</v>
      </c>
      <c r="C53" s="51" t="str">
        <f>IF('Town Data'!C49&gt;9,'Town Data'!B49,"*")</f>
        <v>*</v>
      </c>
      <c r="D53" s="43">
        <f>IF('Town Data'!E49&gt;9,'Town Data'!D49,"*")</f>
        <v>29075.24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 t="str">
        <f t="shared" si="0"/>
        <v/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NEWPORT</v>
      </c>
      <c r="C54" s="50">
        <f>IF('Town Data'!C50&gt;9,'Town Data'!B50,"*")</f>
        <v>1260883.3600000001</v>
      </c>
      <c r="D54" s="46" t="str">
        <f>IF('Town Data'!E50&gt;9,'Town Data'!D50,"*")</f>
        <v>*</v>
      </c>
      <c r="E54" s="47">
        <f>IF('Town Data'!G50&gt;9,'Town Data'!F50,"*")</f>
        <v>231901.5</v>
      </c>
      <c r="F54" s="45">
        <f>IF('Town Data'!I50&gt;9,'Town Data'!H50,"*")</f>
        <v>1198026.9099999999</v>
      </c>
      <c r="G54" s="46" t="str">
        <f>IF('Town Data'!K50&gt;9,'Town Data'!J50,"*")</f>
        <v>*</v>
      </c>
      <c r="H54" s="47">
        <f>IF('Town Data'!M50&gt;9,'Town Data'!L50,"*")</f>
        <v>206002.62</v>
      </c>
      <c r="I54" s="9">
        <f t="shared" si="0"/>
        <v>5.2466642840268245E-2</v>
      </c>
      <c r="J54" s="9" t="str">
        <f t="shared" si="1"/>
        <v/>
      </c>
      <c r="K54" s="9">
        <f t="shared" si="2"/>
        <v>0.12572111946925726</v>
      </c>
      <c r="L54" s="15"/>
    </row>
    <row r="55" spans="1:12" x14ac:dyDescent="0.25">
      <c r="A55" s="15"/>
      <c r="B55" s="27" t="str">
        <f>'Town Data'!A51</f>
        <v>NORTH HERO</v>
      </c>
      <c r="C55" s="51" t="str">
        <f>IF('Town Data'!C51&gt;9,'Town Data'!B51,"*")</f>
        <v>*</v>
      </c>
      <c r="D55" s="43">
        <f>IF('Town Data'!E51&gt;9,'Town Data'!D51,"*")</f>
        <v>385253.8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357605.94</v>
      </c>
      <c r="H55" s="44" t="str">
        <f>IF('Town Data'!M51&gt;9,'Town Data'!L51,"*")</f>
        <v>*</v>
      </c>
      <c r="I55" s="22" t="str">
        <f t="shared" si="0"/>
        <v/>
      </c>
      <c r="J55" s="22">
        <f t="shared" si="1"/>
        <v>7.7313760504090015E-2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NORTHFIELD</v>
      </c>
      <c r="C56" s="50">
        <f>IF('Town Data'!C52&gt;9,'Town Data'!B52,"*")</f>
        <v>441082.16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343248.62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0.28502238406668606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POULTNEY</v>
      </c>
      <c r="C57" s="51">
        <f>IF('Town Data'!C53&gt;9,'Town Data'!B53,"*")</f>
        <v>327352.36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312019.74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4.9139903776600789E-2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RANDOLPH</v>
      </c>
      <c r="C58" s="50">
        <f>IF('Town Data'!C54&gt;9,'Town Data'!B54,"*")</f>
        <v>711963.53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668590.68000000005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6.4872052957722914E-2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RICHMOND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270020.95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ROCKINGHAM</v>
      </c>
      <c r="C60" s="50">
        <f>IF('Town Data'!C56&gt;9,'Town Data'!B56,"*")</f>
        <v>525264.56999999995</v>
      </c>
      <c r="D60" s="46" t="str">
        <f>IF('Town Data'!E56&gt;9,'Town Data'!D56,"*")</f>
        <v>*</v>
      </c>
      <c r="E60" s="47">
        <f>IF('Town Data'!G56&gt;9,'Town Data'!F56,"*")</f>
        <v>82678.350000000006</v>
      </c>
      <c r="F60" s="45">
        <f>IF('Town Data'!I56&gt;9,'Town Data'!H56,"*")</f>
        <v>459504.47</v>
      </c>
      <c r="G60" s="46" t="str">
        <f>IF('Town Data'!K56&gt;9,'Town Data'!J56,"*")</f>
        <v>*</v>
      </c>
      <c r="H60" s="47">
        <f>IF('Town Data'!M56&gt;9,'Town Data'!L56,"*")</f>
        <v>107639.72</v>
      </c>
      <c r="I60" s="9">
        <f t="shared" si="0"/>
        <v>0.14311090379599567</v>
      </c>
      <c r="J60" s="9" t="str">
        <f t="shared" si="1"/>
        <v/>
      </c>
      <c r="K60" s="9">
        <f t="shared" si="2"/>
        <v>-0.23189738880777463</v>
      </c>
      <c r="L60" s="15"/>
    </row>
    <row r="61" spans="1:12" x14ac:dyDescent="0.25">
      <c r="A61" s="15"/>
      <c r="B61" s="27" t="str">
        <f>'Town Data'!A57</f>
        <v>ROYALTON</v>
      </c>
      <c r="C61" s="51">
        <f>IF('Town Data'!C57&gt;9,'Town Data'!B57,"*")</f>
        <v>416995.64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435414.73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-4.2302404422560461E-2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RUTLAND</v>
      </c>
      <c r="C62" s="50">
        <f>IF('Town Data'!C58&gt;9,'Town Data'!B58,"*")</f>
        <v>3532466.82</v>
      </c>
      <c r="D62" s="46">
        <f>IF('Town Data'!E58&gt;9,'Town Data'!D58,"*")</f>
        <v>347350.42</v>
      </c>
      <c r="E62" s="47">
        <f>IF('Town Data'!G58&gt;9,'Town Data'!F58,"*")</f>
        <v>433010.4</v>
      </c>
      <c r="F62" s="45">
        <f>IF('Town Data'!I58&gt;9,'Town Data'!H58,"*")</f>
        <v>3437137.12</v>
      </c>
      <c r="G62" s="46">
        <f>IF('Town Data'!K58&gt;9,'Town Data'!J58,"*")</f>
        <v>304749.71000000002</v>
      </c>
      <c r="H62" s="47">
        <f>IF('Town Data'!M58&gt;9,'Town Data'!L58,"*")</f>
        <v>411982.09</v>
      </c>
      <c r="I62" s="9">
        <f t="shared" si="0"/>
        <v>2.7735204232992521E-2</v>
      </c>
      <c r="J62" s="9">
        <f t="shared" si="1"/>
        <v>0.13978917322021392</v>
      </c>
      <c r="K62" s="9">
        <f t="shared" si="2"/>
        <v>5.104180621055638E-2</v>
      </c>
      <c r="L62" s="15"/>
    </row>
    <row r="63" spans="1:12" x14ac:dyDescent="0.25">
      <c r="A63" s="15"/>
      <c r="B63" s="27" t="str">
        <f>'Town Data'!A59</f>
        <v>RUTLAND TOWN</v>
      </c>
      <c r="C63" s="51">
        <f>IF('Town Data'!C59&gt;9,'Town Data'!B59,"*")</f>
        <v>1459189.96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1271400.95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0.14770243014212001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SALISBURY</v>
      </c>
      <c r="C64" s="50" t="str">
        <f>IF('Town Data'!C60&gt;9,'Town Data'!B60,"*")</f>
        <v>*</v>
      </c>
      <c r="D64" s="46">
        <f>IF('Town Data'!E60&gt;9,'Town Data'!D60,"*")</f>
        <v>81173.39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>
        <f>IF('Town Data'!K60&gt;9,'Town Data'!J60,"*")</f>
        <v>73546.41</v>
      </c>
      <c r="H64" s="47" t="str">
        <f>IF('Town Data'!M60&gt;9,'Town Data'!L60,"*")</f>
        <v>*</v>
      </c>
      <c r="I64" s="9" t="str">
        <f t="shared" si="0"/>
        <v/>
      </c>
      <c r="J64" s="9">
        <f t="shared" si="1"/>
        <v>0.10370295436582147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SHELBURNE</v>
      </c>
      <c r="C65" s="51">
        <f>IF('Town Data'!C61&gt;9,'Town Data'!B61,"*")</f>
        <v>1401095.83</v>
      </c>
      <c r="D65" s="43" t="str">
        <f>IF('Town Data'!E61&gt;9,'Town Data'!D61,"*")</f>
        <v>*</v>
      </c>
      <c r="E65" s="44">
        <f>IF('Town Data'!G61&gt;9,'Town Data'!F61,"*")</f>
        <v>264618.90000000002</v>
      </c>
      <c r="F65" s="43">
        <f>IF('Town Data'!I61&gt;9,'Town Data'!H61,"*")</f>
        <v>1368589.05</v>
      </c>
      <c r="G65" s="43">
        <f>IF('Town Data'!K61&gt;9,'Town Data'!J61,"*")</f>
        <v>783589.76</v>
      </c>
      <c r="H65" s="44">
        <f>IF('Town Data'!M61&gt;9,'Town Data'!L61,"*")</f>
        <v>241130.47</v>
      </c>
      <c r="I65" s="22">
        <f t="shared" si="0"/>
        <v>2.3752038641548408E-2</v>
      </c>
      <c r="J65" s="22" t="str">
        <f t="shared" si="1"/>
        <v/>
      </c>
      <c r="K65" s="22">
        <f t="shared" si="2"/>
        <v>9.7409630562243013E-2</v>
      </c>
      <c r="L65" s="15"/>
    </row>
    <row r="66" spans="1:12" x14ac:dyDescent="0.25">
      <c r="A66" s="15"/>
      <c r="B66" s="15" t="str">
        <f>'Town Data'!A62</f>
        <v>SOUTH BURLINGTON</v>
      </c>
      <c r="C66" s="50">
        <f>IF('Town Data'!C62&gt;9,'Town Data'!B62,"*")</f>
        <v>7246029.3399999999</v>
      </c>
      <c r="D66" s="46">
        <f>IF('Town Data'!E62&gt;9,'Town Data'!D62,"*")</f>
        <v>4431114.22</v>
      </c>
      <c r="E66" s="47">
        <f>IF('Town Data'!G62&gt;9,'Town Data'!F62,"*")</f>
        <v>939089.13</v>
      </c>
      <c r="F66" s="45">
        <f>IF('Town Data'!I62&gt;9,'Town Data'!H62,"*")</f>
        <v>6883733.25</v>
      </c>
      <c r="G66" s="46">
        <f>IF('Town Data'!K62&gt;9,'Town Data'!J62,"*")</f>
        <v>4262420.43</v>
      </c>
      <c r="H66" s="47">
        <f>IF('Town Data'!M62&gt;9,'Town Data'!L62,"*")</f>
        <v>970690.17</v>
      </c>
      <c r="I66" s="9">
        <f t="shared" si="0"/>
        <v>5.263075671911021E-2</v>
      </c>
      <c r="J66" s="9">
        <f t="shared" si="1"/>
        <v>3.9576994519989209E-2</v>
      </c>
      <c r="K66" s="9">
        <f t="shared" si="2"/>
        <v>-3.2555228204278648E-2</v>
      </c>
      <c r="L66" s="15"/>
    </row>
    <row r="67" spans="1:12" x14ac:dyDescent="0.25">
      <c r="A67" s="15"/>
      <c r="B67" s="27" t="str">
        <f>'Town Data'!A63</f>
        <v>SOUTH HERO</v>
      </c>
      <c r="C67" s="51">
        <f>IF('Town Data'!C63&gt;9,'Town Data'!B63,"*")</f>
        <v>530573.56999999995</v>
      </c>
      <c r="D67" s="43">
        <f>IF('Town Data'!E63&gt;9,'Town Data'!D63,"*")</f>
        <v>363889.42</v>
      </c>
      <c r="E67" s="44" t="str">
        <f>IF('Town Data'!G63&gt;9,'Town Data'!F63,"*")</f>
        <v>*</v>
      </c>
      <c r="F67" s="43">
        <f>IF('Town Data'!I63&gt;9,'Town Data'!H63,"*")</f>
        <v>422900.21</v>
      </c>
      <c r="G67" s="43">
        <f>IF('Town Data'!K63&gt;9,'Town Data'!J63,"*")</f>
        <v>417664.77</v>
      </c>
      <c r="H67" s="44" t="str">
        <f>IF('Town Data'!M63&gt;9,'Town Data'!L63,"*")</f>
        <v>*</v>
      </c>
      <c r="I67" s="22">
        <f t="shared" si="0"/>
        <v>0.25460701473759006</v>
      </c>
      <c r="J67" s="22">
        <f t="shared" si="1"/>
        <v>-0.1287524202723635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SPRINGFIELD</v>
      </c>
      <c r="C68" s="50">
        <f>IF('Town Data'!C64&gt;9,'Town Data'!B64,"*")</f>
        <v>973105.87</v>
      </c>
      <c r="D68" s="46" t="str">
        <f>IF('Town Data'!E64&gt;9,'Town Data'!D64,"*")</f>
        <v>*</v>
      </c>
      <c r="E68" s="47">
        <f>IF('Town Data'!G64&gt;9,'Town Data'!F64,"*")</f>
        <v>87459.28</v>
      </c>
      <c r="F68" s="45">
        <f>IF('Town Data'!I64&gt;9,'Town Data'!H64,"*")</f>
        <v>997719.07</v>
      </c>
      <c r="G68" s="46" t="str">
        <f>IF('Town Data'!K64&gt;9,'Town Data'!J64,"*")</f>
        <v>*</v>
      </c>
      <c r="H68" s="47">
        <f>IF('Town Data'!M64&gt;9,'Town Data'!L64,"*")</f>
        <v>83371.66</v>
      </c>
      <c r="I68" s="9">
        <f t="shared" si="0"/>
        <v>-2.4669469332684955E-2</v>
      </c>
      <c r="J68" s="9" t="str">
        <f t="shared" si="1"/>
        <v/>
      </c>
      <c r="K68" s="9">
        <f t="shared" si="2"/>
        <v>4.9028890632620184E-2</v>
      </c>
      <c r="L68" s="15"/>
    </row>
    <row r="69" spans="1:12" x14ac:dyDescent="0.25">
      <c r="A69" s="15"/>
      <c r="B69" s="27" t="str">
        <f>'Town Data'!A65</f>
        <v>ST ALBANS</v>
      </c>
      <c r="C69" s="51">
        <f>IF('Town Data'!C65&gt;9,'Town Data'!B65,"*")</f>
        <v>1393463.62</v>
      </c>
      <c r="D69" s="43" t="str">
        <f>IF('Town Data'!E65&gt;9,'Town Data'!D65,"*")</f>
        <v>*</v>
      </c>
      <c r="E69" s="44">
        <f>IF('Town Data'!G65&gt;9,'Town Data'!F65,"*")</f>
        <v>169319.82</v>
      </c>
      <c r="F69" s="43">
        <f>IF('Town Data'!I65&gt;9,'Town Data'!H65,"*")</f>
        <v>1300269.79</v>
      </c>
      <c r="G69" s="43" t="str">
        <f>IF('Town Data'!K65&gt;9,'Town Data'!J65,"*")</f>
        <v>*</v>
      </c>
      <c r="H69" s="44">
        <f>IF('Town Data'!M65&gt;9,'Town Data'!L65,"*")</f>
        <v>181490.65</v>
      </c>
      <c r="I69" s="22">
        <f t="shared" si="0"/>
        <v>7.1672687250543654E-2</v>
      </c>
      <c r="J69" s="22" t="str">
        <f t="shared" si="1"/>
        <v/>
      </c>
      <c r="K69" s="22">
        <f t="shared" si="2"/>
        <v>-6.7060369225632216E-2</v>
      </c>
      <c r="L69" s="15"/>
    </row>
    <row r="70" spans="1:12" x14ac:dyDescent="0.25">
      <c r="A70" s="15"/>
      <c r="B70" s="15" t="str">
        <f>'Town Data'!A66</f>
        <v>ST ALBANS TOWN</v>
      </c>
      <c r="C70" s="50">
        <f>IF('Town Data'!C66&gt;9,'Town Data'!B66,"*")</f>
        <v>1347303.69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>
        <f>IF('Town Data'!I66&gt;9,'Town Data'!H66,"*")</f>
        <v>1333345.68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>
        <f t="shared" ref="I70:I133" si="3">IFERROR((C70-F70)/F70,"")</f>
        <v>1.0468410562518198E-2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ST JOHNSBURY</v>
      </c>
      <c r="C71" s="51">
        <f>IF('Town Data'!C67&gt;9,'Town Data'!B67,"*")</f>
        <v>1331317.45</v>
      </c>
      <c r="D71" s="43" t="str">
        <f>IF('Town Data'!E67&gt;9,'Town Data'!D67,"*")</f>
        <v>*</v>
      </c>
      <c r="E71" s="44">
        <f>IF('Town Data'!G67&gt;9,'Town Data'!F67,"*")</f>
        <v>112798.54</v>
      </c>
      <c r="F71" s="43">
        <f>IF('Town Data'!I67&gt;9,'Town Data'!H67,"*")</f>
        <v>1167931.98</v>
      </c>
      <c r="G71" s="43" t="str">
        <f>IF('Town Data'!K67&gt;9,'Town Data'!J67,"*")</f>
        <v>*</v>
      </c>
      <c r="H71" s="44">
        <f>IF('Town Data'!M67&gt;9,'Town Data'!L67,"*")</f>
        <v>96456.22</v>
      </c>
      <c r="I71" s="22">
        <f t="shared" si="3"/>
        <v>0.13989296705446833</v>
      </c>
      <c r="J71" s="22" t="str">
        <f t="shared" si="4"/>
        <v/>
      </c>
      <c r="K71" s="22">
        <f t="shared" si="5"/>
        <v>0.16942733190249412</v>
      </c>
      <c r="L71" s="15"/>
    </row>
    <row r="72" spans="1:12" x14ac:dyDescent="0.25">
      <c r="A72" s="15"/>
      <c r="B72" s="15" t="str">
        <f>'Town Data'!A68</f>
        <v>STOWE</v>
      </c>
      <c r="C72" s="50">
        <f>IF('Town Data'!C68&gt;9,'Town Data'!B68,"*")</f>
        <v>5478078.9699999997</v>
      </c>
      <c r="D72" s="46">
        <f>IF('Town Data'!E68&gt;9,'Town Data'!D68,"*")</f>
        <v>6855201.0899999999</v>
      </c>
      <c r="E72" s="47">
        <f>IF('Town Data'!G68&gt;9,'Town Data'!F68,"*")</f>
        <v>1705102.83</v>
      </c>
      <c r="F72" s="45">
        <f>IF('Town Data'!I68&gt;9,'Town Data'!H68,"*")</f>
        <v>4875067.6399999997</v>
      </c>
      <c r="G72" s="46">
        <f>IF('Town Data'!K68&gt;9,'Town Data'!J68,"*")</f>
        <v>6288238.1699999999</v>
      </c>
      <c r="H72" s="47">
        <f>IF('Town Data'!M68&gt;9,'Town Data'!L68,"*")</f>
        <v>1471868.59</v>
      </c>
      <c r="I72" s="9">
        <f t="shared" si="3"/>
        <v>0.12369291557152633</v>
      </c>
      <c r="J72" s="9">
        <f t="shared" si="4"/>
        <v>9.0162443704004919E-2</v>
      </c>
      <c r="K72" s="9">
        <f t="shared" si="5"/>
        <v>0.15846132024598744</v>
      </c>
      <c r="L72" s="15"/>
    </row>
    <row r="73" spans="1:12" x14ac:dyDescent="0.25">
      <c r="A73" s="15"/>
      <c r="B73" s="27" t="str">
        <f>'Town Data'!A69</f>
        <v>SWANTON</v>
      </c>
      <c r="C73" s="51">
        <f>IF('Town Data'!C69&gt;9,'Town Data'!B69,"*")</f>
        <v>621786.03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591023.96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5.2048769731772068E-2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THETFORD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>
        <f>IF('Town Data'!I70&gt;9,'Town Data'!H70,"*")</f>
        <v>95044.28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VERGENNES</v>
      </c>
      <c r="C75" s="51">
        <f>IF('Town Data'!C71&gt;9,'Town Data'!B71,"*")</f>
        <v>480931.46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466454.26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>
        <f t="shared" si="3"/>
        <v>3.1036698003358381E-2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WAITSFIELD</v>
      </c>
      <c r="C76" s="50">
        <f>IF('Town Data'!C72&gt;9,'Town Data'!B72,"*")</f>
        <v>1276894.6499999999</v>
      </c>
      <c r="D76" s="46">
        <f>IF('Town Data'!E72&gt;9,'Town Data'!D72,"*")</f>
        <v>380096.95</v>
      </c>
      <c r="E76" s="47">
        <f>IF('Town Data'!G72&gt;9,'Town Data'!F72,"*")</f>
        <v>427860.12</v>
      </c>
      <c r="F76" s="45">
        <f>IF('Town Data'!I72&gt;9,'Town Data'!H72,"*")</f>
        <v>1133398.82</v>
      </c>
      <c r="G76" s="46">
        <f>IF('Town Data'!K72&gt;9,'Town Data'!J72,"*")</f>
        <v>356259.19</v>
      </c>
      <c r="H76" s="47">
        <f>IF('Town Data'!M72&gt;9,'Town Data'!L72,"*")</f>
        <v>282298.40000000002</v>
      </c>
      <c r="I76" s="9">
        <f t="shared" si="3"/>
        <v>0.12660665201680715</v>
      </c>
      <c r="J76" s="9">
        <f t="shared" si="4"/>
        <v>6.6911284449953437E-2</v>
      </c>
      <c r="K76" s="9">
        <f t="shared" si="5"/>
        <v>0.51563069432912112</v>
      </c>
      <c r="L76" s="15"/>
    </row>
    <row r="77" spans="1:12" x14ac:dyDescent="0.25">
      <c r="A77" s="15"/>
      <c r="B77" s="27" t="str">
        <f>'Town Data'!A73</f>
        <v>WARREN</v>
      </c>
      <c r="C77" s="51">
        <f>IF('Town Data'!C73&gt;9,'Town Data'!B73,"*")</f>
        <v>419657.57</v>
      </c>
      <c r="D77" s="43">
        <f>IF('Town Data'!E73&gt;9,'Town Data'!D73,"*")</f>
        <v>491707.55</v>
      </c>
      <c r="E77" s="44" t="str">
        <f>IF('Town Data'!G73&gt;9,'Town Data'!F73,"*")</f>
        <v>*</v>
      </c>
      <c r="F77" s="43">
        <f>IF('Town Data'!I73&gt;9,'Town Data'!H73,"*")</f>
        <v>394739.14</v>
      </c>
      <c r="G77" s="43">
        <f>IF('Town Data'!K73&gt;9,'Town Data'!J73,"*")</f>
        <v>455786.69</v>
      </c>
      <c r="H77" s="44" t="str">
        <f>IF('Town Data'!M73&gt;9,'Town Data'!L73,"*")</f>
        <v>*</v>
      </c>
      <c r="I77" s="22">
        <f t="shared" si="3"/>
        <v>6.3126321853971698E-2</v>
      </c>
      <c r="J77" s="22">
        <f t="shared" si="4"/>
        <v>7.8810682251383837E-2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WATERBURY</v>
      </c>
      <c r="C78" s="50">
        <f>IF('Town Data'!C74&gt;9,'Town Data'!B74,"*")</f>
        <v>1841691.96</v>
      </c>
      <c r="D78" s="46">
        <f>IF('Town Data'!E74&gt;9,'Town Data'!D74,"*")</f>
        <v>883371.68</v>
      </c>
      <c r="E78" s="47">
        <f>IF('Town Data'!G74&gt;9,'Town Data'!F74,"*")</f>
        <v>406104.12</v>
      </c>
      <c r="F78" s="45">
        <f>IF('Town Data'!I74&gt;9,'Town Data'!H74,"*")</f>
        <v>1876813.62</v>
      </c>
      <c r="G78" s="46">
        <f>IF('Town Data'!K74&gt;9,'Town Data'!J74,"*")</f>
        <v>898053.58</v>
      </c>
      <c r="H78" s="47">
        <f>IF('Town Data'!M74&gt;9,'Town Data'!L74,"*")</f>
        <v>461391.25</v>
      </c>
      <c r="I78" s="9">
        <f t="shared" si="3"/>
        <v>-1.8713451152384618E-2</v>
      </c>
      <c r="J78" s="9">
        <f t="shared" si="4"/>
        <v>-1.6348579112618101E-2</v>
      </c>
      <c r="K78" s="9">
        <f t="shared" si="5"/>
        <v>-0.11982700148734941</v>
      </c>
      <c r="L78" s="15"/>
    </row>
    <row r="79" spans="1:12" x14ac:dyDescent="0.25">
      <c r="A79" s="15"/>
      <c r="B79" s="27" t="str">
        <f>'Town Data'!A75</f>
        <v>WEATHERSFIELD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247923.27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WEST RUTLAND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126927.74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WILLISTON</v>
      </c>
      <c r="C81" s="51">
        <f>IF('Town Data'!C77&gt;9,'Town Data'!B77,"*")</f>
        <v>3288962.72</v>
      </c>
      <c r="D81" s="43" t="str">
        <f>IF('Town Data'!E77&gt;9,'Town Data'!D77,"*")</f>
        <v>*</v>
      </c>
      <c r="E81" s="44">
        <f>IF('Town Data'!G77&gt;9,'Town Data'!F77,"*")</f>
        <v>358591.71</v>
      </c>
      <c r="F81" s="43">
        <f>IF('Town Data'!I77&gt;9,'Town Data'!H77,"*")</f>
        <v>3204938.02</v>
      </c>
      <c r="G81" s="43" t="str">
        <f>IF('Town Data'!K77&gt;9,'Town Data'!J77,"*")</f>
        <v>*</v>
      </c>
      <c r="H81" s="44">
        <f>IF('Town Data'!M77&gt;9,'Town Data'!L77,"*")</f>
        <v>353090.01</v>
      </c>
      <c r="I81" s="22">
        <f t="shared" si="3"/>
        <v>2.6217262073604839E-2</v>
      </c>
      <c r="J81" s="22" t="str">
        <f t="shared" si="4"/>
        <v/>
      </c>
      <c r="K81" s="22">
        <f t="shared" si="5"/>
        <v>1.5581579325906194E-2</v>
      </c>
      <c r="L81" s="15"/>
    </row>
    <row r="82" spans="1:12" x14ac:dyDescent="0.25">
      <c r="A82" s="15"/>
      <c r="B82" s="15" t="str">
        <f>'Town Data'!A78</f>
        <v>WILMINGTON</v>
      </c>
      <c r="C82" s="50">
        <f>IF('Town Data'!C78&gt;9,'Town Data'!B78,"*")</f>
        <v>783705.32</v>
      </c>
      <c r="D82" s="46">
        <f>IF('Town Data'!E78&gt;9,'Town Data'!D78,"*")</f>
        <v>186159.54</v>
      </c>
      <c r="E82" s="47">
        <f>IF('Town Data'!G78&gt;9,'Town Data'!F78,"*")</f>
        <v>104476.28</v>
      </c>
      <c r="F82" s="45">
        <f>IF('Town Data'!I78&gt;9,'Town Data'!H78,"*")</f>
        <v>750014.48</v>
      </c>
      <c r="G82" s="46">
        <f>IF('Town Data'!K78&gt;9,'Town Data'!J78,"*")</f>
        <v>125183.79</v>
      </c>
      <c r="H82" s="47">
        <f>IF('Town Data'!M78&gt;9,'Town Data'!L78,"*")</f>
        <v>104527.65</v>
      </c>
      <c r="I82" s="9">
        <f t="shared" si="3"/>
        <v>4.4920252739653728E-2</v>
      </c>
      <c r="J82" s="9">
        <f t="shared" si="4"/>
        <v>0.48708982209278068</v>
      </c>
      <c r="K82" s="9">
        <f t="shared" si="5"/>
        <v>-4.9144891327792552E-4</v>
      </c>
      <c r="L82" s="15"/>
    </row>
    <row r="83" spans="1:12" x14ac:dyDescent="0.25">
      <c r="A83" s="15"/>
      <c r="B83" s="27" t="str">
        <f>'Town Data'!A79</f>
        <v>WINDSOR</v>
      </c>
      <c r="C83" s="51">
        <f>IF('Town Data'!C79&gt;9,'Town Data'!B79,"*")</f>
        <v>489343.47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>
        <f>IF('Town Data'!I79&gt;9,'Town Data'!H79,"*")</f>
        <v>422838.63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>
        <f t="shared" si="3"/>
        <v>0.15728184532241052</v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WINHALL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>
        <f>IF('Town Data'!K80&gt;9,'Town Data'!J80,"*")</f>
        <v>51607.48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WINOOSKI</v>
      </c>
      <c r="C85" s="51">
        <f>IF('Town Data'!C81&gt;9,'Town Data'!B81,"*")</f>
        <v>1247274.8700000001</v>
      </c>
      <c r="D85" s="43" t="str">
        <f>IF('Town Data'!E81&gt;9,'Town Data'!D81,"*")</f>
        <v>*</v>
      </c>
      <c r="E85" s="44">
        <f>IF('Town Data'!G81&gt;9,'Town Data'!F81,"*")</f>
        <v>432238.3</v>
      </c>
      <c r="F85" s="43">
        <f>IF('Town Data'!I81&gt;9,'Town Data'!H81,"*")</f>
        <v>1094011.3500000001</v>
      </c>
      <c r="G85" s="43" t="str">
        <f>IF('Town Data'!K81&gt;9,'Town Data'!J81,"*")</f>
        <v>*</v>
      </c>
      <c r="H85" s="44">
        <f>IF('Town Data'!M81&gt;9,'Town Data'!L81,"*")</f>
        <v>359751.22</v>
      </c>
      <c r="I85" s="22">
        <f t="shared" si="3"/>
        <v>0.14009317179387581</v>
      </c>
      <c r="J85" s="22" t="str">
        <f t="shared" si="4"/>
        <v/>
      </c>
      <c r="K85" s="22">
        <f t="shared" si="5"/>
        <v>0.20149224233346594</v>
      </c>
      <c r="L85" s="15"/>
    </row>
    <row r="86" spans="1:12" x14ac:dyDescent="0.25">
      <c r="A86" s="15"/>
      <c r="B86" s="15" t="str">
        <f>'Town Data'!A82</f>
        <v>WOODSTOCK</v>
      </c>
      <c r="C86" s="50">
        <f>IF('Town Data'!C82&gt;9,'Town Data'!B82,"*")</f>
        <v>1657248.99</v>
      </c>
      <c r="D86" s="46">
        <f>IF('Town Data'!E82&gt;9,'Town Data'!D82,"*")</f>
        <v>2121154.67</v>
      </c>
      <c r="E86" s="47">
        <f>IF('Town Data'!G82&gt;9,'Town Data'!F82,"*")</f>
        <v>380828.24</v>
      </c>
      <c r="F86" s="45">
        <f>IF('Town Data'!I82&gt;9,'Town Data'!H82,"*")</f>
        <v>1618480.29</v>
      </c>
      <c r="G86" s="46">
        <f>IF('Town Data'!K82&gt;9,'Town Data'!J82,"*")</f>
        <v>1919293.11</v>
      </c>
      <c r="H86" s="47">
        <f>IF('Town Data'!M82&gt;9,'Town Data'!L82,"*")</f>
        <v>435834.94</v>
      </c>
      <c r="I86" s="9">
        <f t="shared" si="3"/>
        <v>2.3953767147822328E-2</v>
      </c>
      <c r="J86" s="9">
        <f t="shared" si="4"/>
        <v>0.10517495162580967</v>
      </c>
      <c r="K86" s="9">
        <f t="shared" si="5"/>
        <v>-0.1262099362662388</v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29872</v>
      </c>
      <c r="E2" s="39">
        <v>10</v>
      </c>
      <c r="F2" s="39">
        <v>0</v>
      </c>
      <c r="G2" s="39">
        <v>0</v>
      </c>
      <c r="H2" s="39">
        <v>0</v>
      </c>
      <c r="I2" s="39">
        <v>0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78645.38</v>
      </c>
      <c r="E3" s="39">
        <v>15</v>
      </c>
      <c r="F3" s="39">
        <v>0</v>
      </c>
      <c r="G3" s="39">
        <v>0</v>
      </c>
      <c r="H3" s="39">
        <v>142586.20000000001</v>
      </c>
      <c r="I3" s="39">
        <v>10</v>
      </c>
      <c r="J3" s="39">
        <v>86784.54</v>
      </c>
      <c r="K3" s="39">
        <v>15</v>
      </c>
      <c r="L3" s="39">
        <v>0</v>
      </c>
      <c r="M3" s="39">
        <v>0</v>
      </c>
    </row>
    <row r="4" spans="1:13" x14ac:dyDescent="0.25">
      <c r="A4" s="38" t="s">
        <v>49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199313.71</v>
      </c>
      <c r="I4" s="39">
        <v>10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1304783.3700000001</v>
      </c>
      <c r="C5" s="39">
        <v>35</v>
      </c>
      <c r="D5" s="39">
        <v>0</v>
      </c>
      <c r="E5" s="39">
        <v>0</v>
      </c>
      <c r="F5" s="39">
        <v>209677.23</v>
      </c>
      <c r="G5" s="39">
        <v>17</v>
      </c>
      <c r="H5" s="39">
        <v>1353110.49</v>
      </c>
      <c r="I5" s="39">
        <v>42</v>
      </c>
      <c r="J5" s="39">
        <v>0</v>
      </c>
      <c r="K5" s="39">
        <v>0</v>
      </c>
      <c r="L5" s="39">
        <v>217662.19</v>
      </c>
      <c r="M5" s="39">
        <v>19</v>
      </c>
    </row>
    <row r="6" spans="1:13" x14ac:dyDescent="0.25">
      <c r="A6" s="38" t="s">
        <v>51</v>
      </c>
      <c r="B6" s="39">
        <v>455093.13</v>
      </c>
      <c r="C6" s="39">
        <v>12</v>
      </c>
      <c r="D6" s="39">
        <v>0</v>
      </c>
      <c r="E6" s="39">
        <v>0</v>
      </c>
      <c r="F6" s="39">
        <v>0</v>
      </c>
      <c r="G6" s="39">
        <v>0</v>
      </c>
      <c r="H6" s="39">
        <v>425965.93</v>
      </c>
      <c r="I6" s="39">
        <v>13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282611.76</v>
      </c>
      <c r="C7" s="39">
        <v>18</v>
      </c>
      <c r="D7" s="39">
        <v>0</v>
      </c>
      <c r="E7" s="39">
        <v>0</v>
      </c>
      <c r="F7" s="39">
        <v>0</v>
      </c>
      <c r="G7" s="39">
        <v>0</v>
      </c>
      <c r="H7" s="39">
        <v>239093.05</v>
      </c>
      <c r="I7" s="39">
        <v>16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2953754.23</v>
      </c>
      <c r="C8" s="39">
        <v>74</v>
      </c>
      <c r="D8" s="39">
        <v>861012.15</v>
      </c>
      <c r="E8" s="39">
        <v>20</v>
      </c>
      <c r="F8" s="39">
        <v>398651.24</v>
      </c>
      <c r="G8" s="39">
        <v>30</v>
      </c>
      <c r="H8" s="39">
        <v>2912946.58</v>
      </c>
      <c r="I8" s="39">
        <v>75</v>
      </c>
      <c r="J8" s="39">
        <v>896365.49</v>
      </c>
      <c r="K8" s="39">
        <v>22</v>
      </c>
      <c r="L8" s="39">
        <v>396539.49</v>
      </c>
      <c r="M8" s="39">
        <v>30</v>
      </c>
    </row>
    <row r="9" spans="1:13" x14ac:dyDescent="0.25">
      <c r="A9" s="38" t="s">
        <v>54</v>
      </c>
      <c r="B9" s="39">
        <v>1753200.4</v>
      </c>
      <c r="C9" s="39">
        <v>21</v>
      </c>
      <c r="D9" s="39">
        <v>0</v>
      </c>
      <c r="E9" s="39">
        <v>0</v>
      </c>
      <c r="F9" s="39">
        <v>0</v>
      </c>
      <c r="G9" s="39">
        <v>0</v>
      </c>
      <c r="H9" s="39">
        <v>1594388.44</v>
      </c>
      <c r="I9" s="39">
        <v>23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311098.46000000002</v>
      </c>
      <c r="C10" s="39">
        <v>10</v>
      </c>
      <c r="D10" s="39">
        <v>0</v>
      </c>
      <c r="E10" s="39">
        <v>0</v>
      </c>
      <c r="F10" s="39">
        <v>0</v>
      </c>
      <c r="G10" s="39">
        <v>0</v>
      </c>
      <c r="H10" s="39">
        <v>274505.99</v>
      </c>
      <c r="I10" s="39">
        <v>10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528502.05000000005</v>
      </c>
      <c r="C11" s="39">
        <v>12</v>
      </c>
      <c r="D11" s="39">
        <v>0</v>
      </c>
      <c r="E11" s="39">
        <v>0</v>
      </c>
      <c r="F11" s="39">
        <v>0</v>
      </c>
      <c r="G11" s="39">
        <v>0</v>
      </c>
      <c r="H11" s="39">
        <v>535356.73</v>
      </c>
      <c r="I11" s="39">
        <v>14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372529.54</v>
      </c>
      <c r="C12" s="39">
        <v>20</v>
      </c>
      <c r="D12" s="39">
        <v>0</v>
      </c>
      <c r="E12" s="39">
        <v>0</v>
      </c>
      <c r="F12" s="39">
        <v>0</v>
      </c>
      <c r="G12" s="39">
        <v>0</v>
      </c>
      <c r="H12" s="39">
        <v>390522.93</v>
      </c>
      <c r="I12" s="39">
        <v>21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3808620.79</v>
      </c>
      <c r="C13" s="39">
        <v>77</v>
      </c>
      <c r="D13" s="39">
        <v>1025146.68</v>
      </c>
      <c r="E13" s="39">
        <v>19</v>
      </c>
      <c r="F13" s="39">
        <v>556328.79</v>
      </c>
      <c r="G13" s="39">
        <v>35</v>
      </c>
      <c r="H13" s="39">
        <v>3895414.42</v>
      </c>
      <c r="I13" s="39">
        <v>87</v>
      </c>
      <c r="J13" s="39">
        <v>1026350.23</v>
      </c>
      <c r="K13" s="39">
        <v>17</v>
      </c>
      <c r="L13" s="39">
        <v>577692.68000000005</v>
      </c>
      <c r="M13" s="39">
        <v>35</v>
      </c>
    </row>
    <row r="14" spans="1:13" x14ac:dyDescent="0.25">
      <c r="A14" s="38" t="s">
        <v>59</v>
      </c>
      <c r="B14" s="39">
        <v>481709.93</v>
      </c>
      <c r="C14" s="39">
        <v>16</v>
      </c>
      <c r="D14" s="39">
        <v>0</v>
      </c>
      <c r="E14" s="39">
        <v>0</v>
      </c>
      <c r="F14" s="39">
        <v>0</v>
      </c>
      <c r="G14" s="39">
        <v>0</v>
      </c>
      <c r="H14" s="39">
        <v>471823.22</v>
      </c>
      <c r="I14" s="39">
        <v>17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420642.2</v>
      </c>
      <c r="C15" s="39">
        <v>15</v>
      </c>
      <c r="D15" s="39">
        <v>509218.93</v>
      </c>
      <c r="E15" s="39">
        <v>25</v>
      </c>
      <c r="F15" s="39">
        <v>0</v>
      </c>
      <c r="G15" s="39">
        <v>0</v>
      </c>
      <c r="H15" s="39">
        <v>476139.89</v>
      </c>
      <c r="I15" s="39">
        <v>14</v>
      </c>
      <c r="J15" s="39">
        <v>488983.1</v>
      </c>
      <c r="K15" s="39">
        <v>20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12841981.23</v>
      </c>
      <c r="C16" s="39">
        <v>193</v>
      </c>
      <c r="D16" s="39">
        <v>6680731.6900000004</v>
      </c>
      <c r="E16" s="39">
        <v>27</v>
      </c>
      <c r="F16" s="39">
        <v>4584017.76</v>
      </c>
      <c r="G16" s="39">
        <v>108</v>
      </c>
      <c r="H16" s="39">
        <v>12654902.460000001</v>
      </c>
      <c r="I16" s="39">
        <v>200</v>
      </c>
      <c r="J16" s="39">
        <v>6292482.5499999998</v>
      </c>
      <c r="K16" s="39">
        <v>24</v>
      </c>
      <c r="L16" s="39">
        <v>4635881.13</v>
      </c>
      <c r="M16" s="39">
        <v>115</v>
      </c>
    </row>
    <row r="17" spans="1:13" x14ac:dyDescent="0.25">
      <c r="A17" s="38" t="s">
        <v>62</v>
      </c>
      <c r="B17" s="39">
        <v>798641.99</v>
      </c>
      <c r="C17" s="39">
        <v>20</v>
      </c>
      <c r="D17" s="39">
        <v>812603.05</v>
      </c>
      <c r="E17" s="39">
        <v>10</v>
      </c>
      <c r="F17" s="39">
        <v>202869.81</v>
      </c>
      <c r="G17" s="39">
        <v>11</v>
      </c>
      <c r="H17" s="39">
        <v>788042.16</v>
      </c>
      <c r="I17" s="39">
        <v>17</v>
      </c>
      <c r="J17" s="39">
        <v>907903.96</v>
      </c>
      <c r="K17" s="39">
        <v>13</v>
      </c>
      <c r="L17" s="39">
        <v>176654.26</v>
      </c>
      <c r="M17" s="39">
        <v>10</v>
      </c>
    </row>
    <row r="18" spans="1:13" x14ac:dyDescent="0.25">
      <c r="A18" s="38" t="s">
        <v>63</v>
      </c>
      <c r="B18" s="39">
        <v>846552.98</v>
      </c>
      <c r="C18" s="39">
        <v>23</v>
      </c>
      <c r="D18" s="39">
        <v>0</v>
      </c>
      <c r="E18" s="39">
        <v>0</v>
      </c>
      <c r="F18" s="39">
        <v>0</v>
      </c>
      <c r="G18" s="39">
        <v>0</v>
      </c>
      <c r="H18" s="39">
        <v>787127.79</v>
      </c>
      <c r="I18" s="39">
        <v>25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0</v>
      </c>
      <c r="C19" s="39">
        <v>0</v>
      </c>
      <c r="D19" s="39">
        <v>113770.46</v>
      </c>
      <c r="E19" s="39">
        <v>11</v>
      </c>
      <c r="F19" s="39">
        <v>0</v>
      </c>
      <c r="G19" s="39">
        <v>0</v>
      </c>
      <c r="H19" s="39">
        <v>0</v>
      </c>
      <c r="I19" s="39">
        <v>0</v>
      </c>
      <c r="J19" s="39">
        <v>140155.1</v>
      </c>
      <c r="K19" s="39">
        <v>10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346425.19</v>
      </c>
      <c r="C20" s="39">
        <v>14</v>
      </c>
      <c r="D20" s="39">
        <v>75594.539999999994</v>
      </c>
      <c r="E20" s="39">
        <v>11</v>
      </c>
      <c r="F20" s="39">
        <v>0</v>
      </c>
      <c r="G20" s="39">
        <v>0</v>
      </c>
      <c r="H20" s="39">
        <v>319620.7</v>
      </c>
      <c r="I20" s="39">
        <v>17</v>
      </c>
      <c r="J20" s="39">
        <v>93433.26</v>
      </c>
      <c r="K20" s="39">
        <v>11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2555161.02</v>
      </c>
      <c r="C21" s="39">
        <v>50</v>
      </c>
      <c r="D21" s="39">
        <v>1680283.78</v>
      </c>
      <c r="E21" s="39">
        <v>19</v>
      </c>
      <c r="F21" s="39">
        <v>291407.40999999997</v>
      </c>
      <c r="G21" s="39">
        <v>14</v>
      </c>
      <c r="H21" s="39">
        <v>2519210.88</v>
      </c>
      <c r="I21" s="39">
        <v>54</v>
      </c>
      <c r="J21" s="39">
        <v>1838820.3</v>
      </c>
      <c r="K21" s="39">
        <v>22</v>
      </c>
      <c r="L21" s="39">
        <v>248235.89</v>
      </c>
      <c r="M21" s="39">
        <v>17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40725.68</v>
      </c>
      <c r="E22" s="39">
        <v>10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988121.77</v>
      </c>
      <c r="C23" s="39">
        <v>24</v>
      </c>
      <c r="D23" s="39">
        <v>129098.9</v>
      </c>
      <c r="E23" s="39">
        <v>11</v>
      </c>
      <c r="F23" s="39">
        <v>0</v>
      </c>
      <c r="G23" s="39">
        <v>0</v>
      </c>
      <c r="H23" s="39">
        <v>928438.76</v>
      </c>
      <c r="I23" s="39">
        <v>22</v>
      </c>
      <c r="J23" s="39">
        <v>116531.09</v>
      </c>
      <c r="K23" s="39">
        <v>12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710676.72</v>
      </c>
      <c r="C24" s="39">
        <v>12</v>
      </c>
      <c r="D24" s="39">
        <v>280696.28000000003</v>
      </c>
      <c r="E24" s="39">
        <v>12</v>
      </c>
      <c r="F24" s="39">
        <v>0</v>
      </c>
      <c r="G24" s="39">
        <v>0</v>
      </c>
      <c r="H24" s="39">
        <v>654284.6</v>
      </c>
      <c r="I24" s="39">
        <v>15</v>
      </c>
      <c r="J24" s="39">
        <v>260688.57</v>
      </c>
      <c r="K24" s="39">
        <v>10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389083.68</v>
      </c>
      <c r="C25" s="39">
        <v>16</v>
      </c>
      <c r="D25" s="39">
        <v>186686.05</v>
      </c>
      <c r="E25" s="39">
        <v>18</v>
      </c>
      <c r="F25" s="39">
        <v>134239.5</v>
      </c>
      <c r="G25" s="39">
        <v>10</v>
      </c>
      <c r="H25" s="39">
        <v>395621.71</v>
      </c>
      <c r="I25" s="39">
        <v>18</v>
      </c>
      <c r="J25" s="39">
        <v>188784.44</v>
      </c>
      <c r="K25" s="39">
        <v>18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413923.12</v>
      </c>
      <c r="C26" s="39">
        <v>19</v>
      </c>
      <c r="D26" s="39">
        <v>0</v>
      </c>
      <c r="E26" s="39">
        <v>0</v>
      </c>
      <c r="F26" s="39">
        <v>0</v>
      </c>
      <c r="G26" s="39">
        <v>0</v>
      </c>
      <c r="H26" s="39">
        <v>407490.36</v>
      </c>
      <c r="I26" s="39">
        <v>20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3677348.75</v>
      </c>
      <c r="C27" s="39">
        <v>77</v>
      </c>
      <c r="D27" s="39">
        <v>0</v>
      </c>
      <c r="E27" s="39">
        <v>0</v>
      </c>
      <c r="F27" s="39">
        <v>374125.51</v>
      </c>
      <c r="G27" s="39">
        <v>25</v>
      </c>
      <c r="H27" s="39">
        <v>3615608.06</v>
      </c>
      <c r="I27" s="39">
        <v>81</v>
      </c>
      <c r="J27" s="39">
        <v>0</v>
      </c>
      <c r="K27" s="39">
        <v>0</v>
      </c>
      <c r="L27" s="39">
        <v>378314.96</v>
      </c>
      <c r="M27" s="39">
        <v>26</v>
      </c>
    </row>
    <row r="28" spans="1:13" x14ac:dyDescent="0.25">
      <c r="A28" s="38" t="s">
        <v>73</v>
      </c>
      <c r="B28" s="39">
        <v>537435.27</v>
      </c>
      <c r="C28" s="39">
        <v>17</v>
      </c>
      <c r="D28" s="39">
        <v>0</v>
      </c>
      <c r="E28" s="39">
        <v>0</v>
      </c>
      <c r="F28" s="39">
        <v>0</v>
      </c>
      <c r="G28" s="39">
        <v>0</v>
      </c>
      <c r="H28" s="39">
        <v>524547.26</v>
      </c>
      <c r="I28" s="39">
        <v>17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290715.19</v>
      </c>
      <c r="C29" s="39">
        <v>10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1260357.42</v>
      </c>
      <c r="C30" s="39">
        <v>10</v>
      </c>
      <c r="D30" s="39">
        <v>1752188.47</v>
      </c>
      <c r="E30" s="39">
        <v>12</v>
      </c>
      <c r="F30" s="39">
        <v>0</v>
      </c>
      <c r="G30" s="39">
        <v>0</v>
      </c>
      <c r="H30" s="39">
        <v>1297364.56</v>
      </c>
      <c r="I30" s="39">
        <v>11</v>
      </c>
      <c r="J30" s="39">
        <v>1619102.5</v>
      </c>
      <c r="K30" s="39">
        <v>12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79440.53</v>
      </c>
      <c r="E31" s="39">
        <v>10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147388</v>
      </c>
      <c r="K32" s="39">
        <v>10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441633.78</v>
      </c>
      <c r="C33" s="39">
        <v>17</v>
      </c>
      <c r="D33" s="39">
        <v>0</v>
      </c>
      <c r="E33" s="39">
        <v>0</v>
      </c>
      <c r="F33" s="39">
        <v>0</v>
      </c>
      <c r="G33" s="39">
        <v>0</v>
      </c>
      <c r="H33" s="39">
        <v>389924.58</v>
      </c>
      <c r="I33" s="39">
        <v>16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2735413.57</v>
      </c>
      <c r="C34" s="39">
        <v>43</v>
      </c>
      <c r="D34" s="39">
        <v>1706050.35</v>
      </c>
      <c r="E34" s="39">
        <v>20</v>
      </c>
      <c r="F34" s="39">
        <v>471828.16</v>
      </c>
      <c r="G34" s="39">
        <v>20</v>
      </c>
      <c r="H34" s="39">
        <v>2692378.54</v>
      </c>
      <c r="I34" s="39">
        <v>46</v>
      </c>
      <c r="J34" s="39">
        <v>1659647.97</v>
      </c>
      <c r="K34" s="39">
        <v>18</v>
      </c>
      <c r="L34" s="39">
        <v>502865.85</v>
      </c>
      <c r="M34" s="39">
        <v>20</v>
      </c>
    </row>
    <row r="35" spans="1:13" x14ac:dyDescent="0.25">
      <c r="A35" s="38" t="s">
        <v>80</v>
      </c>
      <c r="B35" s="39">
        <v>451222.66</v>
      </c>
      <c r="C35" s="39">
        <v>12</v>
      </c>
      <c r="D35" s="39">
        <v>0</v>
      </c>
      <c r="E35" s="39">
        <v>0</v>
      </c>
      <c r="F35" s="39">
        <v>0</v>
      </c>
      <c r="G35" s="39">
        <v>0</v>
      </c>
      <c r="H35" s="39">
        <v>438190.82</v>
      </c>
      <c r="I35" s="39">
        <v>13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69033.600000000006</v>
      </c>
      <c r="K36" s="39">
        <v>10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456812.26</v>
      </c>
      <c r="C37" s="39">
        <v>12</v>
      </c>
      <c r="D37" s="39">
        <v>0</v>
      </c>
      <c r="E37" s="39">
        <v>0</v>
      </c>
      <c r="F37" s="39">
        <v>0</v>
      </c>
      <c r="G37" s="39">
        <v>0</v>
      </c>
      <c r="H37" s="39">
        <v>444999.9</v>
      </c>
      <c r="I37" s="39">
        <v>11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186534.8</v>
      </c>
      <c r="C38" s="39">
        <v>11</v>
      </c>
      <c r="D38" s="39">
        <v>0</v>
      </c>
      <c r="E38" s="39">
        <v>0</v>
      </c>
      <c r="F38" s="39">
        <v>0</v>
      </c>
      <c r="G38" s="39">
        <v>0</v>
      </c>
      <c r="H38" s="39">
        <v>197145.42</v>
      </c>
      <c r="I38" s="39">
        <v>11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1150660.49</v>
      </c>
      <c r="C39" s="39">
        <v>27</v>
      </c>
      <c r="D39" s="39">
        <v>978138.43</v>
      </c>
      <c r="E39" s="39">
        <v>35</v>
      </c>
      <c r="F39" s="39">
        <v>459395.98</v>
      </c>
      <c r="G39" s="39">
        <v>20</v>
      </c>
      <c r="H39" s="39">
        <v>1030687.53</v>
      </c>
      <c r="I39" s="39">
        <v>30</v>
      </c>
      <c r="J39" s="39">
        <v>977286.41</v>
      </c>
      <c r="K39" s="39">
        <v>40</v>
      </c>
      <c r="L39" s="39">
        <v>393700.94</v>
      </c>
      <c r="M39" s="39">
        <v>23</v>
      </c>
    </row>
    <row r="40" spans="1:13" x14ac:dyDescent="0.25">
      <c r="A40" s="38" t="s">
        <v>85</v>
      </c>
      <c r="B40" s="39">
        <v>266225.75</v>
      </c>
      <c r="C40" s="39">
        <v>13</v>
      </c>
      <c r="D40" s="39">
        <v>0</v>
      </c>
      <c r="E40" s="39">
        <v>0</v>
      </c>
      <c r="F40" s="39">
        <v>0</v>
      </c>
      <c r="G40" s="39">
        <v>0</v>
      </c>
      <c r="H40" s="39">
        <v>209390.44</v>
      </c>
      <c r="I40" s="39">
        <v>14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1088960.97</v>
      </c>
      <c r="C41" s="39">
        <v>36</v>
      </c>
      <c r="D41" s="39">
        <v>260099.20000000001</v>
      </c>
      <c r="E41" s="39">
        <v>31</v>
      </c>
      <c r="F41" s="39">
        <v>333569.23</v>
      </c>
      <c r="G41" s="39">
        <v>21</v>
      </c>
      <c r="H41" s="39">
        <v>1189020.95</v>
      </c>
      <c r="I41" s="39">
        <v>36</v>
      </c>
      <c r="J41" s="39">
        <v>620387.56000000006</v>
      </c>
      <c r="K41" s="39">
        <v>40</v>
      </c>
      <c r="L41" s="39">
        <v>370400.05</v>
      </c>
      <c r="M41" s="39">
        <v>22</v>
      </c>
    </row>
    <row r="42" spans="1:13" x14ac:dyDescent="0.25">
      <c r="A42" s="38" t="s">
        <v>87</v>
      </c>
      <c r="B42" s="39">
        <v>1295662.72</v>
      </c>
      <c r="C42" s="39">
        <v>26</v>
      </c>
      <c r="D42" s="39">
        <v>0</v>
      </c>
      <c r="E42" s="39">
        <v>0</v>
      </c>
      <c r="F42" s="39">
        <v>112666.2</v>
      </c>
      <c r="G42" s="39">
        <v>12</v>
      </c>
      <c r="H42" s="39">
        <v>1198317.28</v>
      </c>
      <c r="I42" s="39">
        <v>26</v>
      </c>
      <c r="J42" s="39">
        <v>0</v>
      </c>
      <c r="K42" s="39">
        <v>0</v>
      </c>
      <c r="L42" s="39">
        <v>96076.24</v>
      </c>
      <c r="M42" s="39">
        <v>12</v>
      </c>
    </row>
    <row r="43" spans="1:13" x14ac:dyDescent="0.25">
      <c r="A43" s="38" t="s">
        <v>88</v>
      </c>
      <c r="B43" s="39">
        <v>3356556.25</v>
      </c>
      <c r="C43" s="39">
        <v>59</v>
      </c>
      <c r="D43" s="39">
        <v>3580611.45</v>
      </c>
      <c r="E43" s="39">
        <v>30</v>
      </c>
      <c r="F43" s="39">
        <v>806982.76</v>
      </c>
      <c r="G43" s="39">
        <v>37</v>
      </c>
      <c r="H43" s="39">
        <v>3343454.8</v>
      </c>
      <c r="I43" s="39">
        <v>53</v>
      </c>
      <c r="J43" s="39">
        <v>3302435.82</v>
      </c>
      <c r="K43" s="39">
        <v>31</v>
      </c>
      <c r="L43" s="39">
        <v>809123.04</v>
      </c>
      <c r="M43" s="39">
        <v>35</v>
      </c>
    </row>
    <row r="44" spans="1:13" x14ac:dyDescent="0.25">
      <c r="A44" s="38" t="s">
        <v>89</v>
      </c>
      <c r="B44" s="39">
        <v>2393424.1800000002</v>
      </c>
      <c r="C44" s="39">
        <v>52</v>
      </c>
      <c r="D44" s="39">
        <v>0</v>
      </c>
      <c r="E44" s="39">
        <v>0</v>
      </c>
      <c r="F44" s="39">
        <v>374889.95</v>
      </c>
      <c r="G44" s="39">
        <v>22</v>
      </c>
      <c r="H44" s="39">
        <v>2333558.96</v>
      </c>
      <c r="I44" s="39">
        <v>52</v>
      </c>
      <c r="J44" s="39">
        <v>0</v>
      </c>
      <c r="K44" s="39">
        <v>0</v>
      </c>
      <c r="L44" s="39">
        <v>388326.36</v>
      </c>
      <c r="M44" s="39">
        <v>25</v>
      </c>
    </row>
    <row r="45" spans="1:13" x14ac:dyDescent="0.25">
      <c r="A45" s="38" t="s">
        <v>90</v>
      </c>
      <c r="B45" s="39">
        <v>865910.07</v>
      </c>
      <c r="C45" s="39">
        <v>19</v>
      </c>
      <c r="D45" s="39">
        <v>0</v>
      </c>
      <c r="E45" s="39">
        <v>0</v>
      </c>
      <c r="F45" s="39">
        <v>0</v>
      </c>
      <c r="G45" s="39">
        <v>0</v>
      </c>
      <c r="H45" s="39">
        <v>986874.94</v>
      </c>
      <c r="I45" s="39">
        <v>24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123300.73</v>
      </c>
      <c r="C46" s="39">
        <v>10</v>
      </c>
      <c r="D46" s="39">
        <v>0</v>
      </c>
      <c r="E46" s="39">
        <v>0</v>
      </c>
      <c r="F46" s="39">
        <v>0</v>
      </c>
      <c r="G46" s="39">
        <v>0</v>
      </c>
      <c r="H46" s="39">
        <v>140555.66</v>
      </c>
      <c r="I46" s="39">
        <v>10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2408417.61</v>
      </c>
      <c r="C47" s="39">
        <v>55</v>
      </c>
      <c r="D47" s="39">
        <v>0</v>
      </c>
      <c r="E47" s="39">
        <v>0</v>
      </c>
      <c r="F47" s="39">
        <v>418791.39</v>
      </c>
      <c r="G47" s="39">
        <v>27</v>
      </c>
      <c r="H47" s="39">
        <v>2381656.0699999998</v>
      </c>
      <c r="I47" s="39">
        <v>58</v>
      </c>
      <c r="J47" s="39">
        <v>0</v>
      </c>
      <c r="K47" s="39">
        <v>0</v>
      </c>
      <c r="L47" s="39">
        <v>400641.02</v>
      </c>
      <c r="M47" s="39">
        <v>26</v>
      </c>
    </row>
    <row r="48" spans="1:13" x14ac:dyDescent="0.25">
      <c r="A48" s="38" t="s">
        <v>93</v>
      </c>
      <c r="B48" s="39">
        <v>1470717.28</v>
      </c>
      <c r="C48" s="39">
        <v>35</v>
      </c>
      <c r="D48" s="39">
        <v>144961.35999999999</v>
      </c>
      <c r="E48" s="39">
        <v>10</v>
      </c>
      <c r="F48" s="39">
        <v>149622.56</v>
      </c>
      <c r="G48" s="39">
        <v>13</v>
      </c>
      <c r="H48" s="39">
        <v>1420839.48</v>
      </c>
      <c r="I48" s="39">
        <v>32</v>
      </c>
      <c r="J48" s="39">
        <v>148004.98000000001</v>
      </c>
      <c r="K48" s="39">
        <v>11</v>
      </c>
      <c r="L48" s="39">
        <v>145311.49</v>
      </c>
      <c r="M48" s="39">
        <v>12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29075.24</v>
      </c>
      <c r="E49" s="39">
        <v>11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1260883.3600000001</v>
      </c>
      <c r="C50" s="39">
        <v>31</v>
      </c>
      <c r="D50" s="39">
        <v>0</v>
      </c>
      <c r="E50" s="39">
        <v>0</v>
      </c>
      <c r="F50" s="39">
        <v>231901.5</v>
      </c>
      <c r="G50" s="39">
        <v>13</v>
      </c>
      <c r="H50" s="39">
        <v>1198026.9099999999</v>
      </c>
      <c r="I50" s="39">
        <v>30</v>
      </c>
      <c r="J50" s="39">
        <v>0</v>
      </c>
      <c r="K50" s="39">
        <v>0</v>
      </c>
      <c r="L50" s="39">
        <v>206002.62</v>
      </c>
      <c r="M50" s="39">
        <v>12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385253.8</v>
      </c>
      <c r="E51" s="39">
        <v>21</v>
      </c>
      <c r="F51" s="39">
        <v>0</v>
      </c>
      <c r="G51" s="39">
        <v>0</v>
      </c>
      <c r="H51" s="39">
        <v>0</v>
      </c>
      <c r="I51" s="39">
        <v>0</v>
      </c>
      <c r="J51" s="39">
        <v>357605.94</v>
      </c>
      <c r="K51" s="39">
        <v>21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441082.16</v>
      </c>
      <c r="C52" s="39">
        <v>22</v>
      </c>
      <c r="D52" s="39">
        <v>0</v>
      </c>
      <c r="E52" s="39">
        <v>0</v>
      </c>
      <c r="F52" s="39">
        <v>0</v>
      </c>
      <c r="G52" s="39">
        <v>0</v>
      </c>
      <c r="H52" s="39">
        <v>343248.62</v>
      </c>
      <c r="I52" s="39">
        <v>21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327352.36</v>
      </c>
      <c r="C53" s="39">
        <v>15</v>
      </c>
      <c r="D53" s="39">
        <v>0</v>
      </c>
      <c r="E53" s="39">
        <v>0</v>
      </c>
      <c r="F53" s="39">
        <v>0</v>
      </c>
      <c r="G53" s="39">
        <v>0</v>
      </c>
      <c r="H53" s="39">
        <v>312019.74</v>
      </c>
      <c r="I53" s="39">
        <v>12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711963.53</v>
      </c>
      <c r="C54" s="39">
        <v>23</v>
      </c>
      <c r="D54" s="39">
        <v>0</v>
      </c>
      <c r="E54" s="39">
        <v>0</v>
      </c>
      <c r="F54" s="39">
        <v>0</v>
      </c>
      <c r="G54" s="39">
        <v>0</v>
      </c>
      <c r="H54" s="39">
        <v>668590.68000000005</v>
      </c>
      <c r="I54" s="39">
        <v>23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270020.95</v>
      </c>
      <c r="I55" s="39">
        <v>10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525264.56999999995</v>
      </c>
      <c r="C56" s="39">
        <v>33</v>
      </c>
      <c r="D56" s="39">
        <v>0</v>
      </c>
      <c r="E56" s="39">
        <v>0</v>
      </c>
      <c r="F56" s="39">
        <v>82678.350000000006</v>
      </c>
      <c r="G56" s="39">
        <v>13</v>
      </c>
      <c r="H56" s="39">
        <v>459504.47</v>
      </c>
      <c r="I56" s="39">
        <v>34</v>
      </c>
      <c r="J56" s="39">
        <v>0</v>
      </c>
      <c r="K56" s="39">
        <v>0</v>
      </c>
      <c r="L56" s="39">
        <v>107639.72</v>
      </c>
      <c r="M56" s="39">
        <v>14</v>
      </c>
    </row>
    <row r="57" spans="1:13" x14ac:dyDescent="0.25">
      <c r="A57" s="38" t="s">
        <v>102</v>
      </c>
      <c r="B57" s="39">
        <v>416995.64</v>
      </c>
      <c r="C57" s="39">
        <v>13</v>
      </c>
      <c r="D57" s="39">
        <v>0</v>
      </c>
      <c r="E57" s="39">
        <v>0</v>
      </c>
      <c r="F57" s="39">
        <v>0</v>
      </c>
      <c r="G57" s="39">
        <v>0</v>
      </c>
      <c r="H57" s="39">
        <v>435414.73</v>
      </c>
      <c r="I57" s="39">
        <v>12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3532466.82</v>
      </c>
      <c r="C58" s="39">
        <v>83</v>
      </c>
      <c r="D58" s="39">
        <v>347350.42</v>
      </c>
      <c r="E58" s="39">
        <v>13</v>
      </c>
      <c r="F58" s="39">
        <v>433010.4</v>
      </c>
      <c r="G58" s="39">
        <v>32</v>
      </c>
      <c r="H58" s="39">
        <v>3437137.12</v>
      </c>
      <c r="I58" s="39">
        <v>85</v>
      </c>
      <c r="J58" s="39">
        <v>304749.71000000002</v>
      </c>
      <c r="K58" s="39">
        <v>13</v>
      </c>
      <c r="L58" s="39">
        <v>411982.09</v>
      </c>
      <c r="M58" s="39">
        <v>37</v>
      </c>
    </row>
    <row r="59" spans="1:13" x14ac:dyDescent="0.25">
      <c r="A59" s="38" t="s">
        <v>104</v>
      </c>
      <c r="B59" s="39">
        <v>1459189.96</v>
      </c>
      <c r="C59" s="39">
        <v>18</v>
      </c>
      <c r="D59" s="39">
        <v>0</v>
      </c>
      <c r="E59" s="39">
        <v>0</v>
      </c>
      <c r="F59" s="39">
        <v>0</v>
      </c>
      <c r="G59" s="39">
        <v>0</v>
      </c>
      <c r="H59" s="39">
        <v>1271400.95</v>
      </c>
      <c r="I59" s="39">
        <v>16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81173.39</v>
      </c>
      <c r="E60" s="39">
        <v>11</v>
      </c>
      <c r="F60" s="39">
        <v>0</v>
      </c>
      <c r="G60" s="39">
        <v>0</v>
      </c>
      <c r="H60" s="39">
        <v>0</v>
      </c>
      <c r="I60" s="39">
        <v>0</v>
      </c>
      <c r="J60" s="39">
        <v>73546.41</v>
      </c>
      <c r="K60" s="39">
        <v>12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1401095.83</v>
      </c>
      <c r="C61" s="39">
        <v>26</v>
      </c>
      <c r="D61" s="39">
        <v>0</v>
      </c>
      <c r="E61" s="39">
        <v>0</v>
      </c>
      <c r="F61" s="39">
        <v>264618.90000000002</v>
      </c>
      <c r="G61" s="39">
        <v>16</v>
      </c>
      <c r="H61" s="39">
        <v>1368589.05</v>
      </c>
      <c r="I61" s="39">
        <v>27</v>
      </c>
      <c r="J61" s="39">
        <v>783589.76</v>
      </c>
      <c r="K61" s="39">
        <v>11</v>
      </c>
      <c r="L61" s="39">
        <v>241130.47</v>
      </c>
      <c r="M61" s="39">
        <v>16</v>
      </c>
    </row>
    <row r="62" spans="1:13" x14ac:dyDescent="0.25">
      <c r="A62" s="38" t="s">
        <v>107</v>
      </c>
      <c r="B62" s="39">
        <v>7246029.3399999999</v>
      </c>
      <c r="C62" s="39">
        <v>98</v>
      </c>
      <c r="D62" s="39">
        <v>4431114.22</v>
      </c>
      <c r="E62" s="39">
        <v>22</v>
      </c>
      <c r="F62" s="39">
        <v>939089.13</v>
      </c>
      <c r="G62" s="39">
        <v>36</v>
      </c>
      <c r="H62" s="39">
        <v>6883733.25</v>
      </c>
      <c r="I62" s="39">
        <v>99</v>
      </c>
      <c r="J62" s="39">
        <v>4262420.43</v>
      </c>
      <c r="K62" s="39">
        <v>24</v>
      </c>
      <c r="L62" s="39">
        <v>970690.17</v>
      </c>
      <c r="M62" s="39">
        <v>36</v>
      </c>
    </row>
    <row r="63" spans="1:13" x14ac:dyDescent="0.25">
      <c r="A63" s="38" t="s">
        <v>108</v>
      </c>
      <c r="B63" s="39">
        <v>530573.56999999995</v>
      </c>
      <c r="C63" s="39">
        <v>18</v>
      </c>
      <c r="D63" s="39">
        <v>363889.42</v>
      </c>
      <c r="E63" s="39">
        <v>21</v>
      </c>
      <c r="F63" s="39">
        <v>0</v>
      </c>
      <c r="G63" s="39">
        <v>0</v>
      </c>
      <c r="H63" s="39">
        <v>422900.21</v>
      </c>
      <c r="I63" s="39">
        <v>16</v>
      </c>
      <c r="J63" s="39">
        <v>417664.77</v>
      </c>
      <c r="K63" s="39">
        <v>28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973105.87</v>
      </c>
      <c r="C64" s="39">
        <v>36</v>
      </c>
      <c r="D64" s="39">
        <v>0</v>
      </c>
      <c r="E64" s="39">
        <v>0</v>
      </c>
      <c r="F64" s="39">
        <v>87459.28</v>
      </c>
      <c r="G64" s="39">
        <v>13</v>
      </c>
      <c r="H64" s="39">
        <v>997719.07</v>
      </c>
      <c r="I64" s="39">
        <v>35</v>
      </c>
      <c r="J64" s="39">
        <v>0</v>
      </c>
      <c r="K64" s="39">
        <v>0</v>
      </c>
      <c r="L64" s="39">
        <v>83371.66</v>
      </c>
      <c r="M64" s="39">
        <v>15</v>
      </c>
    </row>
    <row r="65" spans="1:13" x14ac:dyDescent="0.25">
      <c r="A65" s="38" t="s">
        <v>110</v>
      </c>
      <c r="B65" s="39">
        <v>1393463.62</v>
      </c>
      <c r="C65" s="39">
        <v>37</v>
      </c>
      <c r="D65" s="39">
        <v>0</v>
      </c>
      <c r="E65" s="39">
        <v>0</v>
      </c>
      <c r="F65" s="39">
        <v>169319.82</v>
      </c>
      <c r="G65" s="39">
        <v>14</v>
      </c>
      <c r="H65" s="39">
        <v>1300269.79</v>
      </c>
      <c r="I65" s="39">
        <v>36</v>
      </c>
      <c r="J65" s="39">
        <v>0</v>
      </c>
      <c r="K65" s="39">
        <v>0</v>
      </c>
      <c r="L65" s="39">
        <v>181490.65</v>
      </c>
      <c r="M65" s="39">
        <v>17</v>
      </c>
    </row>
    <row r="66" spans="1:13" x14ac:dyDescent="0.25">
      <c r="A66" s="38" t="s">
        <v>111</v>
      </c>
      <c r="B66" s="39">
        <v>1347303.69</v>
      </c>
      <c r="C66" s="39">
        <v>22</v>
      </c>
      <c r="D66" s="39">
        <v>0</v>
      </c>
      <c r="E66" s="39">
        <v>0</v>
      </c>
      <c r="F66" s="39">
        <v>0</v>
      </c>
      <c r="G66" s="39">
        <v>0</v>
      </c>
      <c r="H66" s="39">
        <v>1333345.68</v>
      </c>
      <c r="I66" s="39">
        <v>21</v>
      </c>
      <c r="J66" s="39">
        <v>0</v>
      </c>
      <c r="K66" s="39">
        <v>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1331317.45</v>
      </c>
      <c r="C67" s="39">
        <v>50</v>
      </c>
      <c r="D67" s="39">
        <v>0</v>
      </c>
      <c r="E67" s="39">
        <v>0</v>
      </c>
      <c r="F67" s="39">
        <v>112798.54</v>
      </c>
      <c r="G67" s="39">
        <v>21</v>
      </c>
      <c r="H67" s="39">
        <v>1167931.98</v>
      </c>
      <c r="I67" s="39">
        <v>49</v>
      </c>
      <c r="J67" s="39">
        <v>0</v>
      </c>
      <c r="K67" s="39">
        <v>0</v>
      </c>
      <c r="L67" s="39">
        <v>96456.22</v>
      </c>
      <c r="M67" s="39">
        <v>21</v>
      </c>
    </row>
    <row r="68" spans="1:13" x14ac:dyDescent="0.25">
      <c r="A68" s="38" t="s">
        <v>113</v>
      </c>
      <c r="B68" s="39">
        <v>5478078.9699999997</v>
      </c>
      <c r="C68" s="39">
        <v>68</v>
      </c>
      <c r="D68" s="39">
        <v>6855201.0899999999</v>
      </c>
      <c r="E68" s="39">
        <v>93</v>
      </c>
      <c r="F68" s="39">
        <v>1705102.83</v>
      </c>
      <c r="G68" s="39">
        <v>44</v>
      </c>
      <c r="H68" s="39">
        <v>4875067.6399999997</v>
      </c>
      <c r="I68" s="39">
        <v>75</v>
      </c>
      <c r="J68" s="39">
        <v>6288238.1699999999</v>
      </c>
      <c r="K68" s="39">
        <v>89</v>
      </c>
      <c r="L68" s="39">
        <v>1471868.59</v>
      </c>
      <c r="M68" s="39">
        <v>45</v>
      </c>
    </row>
    <row r="69" spans="1:13" x14ac:dyDescent="0.25">
      <c r="A69" s="38" t="s">
        <v>114</v>
      </c>
      <c r="B69" s="39">
        <v>621786.03</v>
      </c>
      <c r="C69" s="39">
        <v>15</v>
      </c>
      <c r="D69" s="39">
        <v>0</v>
      </c>
      <c r="E69" s="39">
        <v>0</v>
      </c>
      <c r="F69" s="39">
        <v>0</v>
      </c>
      <c r="G69" s="39">
        <v>0</v>
      </c>
      <c r="H69" s="39">
        <v>591023.96</v>
      </c>
      <c r="I69" s="39">
        <v>16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95044.28</v>
      </c>
      <c r="I70" s="39">
        <v>10</v>
      </c>
      <c r="J70" s="39">
        <v>0</v>
      </c>
      <c r="K70" s="39">
        <v>0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480931.46</v>
      </c>
      <c r="C71" s="39">
        <v>16</v>
      </c>
      <c r="D71" s="39">
        <v>0</v>
      </c>
      <c r="E71" s="39">
        <v>0</v>
      </c>
      <c r="F71" s="39">
        <v>0</v>
      </c>
      <c r="G71" s="39">
        <v>0</v>
      </c>
      <c r="H71" s="39">
        <v>466454.26</v>
      </c>
      <c r="I71" s="39">
        <v>16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1276894.6499999999</v>
      </c>
      <c r="C72" s="39">
        <v>30</v>
      </c>
      <c r="D72" s="39">
        <v>380096.95</v>
      </c>
      <c r="E72" s="39">
        <v>19</v>
      </c>
      <c r="F72" s="39">
        <v>427860.12</v>
      </c>
      <c r="G72" s="39">
        <v>19</v>
      </c>
      <c r="H72" s="39">
        <v>1133398.82</v>
      </c>
      <c r="I72" s="39">
        <v>32</v>
      </c>
      <c r="J72" s="39">
        <v>356259.19</v>
      </c>
      <c r="K72" s="39">
        <v>18</v>
      </c>
      <c r="L72" s="39">
        <v>282298.40000000002</v>
      </c>
      <c r="M72" s="39">
        <v>18</v>
      </c>
    </row>
    <row r="73" spans="1:13" x14ac:dyDescent="0.25">
      <c r="A73" s="38" t="s">
        <v>118</v>
      </c>
      <c r="B73" s="39">
        <v>419657.57</v>
      </c>
      <c r="C73" s="39">
        <v>15</v>
      </c>
      <c r="D73" s="39">
        <v>491707.55</v>
      </c>
      <c r="E73" s="39">
        <v>15</v>
      </c>
      <c r="F73" s="39">
        <v>0</v>
      </c>
      <c r="G73" s="39">
        <v>0</v>
      </c>
      <c r="H73" s="39">
        <v>394739.14</v>
      </c>
      <c r="I73" s="39">
        <v>13</v>
      </c>
      <c r="J73" s="39">
        <v>455786.69</v>
      </c>
      <c r="K73" s="39">
        <v>15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1841691.96</v>
      </c>
      <c r="C74" s="39">
        <v>43</v>
      </c>
      <c r="D74" s="39">
        <v>883371.68</v>
      </c>
      <c r="E74" s="39">
        <v>12</v>
      </c>
      <c r="F74" s="39">
        <v>406104.12</v>
      </c>
      <c r="G74" s="39">
        <v>18</v>
      </c>
      <c r="H74" s="39">
        <v>1876813.62</v>
      </c>
      <c r="I74" s="39">
        <v>47</v>
      </c>
      <c r="J74" s="39">
        <v>898053.58</v>
      </c>
      <c r="K74" s="39">
        <v>11</v>
      </c>
      <c r="L74" s="39">
        <v>461391.25</v>
      </c>
      <c r="M74" s="39">
        <v>18</v>
      </c>
    </row>
    <row r="75" spans="1:13" x14ac:dyDescent="0.25">
      <c r="A75" s="38" t="s">
        <v>120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247923.27</v>
      </c>
      <c r="I75" s="39">
        <v>10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126927.74</v>
      </c>
      <c r="I76" s="39">
        <v>11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3288962.72</v>
      </c>
      <c r="C77" s="35">
        <v>45</v>
      </c>
      <c r="D77" s="35">
        <v>0</v>
      </c>
      <c r="E77" s="35">
        <v>0</v>
      </c>
      <c r="F77" s="35">
        <v>358591.71</v>
      </c>
      <c r="G77" s="35">
        <v>19</v>
      </c>
      <c r="H77" s="35">
        <v>3204938.02</v>
      </c>
      <c r="I77" s="35">
        <v>46</v>
      </c>
      <c r="J77" s="35">
        <v>0</v>
      </c>
      <c r="K77" s="35">
        <v>0</v>
      </c>
      <c r="L77" s="35">
        <v>353090.01</v>
      </c>
      <c r="M77" s="35">
        <v>18</v>
      </c>
    </row>
    <row r="78" spans="1:13" x14ac:dyDescent="0.25">
      <c r="A78" s="35" t="s">
        <v>123</v>
      </c>
      <c r="B78" s="35">
        <v>783705.32</v>
      </c>
      <c r="C78" s="35">
        <v>25</v>
      </c>
      <c r="D78" s="35">
        <v>186159.54</v>
      </c>
      <c r="E78" s="35">
        <v>20</v>
      </c>
      <c r="F78" s="35">
        <v>104476.28</v>
      </c>
      <c r="G78" s="35">
        <v>13</v>
      </c>
      <c r="H78" s="35">
        <v>750014.48</v>
      </c>
      <c r="I78" s="35">
        <v>22</v>
      </c>
      <c r="J78" s="35">
        <v>125183.79</v>
      </c>
      <c r="K78" s="35">
        <v>17</v>
      </c>
      <c r="L78" s="35">
        <v>104527.65</v>
      </c>
      <c r="M78" s="35">
        <v>13</v>
      </c>
    </row>
    <row r="79" spans="1:13" x14ac:dyDescent="0.25">
      <c r="A79" s="35" t="s">
        <v>124</v>
      </c>
      <c r="B79" s="35">
        <v>489343.47</v>
      </c>
      <c r="C79" s="35">
        <v>14</v>
      </c>
      <c r="D79" s="35">
        <v>0</v>
      </c>
      <c r="E79" s="35">
        <v>0</v>
      </c>
      <c r="F79" s="35">
        <v>0</v>
      </c>
      <c r="G79" s="35">
        <v>0</v>
      </c>
      <c r="H79" s="35">
        <v>422838.63</v>
      </c>
      <c r="I79" s="35">
        <v>13</v>
      </c>
      <c r="J79" s="35">
        <v>0</v>
      </c>
      <c r="K79" s="35">
        <v>0</v>
      </c>
      <c r="L79" s="35">
        <v>0</v>
      </c>
      <c r="M79" s="35">
        <v>0</v>
      </c>
    </row>
    <row r="80" spans="1:13" x14ac:dyDescent="0.25">
      <c r="A80" s="35" t="s">
        <v>125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51607.48</v>
      </c>
      <c r="K80" s="35">
        <v>13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1247274.8700000001</v>
      </c>
      <c r="C81" s="35">
        <v>33</v>
      </c>
      <c r="D81" s="35">
        <v>0</v>
      </c>
      <c r="E81" s="35">
        <v>0</v>
      </c>
      <c r="F81" s="35">
        <v>432238.3</v>
      </c>
      <c r="G81" s="35">
        <v>17</v>
      </c>
      <c r="H81" s="35">
        <v>1094011.3500000001</v>
      </c>
      <c r="I81" s="35">
        <v>35</v>
      </c>
      <c r="J81" s="35">
        <v>0</v>
      </c>
      <c r="K81" s="35">
        <v>0</v>
      </c>
      <c r="L81" s="35">
        <v>359751.22</v>
      </c>
      <c r="M81" s="35">
        <v>13</v>
      </c>
    </row>
    <row r="82" spans="1:13" x14ac:dyDescent="0.25">
      <c r="A82" s="35" t="s">
        <v>127</v>
      </c>
      <c r="B82" s="35">
        <v>1657248.99</v>
      </c>
      <c r="C82" s="35">
        <v>26</v>
      </c>
      <c r="D82" s="35">
        <v>2121154.67</v>
      </c>
      <c r="E82" s="35">
        <v>27</v>
      </c>
      <c r="F82" s="35">
        <v>380828.24</v>
      </c>
      <c r="G82" s="35">
        <v>13</v>
      </c>
      <c r="H82" s="35">
        <v>1618480.29</v>
      </c>
      <c r="I82" s="35">
        <v>24</v>
      </c>
      <c r="J82" s="35">
        <v>1919293.11</v>
      </c>
      <c r="K82" s="35">
        <v>25</v>
      </c>
      <c r="L82" s="35">
        <v>435834.94</v>
      </c>
      <c r="M82" s="35">
        <v>13</v>
      </c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128</v>
      </c>
      <c r="B2" s="35">
        <v>5301723.5599999996</v>
      </c>
      <c r="C2" s="36">
        <v>131</v>
      </c>
      <c r="D2" s="35">
        <v>2960053.23</v>
      </c>
      <c r="E2" s="36">
        <v>81</v>
      </c>
      <c r="F2" s="35">
        <v>868573.78</v>
      </c>
      <c r="G2" s="36">
        <v>52</v>
      </c>
      <c r="H2" s="35">
        <v>5221243.63</v>
      </c>
      <c r="I2" s="36">
        <v>134</v>
      </c>
      <c r="J2" s="35">
        <v>2815500.34</v>
      </c>
      <c r="K2" s="36">
        <v>88</v>
      </c>
      <c r="L2" s="35">
        <v>896047.07</v>
      </c>
      <c r="M2" s="37">
        <v>57</v>
      </c>
      <c r="N2" s="35"/>
      <c r="O2" s="35"/>
      <c r="P2" s="35"/>
      <c r="Q2" s="35"/>
      <c r="R2" s="35"/>
    </row>
    <row r="3" spans="1:18" x14ac:dyDescent="0.25">
      <c r="A3" s="35" t="s">
        <v>129</v>
      </c>
      <c r="B3" s="35">
        <v>7686192.3600000003</v>
      </c>
      <c r="C3" s="36">
        <v>180</v>
      </c>
      <c r="D3" s="35">
        <v>5150044.75</v>
      </c>
      <c r="E3" s="36">
        <v>97</v>
      </c>
      <c r="F3" s="35">
        <v>1516388.89</v>
      </c>
      <c r="G3" s="36">
        <v>91</v>
      </c>
      <c r="H3" s="35">
        <v>7549116.5099999998</v>
      </c>
      <c r="I3" s="36">
        <v>178</v>
      </c>
      <c r="J3" s="35">
        <v>4856248.97</v>
      </c>
      <c r="K3" s="36">
        <v>103</v>
      </c>
      <c r="L3" s="35">
        <v>1494506.22</v>
      </c>
      <c r="M3" s="37">
        <v>89</v>
      </c>
      <c r="N3" s="35"/>
      <c r="O3" s="35"/>
      <c r="P3" s="35"/>
      <c r="Q3" s="35"/>
      <c r="R3" s="35"/>
    </row>
    <row r="4" spans="1:18" x14ac:dyDescent="0.25">
      <c r="A4" s="35" t="s">
        <v>130</v>
      </c>
      <c r="B4" s="35">
        <v>3868251.31</v>
      </c>
      <c r="C4" s="36">
        <v>128</v>
      </c>
      <c r="D4" s="35">
        <v>1330677.72</v>
      </c>
      <c r="E4" s="36">
        <v>71</v>
      </c>
      <c r="F4" s="35">
        <v>507795.95</v>
      </c>
      <c r="G4" s="36">
        <v>52</v>
      </c>
      <c r="H4" s="35">
        <v>3584947.71</v>
      </c>
      <c r="I4" s="36">
        <v>124</v>
      </c>
      <c r="J4" s="35">
        <v>1325276.1000000001</v>
      </c>
      <c r="K4" s="36">
        <v>65</v>
      </c>
      <c r="L4" s="35">
        <v>464434.91</v>
      </c>
      <c r="M4" s="37">
        <v>50</v>
      </c>
      <c r="N4" s="35"/>
      <c r="O4" s="35"/>
      <c r="P4" s="35"/>
      <c r="Q4" s="35"/>
      <c r="R4" s="35"/>
    </row>
    <row r="5" spans="1:18" x14ac:dyDescent="0.25">
      <c r="A5" s="35" t="s">
        <v>131</v>
      </c>
      <c r="B5" s="35">
        <v>34486514.030000001</v>
      </c>
      <c r="C5" s="36">
        <v>592</v>
      </c>
      <c r="D5" s="35">
        <v>15931977.02</v>
      </c>
      <c r="E5" s="36">
        <v>117</v>
      </c>
      <c r="F5" s="35">
        <v>7536766.5899999999</v>
      </c>
      <c r="G5" s="36">
        <v>258</v>
      </c>
      <c r="H5" s="35">
        <v>33662796.210000001</v>
      </c>
      <c r="I5" s="36">
        <v>617</v>
      </c>
      <c r="J5" s="35">
        <v>15323208.310000001</v>
      </c>
      <c r="K5" s="36">
        <v>121</v>
      </c>
      <c r="L5" s="35">
        <v>7492452.4699999997</v>
      </c>
      <c r="M5" s="37">
        <v>265</v>
      </c>
      <c r="N5" s="35"/>
      <c r="O5" s="35"/>
      <c r="P5" s="35"/>
      <c r="Q5" s="35"/>
      <c r="R5" s="35"/>
    </row>
    <row r="6" spans="1:18" x14ac:dyDescent="0.25">
      <c r="A6" s="35" t="s">
        <v>132</v>
      </c>
      <c r="B6" s="35">
        <v>201373.48</v>
      </c>
      <c r="C6" s="36">
        <v>18</v>
      </c>
      <c r="D6" s="35">
        <v>261955.54</v>
      </c>
      <c r="E6" s="36">
        <v>15</v>
      </c>
      <c r="F6" s="35">
        <v>0</v>
      </c>
      <c r="G6" s="36">
        <v>0</v>
      </c>
      <c r="H6" s="35">
        <v>300757.96000000002</v>
      </c>
      <c r="I6" s="36">
        <v>20</v>
      </c>
      <c r="J6" s="35">
        <v>196806.24</v>
      </c>
      <c r="K6" s="36">
        <v>15</v>
      </c>
      <c r="L6" s="35">
        <v>55249.09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133</v>
      </c>
      <c r="B7" s="35">
        <v>4586409.03</v>
      </c>
      <c r="C7" s="36">
        <v>138</v>
      </c>
      <c r="D7" s="35">
        <v>3771752.11</v>
      </c>
      <c r="E7" s="36">
        <v>37</v>
      </c>
      <c r="F7" s="35">
        <v>490371.49</v>
      </c>
      <c r="G7" s="36">
        <v>44</v>
      </c>
      <c r="H7" s="35">
        <v>4435668.88</v>
      </c>
      <c r="I7" s="36">
        <v>141</v>
      </c>
      <c r="J7" s="35">
        <v>3629409.96</v>
      </c>
      <c r="K7" s="36">
        <v>39</v>
      </c>
      <c r="L7" s="35">
        <v>508349.76</v>
      </c>
      <c r="M7" s="37">
        <v>47</v>
      </c>
      <c r="N7" s="35"/>
      <c r="O7" s="35"/>
      <c r="P7" s="35"/>
      <c r="Q7" s="35"/>
      <c r="R7" s="35"/>
    </row>
    <row r="8" spans="1:18" x14ac:dyDescent="0.25">
      <c r="A8" s="35" t="s">
        <v>134</v>
      </c>
      <c r="B8" s="35">
        <v>1216049.99</v>
      </c>
      <c r="C8" s="36">
        <v>45</v>
      </c>
      <c r="D8" s="35">
        <v>960637.66</v>
      </c>
      <c r="E8" s="36">
        <v>75</v>
      </c>
      <c r="F8" s="35">
        <v>278887.71999999997</v>
      </c>
      <c r="G8" s="36">
        <v>17</v>
      </c>
      <c r="H8" s="35">
        <v>1171192.82</v>
      </c>
      <c r="I8" s="36">
        <v>41</v>
      </c>
      <c r="J8" s="35">
        <v>1032314.64</v>
      </c>
      <c r="K8" s="36">
        <v>83</v>
      </c>
      <c r="L8" s="35">
        <v>278028.83</v>
      </c>
      <c r="M8" s="37">
        <v>12</v>
      </c>
      <c r="N8" s="35"/>
      <c r="O8" s="35"/>
      <c r="P8" s="35"/>
      <c r="Q8" s="35"/>
      <c r="R8" s="35"/>
    </row>
    <row r="9" spans="1:18" x14ac:dyDescent="0.25">
      <c r="A9" s="35" t="s">
        <v>135</v>
      </c>
      <c r="B9" s="35">
        <v>8120500.0700000003</v>
      </c>
      <c r="C9" s="36">
        <v>147</v>
      </c>
      <c r="D9" s="35">
        <v>7884792.5800000001</v>
      </c>
      <c r="E9" s="36">
        <v>133</v>
      </c>
      <c r="F9" s="35">
        <v>2099107.2999999998</v>
      </c>
      <c r="G9" s="36">
        <v>74</v>
      </c>
      <c r="H9" s="35">
        <v>7457024.0800000001</v>
      </c>
      <c r="I9" s="36">
        <v>148</v>
      </c>
      <c r="J9" s="35">
        <v>7432907.0300000003</v>
      </c>
      <c r="K9" s="36">
        <v>134</v>
      </c>
      <c r="L9" s="35">
        <v>1832191.65</v>
      </c>
      <c r="M9" s="37">
        <v>72</v>
      </c>
      <c r="N9" s="35"/>
      <c r="O9" s="35"/>
      <c r="P9" s="35"/>
      <c r="Q9" s="35"/>
      <c r="R9" s="35"/>
    </row>
    <row r="10" spans="1:18" x14ac:dyDescent="0.25">
      <c r="A10" s="35" t="s">
        <v>136</v>
      </c>
      <c r="B10" s="35">
        <v>2155507.7599999998</v>
      </c>
      <c r="C10" s="36">
        <v>75</v>
      </c>
      <c r="D10" s="35">
        <v>800998.72</v>
      </c>
      <c r="E10" s="36">
        <v>28</v>
      </c>
      <c r="F10" s="35">
        <v>242512.79</v>
      </c>
      <c r="G10" s="36">
        <v>23</v>
      </c>
      <c r="H10" s="35">
        <v>2169071.63</v>
      </c>
      <c r="I10" s="36">
        <v>78</v>
      </c>
      <c r="J10" s="35">
        <v>849164.99</v>
      </c>
      <c r="K10" s="36">
        <v>31</v>
      </c>
      <c r="L10" s="35">
        <v>221972.98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137</v>
      </c>
      <c r="B11" s="35">
        <v>3577385</v>
      </c>
      <c r="C11" s="36">
        <v>115</v>
      </c>
      <c r="D11" s="35">
        <v>974462.95</v>
      </c>
      <c r="E11" s="36">
        <v>75</v>
      </c>
      <c r="F11" s="35">
        <v>579376.15</v>
      </c>
      <c r="G11" s="36">
        <v>40</v>
      </c>
      <c r="H11" s="35">
        <v>3351759.23</v>
      </c>
      <c r="I11" s="36">
        <v>112</v>
      </c>
      <c r="J11" s="35">
        <v>1120086.98</v>
      </c>
      <c r="K11" s="36">
        <v>84</v>
      </c>
      <c r="L11" s="35">
        <v>503721.97</v>
      </c>
      <c r="M11" s="37">
        <v>37</v>
      </c>
      <c r="N11" s="35"/>
      <c r="O11" s="35"/>
      <c r="P11" s="35"/>
      <c r="Q11" s="35"/>
      <c r="R11" s="35"/>
    </row>
    <row r="12" spans="1:18" x14ac:dyDescent="0.25">
      <c r="A12" s="35" t="s">
        <v>138</v>
      </c>
      <c r="B12" s="35">
        <v>2420958.2799999998</v>
      </c>
      <c r="C12" s="36">
        <v>47</v>
      </c>
      <c r="D12" s="35">
        <v>8613798.3000000007</v>
      </c>
      <c r="E12" s="36">
        <v>49</v>
      </c>
      <c r="F12" s="35">
        <v>565507.03</v>
      </c>
      <c r="G12" s="36">
        <v>14</v>
      </c>
      <c r="H12" s="35">
        <v>2147465.9500000002</v>
      </c>
      <c r="I12" s="36">
        <v>47</v>
      </c>
      <c r="J12" s="35">
        <v>7037405.29</v>
      </c>
      <c r="K12" s="36">
        <v>42</v>
      </c>
      <c r="L12" s="35">
        <v>558747.81999999995</v>
      </c>
      <c r="M12" s="37">
        <v>14</v>
      </c>
      <c r="N12" s="35"/>
      <c r="O12" s="35"/>
      <c r="P12" s="35"/>
      <c r="Q12" s="35"/>
      <c r="R12" s="35"/>
    </row>
    <row r="13" spans="1:18" x14ac:dyDescent="0.25">
      <c r="A13" s="35" t="s">
        <v>139</v>
      </c>
      <c r="B13" s="35">
        <v>9905450.6400000006</v>
      </c>
      <c r="C13" s="36">
        <v>272</v>
      </c>
      <c r="D13" s="35">
        <v>3757564.51</v>
      </c>
      <c r="E13" s="36">
        <v>124</v>
      </c>
      <c r="F13" s="35">
        <v>1734883.07</v>
      </c>
      <c r="G13" s="36">
        <v>111</v>
      </c>
      <c r="H13" s="35">
        <v>9159077.1400000006</v>
      </c>
      <c r="I13" s="36">
        <v>276</v>
      </c>
      <c r="J13" s="35">
        <v>3520253.45</v>
      </c>
      <c r="K13" s="36">
        <v>135</v>
      </c>
      <c r="L13" s="35">
        <v>1493720.43</v>
      </c>
      <c r="M13" s="37">
        <v>116</v>
      </c>
      <c r="N13" s="35"/>
      <c r="O13" s="35"/>
      <c r="P13" s="35"/>
      <c r="Q13" s="35"/>
      <c r="R13" s="35"/>
    </row>
    <row r="14" spans="1:18" x14ac:dyDescent="0.25">
      <c r="A14" s="35" t="s">
        <v>140</v>
      </c>
      <c r="B14" s="35">
        <v>10412916.699999999</v>
      </c>
      <c r="C14" s="36">
        <v>264</v>
      </c>
      <c r="D14" s="35">
        <v>2856499.26</v>
      </c>
      <c r="E14" s="36">
        <v>85</v>
      </c>
      <c r="F14" s="35">
        <v>1836332.36</v>
      </c>
      <c r="G14" s="36">
        <v>109</v>
      </c>
      <c r="H14" s="35">
        <v>10007799.74</v>
      </c>
      <c r="I14" s="36">
        <v>280</v>
      </c>
      <c r="J14" s="35">
        <v>2818430.89</v>
      </c>
      <c r="K14" s="36">
        <v>87</v>
      </c>
      <c r="L14" s="35">
        <v>1680437.03</v>
      </c>
      <c r="M14" s="37">
        <v>111</v>
      </c>
      <c r="N14" s="35"/>
      <c r="O14" s="35"/>
      <c r="P14" s="35"/>
      <c r="Q14" s="35"/>
      <c r="R14" s="35"/>
    </row>
    <row r="15" spans="1:18" x14ac:dyDescent="0.25">
      <c r="A15" s="35" t="s">
        <v>141</v>
      </c>
      <c r="B15" s="35">
        <v>7253889.1600000001</v>
      </c>
      <c r="C15" s="36">
        <v>216</v>
      </c>
      <c r="D15" s="35">
        <v>2214344.7000000002</v>
      </c>
      <c r="E15" s="36">
        <v>107</v>
      </c>
      <c r="F15" s="35">
        <v>1229874.51</v>
      </c>
      <c r="G15" s="36">
        <v>99</v>
      </c>
      <c r="H15" s="35">
        <v>7042516.3499999996</v>
      </c>
      <c r="I15" s="36">
        <v>227</v>
      </c>
      <c r="J15" s="35">
        <v>2077644.04</v>
      </c>
      <c r="K15" s="36">
        <v>102</v>
      </c>
      <c r="L15" s="35">
        <v>1216885.32</v>
      </c>
      <c r="M15" s="37">
        <v>99</v>
      </c>
      <c r="N15" s="35"/>
      <c r="O15" s="35"/>
      <c r="P15" s="35"/>
      <c r="Q15" s="35"/>
      <c r="R15" s="35"/>
    </row>
    <row r="16" spans="1:18" x14ac:dyDescent="0.25">
      <c r="A16" s="35" t="s">
        <v>142</v>
      </c>
      <c r="B16" s="35">
        <v>9958655.0399999991</v>
      </c>
      <c r="C16" s="36">
        <v>254</v>
      </c>
      <c r="D16" s="35">
        <v>6106182.6699999999</v>
      </c>
      <c r="E16" s="36">
        <v>155</v>
      </c>
      <c r="F16" s="35">
        <v>2082039.66</v>
      </c>
      <c r="G16" s="36">
        <v>118</v>
      </c>
      <c r="H16" s="35">
        <v>9915346.0299999993</v>
      </c>
      <c r="I16" s="36">
        <v>261</v>
      </c>
      <c r="J16" s="35">
        <v>6362874.6699999999</v>
      </c>
      <c r="K16" s="36">
        <v>162</v>
      </c>
      <c r="L16" s="35">
        <v>2202535.2799999998</v>
      </c>
      <c r="M16" s="37">
        <v>121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2020-01-30T15:33:17Z</dcterms:modified>
</cp:coreProperties>
</file>